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saveExternalLinkValues="0" codeName="ThisWorkbook" defaultThemeVersion="124226"/>
  <bookViews>
    <workbookView xWindow="120" yWindow="90" windowWidth="19420" windowHeight="11020"/>
  </bookViews>
  <sheets>
    <sheet name="Tableau des téléchargements" sheetId="416" r:id="rId1"/>
    <sheet name="Fansubs" sheetId="417" r:id="rId2"/>
  </sheets>
  <definedNames>
    <definedName name="_xlnm._FilterDatabase" localSheetId="0" hidden="1">'Tableau des téléchargements'!$A$17:$L$625</definedName>
    <definedName name="bdd">OFFSET(Fansubs!$C$10:$D$10,,,COUNTIF(Fansubs!$C$10:$C$120,"&gt;&lt;"))</definedName>
    <definedName name="liste">Fansubs!$C$10:$C$14</definedName>
  </definedNames>
  <calcPr calcId="124519"/>
</workbook>
</file>

<file path=xl/calcChain.xml><?xml version="1.0" encoding="utf-8"?>
<calcChain xmlns="http://schemas.openxmlformats.org/spreadsheetml/2006/main">
  <c r="K611" i="416"/>
  <c r="K604"/>
  <c r="K588"/>
  <c r="K579"/>
  <c r="K541"/>
  <c r="K507"/>
  <c r="K506"/>
  <c r="K498"/>
  <c r="K494"/>
  <c r="K427"/>
  <c r="K422"/>
  <c r="K416"/>
  <c r="K397"/>
  <c r="K385"/>
  <c r="K383"/>
  <c r="K344"/>
  <c r="K340"/>
  <c r="K338"/>
  <c r="K336"/>
  <c r="K332"/>
  <c r="K304"/>
  <c r="K270"/>
  <c r="K256"/>
  <c r="K233"/>
  <c r="K198"/>
  <c r="K186"/>
  <c r="K179"/>
  <c r="K161"/>
  <c r="K138"/>
  <c r="K129"/>
  <c r="K125"/>
  <c r="K69"/>
  <c r="K41"/>
  <c r="K34"/>
  <c r="K32"/>
  <c r="K26"/>
  <c r="K23"/>
  <c r="B304"/>
  <c r="B22" l="1"/>
  <c r="B23"/>
  <c r="A224" l="1"/>
  <c r="B224"/>
  <c r="A498" l="1"/>
  <c r="B498"/>
  <c r="A542" l="1"/>
  <c r="B542"/>
  <c r="A395" l="1"/>
  <c r="B395"/>
  <c r="A393" l="1"/>
  <c r="B393"/>
  <c r="A70" l="1"/>
  <c r="B70"/>
  <c r="A37" l="1"/>
  <c r="B37"/>
  <c r="A570" l="1"/>
  <c r="B570"/>
  <c r="A376" l="1"/>
  <c r="B376"/>
  <c r="A368" l="1"/>
  <c r="B368"/>
  <c r="A79" l="1"/>
  <c r="B79"/>
  <c r="A358" l="1"/>
  <c r="B358"/>
  <c r="A154" l="1"/>
  <c r="B154"/>
  <c r="A298" l="1"/>
  <c r="B298"/>
  <c r="A45" l="1"/>
  <c r="B45"/>
  <c r="A578" l="1"/>
  <c r="B578"/>
  <c r="A545" l="1"/>
  <c r="B545"/>
  <c r="A469" l="1"/>
  <c r="B469"/>
  <c r="A448"/>
  <c r="B448"/>
  <c r="A381"/>
  <c r="B381"/>
  <c r="A320"/>
  <c r="B320"/>
  <c r="B51"/>
  <c r="A51"/>
  <c r="A496" l="1"/>
  <c r="A497"/>
  <c r="A383"/>
  <c r="B383"/>
  <c r="A129" l="1"/>
  <c r="B129"/>
  <c r="A434"/>
  <c r="B434"/>
  <c r="A435" l="1"/>
  <c r="B435"/>
  <c r="A436"/>
  <c r="B436"/>
  <c r="I436"/>
  <c r="A462" l="1"/>
  <c r="B462"/>
  <c r="A524" l="1"/>
  <c r="B524"/>
  <c r="A379" l="1"/>
  <c r="B379"/>
  <c r="A206" l="1"/>
  <c r="B206"/>
  <c r="A89" l="1"/>
  <c r="B89"/>
  <c r="A88" l="1"/>
  <c r="B88"/>
  <c r="A19" l="1"/>
  <c r="B19"/>
  <c r="A344" l="1"/>
  <c r="B344"/>
  <c r="A372"/>
  <c r="B372"/>
  <c r="A588"/>
  <c r="B588"/>
  <c r="A304"/>
  <c r="A305"/>
  <c r="A306"/>
  <c r="A307"/>
  <c r="A308"/>
  <c r="A309"/>
  <c r="A310"/>
  <c r="A311"/>
  <c r="A351"/>
  <c r="B351"/>
  <c r="A352"/>
  <c r="B352"/>
  <c r="A287"/>
  <c r="B287"/>
  <c r="A500"/>
  <c r="B500"/>
  <c r="A602" l="1"/>
  <c r="B602"/>
  <c r="A529" l="1"/>
  <c r="B529"/>
  <c r="A530"/>
  <c r="B530"/>
  <c r="A43"/>
  <c r="B43"/>
  <c r="A42" l="1"/>
  <c r="B42"/>
  <c r="A360" l="1"/>
  <c r="B360"/>
  <c r="A397" l="1"/>
  <c r="B397"/>
  <c r="A398"/>
  <c r="B398"/>
  <c r="A374"/>
  <c r="B374"/>
  <c r="A80"/>
  <c r="B80"/>
  <c r="A534" l="1"/>
  <c r="B534"/>
  <c r="A569" l="1"/>
  <c r="B569"/>
  <c r="A20" l="1"/>
  <c r="B20"/>
  <c r="A340"/>
  <c r="B340"/>
  <c r="A616" l="1"/>
  <c r="B616"/>
  <c r="A106" l="1"/>
  <c r="B106"/>
  <c r="A391" l="1"/>
  <c r="B391"/>
  <c r="A312" l="1"/>
  <c r="B312"/>
  <c r="A606" l="1"/>
  <c r="A605"/>
  <c r="A574"/>
  <c r="B574"/>
  <c r="A64" l="1"/>
  <c r="B64"/>
  <c r="I21" l="1"/>
  <c r="I22"/>
  <c r="I23"/>
  <c r="I24"/>
  <c r="I25"/>
  <c r="I26"/>
  <c r="I27"/>
  <c r="I28"/>
  <c r="I29"/>
  <c r="I30"/>
  <c r="I31"/>
  <c r="I32"/>
  <c r="I33"/>
  <c r="I34"/>
  <c r="I35"/>
  <c r="I36"/>
  <c r="I38"/>
  <c r="I39"/>
  <c r="I40"/>
  <c r="I41"/>
  <c r="I44"/>
  <c r="I46"/>
  <c r="I47"/>
  <c r="I48"/>
  <c r="I49"/>
  <c r="I50"/>
  <c r="I52"/>
  <c r="I53"/>
  <c r="I54"/>
  <c r="I55"/>
  <c r="I56"/>
  <c r="I57"/>
  <c r="I58"/>
  <c r="I59"/>
  <c r="I60"/>
  <c r="I61"/>
  <c r="I62"/>
  <c r="I63"/>
  <c r="I65"/>
  <c r="I66"/>
  <c r="I67"/>
  <c r="I68"/>
  <c r="I69"/>
  <c r="I71"/>
  <c r="I72"/>
  <c r="I73"/>
  <c r="I74"/>
  <c r="I75"/>
  <c r="I76"/>
  <c r="I77"/>
  <c r="I78"/>
  <c r="I81"/>
  <c r="I82"/>
  <c r="I83"/>
  <c r="I84"/>
  <c r="I85"/>
  <c r="I86"/>
  <c r="I87"/>
  <c r="I90"/>
  <c r="I91"/>
  <c r="I92"/>
  <c r="I93"/>
  <c r="I94"/>
  <c r="I95"/>
  <c r="I96"/>
  <c r="I97"/>
  <c r="I98"/>
  <c r="I99"/>
  <c r="I100"/>
  <c r="I101"/>
  <c r="I102"/>
  <c r="I103"/>
  <c r="I104"/>
  <c r="I105"/>
  <c r="I107"/>
  <c r="I108"/>
  <c r="I109"/>
  <c r="I110"/>
  <c r="I111"/>
  <c r="I112"/>
  <c r="I113"/>
  <c r="I114"/>
  <c r="I115"/>
  <c r="I116"/>
  <c r="I117"/>
  <c r="I118"/>
  <c r="I119"/>
  <c r="I120"/>
  <c r="I121"/>
  <c r="I122"/>
  <c r="I123"/>
  <c r="I124"/>
  <c r="I125"/>
  <c r="I126"/>
  <c r="I127"/>
  <c r="I128"/>
  <c r="I130"/>
  <c r="I131"/>
  <c r="I132"/>
  <c r="I133"/>
  <c r="I134"/>
  <c r="I135"/>
  <c r="I136"/>
  <c r="I137"/>
  <c r="I138"/>
  <c r="I139"/>
  <c r="I140"/>
  <c r="I141"/>
  <c r="I142"/>
  <c r="I143"/>
  <c r="I144"/>
  <c r="I145"/>
  <c r="I146"/>
  <c r="I147"/>
  <c r="I148"/>
  <c r="I149"/>
  <c r="I150"/>
  <c r="I151"/>
  <c r="I152"/>
  <c r="I153"/>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7"/>
  <c r="I208"/>
  <c r="I209"/>
  <c r="I210"/>
  <c r="I211"/>
  <c r="I212"/>
  <c r="I213"/>
  <c r="I214"/>
  <c r="I215"/>
  <c r="I216"/>
  <c r="I217"/>
  <c r="I218"/>
  <c r="I219"/>
  <c r="I220"/>
  <c r="I221"/>
  <c r="I222"/>
  <c r="I223"/>
  <c r="I225"/>
  <c r="I226"/>
  <c r="I227"/>
  <c r="I228"/>
  <c r="I229"/>
  <c r="I230"/>
  <c r="I231"/>
  <c r="I232"/>
  <c r="I233"/>
  <c r="I234"/>
  <c r="I235"/>
  <c r="I236"/>
  <c r="I237"/>
  <c r="I238"/>
  <c r="I239"/>
  <c r="I240"/>
  <c r="I241"/>
  <c r="I242"/>
  <c r="I243"/>
  <c r="I244"/>
  <c r="I245"/>
  <c r="I246"/>
  <c r="I247"/>
  <c r="I248"/>
  <c r="I249"/>
  <c r="I250"/>
  <c r="I251"/>
  <c r="I252"/>
  <c r="I253"/>
  <c r="I254"/>
  <c r="I255"/>
  <c r="I256"/>
  <c r="I257"/>
  <c r="I258"/>
  <c r="I259"/>
  <c r="I260"/>
  <c r="I261"/>
  <c r="I262"/>
  <c r="I263"/>
  <c r="I264"/>
  <c r="I265"/>
  <c r="I266"/>
  <c r="I267"/>
  <c r="I268"/>
  <c r="I269"/>
  <c r="I270"/>
  <c r="I271"/>
  <c r="I272"/>
  <c r="I273"/>
  <c r="I274"/>
  <c r="I275"/>
  <c r="I276"/>
  <c r="I277"/>
  <c r="I278"/>
  <c r="I279"/>
  <c r="I280"/>
  <c r="I281"/>
  <c r="I282"/>
  <c r="I283"/>
  <c r="I284"/>
  <c r="I285"/>
  <c r="I286"/>
  <c r="I288"/>
  <c r="I289"/>
  <c r="I290"/>
  <c r="I291"/>
  <c r="I292"/>
  <c r="I293"/>
  <c r="I294"/>
  <c r="I295"/>
  <c r="I296"/>
  <c r="I297"/>
  <c r="I299"/>
  <c r="I300"/>
  <c r="I301"/>
  <c r="I302"/>
  <c r="I303"/>
  <c r="I305"/>
  <c r="I306"/>
  <c r="I307"/>
  <c r="I308"/>
  <c r="I309"/>
  <c r="I310"/>
  <c r="I311"/>
  <c r="I313"/>
  <c r="I314"/>
  <c r="I315"/>
  <c r="I316"/>
  <c r="I317"/>
  <c r="I318"/>
  <c r="I319"/>
  <c r="I321"/>
  <c r="I322"/>
  <c r="I323"/>
  <c r="I324"/>
  <c r="I325"/>
  <c r="I326"/>
  <c r="I327"/>
  <c r="I328"/>
  <c r="I329"/>
  <c r="I330"/>
  <c r="I331"/>
  <c r="I332"/>
  <c r="I333"/>
  <c r="I334"/>
  <c r="I335"/>
  <c r="I336"/>
  <c r="I337"/>
  <c r="I338"/>
  <c r="I339"/>
  <c r="I341"/>
  <c r="I342"/>
  <c r="I343"/>
  <c r="I345"/>
  <c r="I346"/>
  <c r="I347"/>
  <c r="I348"/>
  <c r="I349"/>
  <c r="I350"/>
  <c r="I352"/>
  <c r="I353"/>
  <c r="I354"/>
  <c r="I355"/>
  <c r="I356"/>
  <c r="I357"/>
  <c r="I359"/>
  <c r="I361"/>
  <c r="I362"/>
  <c r="I363"/>
  <c r="I364"/>
  <c r="I365"/>
  <c r="I366"/>
  <c r="I367"/>
  <c r="I369"/>
  <c r="I370"/>
  <c r="I371"/>
  <c r="I373"/>
  <c r="I375"/>
  <c r="I377"/>
  <c r="I378"/>
  <c r="I380"/>
  <c r="I382"/>
  <c r="I384"/>
  <c r="I385"/>
  <c r="I386"/>
  <c r="I387"/>
  <c r="I388"/>
  <c r="I389"/>
  <c r="I390"/>
  <c r="I392"/>
  <c r="I394"/>
  <c r="I396"/>
  <c r="I398"/>
  <c r="I399"/>
  <c r="I400"/>
  <c r="I401"/>
  <c r="I402"/>
  <c r="I403"/>
  <c r="I404"/>
  <c r="I405"/>
  <c r="I406"/>
  <c r="I407"/>
  <c r="I408"/>
  <c r="I409"/>
  <c r="I410"/>
  <c r="I411"/>
  <c r="I412"/>
  <c r="I423"/>
  <c r="I413"/>
  <c r="I414"/>
  <c r="I415"/>
  <c r="I416"/>
  <c r="I417"/>
  <c r="I418"/>
  <c r="I419"/>
  <c r="I420"/>
  <c r="I421"/>
  <c r="I422"/>
  <c r="I424"/>
  <c r="I425"/>
  <c r="I426"/>
  <c r="I427"/>
  <c r="I428"/>
  <c r="I429"/>
  <c r="I430"/>
  <c r="I431"/>
  <c r="I432"/>
  <c r="I433"/>
  <c r="I437"/>
  <c r="I438"/>
  <c r="I439"/>
  <c r="I440"/>
  <c r="I441"/>
  <c r="I442"/>
  <c r="I443"/>
  <c r="I444"/>
  <c r="I445"/>
  <c r="I446"/>
  <c r="I447"/>
  <c r="I449"/>
  <c r="I450"/>
  <c r="I451"/>
  <c r="I452"/>
  <c r="I453"/>
  <c r="I454"/>
  <c r="I455"/>
  <c r="I456"/>
  <c r="I457"/>
  <c r="I458"/>
  <c r="I459"/>
  <c r="I460"/>
  <c r="I461"/>
  <c r="I463"/>
  <c r="I464"/>
  <c r="I465"/>
  <c r="I466"/>
  <c r="I467"/>
  <c r="I468"/>
  <c r="I470"/>
  <c r="I471"/>
  <c r="I472"/>
  <c r="I473"/>
  <c r="I474"/>
  <c r="I475"/>
  <c r="I476"/>
  <c r="I477"/>
  <c r="I478"/>
  <c r="I479"/>
  <c r="I480"/>
  <c r="I481"/>
  <c r="I482"/>
  <c r="I483"/>
  <c r="I484"/>
  <c r="I485"/>
  <c r="I486"/>
  <c r="I487"/>
  <c r="I488"/>
  <c r="I489"/>
  <c r="I490"/>
  <c r="I491"/>
  <c r="I492"/>
  <c r="I493"/>
  <c r="I494"/>
  <c r="I495"/>
  <c r="I496"/>
  <c r="I497"/>
  <c r="I499"/>
  <c r="I501"/>
  <c r="I502"/>
  <c r="I503"/>
  <c r="I504"/>
  <c r="I505"/>
  <c r="I506"/>
  <c r="I507"/>
  <c r="I508"/>
  <c r="I509"/>
  <c r="I510"/>
  <c r="I511"/>
  <c r="I512"/>
  <c r="I513"/>
  <c r="I514"/>
  <c r="I515"/>
  <c r="I516"/>
  <c r="I517"/>
  <c r="I518"/>
  <c r="I519"/>
  <c r="I520"/>
  <c r="I521"/>
  <c r="I522"/>
  <c r="I523"/>
  <c r="I525"/>
  <c r="I526"/>
  <c r="I527"/>
  <c r="I528"/>
  <c r="I531"/>
  <c r="I532"/>
  <c r="I533"/>
  <c r="I535"/>
  <c r="I536"/>
  <c r="I537"/>
  <c r="I538"/>
  <c r="I539"/>
  <c r="I540"/>
  <c r="I541"/>
  <c r="I543"/>
  <c r="I544"/>
  <c r="I546"/>
  <c r="I547"/>
  <c r="I548"/>
  <c r="I549"/>
  <c r="I550"/>
  <c r="I551"/>
  <c r="I552"/>
  <c r="I553"/>
  <c r="I554"/>
  <c r="I555"/>
  <c r="I556"/>
  <c r="I557"/>
  <c r="I558"/>
  <c r="I559"/>
  <c r="I560"/>
  <c r="I561"/>
  <c r="I562"/>
  <c r="I563"/>
  <c r="I564"/>
  <c r="I565"/>
  <c r="I566"/>
  <c r="I567"/>
  <c r="I568"/>
  <c r="I571"/>
  <c r="I572"/>
  <c r="I573"/>
  <c r="I575"/>
  <c r="I576"/>
  <c r="I577"/>
  <c r="I579"/>
  <c r="I580"/>
  <c r="I581"/>
  <c r="I582"/>
  <c r="I583"/>
  <c r="I584"/>
  <c r="I585"/>
  <c r="I586"/>
  <c r="I587"/>
  <c r="I589"/>
  <c r="I590"/>
  <c r="I591"/>
  <c r="I592"/>
  <c r="I593"/>
  <c r="I594"/>
  <c r="I595"/>
  <c r="I596"/>
  <c r="I597"/>
  <c r="I598"/>
  <c r="I599"/>
  <c r="I600"/>
  <c r="I601"/>
  <c r="I603"/>
  <c r="I604"/>
  <c r="I605"/>
  <c r="I606"/>
  <c r="I607"/>
  <c r="I608"/>
  <c r="I609"/>
  <c r="I610"/>
  <c r="I611"/>
  <c r="I612"/>
  <c r="I613"/>
  <c r="I614"/>
  <c r="I615"/>
  <c r="I617"/>
  <c r="I618"/>
  <c r="I619"/>
  <c r="I620"/>
  <c r="I621"/>
  <c r="I622"/>
  <c r="I623"/>
  <c r="I624"/>
  <c r="I625"/>
  <c r="I18"/>
  <c r="A26" l="1"/>
  <c r="A32" l="1"/>
  <c r="A474" l="1"/>
  <c r="B474"/>
  <c r="A466"/>
  <c r="B466"/>
  <c r="A579"/>
  <c r="B579"/>
  <c r="A256"/>
  <c r="B256"/>
  <c r="B198"/>
  <c r="A198"/>
  <c r="A464"/>
  <c r="B464"/>
  <c r="A494"/>
  <c r="B494"/>
  <c r="A473"/>
  <c r="B473"/>
  <c r="A544"/>
  <c r="B544"/>
  <c r="A41"/>
  <c r="B41"/>
  <c r="A325"/>
  <c r="B325"/>
  <c r="A611"/>
  <c r="B611"/>
  <c r="B26"/>
  <c r="A604"/>
  <c r="B604"/>
  <c r="A422"/>
  <c r="B422"/>
  <c r="A408"/>
  <c r="B408"/>
  <c r="A430"/>
  <c r="B430"/>
  <c r="A179"/>
  <c r="B179"/>
  <c r="A186"/>
  <c r="B186"/>
  <c r="A272"/>
  <c r="B272"/>
  <c r="A46"/>
  <c r="B46"/>
  <c r="A34"/>
  <c r="B34"/>
  <c r="A426"/>
  <c r="B426"/>
  <c r="A505"/>
  <c r="B505"/>
  <c r="A619" l="1"/>
  <c r="B619"/>
  <c r="A550"/>
  <c r="B550"/>
  <c r="A507"/>
  <c r="B507"/>
  <c r="A465"/>
  <c r="B465"/>
  <c r="A390"/>
  <c r="B390"/>
  <c r="A353"/>
  <c r="B353"/>
  <c r="A336"/>
  <c r="B336"/>
  <c r="A270"/>
  <c r="B270"/>
  <c r="A231"/>
  <c r="B231"/>
  <c r="A506"/>
  <c r="B506"/>
  <c r="A36" l="1"/>
  <c r="B36"/>
  <c r="A71" l="1"/>
  <c r="B71"/>
  <c r="A515" l="1"/>
  <c r="B515"/>
  <c r="A513" l="1"/>
  <c r="B513"/>
  <c r="A514"/>
  <c r="B514"/>
  <c r="A341" l="1"/>
  <c r="B341"/>
  <c r="A342"/>
  <c r="B342"/>
  <c r="A438" l="1"/>
  <c r="B438"/>
  <c r="B308"/>
  <c r="A349" l="1"/>
  <c r="B349"/>
  <c r="A350"/>
  <c r="B350"/>
  <c r="A523" l="1"/>
  <c r="B523"/>
  <c r="A525"/>
  <c r="B525"/>
  <c r="A576"/>
  <c r="B576"/>
  <c r="A577"/>
  <c r="B577"/>
  <c r="A292"/>
  <c r="B292"/>
  <c r="A67" l="1"/>
  <c r="B67"/>
  <c r="A136" l="1"/>
  <c r="B136"/>
  <c r="A377" l="1"/>
  <c r="B377"/>
  <c r="A266" l="1"/>
  <c r="B266"/>
  <c r="B21" l="1"/>
  <c r="B24"/>
  <c r="B25"/>
  <c r="B27"/>
  <c r="B28"/>
  <c r="B29"/>
  <c r="B30"/>
  <c r="B31"/>
  <c r="B32"/>
  <c r="B33"/>
  <c r="B35"/>
  <c r="B38"/>
  <c r="B39"/>
  <c r="B40"/>
  <c r="B44"/>
  <c r="B47"/>
  <c r="B48"/>
  <c r="B49"/>
  <c r="B50"/>
  <c r="B52"/>
  <c r="B53"/>
  <c r="B54"/>
  <c r="B55"/>
  <c r="B56"/>
  <c r="B57"/>
  <c r="B58"/>
  <c r="B59"/>
  <c r="B60"/>
  <c r="B61"/>
  <c r="B62"/>
  <c r="B63"/>
  <c r="B65"/>
  <c r="B66"/>
  <c r="B68"/>
  <c r="B69"/>
  <c r="B72"/>
  <c r="B73"/>
  <c r="B74"/>
  <c r="B75"/>
  <c r="B76"/>
  <c r="B77"/>
  <c r="B78"/>
  <c r="B81"/>
  <c r="B82"/>
  <c r="B83"/>
  <c r="B84"/>
  <c r="B85"/>
  <c r="B86"/>
  <c r="B87"/>
  <c r="B90"/>
  <c r="B91"/>
  <c r="B92"/>
  <c r="B93"/>
  <c r="B94"/>
  <c r="B95"/>
  <c r="B96"/>
  <c r="B97"/>
  <c r="B98"/>
  <c r="B99"/>
  <c r="B100"/>
  <c r="B101"/>
  <c r="B102"/>
  <c r="B103"/>
  <c r="B104"/>
  <c r="B105"/>
  <c r="B107"/>
  <c r="B108"/>
  <c r="B109"/>
  <c r="B110"/>
  <c r="B111"/>
  <c r="B112"/>
  <c r="B113"/>
  <c r="B114"/>
  <c r="B115"/>
  <c r="B116"/>
  <c r="B117"/>
  <c r="B118"/>
  <c r="B119"/>
  <c r="B120"/>
  <c r="B121"/>
  <c r="B122"/>
  <c r="B123"/>
  <c r="B124"/>
  <c r="B125"/>
  <c r="B126"/>
  <c r="B127"/>
  <c r="B128"/>
  <c r="B130"/>
  <c r="B131"/>
  <c r="B132"/>
  <c r="B133"/>
  <c r="B134"/>
  <c r="B135"/>
  <c r="B137"/>
  <c r="B138"/>
  <c r="B139"/>
  <c r="B140"/>
  <c r="B141"/>
  <c r="B142"/>
  <c r="B143"/>
  <c r="B144"/>
  <c r="B145"/>
  <c r="B146"/>
  <c r="B147"/>
  <c r="B148"/>
  <c r="B149"/>
  <c r="B150"/>
  <c r="B151"/>
  <c r="B152"/>
  <c r="B153"/>
  <c r="B155"/>
  <c r="B156"/>
  <c r="B157"/>
  <c r="B158"/>
  <c r="B159"/>
  <c r="B160"/>
  <c r="B161"/>
  <c r="B162"/>
  <c r="B163"/>
  <c r="B164"/>
  <c r="B165"/>
  <c r="B166"/>
  <c r="B167"/>
  <c r="B168"/>
  <c r="B169"/>
  <c r="B170"/>
  <c r="B171"/>
  <c r="B172"/>
  <c r="B173"/>
  <c r="B174"/>
  <c r="B175"/>
  <c r="B176"/>
  <c r="B177"/>
  <c r="B178"/>
  <c r="B180"/>
  <c r="B181"/>
  <c r="B182"/>
  <c r="B183"/>
  <c r="B184"/>
  <c r="B185"/>
  <c r="B187"/>
  <c r="B188"/>
  <c r="B189"/>
  <c r="B190"/>
  <c r="B191"/>
  <c r="B192"/>
  <c r="B193"/>
  <c r="B194"/>
  <c r="B195"/>
  <c r="B196"/>
  <c r="B197"/>
  <c r="B199"/>
  <c r="B200"/>
  <c r="B201"/>
  <c r="B202"/>
  <c r="B203"/>
  <c r="B204"/>
  <c r="B205"/>
  <c r="B207"/>
  <c r="B208"/>
  <c r="B209"/>
  <c r="B210"/>
  <c r="B211"/>
  <c r="B212"/>
  <c r="B213"/>
  <c r="B214"/>
  <c r="B215"/>
  <c r="B216"/>
  <c r="B217"/>
  <c r="B218"/>
  <c r="B219"/>
  <c r="B220"/>
  <c r="B221"/>
  <c r="B222"/>
  <c r="B223"/>
  <c r="B225"/>
  <c r="B226"/>
  <c r="B227"/>
  <c r="B228"/>
  <c r="B229"/>
  <c r="B230"/>
  <c r="B232"/>
  <c r="B233"/>
  <c r="B234"/>
  <c r="B235"/>
  <c r="B236"/>
  <c r="B237"/>
  <c r="B238"/>
  <c r="B239"/>
  <c r="B240"/>
  <c r="B241"/>
  <c r="B242"/>
  <c r="B243"/>
  <c r="B244"/>
  <c r="B245"/>
  <c r="B246"/>
  <c r="B247"/>
  <c r="B248"/>
  <c r="B249"/>
  <c r="B250"/>
  <c r="B251"/>
  <c r="B252"/>
  <c r="B253"/>
  <c r="B254"/>
  <c r="B255"/>
  <c r="B257"/>
  <c r="B258"/>
  <c r="B259"/>
  <c r="B260"/>
  <c r="B261"/>
  <c r="B262"/>
  <c r="B263"/>
  <c r="B264"/>
  <c r="B265"/>
  <c r="B267"/>
  <c r="B268"/>
  <c r="B269"/>
  <c r="B271"/>
  <c r="B273"/>
  <c r="B274"/>
  <c r="B275"/>
  <c r="B276"/>
  <c r="B277"/>
  <c r="B278"/>
  <c r="B279"/>
  <c r="B280"/>
  <c r="B281"/>
  <c r="B282"/>
  <c r="B283"/>
  <c r="B284"/>
  <c r="B285"/>
  <c r="B286"/>
  <c r="B288"/>
  <c r="B289"/>
  <c r="B290"/>
  <c r="B291"/>
  <c r="B293"/>
  <c r="B294"/>
  <c r="B295"/>
  <c r="B296"/>
  <c r="B297"/>
  <c r="B299"/>
  <c r="B300"/>
  <c r="B301"/>
  <c r="B302"/>
  <c r="B303"/>
  <c r="B305"/>
  <c r="B306"/>
  <c r="B307"/>
  <c r="B309"/>
  <c r="B310"/>
  <c r="B311"/>
  <c r="B313"/>
  <c r="B314"/>
  <c r="B315"/>
  <c r="B316"/>
  <c r="B317"/>
  <c r="B318"/>
  <c r="B319"/>
  <c r="B321"/>
  <c r="B322"/>
  <c r="B323"/>
  <c r="B324"/>
  <c r="B326"/>
  <c r="B327"/>
  <c r="B328"/>
  <c r="B329"/>
  <c r="B330"/>
  <c r="B331"/>
  <c r="B332"/>
  <c r="B333"/>
  <c r="B334"/>
  <c r="B335"/>
  <c r="B337"/>
  <c r="B338"/>
  <c r="B339"/>
  <c r="B343"/>
  <c r="B345"/>
  <c r="B346"/>
  <c r="B347"/>
  <c r="B348"/>
  <c r="B354"/>
  <c r="B355"/>
  <c r="B356"/>
  <c r="B357"/>
  <c r="B359"/>
  <c r="B361"/>
  <c r="B362"/>
  <c r="B363"/>
  <c r="B364"/>
  <c r="B365"/>
  <c r="B366"/>
  <c r="B367"/>
  <c r="B369"/>
  <c r="B370"/>
  <c r="B371"/>
  <c r="B373"/>
  <c r="B375"/>
  <c r="B378"/>
  <c r="B380"/>
  <c r="B382"/>
  <c r="B384"/>
  <c r="B385"/>
  <c r="B386"/>
  <c r="B387"/>
  <c r="B388"/>
  <c r="B389"/>
  <c r="B392"/>
  <c r="B394"/>
  <c r="B396"/>
  <c r="B399"/>
  <c r="B400"/>
  <c r="B401"/>
  <c r="B402"/>
  <c r="B403"/>
  <c r="B404"/>
  <c r="B405"/>
  <c r="B406"/>
  <c r="B407"/>
  <c r="B409"/>
  <c r="B410"/>
  <c r="B411"/>
  <c r="B412"/>
  <c r="B423"/>
  <c r="B413"/>
  <c r="B414"/>
  <c r="B415"/>
  <c r="B416"/>
  <c r="B417"/>
  <c r="B418"/>
  <c r="B419"/>
  <c r="B420"/>
  <c r="B421"/>
  <c r="B424"/>
  <c r="B425"/>
  <c r="B427"/>
  <c r="B428"/>
  <c r="B429"/>
  <c r="B431"/>
  <c r="B432"/>
  <c r="B433"/>
  <c r="B437"/>
  <c r="B439"/>
  <c r="B440"/>
  <c r="B441"/>
  <c r="B442"/>
  <c r="B443"/>
  <c r="B444"/>
  <c r="B445"/>
  <c r="B447"/>
  <c r="B449"/>
  <c r="B450"/>
  <c r="B446"/>
  <c r="B451"/>
  <c r="B452"/>
  <c r="B453"/>
  <c r="B454"/>
  <c r="B455"/>
  <c r="B456"/>
  <c r="B457"/>
  <c r="B458"/>
  <c r="B459"/>
  <c r="B460"/>
  <c r="B461"/>
  <c r="B463"/>
  <c r="B467"/>
  <c r="B468"/>
  <c r="B470"/>
  <c r="B471"/>
  <c r="B472"/>
  <c r="B475"/>
  <c r="B476"/>
  <c r="B477"/>
  <c r="B478"/>
  <c r="B479"/>
  <c r="B480"/>
  <c r="B481"/>
  <c r="B482"/>
  <c r="B483"/>
  <c r="B484"/>
  <c r="B485"/>
  <c r="B486"/>
  <c r="B487"/>
  <c r="B488"/>
  <c r="B489"/>
  <c r="B490"/>
  <c r="B491"/>
  <c r="B492"/>
  <c r="B493"/>
  <c r="B495"/>
  <c r="B496"/>
  <c r="B497"/>
  <c r="B499"/>
  <c r="B501"/>
  <c r="B502"/>
  <c r="B503"/>
  <c r="B504"/>
  <c r="B508"/>
  <c r="B509"/>
  <c r="B510"/>
  <c r="B511"/>
  <c r="B512"/>
  <c r="B516"/>
  <c r="B517"/>
  <c r="B518"/>
  <c r="B519"/>
  <c r="B520"/>
  <c r="B521"/>
  <c r="B522"/>
  <c r="B526"/>
  <c r="B527"/>
  <c r="B528"/>
  <c r="B531"/>
  <c r="B532"/>
  <c r="B533"/>
  <c r="B535"/>
  <c r="B536"/>
  <c r="B537"/>
  <c r="B538"/>
  <c r="B539"/>
  <c r="B540"/>
  <c r="B541"/>
  <c r="B543"/>
  <c r="B546"/>
  <c r="B547"/>
  <c r="B548"/>
  <c r="B549"/>
  <c r="B551"/>
  <c r="B552"/>
  <c r="B553"/>
  <c r="B554"/>
  <c r="B555"/>
  <c r="B556"/>
  <c r="B557"/>
  <c r="B558"/>
  <c r="B559"/>
  <c r="B560"/>
  <c r="B561"/>
  <c r="B562"/>
  <c r="B563"/>
  <c r="B564"/>
  <c r="B565"/>
  <c r="B566"/>
  <c r="B567"/>
  <c r="B568"/>
  <c r="B571"/>
  <c r="B572"/>
  <c r="B573"/>
  <c r="B575"/>
  <c r="B580"/>
  <c r="B581"/>
  <c r="B582"/>
  <c r="B583"/>
  <c r="B584"/>
  <c r="B585"/>
  <c r="B586"/>
  <c r="B587"/>
  <c r="B589"/>
  <c r="B590"/>
  <c r="B591"/>
  <c r="B592"/>
  <c r="B593"/>
  <c r="B594"/>
  <c r="B595"/>
  <c r="B596"/>
  <c r="B597"/>
  <c r="B598"/>
  <c r="B599"/>
  <c r="B600"/>
  <c r="B601"/>
  <c r="B603"/>
  <c r="B605"/>
  <c r="B606"/>
  <c r="B607"/>
  <c r="B608"/>
  <c r="B609"/>
  <c r="B610"/>
  <c r="B612"/>
  <c r="B613"/>
  <c r="B614"/>
  <c r="B615"/>
  <c r="B617"/>
  <c r="B618"/>
  <c r="B620"/>
  <c r="B621"/>
  <c r="B622"/>
  <c r="B623"/>
  <c r="B624"/>
  <c r="B625"/>
  <c r="B18"/>
  <c r="C9" l="1"/>
  <c r="A230"/>
  <c r="A518" l="1"/>
  <c r="A275"/>
  <c r="A607"/>
  <c r="A608"/>
  <c r="A132"/>
  <c r="A195"/>
  <c r="A183"/>
  <c r="A420" l="1"/>
  <c r="A589" l="1"/>
  <c r="A267" l="1"/>
  <c r="A233" l="1"/>
  <c r="A549"/>
  <c r="A102"/>
  <c r="A139"/>
  <c r="A548" l="1"/>
  <c r="A480" l="1"/>
  <c r="A177" l="1"/>
  <c r="A178"/>
  <c r="A111" l="1"/>
  <c r="A99"/>
  <c r="A77" l="1"/>
  <c r="A78"/>
  <c r="A347" l="1"/>
  <c r="A585" l="1"/>
  <c r="A586"/>
  <c r="A565" l="1"/>
  <c r="A180"/>
  <c r="A190" l="1"/>
  <c r="A126"/>
  <c r="A447"/>
  <c r="A559" l="1"/>
  <c r="A488" l="1"/>
  <c r="A166" l="1"/>
  <c r="A167"/>
  <c r="A48" l="1"/>
  <c r="A214" l="1"/>
  <c r="A446" l="1"/>
  <c r="A463" l="1"/>
  <c r="A112"/>
  <c r="A409"/>
  <c r="A410"/>
  <c r="A299"/>
  <c r="A300"/>
  <c r="A151" l="1"/>
  <c r="A52"/>
  <c r="A457" l="1"/>
  <c r="A135" l="1"/>
  <c r="A234"/>
  <c r="A92" l="1"/>
  <c r="A104" l="1"/>
  <c r="A105"/>
  <c r="A255" l="1"/>
  <c r="A382" l="1"/>
  <c r="A191" l="1"/>
  <c r="A543" l="1"/>
  <c r="A528" l="1"/>
  <c r="A445" l="1"/>
  <c r="A315" l="1"/>
  <c r="A318" l="1"/>
  <c r="A536" l="1"/>
  <c r="A185" l="1"/>
  <c r="A296" l="1"/>
  <c r="A157"/>
  <c r="A145" l="1"/>
  <c r="A517"/>
  <c r="A291"/>
  <c r="A215"/>
  <c r="A210"/>
  <c r="A205"/>
  <c r="A161" l="1"/>
  <c r="C8" l="1"/>
  <c r="C7"/>
  <c r="A541"/>
  <c r="A522"/>
  <c r="A476"/>
  <c r="A461"/>
  <c r="A401"/>
  <c r="A359"/>
  <c r="A345"/>
  <c r="A332"/>
  <c r="A289"/>
  <c r="A265"/>
  <c r="A232"/>
  <c r="A213"/>
  <c r="A203"/>
  <c r="A175"/>
  <c r="A168"/>
  <c r="A55"/>
  <c r="A134"/>
  <c r="A137"/>
  <c r="A69"/>
  <c r="A72"/>
  <c r="A73"/>
  <c r="A74"/>
  <c r="A75"/>
  <c r="A76"/>
  <c r="A81"/>
  <c r="A82"/>
  <c r="A83"/>
  <c r="A84"/>
  <c r="A85"/>
  <c r="A86"/>
  <c r="A87"/>
  <c r="A90"/>
  <c r="A91"/>
  <c r="A93"/>
  <c r="A94"/>
  <c r="A95"/>
  <c r="A96"/>
  <c r="A97"/>
  <c r="A98"/>
  <c r="A100"/>
  <c r="A101"/>
  <c r="A103"/>
  <c r="A107"/>
  <c r="A108"/>
  <c r="A109"/>
  <c r="A110"/>
  <c r="A113"/>
  <c r="A114"/>
  <c r="A115"/>
  <c r="A116"/>
  <c r="A21"/>
  <c r="A22"/>
  <c r="A23"/>
  <c r="A24"/>
  <c r="A25"/>
  <c r="A27"/>
  <c r="A28"/>
  <c r="A29"/>
  <c r="A30"/>
  <c r="A31"/>
  <c r="A33"/>
  <c r="A35"/>
  <c r="A38"/>
  <c r="A39"/>
  <c r="A40"/>
  <c r="A44"/>
  <c r="A47"/>
  <c r="A170"/>
  <c r="A18" l="1"/>
  <c r="A49"/>
  <c r="A50"/>
  <c r="A53"/>
  <c r="A54"/>
  <c r="A56"/>
  <c r="A57"/>
  <c r="A58"/>
  <c r="A59"/>
  <c r="A60"/>
  <c r="A61"/>
  <c r="A62"/>
  <c r="A63"/>
  <c r="A65"/>
  <c r="A66"/>
  <c r="A68"/>
  <c r="A117"/>
  <c r="A118"/>
  <c r="A119"/>
  <c r="A120"/>
  <c r="A121"/>
  <c r="A122"/>
  <c r="A123"/>
  <c r="A124"/>
  <c r="A125"/>
  <c r="A127"/>
  <c r="A128"/>
  <c r="A130"/>
  <c r="A131"/>
  <c r="A133"/>
  <c r="A138"/>
  <c r="A140"/>
  <c r="A141"/>
  <c r="A142"/>
  <c r="A143"/>
  <c r="A144"/>
  <c r="A146"/>
  <c r="A147"/>
  <c r="A148"/>
  <c r="A149"/>
  <c r="A150"/>
  <c r="A152"/>
  <c r="A153"/>
  <c r="A155"/>
  <c r="A156"/>
  <c r="A158"/>
  <c r="A159"/>
  <c r="A160"/>
  <c r="A162"/>
  <c r="A163"/>
  <c r="A164"/>
  <c r="A165"/>
  <c r="A169"/>
  <c r="A171"/>
  <c r="A172"/>
  <c r="A173"/>
  <c r="A174"/>
  <c r="A176"/>
  <c r="A181"/>
  <c r="A182"/>
  <c r="A184"/>
  <c r="A187"/>
  <c r="A188"/>
  <c r="A189"/>
  <c r="A192"/>
  <c r="A193"/>
  <c r="A194"/>
  <c r="A196"/>
  <c r="A197"/>
  <c r="A199"/>
  <c r="A200"/>
  <c r="A201"/>
  <c r="A202"/>
  <c r="A204"/>
  <c r="A207"/>
  <c r="A208"/>
  <c r="A209"/>
  <c r="A211"/>
  <c r="A212"/>
  <c r="A216"/>
  <c r="A217"/>
  <c r="A218"/>
  <c r="A219"/>
  <c r="A220"/>
  <c r="A221"/>
  <c r="A222"/>
  <c r="A223"/>
  <c r="A225"/>
  <c r="A226"/>
  <c r="A227"/>
  <c r="A228"/>
  <c r="A229"/>
  <c r="A235"/>
  <c r="A236"/>
  <c r="A237"/>
  <c r="A238"/>
  <c r="A239"/>
  <c r="A240"/>
  <c r="A241"/>
  <c r="A242"/>
  <c r="A243"/>
  <c r="A244"/>
  <c r="A245"/>
  <c r="A246"/>
  <c r="A247"/>
  <c r="A248"/>
  <c r="A249"/>
  <c r="A250"/>
  <c r="A251"/>
  <c r="A252"/>
  <c r="A253"/>
  <c r="A254"/>
  <c r="A257"/>
  <c r="A258"/>
  <c r="A259"/>
  <c r="A260"/>
  <c r="A261"/>
  <c r="A262"/>
  <c r="A263"/>
  <c r="A264"/>
  <c r="A268"/>
  <c r="A269"/>
  <c r="A271"/>
  <c r="A273"/>
  <c r="A274"/>
  <c r="A276"/>
  <c r="A277"/>
  <c r="A278"/>
  <c r="A279"/>
  <c r="A280"/>
  <c r="A281"/>
  <c r="A282"/>
  <c r="A283"/>
  <c r="A284"/>
  <c r="A285"/>
  <c r="A286"/>
  <c r="A288"/>
  <c r="A290"/>
  <c r="A293"/>
  <c r="A294"/>
  <c r="A295"/>
  <c r="A297"/>
  <c r="A301"/>
  <c r="A302"/>
  <c r="A303"/>
  <c r="A313"/>
  <c r="A314"/>
  <c r="A316"/>
  <c r="A317"/>
  <c r="A319"/>
  <c r="A321"/>
  <c r="A322"/>
  <c r="A323"/>
  <c r="A324"/>
  <c r="A326"/>
  <c r="A327"/>
  <c r="A328"/>
  <c r="A329"/>
  <c r="A330"/>
  <c r="A331"/>
  <c r="A333"/>
  <c r="A334"/>
  <c r="A335"/>
  <c r="A337"/>
  <c r="A338"/>
  <c r="A339"/>
  <c r="A343"/>
  <c r="A346"/>
  <c r="A348"/>
  <c r="A354"/>
  <c r="A355"/>
  <c r="A356"/>
  <c r="A357"/>
  <c r="A361"/>
  <c r="A362"/>
  <c r="A363"/>
  <c r="A364"/>
  <c r="A365"/>
  <c r="A366"/>
  <c r="A367"/>
  <c r="A369"/>
  <c r="A370"/>
  <c r="A371"/>
  <c r="A373"/>
  <c r="A375"/>
  <c r="A378"/>
  <c r="A380"/>
  <c r="A384"/>
  <c r="A385"/>
  <c r="A386"/>
  <c r="A387"/>
  <c r="A388"/>
  <c r="A389"/>
  <c r="A392"/>
  <c r="A394"/>
  <c r="A396"/>
  <c r="A399"/>
  <c r="A400"/>
  <c r="A402"/>
  <c r="A403"/>
  <c r="A404"/>
  <c r="A405"/>
  <c r="A406"/>
  <c r="A407"/>
  <c r="A411"/>
  <c r="A412"/>
  <c r="A423"/>
  <c r="A413"/>
  <c r="A414"/>
  <c r="A415"/>
  <c r="A416"/>
  <c r="A417"/>
  <c r="A418"/>
  <c r="A419"/>
  <c r="A421"/>
  <c r="A424"/>
  <c r="A425"/>
  <c r="A427"/>
  <c r="A428"/>
  <c r="A429"/>
  <c r="A431"/>
  <c r="A432"/>
  <c r="A433"/>
  <c r="A437"/>
  <c r="A439"/>
  <c r="A440"/>
  <c r="A441"/>
  <c r="A442"/>
  <c r="A443"/>
  <c r="A444"/>
  <c r="A449"/>
  <c r="A450"/>
  <c r="A451"/>
  <c r="A452"/>
  <c r="A453"/>
  <c r="A454"/>
  <c r="A455"/>
  <c r="A456"/>
  <c r="A458"/>
  <c r="A459"/>
  <c r="A460"/>
  <c r="A467"/>
  <c r="A468"/>
  <c r="A470"/>
  <c r="A471"/>
  <c r="A472"/>
  <c r="A475"/>
  <c r="A477"/>
  <c r="A478"/>
  <c r="A479"/>
  <c r="A481"/>
  <c r="A482"/>
  <c r="A483"/>
  <c r="A484"/>
  <c r="A485"/>
  <c r="A486"/>
  <c r="A487"/>
  <c r="A489"/>
  <c r="A490"/>
  <c r="A491"/>
  <c r="A492"/>
  <c r="A493"/>
  <c r="A495"/>
  <c r="A499"/>
  <c r="A501"/>
  <c r="A502"/>
  <c r="A503"/>
  <c r="A504"/>
  <c r="A508"/>
  <c r="A509"/>
  <c r="A510"/>
  <c r="A511"/>
  <c r="A512"/>
  <c r="A516"/>
  <c r="A519"/>
  <c r="A520"/>
  <c r="A521"/>
  <c r="A526"/>
  <c r="A527"/>
  <c r="A531"/>
  <c r="A532"/>
  <c r="A533"/>
  <c r="A535"/>
  <c r="A537"/>
  <c r="A538"/>
  <c r="A539"/>
  <c r="A540"/>
  <c r="A546"/>
  <c r="A547"/>
  <c r="A551"/>
  <c r="A552"/>
  <c r="A553"/>
  <c r="A554"/>
  <c r="A555"/>
  <c r="A556"/>
  <c r="A557"/>
  <c r="A558"/>
  <c r="A560"/>
  <c r="A561"/>
  <c r="A562"/>
  <c r="A563"/>
  <c r="A564"/>
  <c r="A566"/>
  <c r="A567"/>
  <c r="A568"/>
  <c r="A571"/>
  <c r="A572"/>
  <c r="A573"/>
  <c r="A575"/>
  <c r="A580"/>
  <c r="A581"/>
  <c r="A582"/>
  <c r="A583"/>
  <c r="A584"/>
  <c r="A587"/>
  <c r="A590"/>
  <c r="A591"/>
  <c r="A592"/>
  <c r="A593"/>
  <c r="A594"/>
  <c r="A595"/>
  <c r="A596"/>
  <c r="A597"/>
  <c r="A598"/>
  <c r="A599"/>
  <c r="A600"/>
  <c r="A601"/>
  <c r="A603"/>
  <c r="A609"/>
  <c r="A610"/>
  <c r="A612"/>
  <c r="A613"/>
  <c r="A614"/>
  <c r="A615"/>
  <c r="A617"/>
  <c r="A618"/>
  <c r="A620"/>
  <c r="A621"/>
  <c r="A622"/>
  <c r="A623"/>
  <c r="A624"/>
  <c r="A625"/>
  <c r="C6" l="1"/>
  <c r="C5"/>
  <c r="C4"/>
  <c r="C3"/>
</calcChain>
</file>

<file path=xl/sharedStrings.xml><?xml version="1.0" encoding="utf-8"?>
<sst xmlns="http://schemas.openxmlformats.org/spreadsheetml/2006/main" count="158" uniqueCount="22">
  <si>
    <t>En cours</t>
  </si>
  <si>
    <t>Sommaire</t>
  </si>
  <si>
    <t>Nombre d'animes total:</t>
  </si>
  <si>
    <t>Nombre d'animes abandonnés:</t>
  </si>
  <si>
    <t>?</t>
  </si>
  <si>
    <t>Nombre d'animes téléchargés:</t>
  </si>
  <si>
    <t>Nombre d'animes en cours de téléchargement:</t>
  </si>
  <si>
    <t>Nombre d'animes à télécharger:</t>
  </si>
  <si>
    <t>Nombre d'animes à venir:</t>
  </si>
  <si>
    <t xml:space="preserve"> </t>
  </si>
  <si>
    <t>Nombre d'animes avec OAV(s) et/ou Film(s) à télécharger:</t>
  </si>
  <si>
    <t>!</t>
  </si>
  <si>
    <t>x</t>
  </si>
  <si>
    <t>RipisBad</t>
  </si>
  <si>
    <t>Glandeur Nature</t>
  </si>
  <si>
    <t>Houkago Fansub</t>
  </si>
  <si>
    <t>1.5</t>
  </si>
  <si>
    <t>Noms des fansub</t>
  </si>
  <si>
    <t>Liens vers la fansub</t>
  </si>
  <si>
    <t>http://glandeur-nature.fr/</t>
  </si>
  <si>
    <t>http://www.houkago-fansub.com/</t>
  </si>
  <si>
    <t>2mé2</t>
  </si>
</sst>
</file>

<file path=xl/styles.xml><?xml version="1.0" encoding="utf-8"?>
<styleSheet xmlns="http://schemas.openxmlformats.org/spreadsheetml/2006/main">
  <numFmts count="3">
    <numFmt numFmtId="44" formatCode="_-* #,##0.00\ &quot;€&quot;_-;\-* #,##0.00\ &quot;€&quot;_-;_-* &quot;-&quot;??\ &quot;€&quot;_-;_-@_-"/>
    <numFmt numFmtId="164" formatCode="0;\-0;* &quot;&quot;"/>
    <numFmt numFmtId="165" formatCode="dd/mm/yy;@"/>
  </numFmts>
  <fonts count="12">
    <font>
      <sz val="11"/>
      <color theme="1"/>
      <name val="Calibri"/>
      <family val="2"/>
      <scheme val="minor"/>
    </font>
    <font>
      <b/>
      <sz val="11"/>
      <color theme="0"/>
      <name val="Calibri"/>
      <family val="2"/>
      <scheme val="minor"/>
    </font>
    <font>
      <sz val="11"/>
      <color theme="0"/>
      <name val="Calibri"/>
      <family val="2"/>
      <scheme val="minor"/>
    </font>
    <font>
      <b/>
      <u/>
      <sz val="11"/>
      <color theme="0"/>
      <name val="Calibri"/>
      <family val="2"/>
      <scheme val="minor"/>
    </font>
    <font>
      <b/>
      <sz val="11"/>
      <color theme="6"/>
      <name val="Calibri"/>
      <family val="2"/>
      <scheme val="minor"/>
    </font>
    <font>
      <b/>
      <sz val="11"/>
      <color theme="9"/>
      <name val="Calibri"/>
      <family val="2"/>
      <scheme val="minor"/>
    </font>
    <font>
      <b/>
      <sz val="11"/>
      <color theme="3" tint="0.39997558519241921"/>
      <name val="Calibri"/>
      <family val="2"/>
      <scheme val="minor"/>
    </font>
    <font>
      <b/>
      <sz val="11"/>
      <color rgb="FFFF0000"/>
      <name val="Calibri"/>
      <family val="2"/>
      <scheme val="minor"/>
    </font>
    <font>
      <b/>
      <sz val="11"/>
      <color theme="8" tint="-0.249977111117893"/>
      <name val="Calibri"/>
      <family val="2"/>
      <scheme val="minor"/>
    </font>
    <font>
      <b/>
      <sz val="11"/>
      <color theme="8"/>
      <name val="Calibri"/>
      <family val="2"/>
      <scheme val="minor"/>
    </font>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1" tint="0.14999847407452621"/>
        <bgColor indexed="64"/>
      </patternFill>
    </fill>
  </fills>
  <borders count="18">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medium">
        <color indexed="64"/>
      </right>
      <top/>
      <bottom style="thin">
        <color indexed="64"/>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s>
  <cellStyleXfs count="3">
    <xf numFmtId="0" fontId="0" fillId="0" borderId="0"/>
    <xf numFmtId="44" fontId="10" fillId="0" borderId="0" applyFont="0" applyFill="0" applyBorder="0" applyAlignment="0" applyProtection="0"/>
    <xf numFmtId="0" fontId="11" fillId="0" borderId="0" applyNumberFormat="0" applyFill="0" applyBorder="0" applyAlignment="0" applyProtection="0"/>
  </cellStyleXfs>
  <cellXfs count="52">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164" fontId="2" fillId="2" borderId="0" xfId="0" applyNumberFormat="1" applyFont="1" applyFill="1"/>
    <xf numFmtId="164" fontId="3" fillId="2" borderId="0" xfId="0" applyNumberFormat="1" applyFont="1" applyFill="1" applyAlignment="1">
      <alignment horizontal="center"/>
    </xf>
    <xf numFmtId="164" fontId="1" fillId="2" borderId="0" xfId="0" applyNumberFormat="1" applyFont="1" applyFill="1"/>
    <xf numFmtId="164" fontId="4" fillId="2" borderId="0" xfId="0" applyNumberFormat="1" applyFont="1" applyFill="1"/>
    <xf numFmtId="164" fontId="6" fillId="2" borderId="0" xfId="0" applyNumberFormat="1" applyFont="1" applyFill="1"/>
    <xf numFmtId="164" fontId="7" fillId="2" borderId="0" xfId="0" applyNumberFormat="1" applyFont="1" applyFill="1"/>
    <xf numFmtId="164" fontId="1" fillId="2" borderId="0" xfId="0" applyNumberFormat="1" applyFont="1" applyFill="1" applyAlignment="1"/>
    <xf numFmtId="164" fontId="1" fillId="2" borderId="0" xfId="0" applyNumberFormat="1" applyFont="1" applyFill="1" applyAlignment="1">
      <alignment horizontal="right"/>
    </xf>
    <xf numFmtId="164" fontId="4" fillId="2" borderId="0" xfId="0" applyNumberFormat="1" applyFont="1" applyFill="1" applyAlignment="1">
      <alignment horizontal="right"/>
    </xf>
    <xf numFmtId="164" fontId="6" fillId="2" borderId="0" xfId="0" applyNumberFormat="1" applyFont="1" applyFill="1" applyAlignment="1">
      <alignment horizontal="right"/>
    </xf>
    <xf numFmtId="164" fontId="7" fillId="2" borderId="0" xfId="0" applyNumberFormat="1" applyFont="1" applyFill="1" applyAlignment="1">
      <alignment horizontal="right"/>
    </xf>
    <xf numFmtId="164" fontId="6" fillId="2" borderId="0" xfId="0" applyNumberFormat="1" applyFont="1" applyFill="1" applyAlignment="1"/>
    <xf numFmtId="164" fontId="7" fillId="2" borderId="0" xfId="0" applyNumberFormat="1" applyFont="1" applyFill="1" applyAlignment="1"/>
    <xf numFmtId="164" fontId="1" fillId="2" borderId="0" xfId="0" applyNumberFormat="1" applyFont="1" applyFill="1" applyBorder="1" applyAlignment="1">
      <alignment horizontal="right" vertical="center"/>
    </xf>
    <xf numFmtId="164" fontId="1" fillId="2" borderId="0" xfId="0" applyNumberFormat="1" applyFont="1" applyFill="1" applyBorder="1" applyAlignment="1">
      <alignment horizontal="right" vertical="center" wrapText="1"/>
    </xf>
    <xf numFmtId="164" fontId="1" fillId="2" borderId="0" xfId="0" applyNumberFormat="1" applyFont="1" applyFill="1" applyBorder="1" applyAlignment="1">
      <alignment horizontal="left"/>
    </xf>
    <xf numFmtId="164" fontId="5" fillId="2" borderId="0" xfId="0" applyNumberFormat="1" applyFont="1" applyFill="1" applyAlignment="1">
      <alignment horizontal="right"/>
    </xf>
    <xf numFmtId="164" fontId="5" fillId="2" borderId="0" xfId="0" applyNumberFormat="1" applyFont="1" applyFill="1"/>
    <xf numFmtId="164" fontId="8" fillId="2" borderId="0" xfId="0" applyNumberFormat="1" applyFont="1" applyFill="1"/>
    <xf numFmtId="164" fontId="9" fillId="2" borderId="0" xfId="0" applyNumberFormat="1" applyFont="1" applyFill="1" applyAlignment="1">
      <alignment horizontal="right"/>
    </xf>
    <xf numFmtId="164" fontId="9" fillId="2" borderId="0" xfId="0" applyNumberFormat="1" applyFont="1" applyFill="1"/>
    <xf numFmtId="165" fontId="2" fillId="2" borderId="0" xfId="0" applyNumberFormat="1" applyFont="1" applyFill="1"/>
    <xf numFmtId="0" fontId="1" fillId="2" borderId="4" xfId="0" applyFont="1" applyFill="1" applyBorder="1" applyAlignment="1">
      <alignment horizontal="center" vertical="center"/>
    </xf>
    <xf numFmtId="164" fontId="6" fillId="2" borderId="8" xfId="0" applyNumberFormat="1" applyFont="1" applyFill="1" applyBorder="1" applyAlignment="1">
      <alignment horizontal="left"/>
    </xf>
    <xf numFmtId="164" fontId="6" fillId="2" borderId="9" xfId="0" applyNumberFormat="1" applyFont="1" applyFill="1" applyBorder="1" applyAlignment="1">
      <alignment horizontal="left"/>
    </xf>
    <xf numFmtId="164" fontId="6" fillId="2" borderId="10" xfId="0" applyNumberFormat="1" applyFont="1" applyFill="1" applyBorder="1" applyAlignment="1">
      <alignment horizontal="left"/>
    </xf>
    <xf numFmtId="0" fontId="1" fillId="2" borderId="14" xfId="0" applyFont="1" applyFill="1" applyBorder="1" applyAlignment="1">
      <alignment horizontal="center" vertical="center"/>
    </xf>
    <xf numFmtId="164" fontId="6" fillId="2" borderId="15" xfId="0" applyNumberFormat="1" applyFont="1" applyFill="1" applyBorder="1" applyAlignment="1">
      <alignment horizontal="left"/>
    </xf>
    <xf numFmtId="164" fontId="6" fillId="2" borderId="16" xfId="0" applyNumberFormat="1" applyFont="1" applyFill="1" applyBorder="1" applyAlignment="1">
      <alignment horizontal="left"/>
    </xf>
    <xf numFmtId="164" fontId="6" fillId="2" borderId="17" xfId="0" applyNumberFormat="1" applyFont="1" applyFill="1" applyBorder="1" applyAlignment="1">
      <alignment horizontal="left"/>
    </xf>
    <xf numFmtId="44" fontId="2" fillId="2" borderId="0" xfId="1" applyFont="1" applyFill="1"/>
    <xf numFmtId="44" fontId="1" fillId="2" borderId="0" xfId="1" applyFont="1" applyFill="1"/>
    <xf numFmtId="164" fontId="6" fillId="2" borderId="8" xfId="0" applyNumberFormat="1" applyFont="1" applyFill="1" applyBorder="1" applyAlignment="1">
      <alignment horizontal="left"/>
    </xf>
    <xf numFmtId="164" fontId="6" fillId="2" borderId="9" xfId="0" applyNumberFormat="1" applyFont="1" applyFill="1" applyBorder="1" applyAlignment="1">
      <alignment horizontal="left"/>
    </xf>
    <xf numFmtId="164" fontId="6" fillId="2" borderId="10" xfId="0" applyNumberFormat="1" applyFont="1" applyFill="1" applyBorder="1" applyAlignment="1">
      <alignment horizontal="left"/>
    </xf>
    <xf numFmtId="164" fontId="6" fillId="2" borderId="8" xfId="0" applyNumberFormat="1" applyFont="1" applyFill="1" applyBorder="1" applyAlignment="1"/>
    <xf numFmtId="164" fontId="6" fillId="2" borderId="9" xfId="0" applyNumberFormat="1" applyFont="1" applyFill="1" applyBorder="1" applyAlignment="1"/>
    <xf numFmtId="164" fontId="6" fillId="2" borderId="10" xfId="0" applyNumberFormat="1" applyFont="1" applyFill="1" applyBorder="1" applyAlignment="1"/>
    <xf numFmtId="0" fontId="11" fillId="0" borderId="0" xfId="2"/>
    <xf numFmtId="164" fontId="6" fillId="2" borderId="8" xfId="0" applyNumberFormat="1" applyFont="1" applyFill="1" applyBorder="1" applyAlignment="1">
      <alignment horizontal="left"/>
    </xf>
    <xf numFmtId="164" fontId="6" fillId="2" borderId="9" xfId="0" applyNumberFormat="1" applyFont="1" applyFill="1" applyBorder="1" applyAlignment="1">
      <alignment horizontal="left"/>
    </xf>
    <xf numFmtId="164" fontId="6" fillId="2" borderId="10" xfId="0" applyNumberFormat="1" applyFont="1" applyFill="1" applyBorder="1" applyAlignment="1">
      <alignment horizontal="left"/>
    </xf>
    <xf numFmtId="164" fontId="6" fillId="2" borderId="11" xfId="0" applyNumberFormat="1" applyFont="1" applyFill="1" applyBorder="1" applyAlignment="1">
      <alignment horizontal="left"/>
    </xf>
    <xf numFmtId="164" fontId="6" fillId="2" borderId="12" xfId="0" applyNumberFormat="1" applyFont="1" applyFill="1" applyBorder="1" applyAlignment="1">
      <alignment horizontal="left"/>
    </xf>
    <xf numFmtId="164" fontId="6" fillId="2" borderId="13" xfId="0" applyNumberFormat="1" applyFont="1" applyFill="1" applyBorder="1" applyAlignment="1">
      <alignment horizontal="left"/>
    </xf>
    <xf numFmtId="164" fontId="6" fillId="2" borderId="5" xfId="0" applyNumberFormat="1" applyFont="1" applyFill="1" applyBorder="1" applyAlignment="1">
      <alignment horizontal="left"/>
    </xf>
    <xf numFmtId="164" fontId="6" fillId="2" borderId="6" xfId="0" applyNumberFormat="1" applyFont="1" applyFill="1" applyBorder="1" applyAlignment="1">
      <alignment horizontal="left"/>
    </xf>
    <xf numFmtId="164" fontId="6" fillId="2" borderId="7" xfId="0" applyNumberFormat="1" applyFont="1" applyFill="1" applyBorder="1" applyAlignment="1">
      <alignment horizontal="left"/>
    </xf>
  </cellXfs>
  <cellStyles count="3">
    <cellStyle name="Lien hypertexte" xfId="2" builtinId="8"/>
    <cellStyle name="Monétaire" xfId="1" builtinId="4"/>
    <cellStyle name="Normal" xfId="0" builtinId="0"/>
  </cellStyles>
  <dxfs count="35">
    <dxf>
      <font>
        <b/>
        <i val="0"/>
        <color theme="6"/>
      </font>
    </dxf>
    <dxf>
      <font>
        <b/>
        <i val="0"/>
        <color theme="3" tint="0.39994506668294322"/>
      </font>
    </dxf>
    <dxf>
      <font>
        <b/>
        <i val="0"/>
        <color rgb="FFFF0000"/>
      </font>
    </dxf>
    <dxf>
      <font>
        <b/>
        <i val="0"/>
        <color theme="9"/>
      </font>
    </dxf>
    <dxf>
      <font>
        <b/>
        <i val="0"/>
        <color theme="8" tint="-0.24994659260841701"/>
      </font>
    </dxf>
    <dxf>
      <font>
        <b/>
        <i val="0"/>
        <color theme="6"/>
      </font>
    </dxf>
    <dxf>
      <font>
        <b/>
        <i val="0"/>
        <color theme="3" tint="0.39994506668294322"/>
      </font>
    </dxf>
    <dxf>
      <font>
        <b/>
        <i val="0"/>
        <color rgb="FFFF0000"/>
      </font>
    </dxf>
    <dxf>
      <font>
        <b/>
        <i val="0"/>
        <color theme="9"/>
      </font>
    </dxf>
    <dxf>
      <font>
        <b/>
        <i val="0"/>
        <color theme="8" tint="-0.24994659260841701"/>
      </font>
    </dxf>
    <dxf>
      <fill>
        <patternFill>
          <bgColor theme="0" tint="-0.34998626667073579"/>
        </patternFill>
      </fill>
    </dxf>
    <dxf>
      <font>
        <b/>
        <i val="0"/>
        <color theme="6" tint="-0.499984740745262"/>
      </font>
      <fill>
        <patternFill>
          <bgColor theme="6"/>
        </patternFill>
      </fill>
    </dxf>
    <dxf>
      <font>
        <b/>
        <i val="0"/>
        <color theme="9" tint="-0.499984740745262"/>
      </font>
      <fill>
        <patternFill>
          <bgColor theme="9"/>
        </patternFill>
      </fill>
    </dxf>
    <dxf>
      <font>
        <b/>
        <i val="0"/>
        <color theme="3" tint="-0.499984740745262"/>
      </font>
      <fill>
        <patternFill>
          <bgColor theme="3" tint="0.59996337778862885"/>
        </patternFill>
      </fill>
    </dxf>
    <dxf>
      <font>
        <b/>
        <i val="0"/>
        <color theme="8" tint="-0.499984740745262"/>
      </font>
      <fill>
        <patternFill>
          <bgColor theme="8" tint="0.39994506668294322"/>
        </patternFill>
      </fill>
    </dxf>
    <dxf>
      <font>
        <b/>
        <i val="0"/>
        <color theme="6" tint="-0.499984740745262"/>
      </font>
      <fill>
        <patternFill>
          <bgColor theme="6"/>
        </patternFill>
      </fill>
    </dxf>
    <dxf>
      <font>
        <b/>
        <i val="0"/>
        <color theme="9" tint="-0.499984740745262"/>
      </font>
      <fill>
        <patternFill>
          <bgColor theme="9"/>
        </patternFill>
      </fill>
    </dxf>
    <dxf>
      <font>
        <b/>
        <i val="0"/>
        <color theme="8" tint="-0.499984740745262"/>
      </font>
      <fill>
        <patternFill>
          <bgColor theme="8" tint="0.39994506668294322"/>
        </patternFill>
      </fill>
    </dxf>
    <dxf>
      <font>
        <b/>
        <i val="0"/>
        <color theme="3" tint="-0.499984740745262"/>
      </font>
      <fill>
        <patternFill>
          <bgColor theme="3"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theme="8" tint="-0.499984740745262"/>
      </font>
      <fill>
        <patternFill>
          <bgColor theme="8" tint="0.39994506668294322"/>
        </patternFill>
      </fill>
    </dxf>
    <dxf>
      <font>
        <b/>
        <i val="0"/>
        <color theme="3" tint="-0.499984740745262"/>
      </font>
      <fill>
        <patternFill>
          <bgColor theme="3"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theme="8" tint="-0.499984740745262"/>
      </font>
      <fill>
        <patternFill>
          <bgColor theme="8" tint="0.39994506668294322"/>
        </patternFill>
      </fill>
    </dxf>
    <dxf>
      <font>
        <b/>
        <i val="0"/>
        <color theme="3" tint="-0.499984740745262"/>
      </font>
      <fill>
        <patternFill>
          <bgColor theme="3"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theme="8" tint="-0.499984740745262"/>
      </font>
      <fill>
        <patternFill>
          <bgColor theme="8" tint="0.39994506668294322"/>
        </patternFill>
      </fill>
    </dxf>
    <dxf>
      <font>
        <b/>
        <i val="0"/>
        <color theme="3" tint="-0.499984740745262"/>
      </font>
      <fill>
        <patternFill>
          <bgColor theme="3" tint="0.59996337778862885"/>
        </patternFill>
      </fill>
    </dxf>
    <dxf>
      <font>
        <b/>
        <i val="0"/>
        <color theme="9" tint="-0.499984740745262"/>
      </font>
      <fill>
        <patternFill>
          <bgColor theme="9"/>
        </patternFill>
      </fill>
    </dxf>
    <dxf>
      <font>
        <b/>
        <i val="0"/>
        <color theme="6" tint="-0.499984740745262"/>
      </font>
      <fill>
        <patternFill>
          <bgColor theme="6"/>
        </patternFill>
      </fill>
    </dxf>
    <dxf>
      <font>
        <b/>
        <i val="0"/>
        <color theme="8" tint="-0.499984740745262"/>
      </font>
      <fill>
        <patternFill>
          <bgColor theme="8" tint="0.39994506668294322"/>
        </patternFill>
      </fill>
    </dxf>
    <dxf>
      <font>
        <b/>
        <i val="0"/>
        <color theme="3" tint="-0.499984740745262"/>
      </font>
      <fill>
        <patternFill>
          <bgColor theme="3" tint="0.59996337778862885"/>
        </patternFill>
      </fill>
    </dxf>
  </dxfs>
  <tableStyles count="0" defaultTableStyle="TableStyleMedium2" defaultPivotStyle="PivotStyleLight16"/>
  <colors>
    <mruColors>
      <color rgb="FFFFFFFF"/>
      <color rgb="FFE46D0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476250</xdr:colOff>
      <xdr:row>3</xdr:row>
      <xdr:rowOff>180975</xdr:rowOff>
    </xdr:from>
    <xdr:to>
      <xdr:col>4</xdr:col>
      <xdr:colOff>733253</xdr:colOff>
      <xdr:row>5</xdr:row>
      <xdr:rowOff>57150</xdr:rowOff>
    </xdr:to>
    <xdr:sp macro="[0]!Téléchargementencour" textlink="">
      <xdr:nvSpPr>
        <xdr:cNvPr id="4" name="BtnFiltre"/>
        <xdr:cNvSpPr/>
      </xdr:nvSpPr>
      <xdr:spPr>
        <a:xfrm>
          <a:off x="7200900" y="752475"/>
          <a:ext cx="257003" cy="257175"/>
        </a:xfrm>
        <a:prstGeom prst="flowChartConnector">
          <a:avLst/>
        </a:prstGeom>
        <a:solidFill>
          <a:schemeClr val="tx2">
            <a:lumMod val="60000"/>
            <a:lumOff val="40000"/>
          </a:schemeClr>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http://www.houkago-fansub.com/" TargetMode="External"/><Relationship Id="rId1" Type="http://schemas.openxmlformats.org/officeDocument/2006/relationships/hyperlink" Target="http://glandeur-nature.fr/" TargetMode="External"/></Relationships>
</file>

<file path=xl/worksheets/sheet1.xml><?xml version="1.0" encoding="utf-8"?>
<worksheet xmlns="http://schemas.openxmlformats.org/spreadsheetml/2006/main" xmlns:r="http://schemas.openxmlformats.org/officeDocument/2006/relationships">
  <sheetPr codeName="Feuil406" filterMode="1"/>
  <dimension ref="A1:L625"/>
  <sheetViews>
    <sheetView tabSelected="1" topLeftCell="A8" zoomScale="80" zoomScaleNormal="80" workbookViewId="0">
      <selection activeCell="M129" sqref="M129"/>
    </sheetView>
  </sheetViews>
  <sheetFormatPr baseColWidth="10" defaultColWidth="11.453125" defaultRowHeight="14.5"/>
  <cols>
    <col min="1" max="1" width="58.1796875" style="4" customWidth="1"/>
    <col min="2" max="2" width="28.453125" style="4" customWidth="1"/>
    <col min="3" max="8" width="11.453125" style="4"/>
    <col min="9" max="9" width="11.453125" style="4" hidden="1" customWidth="1"/>
    <col min="10" max="10" width="20.1796875" style="6" bestFit="1" customWidth="1"/>
    <col min="11" max="11" width="23.81640625" style="4" customWidth="1"/>
    <col min="12" max="16384" width="11.453125" style="4"/>
  </cols>
  <sheetData>
    <row r="1" spans="1:7">
      <c r="A1" s="5" t="s">
        <v>1</v>
      </c>
    </row>
    <row r="3" spans="1:7">
      <c r="B3" s="11" t="s">
        <v>2</v>
      </c>
      <c r="C3" s="6">
        <f>COUNTA(A18:A625)</f>
        <v>608</v>
      </c>
      <c r="F3" s="7"/>
    </row>
    <row r="4" spans="1:7">
      <c r="B4" s="12" t="s">
        <v>5</v>
      </c>
      <c r="C4" s="7">
        <f>COUNTIF(B18:B625,"Terminé")</f>
        <v>271</v>
      </c>
      <c r="E4" s="10"/>
      <c r="F4" s="10"/>
      <c r="G4" s="10"/>
    </row>
    <row r="5" spans="1:7">
      <c r="B5" s="13" t="s">
        <v>6</v>
      </c>
      <c r="C5" s="8">
        <f>COUNTIF(B18:B625,"En cours")</f>
        <v>37</v>
      </c>
      <c r="E5" s="10"/>
      <c r="F5" s="15" t="s">
        <v>0</v>
      </c>
      <c r="G5" s="10"/>
    </row>
    <row r="6" spans="1:7">
      <c r="B6" s="14" t="s">
        <v>7</v>
      </c>
      <c r="C6" s="9">
        <f>COUNTIF(B18:B625,"A télécharger")</f>
        <v>226</v>
      </c>
      <c r="E6" s="10"/>
      <c r="F6" s="10"/>
      <c r="G6" s="10"/>
    </row>
    <row r="7" spans="1:7">
      <c r="B7" s="20" t="s">
        <v>10</v>
      </c>
      <c r="C7" s="21">
        <f>COUNTIF(B18:B625,"*à télécharger")</f>
        <v>7</v>
      </c>
      <c r="E7" s="10"/>
      <c r="F7" s="16"/>
      <c r="G7" s="10"/>
    </row>
    <row r="8" spans="1:7">
      <c r="B8" s="23" t="s">
        <v>8</v>
      </c>
      <c r="C8" s="24">
        <f>COUNTIF(B18:B625,"*a venir")</f>
        <v>61</v>
      </c>
    </row>
    <row r="9" spans="1:7">
      <c r="B9" s="6" t="s">
        <v>3</v>
      </c>
      <c r="C9" s="6">
        <f>COUNTIF(B21:B626,"*abandonné")</f>
        <v>6</v>
      </c>
      <c r="F9" s="22"/>
    </row>
    <row r="11" spans="1:7">
      <c r="F11" s="21"/>
    </row>
    <row r="13" spans="1:7">
      <c r="F13" s="6"/>
    </row>
    <row r="14" spans="1:7">
      <c r="D14" s="4" t="s">
        <v>9</v>
      </c>
    </row>
    <row r="17" spans="1:12" s="34" customFormat="1">
      <c r="J17" s="35"/>
    </row>
    <row r="18" spans="1:12" hidden="1">
      <c r="A18" s="17" t="e">
        <f>#REF!</f>
        <v>#REF!</v>
      </c>
      <c r="B18" s="19" t="str">
        <f t="shared" ref="B18:B92" si="0">IF(AND(C18=D18,E18=F18,G18=H18),"Terminé",IF(OR(C18="x",E18="x",G18="x"),"Abandonné",IF(OR(D18="?",F18="?",H18="?"),"En cours",IF(OR(D18="!",F18="!",H18="!"),"A venir",IF(AND(C18=D18,E18&lt;F18,G18=H18),"OAV(s) à télécharger",IF(AND(C18=D18,E18=F18,G18&lt;H18),"Film(s) à télécharger",IF(AND(C18=D18,E18&lt;F18,G18&lt;H18),"OAV(s) et Film(s) à télécharger",IF(AND(C18&lt;D18,E18&lt;F18,G18&lt;H18),"A télécharger",IF(AND(C18&lt;D18,E18&lt;F18),"A télécharger",IF(C18&lt;D18,"A télécharger","A contrôler"))))))))))</f>
        <v>Terminé</v>
      </c>
      <c r="C18" s="1">
        <v>12</v>
      </c>
      <c r="D18" s="1">
        <v>12</v>
      </c>
      <c r="E18" s="1">
        <v>1</v>
      </c>
      <c r="F18" s="1">
        <v>1</v>
      </c>
      <c r="G18" s="1"/>
      <c r="H18" s="1"/>
      <c r="I18" s="25" t="e">
        <f>#REF!</f>
        <v>#REF!</v>
      </c>
      <c r="J18" s="49"/>
      <c r="K18" s="50"/>
      <c r="L18" s="51"/>
    </row>
    <row r="19" spans="1:12" hidden="1">
      <c r="A19" s="17" t="e">
        <f>#REF!</f>
        <v>#REF!</v>
      </c>
      <c r="B19" s="19" t="str">
        <f t="shared" ref="B19" si="1">IF(AND(C19=D19,E19=F19,G19=H19),"Terminé",IF(OR(C19="x",E19="x",G19="x"),"Abandonné",IF(OR(D19="?",F19="?",H19="?"),"En cours",IF(OR(D19="!",F19="!",H19="!"),"A venir",IF(AND(C19=D19,E19&lt;F19,G19=H19),"OAV(s) à télécharger",IF(AND(C19=D19,E19=F19,G19&lt;H19),"Film(s) à télécharger",IF(AND(C19=D19,E19&lt;F19,G19&lt;H19),"OAV(s) et Film(s) à télécharger",IF(AND(C19&lt;D19,E19&lt;F19,G19&lt;H19),"A télécharger",IF(AND(C19&lt;D19,E19&lt;F19),"A télécharger",IF(C19&lt;D19,"A télécharger","A contrôler"))))))))))</f>
        <v>Terminé</v>
      </c>
      <c r="C19" s="30">
        <v>12</v>
      </c>
      <c r="D19" s="30">
        <v>12</v>
      </c>
      <c r="E19" s="30"/>
      <c r="F19" s="30"/>
      <c r="G19" s="30"/>
      <c r="H19" s="30"/>
      <c r="I19" s="25"/>
      <c r="J19" s="31"/>
      <c r="K19" s="32"/>
      <c r="L19" s="33"/>
    </row>
    <row r="20" spans="1:12" hidden="1">
      <c r="A20" s="17" t="e">
        <f>#REF!</f>
        <v>#REF!</v>
      </c>
      <c r="B20" s="19" t="str">
        <f t="shared" ref="B20" si="2">IF(AND(C20=D20,E20=F20,G20=H20),"Terminé",IF(OR(C20="x",E20="x",G20="x"),"Abandonné",IF(OR(D20="?",F20="?",H20="?"),"En cours",IF(OR(D20="!",F20="!",H20="!"),"A venir",IF(AND(C20=D20,E20&lt;F20,G20=H20),"OAV(s) à télécharger",IF(AND(C20=D20,E20=F20,G20&lt;H20),"Film(s) à télécharger",IF(AND(C20=D20,E20&lt;F20,G20&lt;H20),"OAV(s) et Film(s) à télécharger",IF(AND(C20&lt;D20,E20&lt;F20,G20&lt;H20),"A télécharger",IF(AND(C20&lt;D20,E20&lt;F20),"A télécharger",IF(C20&lt;D20,"A télécharger","A contrôler"))))))))))</f>
        <v>A venir</v>
      </c>
      <c r="C20" s="30">
        <v>0</v>
      </c>
      <c r="D20" s="30" t="s">
        <v>11</v>
      </c>
      <c r="E20" s="30"/>
      <c r="F20" s="30"/>
      <c r="G20" s="30"/>
      <c r="H20" s="30"/>
      <c r="I20" s="25"/>
      <c r="J20" s="43"/>
      <c r="K20" s="44"/>
      <c r="L20" s="45"/>
    </row>
    <row r="21" spans="1:12" hidden="1">
      <c r="A21" s="17" t="e">
        <f>#REF!</f>
        <v>#REF!</v>
      </c>
      <c r="B21" s="19" t="str">
        <f t="shared" si="0"/>
        <v>Terminé</v>
      </c>
      <c r="C21" s="2">
        <v>24</v>
      </c>
      <c r="D21" s="2">
        <v>24</v>
      </c>
      <c r="E21" s="2">
        <v>10</v>
      </c>
      <c r="F21" s="2">
        <v>10</v>
      </c>
      <c r="G21" s="2"/>
      <c r="H21" s="2"/>
      <c r="I21" s="25" t="e">
        <f>#REF!</f>
        <v>#REF!</v>
      </c>
      <c r="J21" s="43"/>
      <c r="K21" s="44"/>
      <c r="L21" s="45"/>
    </row>
    <row r="22" spans="1:12" hidden="1">
      <c r="A22" s="17" t="e">
        <f>#REF!</f>
        <v>#REF!</v>
      </c>
      <c r="B22" s="19" t="str">
        <f t="shared" si="0"/>
        <v>Terminé</v>
      </c>
      <c r="C22" s="2">
        <v>12</v>
      </c>
      <c r="D22" s="2">
        <v>12</v>
      </c>
      <c r="E22" s="2"/>
      <c r="F22" s="2"/>
      <c r="G22" s="2"/>
      <c r="H22" s="2"/>
      <c r="I22" s="25" t="e">
        <f>#REF!</f>
        <v>#REF!</v>
      </c>
      <c r="J22" s="43"/>
      <c r="K22" s="44"/>
      <c r="L22" s="45"/>
    </row>
    <row r="23" spans="1:12">
      <c r="A23" s="17" t="e">
        <f>#REF!</f>
        <v>#REF!</v>
      </c>
      <c r="B23" s="19" t="str">
        <f t="shared" si="0"/>
        <v>En cours</v>
      </c>
      <c r="C23" s="2">
        <v>51</v>
      </c>
      <c r="D23" s="2" t="s">
        <v>4</v>
      </c>
      <c r="E23" s="2"/>
      <c r="F23" s="2"/>
      <c r="G23" s="2"/>
      <c r="H23" s="2"/>
      <c r="I23" s="25" t="e">
        <f>#REF!</f>
        <v>#REF!</v>
      </c>
      <c r="J23" s="39" t="s">
        <v>13</v>
      </c>
      <c r="K23" s="40" t="str">
        <f ca="1">IFERROR(VLOOKUP(J23,bdd,2,0),"")</f>
        <v/>
      </c>
      <c r="L23" s="41"/>
    </row>
    <row r="24" spans="1:12" ht="15" hidden="1" customHeight="1">
      <c r="A24" s="17" t="e">
        <f>#REF!</f>
        <v>#REF!</v>
      </c>
      <c r="B24" s="19" t="str">
        <f t="shared" si="0"/>
        <v>A télécharger</v>
      </c>
      <c r="C24" s="2">
        <v>0</v>
      </c>
      <c r="D24" s="2">
        <v>27</v>
      </c>
      <c r="E24" s="2">
        <v>0</v>
      </c>
      <c r="F24" s="2">
        <v>9</v>
      </c>
      <c r="G24" s="2">
        <v>0</v>
      </c>
      <c r="H24" s="2">
        <v>1</v>
      </c>
      <c r="I24" s="25" t="e">
        <f>#REF!</f>
        <v>#REF!</v>
      </c>
      <c r="J24" s="39"/>
      <c r="K24" s="40"/>
      <c r="L24" s="41"/>
    </row>
    <row r="25" spans="1:12" ht="15" hidden="1" customHeight="1">
      <c r="A25" s="17" t="e">
        <f>#REF!</f>
        <v>#REF!</v>
      </c>
      <c r="B25" s="19" t="str">
        <f t="shared" si="0"/>
        <v>A télécharger</v>
      </c>
      <c r="C25" s="2">
        <v>0</v>
      </c>
      <c r="D25" s="2">
        <v>22</v>
      </c>
      <c r="E25" s="2"/>
      <c r="F25" s="2"/>
      <c r="G25" s="2"/>
      <c r="H25" s="2"/>
      <c r="I25" s="25" t="e">
        <f>#REF!</f>
        <v>#REF!</v>
      </c>
      <c r="J25" s="39"/>
      <c r="K25" s="40"/>
      <c r="L25" s="41"/>
    </row>
    <row r="26" spans="1:12">
      <c r="A26" s="17" t="e">
        <f>#REF!</f>
        <v>#REF!</v>
      </c>
      <c r="B26" s="19" t="str">
        <f t="shared" si="0"/>
        <v>En cours</v>
      </c>
      <c r="C26" s="2">
        <v>0</v>
      </c>
      <c r="D26" s="2" t="s">
        <v>4</v>
      </c>
      <c r="E26" s="2"/>
      <c r="F26" s="2"/>
      <c r="G26" s="2"/>
      <c r="H26" s="2"/>
      <c r="I26" s="25" t="e">
        <f>#REF!</f>
        <v>#REF!</v>
      </c>
      <c r="J26" s="39" t="s">
        <v>14</v>
      </c>
      <c r="K26" s="40" t="str">
        <f ca="1">IFERROR(HYPERLINK(VLOOKUP(J26,bdd,2,0)),"")</f>
        <v>http://glandeur-nature.fr/</v>
      </c>
      <c r="L26" s="41"/>
    </row>
    <row r="27" spans="1:12" ht="15" hidden="1" customHeight="1">
      <c r="A27" s="17" t="e">
        <f>#REF!</f>
        <v>#REF!</v>
      </c>
      <c r="B27" s="19" t="str">
        <f t="shared" si="0"/>
        <v>Terminé</v>
      </c>
      <c r="C27" s="2">
        <v>24</v>
      </c>
      <c r="D27" s="2">
        <v>24</v>
      </c>
      <c r="E27" s="2"/>
      <c r="F27" s="2"/>
      <c r="G27" s="2"/>
      <c r="H27" s="2"/>
      <c r="I27" s="25" t="e">
        <f>#REF!</f>
        <v>#REF!</v>
      </c>
      <c r="J27" s="39"/>
      <c r="K27" s="40"/>
      <c r="L27" s="41"/>
    </row>
    <row r="28" spans="1:12" ht="15" hidden="1" customHeight="1">
      <c r="A28" s="17" t="e">
        <f>#REF!</f>
        <v>#REF!</v>
      </c>
      <c r="B28" s="19" t="str">
        <f t="shared" si="0"/>
        <v>A télécharger</v>
      </c>
      <c r="C28" s="2">
        <v>0</v>
      </c>
      <c r="D28" s="2">
        <v>12</v>
      </c>
      <c r="E28" s="2">
        <v>0</v>
      </c>
      <c r="F28" s="2">
        <v>1</v>
      </c>
      <c r="G28" s="2"/>
      <c r="H28" s="2"/>
      <c r="I28" s="25" t="e">
        <f>#REF!</f>
        <v>#REF!</v>
      </c>
      <c r="J28" s="39"/>
      <c r="K28" s="40"/>
      <c r="L28" s="41"/>
    </row>
    <row r="29" spans="1:12" ht="15" hidden="1" customHeight="1">
      <c r="A29" s="17" t="e">
        <f>#REF!</f>
        <v>#REF!</v>
      </c>
      <c r="B29" s="19" t="str">
        <f t="shared" si="0"/>
        <v>A télécharger</v>
      </c>
      <c r="C29" s="2">
        <v>0</v>
      </c>
      <c r="D29" s="2">
        <v>25</v>
      </c>
      <c r="E29" s="2">
        <v>0</v>
      </c>
      <c r="F29" s="2">
        <v>4</v>
      </c>
      <c r="G29" s="2"/>
      <c r="H29" s="2"/>
      <c r="I29" s="25" t="e">
        <f>#REF!</f>
        <v>#REF!</v>
      </c>
      <c r="J29" s="39"/>
      <c r="K29" s="40"/>
      <c r="L29" s="41"/>
    </row>
    <row r="30" spans="1:12" ht="15" hidden="1" customHeight="1">
      <c r="A30" s="17" t="e">
        <f>#REF!</f>
        <v>#REF!</v>
      </c>
      <c r="B30" s="19" t="str">
        <f t="shared" si="0"/>
        <v>A télécharger</v>
      </c>
      <c r="C30" s="2">
        <v>0</v>
      </c>
      <c r="D30" s="2">
        <v>26</v>
      </c>
      <c r="E30" s="2"/>
      <c r="F30" s="2"/>
      <c r="G30" s="2"/>
      <c r="H30" s="2"/>
      <c r="I30" s="25" t="e">
        <f>#REF!</f>
        <v>#REF!</v>
      </c>
      <c r="J30" s="39"/>
      <c r="K30" s="40"/>
      <c r="L30" s="41"/>
    </row>
    <row r="31" spans="1:12" ht="15" hidden="1" customHeight="1">
      <c r="A31" s="17" t="e">
        <f>#REF!</f>
        <v>#REF!</v>
      </c>
      <c r="B31" s="19" t="str">
        <f t="shared" si="0"/>
        <v>A télécharger</v>
      </c>
      <c r="C31" s="2">
        <v>0</v>
      </c>
      <c r="D31" s="2">
        <v>26</v>
      </c>
      <c r="E31" s="2"/>
      <c r="F31" s="2"/>
      <c r="G31" s="2"/>
      <c r="H31" s="2"/>
      <c r="I31" s="25" t="e">
        <f>#REF!</f>
        <v>#REF!</v>
      </c>
      <c r="J31" s="39"/>
      <c r="K31" s="40"/>
      <c r="L31" s="41"/>
    </row>
    <row r="32" spans="1:12">
      <c r="A32" s="17" t="e">
        <f>#REF!</f>
        <v>#REF!</v>
      </c>
      <c r="B32" s="19" t="str">
        <f t="shared" si="0"/>
        <v>En cours</v>
      </c>
      <c r="C32" s="2">
        <v>12</v>
      </c>
      <c r="D32" s="2" t="s">
        <v>4</v>
      </c>
      <c r="E32" s="2">
        <v>4</v>
      </c>
      <c r="F32" s="2" t="s">
        <v>4</v>
      </c>
      <c r="G32" s="2"/>
      <c r="H32" s="2"/>
      <c r="I32" s="25" t="e">
        <f>#REF!</f>
        <v>#REF!</v>
      </c>
      <c r="J32" s="39" t="s">
        <v>13</v>
      </c>
      <c r="K32" s="40" t="str">
        <f ca="1">IFERROR(HYPERLINK(VLOOKUP(J32,bdd,2,0)),"")</f>
        <v/>
      </c>
      <c r="L32" s="41"/>
    </row>
    <row r="33" spans="1:12" ht="15" hidden="1" customHeight="1">
      <c r="A33" s="17" t="e">
        <f>#REF!</f>
        <v>#REF!</v>
      </c>
      <c r="B33" s="19" t="str">
        <f t="shared" si="0"/>
        <v>Terminé</v>
      </c>
      <c r="C33" s="2">
        <v>12</v>
      </c>
      <c r="D33" s="2">
        <v>12</v>
      </c>
      <c r="E33" s="2">
        <v>1</v>
      </c>
      <c r="F33" s="2">
        <v>1</v>
      </c>
      <c r="G33" s="2"/>
      <c r="H33" s="2"/>
      <c r="I33" s="25" t="e">
        <f>#REF!</f>
        <v>#REF!</v>
      </c>
      <c r="J33" s="39"/>
      <c r="K33" s="40"/>
      <c r="L33" s="41"/>
    </row>
    <row r="34" spans="1:12">
      <c r="A34" s="17" t="e">
        <f>#REF!</f>
        <v>#REF!</v>
      </c>
      <c r="B34" s="19" t="str">
        <f t="shared" si="0"/>
        <v>En cours</v>
      </c>
      <c r="C34" s="2">
        <v>0</v>
      </c>
      <c r="D34" s="2" t="s">
        <v>4</v>
      </c>
      <c r="E34" s="2"/>
      <c r="F34" s="2"/>
      <c r="G34" s="2"/>
      <c r="H34" s="2"/>
      <c r="I34" s="25" t="e">
        <f>#REF!</f>
        <v>#REF!</v>
      </c>
      <c r="J34" s="39" t="s">
        <v>21</v>
      </c>
      <c r="K34" s="40" t="str">
        <f ca="1">IFERROR(HYPERLINK(VLOOKUP(J34,bdd,2,0)),"")</f>
        <v/>
      </c>
      <c r="L34" s="41"/>
    </row>
    <row r="35" spans="1:12" ht="15" hidden="1" customHeight="1">
      <c r="A35" s="17" t="e">
        <f>#REF!</f>
        <v>#REF!</v>
      </c>
      <c r="B35" s="19" t="str">
        <f t="shared" si="0"/>
        <v>Terminé</v>
      </c>
      <c r="C35" s="2">
        <v>12</v>
      </c>
      <c r="D35" s="2">
        <v>12</v>
      </c>
      <c r="E35" s="2">
        <v>1</v>
      </c>
      <c r="F35" s="2">
        <v>1</v>
      </c>
      <c r="G35" s="2"/>
      <c r="H35" s="2"/>
      <c r="I35" s="25" t="e">
        <f>#REF!</f>
        <v>#REF!</v>
      </c>
      <c r="J35" s="39"/>
      <c r="K35" s="40"/>
      <c r="L35" s="41"/>
    </row>
    <row r="36" spans="1:12" ht="15" hidden="1" customHeight="1">
      <c r="A36" s="17" t="e">
        <f>#REF!</f>
        <v>#REF!</v>
      </c>
      <c r="B36" s="19" t="str">
        <f t="shared" si="0"/>
        <v>Terminé</v>
      </c>
      <c r="C36" s="2">
        <v>12</v>
      </c>
      <c r="D36" s="2">
        <v>12</v>
      </c>
      <c r="E36" s="2"/>
      <c r="F36" s="2"/>
      <c r="G36" s="2"/>
      <c r="H36" s="2"/>
      <c r="I36" s="25" t="e">
        <f>#REF!</f>
        <v>#REF!</v>
      </c>
      <c r="J36" s="39"/>
      <c r="K36" s="40"/>
      <c r="L36" s="41"/>
    </row>
    <row r="37" spans="1:12" ht="15" hidden="1" customHeight="1">
      <c r="A37" s="17" t="e">
        <f>#REF!</f>
        <v>#REF!</v>
      </c>
      <c r="B37" s="19" t="str">
        <f t="shared" ref="B37" si="3">IF(AND(C37=D37,E37=F37,G37=H37),"Terminé",IF(OR(C37="x",E37="x",G37="x"),"Abandonné",IF(OR(D37="?",F37="?",H37="?"),"En cours",IF(OR(D37="!",F37="!",H37="!"),"A venir",IF(AND(C37=D37,E37&lt;F37,G37=H37),"OAV(s) à télécharger",IF(AND(C37=D37,E37=F37,G37&lt;H37),"Film(s) à télécharger",IF(AND(C37=D37,E37&lt;F37,G37&lt;H37),"OAV(s) et Film(s) à télécharger",IF(AND(C37&lt;D37,E37&lt;F37,G37&lt;H37),"A télécharger",IF(AND(C37&lt;D37,E37&lt;F37),"A télécharger",IF(C37&lt;D37,"A télécharger","A contrôler"))))))))))</f>
        <v>A venir</v>
      </c>
      <c r="C37" s="2">
        <v>0</v>
      </c>
      <c r="D37" s="2" t="s">
        <v>11</v>
      </c>
      <c r="E37" s="2"/>
      <c r="F37" s="2"/>
      <c r="G37" s="2"/>
      <c r="H37" s="2"/>
      <c r="I37" s="25"/>
      <c r="J37" s="36"/>
      <c r="K37" s="37"/>
      <c r="L37" s="38"/>
    </row>
    <row r="38" spans="1:12" ht="15" hidden="1" customHeight="1">
      <c r="A38" s="17" t="e">
        <f>#REF!</f>
        <v>#REF!</v>
      </c>
      <c r="B38" s="19" t="str">
        <f t="shared" si="0"/>
        <v>Terminé</v>
      </c>
      <c r="C38" s="2">
        <v>26</v>
      </c>
      <c r="D38" s="2">
        <v>26</v>
      </c>
      <c r="E38" s="2"/>
      <c r="F38" s="2"/>
      <c r="G38" s="2"/>
      <c r="H38" s="2"/>
      <c r="I38" s="25" t="e">
        <f>#REF!</f>
        <v>#REF!</v>
      </c>
      <c r="J38" s="39"/>
      <c r="K38" s="40"/>
      <c r="L38" s="41"/>
    </row>
    <row r="39" spans="1:12" ht="15" hidden="1" customHeight="1">
      <c r="A39" s="17" t="e">
        <f>#REF!</f>
        <v>#REF!</v>
      </c>
      <c r="B39" s="19" t="str">
        <f t="shared" si="0"/>
        <v>Terminé</v>
      </c>
      <c r="C39" s="2">
        <v>13</v>
      </c>
      <c r="D39" s="2">
        <v>13</v>
      </c>
      <c r="E39" s="2"/>
      <c r="F39" s="2"/>
      <c r="G39" s="2"/>
      <c r="H39" s="2"/>
      <c r="I39" s="25" t="e">
        <f>#REF!</f>
        <v>#REF!</v>
      </c>
      <c r="J39" s="39"/>
      <c r="K39" s="40"/>
      <c r="L39" s="41"/>
    </row>
    <row r="40" spans="1:12" ht="15" hidden="1" customHeight="1">
      <c r="A40" s="17" t="e">
        <f>#REF!</f>
        <v>#REF!</v>
      </c>
      <c r="B40" s="19" t="str">
        <f t="shared" si="0"/>
        <v>Terminé</v>
      </c>
      <c r="C40" s="2">
        <v>13</v>
      </c>
      <c r="D40" s="2">
        <v>13</v>
      </c>
      <c r="E40" s="2"/>
      <c r="F40" s="2"/>
      <c r="G40" s="2"/>
      <c r="H40" s="2"/>
      <c r="I40" s="25" t="e">
        <f>#REF!</f>
        <v>#REF!</v>
      </c>
      <c r="J40" s="39"/>
      <c r="K40" s="40"/>
      <c r="L40" s="41"/>
    </row>
    <row r="41" spans="1:12">
      <c r="A41" s="17" t="e">
        <f>#REF!</f>
        <v>#REF!</v>
      </c>
      <c r="B41" s="19" t="str">
        <f t="shared" si="0"/>
        <v>En cours</v>
      </c>
      <c r="C41" s="2">
        <v>0</v>
      </c>
      <c r="D41" s="2" t="s">
        <v>4</v>
      </c>
      <c r="E41" s="2"/>
      <c r="F41" s="2"/>
      <c r="G41" s="2"/>
      <c r="H41" s="2"/>
      <c r="I41" s="25" t="e">
        <f>#REF!</f>
        <v>#REF!</v>
      </c>
      <c r="J41" s="39"/>
      <c r="K41" s="40" t="str">
        <f ca="1">IFERROR(HYPERLINK(VLOOKUP(J41,bdd,2,0)),"")</f>
        <v/>
      </c>
      <c r="L41" s="41"/>
    </row>
    <row r="42" spans="1:12" ht="15" hidden="1" customHeight="1">
      <c r="A42" s="17" t="e">
        <f>#REF!</f>
        <v>#REF!</v>
      </c>
      <c r="B42" s="19" t="str">
        <f t="shared" ref="B42" si="4">IF(AND(C42=D42,E42=F42,G42=H42),"Terminé",IF(OR(C42="x",E42="x",G42="x"),"Abandonné",IF(OR(D42="?",F42="?",H42="?"),"En cours",IF(OR(D42="!",F42="!",H42="!"),"A venir",IF(AND(C42=D42,E42&lt;F42,G42=H42),"OAV(s) à télécharger",IF(AND(C42=D42,E42=F42,G42&lt;H42),"Film(s) à télécharger",IF(AND(C42=D42,E42&lt;F42,G42&lt;H42),"OAV(s) et Film(s) à télécharger",IF(AND(C42&lt;D42,E42&lt;F42,G42&lt;H42),"A télécharger",IF(AND(C42&lt;D42,E42&lt;F42),"A télécharger",IF(C42&lt;D42,"A télécharger","A contrôler"))))))))))</f>
        <v>Terminé</v>
      </c>
      <c r="C42" s="2">
        <v>26</v>
      </c>
      <c r="D42" s="2">
        <v>26</v>
      </c>
      <c r="E42" s="2">
        <v>2</v>
      </c>
      <c r="F42" s="2">
        <v>2</v>
      </c>
      <c r="G42" s="2"/>
      <c r="H42" s="2"/>
      <c r="I42" s="25"/>
      <c r="J42" s="36"/>
      <c r="K42" s="37"/>
      <c r="L42" s="38"/>
    </row>
    <row r="43" spans="1:12" ht="15" hidden="1" customHeight="1">
      <c r="A43" s="17" t="e">
        <f>#REF!</f>
        <v>#REF!</v>
      </c>
      <c r="B43" s="19" t="str">
        <f t="shared" ref="B43" si="5">IF(AND(C43=D43,E43=F43,G43=H43),"Terminé",IF(OR(C43="x",E43="x",G43="x"),"Abandonné",IF(OR(D43="?",F43="?",H43="?"),"En cours",IF(OR(D43="!",F43="!",H43="!"),"A venir",IF(AND(C43=D43,E43&lt;F43,G43=H43),"OAV(s) à télécharger",IF(AND(C43=D43,E43=F43,G43&lt;H43),"Film(s) à télécharger",IF(AND(C43=D43,E43&lt;F43,G43&lt;H43),"OAV(s) et Film(s) à télécharger",IF(AND(C43&lt;D43,E43&lt;F43,G43&lt;H43),"A télécharger",IF(AND(C43&lt;D43,E43&lt;F43),"A télécharger",IF(C43&lt;D43,"A télécharger","A contrôler"))))))))))</f>
        <v>Terminé</v>
      </c>
      <c r="C43" s="2">
        <v>13</v>
      </c>
      <c r="D43" s="2">
        <v>13</v>
      </c>
      <c r="E43" s="2">
        <v>6</v>
      </c>
      <c r="F43" s="2">
        <v>6</v>
      </c>
      <c r="G43" s="2"/>
      <c r="H43" s="2"/>
      <c r="I43" s="25"/>
      <c r="J43" s="36"/>
      <c r="K43" s="37"/>
      <c r="L43" s="38"/>
    </row>
    <row r="44" spans="1:12" ht="15" hidden="1" customHeight="1">
      <c r="A44" s="17" t="e">
        <f>#REF!</f>
        <v>#REF!</v>
      </c>
      <c r="B44" s="19" t="str">
        <f t="shared" si="0"/>
        <v>Terminé</v>
      </c>
      <c r="C44" s="2">
        <v>13</v>
      </c>
      <c r="D44" s="2">
        <v>13</v>
      </c>
      <c r="E44" s="2"/>
      <c r="F44" s="2"/>
      <c r="G44" s="2"/>
      <c r="H44" s="2"/>
      <c r="I44" s="25" t="e">
        <f>#REF!</f>
        <v>#REF!</v>
      </c>
      <c r="J44" s="39"/>
      <c r="K44" s="40"/>
      <c r="L44" s="41"/>
    </row>
    <row r="45" spans="1:12" ht="15" hidden="1" customHeight="1">
      <c r="A45" s="17" t="e">
        <f>#REF!</f>
        <v>#REF!</v>
      </c>
      <c r="B45" s="19" t="str">
        <f t="shared" ref="B45" si="6">IF(AND(C45=D45,E45=F45,G45=H45),"Terminé",IF(OR(C45="x",E45="x",G45="x"),"Abandonné",IF(OR(D45="?",F45="?",H45="?"),"En cours",IF(OR(D45="!",F45="!",H45="!"),"A venir",IF(AND(C45=D45,E45&lt;F45,G45=H45),"OAV(s) à télécharger",IF(AND(C45=D45,E45=F45,G45&lt;H45),"Film(s) à télécharger",IF(AND(C45=D45,E45&lt;F45,G45&lt;H45),"OAV(s) et Film(s) à télécharger",IF(AND(C45&lt;D45,E45&lt;F45,G45&lt;H45),"A télécharger",IF(AND(C45&lt;D45,E45&lt;F45),"A télécharger",IF(C45&lt;D45,"A télécharger","A contrôler"))))))))))</f>
        <v>Abandonné</v>
      </c>
      <c r="C45" s="2" t="s">
        <v>12</v>
      </c>
      <c r="D45" s="2">
        <v>12</v>
      </c>
      <c r="E45" s="2"/>
      <c r="F45" s="2"/>
      <c r="G45" s="2"/>
      <c r="H45" s="2"/>
      <c r="I45" s="25"/>
      <c r="J45" s="36"/>
      <c r="K45" s="37"/>
      <c r="L45" s="38"/>
    </row>
    <row r="46" spans="1:12" ht="15" hidden="1" customHeight="1">
      <c r="A46" s="17" t="e">
        <f>#REF!</f>
        <v>#REF!</v>
      </c>
      <c r="B46" s="19" t="str">
        <f t="shared" si="0"/>
        <v>A venir</v>
      </c>
      <c r="C46" s="2"/>
      <c r="D46" s="2"/>
      <c r="E46" s="2" t="s">
        <v>16</v>
      </c>
      <c r="F46" s="2" t="s">
        <v>11</v>
      </c>
      <c r="G46" s="2"/>
      <c r="H46" s="2"/>
      <c r="I46" s="25" t="e">
        <f>#REF!</f>
        <v>#REF!</v>
      </c>
      <c r="J46" s="39"/>
      <c r="K46" s="40"/>
      <c r="L46" s="41"/>
    </row>
    <row r="47" spans="1:12" ht="15" hidden="1" customHeight="1">
      <c r="A47" s="17" t="e">
        <f>#REF!</f>
        <v>#REF!</v>
      </c>
      <c r="B47" s="19" t="str">
        <f t="shared" si="0"/>
        <v>A télécharger</v>
      </c>
      <c r="C47" s="2">
        <v>0</v>
      </c>
      <c r="D47" s="2">
        <v>13</v>
      </c>
      <c r="E47" s="2"/>
      <c r="F47" s="2"/>
      <c r="G47" s="2"/>
      <c r="H47" s="2"/>
      <c r="I47" s="25" t="e">
        <f>#REF!</f>
        <v>#REF!</v>
      </c>
      <c r="J47" s="39"/>
      <c r="K47" s="40"/>
      <c r="L47" s="41"/>
    </row>
    <row r="48" spans="1:12" ht="15" hidden="1" customHeight="1">
      <c r="A48" s="17" t="e">
        <f>#REF!</f>
        <v>#REF!</v>
      </c>
      <c r="B48" s="19" t="str">
        <f t="shared" si="0"/>
        <v>Terminé</v>
      </c>
      <c r="C48" s="2">
        <v>12</v>
      </c>
      <c r="D48" s="2">
        <v>12</v>
      </c>
      <c r="E48" s="2">
        <v>1</v>
      </c>
      <c r="F48" s="2">
        <v>1</v>
      </c>
      <c r="G48" s="2"/>
      <c r="H48" s="2"/>
      <c r="I48" s="25" t="e">
        <f>#REF!</f>
        <v>#REF!</v>
      </c>
      <c r="J48" s="39"/>
      <c r="K48" s="40"/>
      <c r="L48" s="41"/>
    </row>
    <row r="49" spans="1:12" ht="15" hidden="1" customHeight="1">
      <c r="A49" s="17" t="e">
        <f>#REF!</f>
        <v>#REF!</v>
      </c>
      <c r="B49" s="19" t="str">
        <f t="shared" si="0"/>
        <v>Terminé</v>
      </c>
      <c r="C49" s="2">
        <v>11</v>
      </c>
      <c r="D49" s="2">
        <v>11</v>
      </c>
      <c r="E49" s="2"/>
      <c r="F49" s="2"/>
      <c r="G49" s="2"/>
      <c r="H49" s="2"/>
      <c r="I49" s="25" t="e">
        <f>#REF!</f>
        <v>#REF!</v>
      </c>
      <c r="J49" s="39"/>
      <c r="K49" s="40"/>
      <c r="L49" s="41"/>
    </row>
    <row r="50" spans="1:12" ht="15" hidden="1" customHeight="1">
      <c r="A50" s="17" t="e">
        <f>#REF!</f>
        <v>#REF!</v>
      </c>
      <c r="B50" s="19" t="str">
        <f t="shared" si="0"/>
        <v>Terminé</v>
      </c>
      <c r="C50" s="2">
        <v>12</v>
      </c>
      <c r="D50" s="2">
        <v>12</v>
      </c>
      <c r="E50" s="2"/>
      <c r="F50" s="2"/>
      <c r="G50" s="2"/>
      <c r="H50" s="2"/>
      <c r="I50" s="25" t="e">
        <f>#REF!</f>
        <v>#REF!</v>
      </c>
      <c r="J50" s="39"/>
      <c r="K50" s="40"/>
      <c r="L50" s="41"/>
    </row>
    <row r="51" spans="1:12" ht="15" hidden="1" customHeight="1">
      <c r="A51" s="17" t="e">
        <f>#REF!</f>
        <v>#REF!</v>
      </c>
      <c r="B51" s="19" t="str">
        <f t="shared" si="0"/>
        <v>A venir</v>
      </c>
      <c r="C51" s="2">
        <v>0</v>
      </c>
      <c r="D51" s="2" t="s">
        <v>11</v>
      </c>
      <c r="E51" s="2"/>
      <c r="F51" s="2"/>
      <c r="G51" s="2"/>
      <c r="H51" s="2"/>
      <c r="I51" s="25"/>
      <c r="J51" s="36"/>
      <c r="K51" s="37"/>
      <c r="L51" s="38"/>
    </row>
    <row r="52" spans="1:12" ht="15" hidden="1" customHeight="1">
      <c r="A52" s="17" t="e">
        <f>#REF!</f>
        <v>#REF!</v>
      </c>
      <c r="B52" s="19" t="str">
        <f t="shared" si="0"/>
        <v>Terminé</v>
      </c>
      <c r="C52" s="2">
        <v>12</v>
      </c>
      <c r="D52" s="2">
        <v>12</v>
      </c>
      <c r="E52" s="2"/>
      <c r="F52" s="2"/>
      <c r="G52" s="2"/>
      <c r="H52" s="2"/>
      <c r="I52" s="25" t="e">
        <f>#REF!</f>
        <v>#REF!</v>
      </c>
      <c r="J52" s="39"/>
      <c r="K52" s="40"/>
      <c r="L52" s="41"/>
    </row>
    <row r="53" spans="1:12" ht="15" hidden="1" customHeight="1">
      <c r="A53" s="17" t="e">
        <f>#REF!</f>
        <v>#REF!</v>
      </c>
      <c r="B53" s="19" t="str">
        <f t="shared" si="0"/>
        <v>A télécharger</v>
      </c>
      <c r="C53" s="2">
        <v>0</v>
      </c>
      <c r="D53" s="2">
        <v>25</v>
      </c>
      <c r="E53" s="2">
        <v>0</v>
      </c>
      <c r="F53" s="2">
        <v>4</v>
      </c>
      <c r="G53" s="2">
        <v>0</v>
      </c>
      <c r="H53" s="2">
        <v>1</v>
      </c>
      <c r="I53" s="25" t="e">
        <f>#REF!</f>
        <v>#REF!</v>
      </c>
      <c r="J53" s="39"/>
      <c r="K53" s="40"/>
      <c r="L53" s="41"/>
    </row>
    <row r="54" spans="1:12" ht="15" hidden="1" customHeight="1">
      <c r="A54" s="17" t="e">
        <f>#REF!</f>
        <v>#REF!</v>
      </c>
      <c r="B54" s="19" t="str">
        <f t="shared" si="0"/>
        <v>A venir</v>
      </c>
      <c r="C54" s="2">
        <v>12</v>
      </c>
      <c r="D54" s="2">
        <v>12</v>
      </c>
      <c r="E54" s="2"/>
      <c r="F54" s="2"/>
      <c r="G54" s="2">
        <v>0</v>
      </c>
      <c r="H54" s="2" t="s">
        <v>11</v>
      </c>
      <c r="I54" s="25" t="e">
        <f>#REF!</f>
        <v>#REF!</v>
      </c>
      <c r="J54" s="39"/>
      <c r="K54" s="40"/>
      <c r="L54" s="41"/>
    </row>
    <row r="55" spans="1:12" ht="15" hidden="1" customHeight="1">
      <c r="A55" s="17" t="e">
        <f>#REF!</f>
        <v>#REF!</v>
      </c>
      <c r="B55" s="19" t="str">
        <f t="shared" si="0"/>
        <v>Terminé</v>
      </c>
      <c r="C55" s="2"/>
      <c r="D55" s="2"/>
      <c r="E55" s="2">
        <v>3</v>
      </c>
      <c r="F55" s="2">
        <v>3</v>
      </c>
      <c r="G55" s="2"/>
      <c r="H55" s="2"/>
      <c r="I55" s="25" t="e">
        <f>#REF!</f>
        <v>#REF!</v>
      </c>
      <c r="J55" s="39"/>
      <c r="K55" s="40"/>
      <c r="L55" s="41"/>
    </row>
    <row r="56" spans="1:12" ht="15" hidden="1" customHeight="1">
      <c r="A56" s="17" t="e">
        <f>#REF!</f>
        <v>#REF!</v>
      </c>
      <c r="B56" s="19" t="str">
        <f t="shared" si="0"/>
        <v>Terminé</v>
      </c>
      <c r="C56" s="2">
        <v>26</v>
      </c>
      <c r="D56" s="2">
        <v>26</v>
      </c>
      <c r="E56" s="2"/>
      <c r="F56" s="2"/>
      <c r="G56" s="2"/>
      <c r="H56" s="2"/>
      <c r="I56" s="25" t="e">
        <f>#REF!</f>
        <v>#REF!</v>
      </c>
      <c r="J56" s="39"/>
      <c r="K56" s="40"/>
      <c r="L56" s="41"/>
    </row>
    <row r="57" spans="1:12" ht="15" hidden="1" customHeight="1">
      <c r="A57" s="17" t="e">
        <f>#REF!</f>
        <v>#REF!</v>
      </c>
      <c r="B57" s="19" t="str">
        <f t="shared" si="0"/>
        <v>A télécharger</v>
      </c>
      <c r="C57" s="2">
        <v>0</v>
      </c>
      <c r="D57" s="2">
        <v>12</v>
      </c>
      <c r="E57" s="2"/>
      <c r="F57" s="2"/>
      <c r="G57" s="2"/>
      <c r="H57" s="2"/>
      <c r="I57" s="25" t="e">
        <f>#REF!</f>
        <v>#REF!</v>
      </c>
      <c r="J57" s="39"/>
      <c r="K57" s="40"/>
      <c r="L57" s="41"/>
    </row>
    <row r="58" spans="1:12" ht="15" hidden="1" customHeight="1">
      <c r="A58" s="17" t="e">
        <f>#REF!</f>
        <v>#REF!</v>
      </c>
      <c r="B58" s="19" t="str">
        <f t="shared" si="0"/>
        <v>A télécharger</v>
      </c>
      <c r="C58" s="2">
        <v>0</v>
      </c>
      <c r="D58" s="2">
        <v>37</v>
      </c>
      <c r="E58" s="2"/>
      <c r="F58" s="2"/>
      <c r="G58" s="2"/>
      <c r="H58" s="2"/>
      <c r="I58" s="25" t="e">
        <f>#REF!</f>
        <v>#REF!</v>
      </c>
      <c r="J58" s="39"/>
      <c r="K58" s="40"/>
      <c r="L58" s="41"/>
    </row>
    <row r="59" spans="1:12" ht="15" hidden="1" customHeight="1">
      <c r="A59" s="17" t="e">
        <f>#REF!</f>
        <v>#REF!</v>
      </c>
      <c r="B59" s="19" t="str">
        <f t="shared" si="0"/>
        <v>A télécharger</v>
      </c>
      <c r="C59" s="2">
        <v>0</v>
      </c>
      <c r="D59" s="2">
        <v>12</v>
      </c>
      <c r="E59" s="2">
        <v>0</v>
      </c>
      <c r="F59" s="2">
        <v>1</v>
      </c>
      <c r="G59" s="2"/>
      <c r="H59" s="2"/>
      <c r="I59" s="25" t="e">
        <f>#REF!</f>
        <v>#REF!</v>
      </c>
      <c r="J59" s="39"/>
      <c r="K59" s="40"/>
      <c r="L59" s="41"/>
    </row>
    <row r="60" spans="1:12" ht="15" hidden="1" customHeight="1">
      <c r="A60" s="17" t="e">
        <f>#REF!</f>
        <v>#REF!</v>
      </c>
      <c r="B60" s="19" t="str">
        <f t="shared" si="0"/>
        <v>Terminé</v>
      </c>
      <c r="C60" s="2">
        <v>12</v>
      </c>
      <c r="D60" s="2">
        <v>12</v>
      </c>
      <c r="E60" s="2">
        <v>1</v>
      </c>
      <c r="F60" s="2">
        <v>1</v>
      </c>
      <c r="G60" s="2"/>
      <c r="H60" s="2"/>
      <c r="I60" s="25" t="e">
        <f>#REF!</f>
        <v>#REF!</v>
      </c>
      <c r="J60" s="39"/>
      <c r="K60" s="40"/>
      <c r="L60" s="41"/>
    </row>
    <row r="61" spans="1:12" ht="15" hidden="1" customHeight="1">
      <c r="A61" s="17" t="e">
        <f>#REF!</f>
        <v>#REF!</v>
      </c>
      <c r="B61" s="19" t="str">
        <f t="shared" si="0"/>
        <v>A télécharger</v>
      </c>
      <c r="C61" s="2">
        <v>0</v>
      </c>
      <c r="D61" s="2">
        <v>12</v>
      </c>
      <c r="E61" s="2"/>
      <c r="F61" s="2"/>
      <c r="G61" s="2"/>
      <c r="H61" s="2"/>
      <c r="I61" s="25" t="e">
        <f>#REF!</f>
        <v>#REF!</v>
      </c>
      <c r="J61" s="39"/>
      <c r="K61" s="40"/>
      <c r="L61" s="41"/>
    </row>
    <row r="62" spans="1:12" ht="15" hidden="1" customHeight="1">
      <c r="A62" s="17" t="e">
        <f>#REF!</f>
        <v>#REF!</v>
      </c>
      <c r="B62" s="19" t="str">
        <f t="shared" si="0"/>
        <v>Terminé</v>
      </c>
      <c r="C62" s="2">
        <v>13</v>
      </c>
      <c r="D62" s="2">
        <v>13</v>
      </c>
      <c r="E62" s="2"/>
      <c r="F62" s="2"/>
      <c r="G62" s="2"/>
      <c r="H62" s="2"/>
      <c r="I62" s="25" t="e">
        <f>#REF!</f>
        <v>#REF!</v>
      </c>
      <c r="J62" s="39"/>
      <c r="K62" s="40"/>
      <c r="L62" s="41"/>
    </row>
    <row r="63" spans="1:12" ht="15" hidden="1" customHeight="1">
      <c r="A63" s="17" t="e">
        <f>#REF!</f>
        <v>#REF!</v>
      </c>
      <c r="B63" s="19" t="str">
        <f t="shared" si="0"/>
        <v>Terminé</v>
      </c>
      <c r="C63" s="2">
        <v>13</v>
      </c>
      <c r="D63" s="2">
        <v>13</v>
      </c>
      <c r="E63" s="2"/>
      <c r="F63" s="2"/>
      <c r="G63" s="2"/>
      <c r="H63" s="2"/>
      <c r="I63" s="25" t="e">
        <f>#REF!</f>
        <v>#REF!</v>
      </c>
      <c r="J63" s="39"/>
      <c r="K63" s="40"/>
      <c r="L63" s="41"/>
    </row>
    <row r="64" spans="1:12" ht="15" hidden="1" customHeight="1">
      <c r="A64" s="17" t="e">
        <f>#REF!</f>
        <v>#REF!</v>
      </c>
      <c r="B64" s="19" t="str">
        <f t="shared" si="0"/>
        <v>Terminé</v>
      </c>
      <c r="C64" s="2"/>
      <c r="D64" s="2"/>
      <c r="E64" s="2"/>
      <c r="F64" s="2"/>
      <c r="G64" s="2">
        <v>1</v>
      </c>
      <c r="H64" s="2">
        <v>1</v>
      </c>
      <c r="I64" s="25"/>
      <c r="J64" s="39"/>
      <c r="K64" s="40"/>
      <c r="L64" s="41"/>
    </row>
    <row r="65" spans="1:12" ht="15" hidden="1" customHeight="1">
      <c r="A65" s="17" t="e">
        <f>#REF!</f>
        <v>#REF!</v>
      </c>
      <c r="B65" s="19" t="str">
        <f t="shared" si="0"/>
        <v>A télécharger</v>
      </c>
      <c r="C65" s="2">
        <v>0</v>
      </c>
      <c r="D65" s="2">
        <v>61</v>
      </c>
      <c r="E65" s="2"/>
      <c r="F65" s="2"/>
      <c r="G65" s="2"/>
      <c r="H65" s="2"/>
      <c r="I65" s="25" t="e">
        <f>#REF!</f>
        <v>#REF!</v>
      </c>
      <c r="J65" s="39"/>
      <c r="K65" s="40"/>
      <c r="L65" s="41"/>
    </row>
    <row r="66" spans="1:12" ht="15" hidden="1" customHeight="1">
      <c r="A66" s="17" t="e">
        <f>#REF!</f>
        <v>#REF!</v>
      </c>
      <c r="B66" s="19" t="str">
        <f t="shared" si="0"/>
        <v>A télécharger</v>
      </c>
      <c r="C66" s="2">
        <v>0</v>
      </c>
      <c r="D66" s="2">
        <v>12</v>
      </c>
      <c r="E66" s="2"/>
      <c r="F66" s="2"/>
      <c r="G66" s="2"/>
      <c r="H66" s="2"/>
      <c r="I66" s="25" t="e">
        <f>#REF!</f>
        <v>#REF!</v>
      </c>
      <c r="J66" s="39"/>
      <c r="K66" s="40"/>
      <c r="L66" s="41"/>
    </row>
    <row r="67" spans="1:12" ht="15" hidden="1" customHeight="1">
      <c r="A67" s="17" t="e">
        <f>#REF!</f>
        <v>#REF!</v>
      </c>
      <c r="B67" s="19" t="str">
        <f t="shared" si="0"/>
        <v>A télécharger</v>
      </c>
      <c r="C67" s="2">
        <v>0</v>
      </c>
      <c r="D67" s="2">
        <v>14</v>
      </c>
      <c r="E67" s="2"/>
      <c r="F67" s="2"/>
      <c r="G67" s="2"/>
      <c r="H67" s="2"/>
      <c r="I67" s="25" t="e">
        <f>#REF!</f>
        <v>#REF!</v>
      </c>
      <c r="J67" s="39"/>
      <c r="K67" s="40"/>
      <c r="L67" s="41"/>
    </row>
    <row r="68" spans="1:12" ht="15" hidden="1" customHeight="1">
      <c r="A68" s="17" t="e">
        <f>#REF!</f>
        <v>#REF!</v>
      </c>
      <c r="B68" s="19" t="str">
        <f t="shared" si="0"/>
        <v>A télécharger</v>
      </c>
      <c r="C68" s="2">
        <v>0</v>
      </c>
      <c r="D68" s="2">
        <v>12</v>
      </c>
      <c r="E68" s="2"/>
      <c r="F68" s="2"/>
      <c r="G68" s="2"/>
      <c r="H68" s="2"/>
      <c r="I68" s="25" t="e">
        <f>#REF!</f>
        <v>#REF!</v>
      </c>
      <c r="J68" s="39"/>
      <c r="K68" s="40"/>
      <c r="L68" s="41"/>
    </row>
    <row r="69" spans="1:12">
      <c r="A69" s="17" t="e">
        <f>#REF!</f>
        <v>#REF!</v>
      </c>
      <c r="B69" s="19" t="str">
        <f t="shared" si="0"/>
        <v>En cours</v>
      </c>
      <c r="C69" s="2">
        <v>22</v>
      </c>
      <c r="D69" s="2" t="s">
        <v>4</v>
      </c>
      <c r="E69" s="2"/>
      <c r="F69" s="2"/>
      <c r="G69" s="2"/>
      <c r="H69" s="2"/>
      <c r="I69" s="25" t="e">
        <f>#REF!</f>
        <v>#REF!</v>
      </c>
      <c r="J69" s="39" t="s">
        <v>15</v>
      </c>
      <c r="K69" s="40" t="str">
        <f ca="1">IFERROR(HYPERLINK(VLOOKUP(J69,bdd,2,0)),"")</f>
        <v>http://www.houkago-fansub.com/</v>
      </c>
      <c r="L69" s="41"/>
    </row>
    <row r="70" spans="1:12" ht="15" hidden="1" customHeight="1">
      <c r="A70" s="17" t="e">
        <f>#REF!</f>
        <v>#REF!</v>
      </c>
      <c r="B70" s="19" t="str">
        <f t="shared" ref="B70" si="7">IF(AND(C70=D70,E70=F70,G70=H70),"Terminé",IF(OR(C70="x",E70="x",G70="x"),"Abandonné",IF(OR(D70="?",F70="?",H70="?"),"En cours",IF(OR(D70="!",F70="!",H70="!"),"A venir",IF(AND(C70=D70,E70&lt;F70,G70=H70),"OAV(s) à télécharger",IF(AND(C70=D70,E70=F70,G70&lt;H70),"Film(s) à télécharger",IF(AND(C70=D70,E70&lt;F70,G70&lt;H70),"OAV(s) et Film(s) à télécharger",IF(AND(C70&lt;D70,E70&lt;F70,G70&lt;H70),"A télécharger",IF(AND(C70&lt;D70,E70&lt;F70),"A télécharger",IF(C70&lt;D70,"A télécharger","A contrôler"))))))))))</f>
        <v>A venir</v>
      </c>
      <c r="C70" s="2">
        <v>0</v>
      </c>
      <c r="D70" s="2" t="s">
        <v>11</v>
      </c>
      <c r="E70" s="2"/>
      <c r="F70" s="2"/>
      <c r="G70" s="2"/>
      <c r="H70" s="2"/>
      <c r="I70" s="25"/>
      <c r="J70" s="36"/>
      <c r="K70" s="37"/>
      <c r="L70" s="38"/>
    </row>
    <row r="71" spans="1:12" ht="15" hidden="1" customHeight="1">
      <c r="A71" s="17" t="e">
        <f>#REF!</f>
        <v>#REF!</v>
      </c>
      <c r="B71" s="19" t="str">
        <f t="shared" si="0"/>
        <v>Abandonné</v>
      </c>
      <c r="C71" s="2" t="s">
        <v>12</v>
      </c>
      <c r="D71" s="2">
        <v>13</v>
      </c>
      <c r="E71" s="2" t="s">
        <v>12</v>
      </c>
      <c r="F71" s="2">
        <v>3</v>
      </c>
      <c r="G71" s="2"/>
      <c r="H71" s="2"/>
      <c r="I71" s="25" t="e">
        <f>#REF!</f>
        <v>#REF!</v>
      </c>
      <c r="J71" s="39"/>
      <c r="K71" s="40"/>
      <c r="L71" s="41"/>
    </row>
    <row r="72" spans="1:12" ht="15" hidden="1" customHeight="1">
      <c r="A72" s="17" t="e">
        <f>#REF!</f>
        <v>#REF!</v>
      </c>
      <c r="B72" s="19" t="str">
        <f t="shared" si="0"/>
        <v>A télécharger</v>
      </c>
      <c r="C72" s="2">
        <v>0</v>
      </c>
      <c r="D72" s="2">
        <v>13</v>
      </c>
      <c r="E72" s="2">
        <v>0</v>
      </c>
      <c r="F72" s="2">
        <v>8</v>
      </c>
      <c r="G72" s="2"/>
      <c r="H72" s="2"/>
      <c r="I72" s="25" t="e">
        <f>#REF!</f>
        <v>#REF!</v>
      </c>
      <c r="J72" s="39"/>
      <c r="K72" s="40"/>
      <c r="L72" s="41"/>
    </row>
    <row r="73" spans="1:12" ht="15" hidden="1" customHeight="1">
      <c r="A73" s="17" t="e">
        <f>#REF!</f>
        <v>#REF!</v>
      </c>
      <c r="B73" s="19" t="str">
        <f t="shared" si="0"/>
        <v>A télécharger</v>
      </c>
      <c r="C73" s="2">
        <v>0</v>
      </c>
      <c r="D73" s="2">
        <v>13</v>
      </c>
      <c r="E73" s="2"/>
      <c r="F73" s="2"/>
      <c r="G73" s="2"/>
      <c r="H73" s="2"/>
      <c r="I73" s="25" t="e">
        <f>#REF!</f>
        <v>#REF!</v>
      </c>
      <c r="J73" s="39"/>
      <c r="K73" s="40"/>
      <c r="L73" s="41"/>
    </row>
    <row r="74" spans="1:12" ht="15" hidden="1" customHeight="1">
      <c r="A74" s="17" t="e">
        <f>#REF!</f>
        <v>#REF!</v>
      </c>
      <c r="B74" s="19" t="str">
        <f t="shared" si="0"/>
        <v>Terminé</v>
      </c>
      <c r="C74" s="2">
        <v>15</v>
      </c>
      <c r="D74" s="2">
        <v>15</v>
      </c>
      <c r="E74" s="2"/>
      <c r="F74" s="2"/>
      <c r="G74" s="2"/>
      <c r="H74" s="2"/>
      <c r="I74" s="25" t="e">
        <f>#REF!</f>
        <v>#REF!</v>
      </c>
      <c r="J74" s="39"/>
      <c r="K74" s="40"/>
      <c r="L74" s="41"/>
    </row>
    <row r="75" spans="1:12" ht="15" hidden="1" customHeight="1">
      <c r="A75" s="17" t="e">
        <f>#REF!</f>
        <v>#REF!</v>
      </c>
      <c r="B75" s="19" t="str">
        <f t="shared" si="0"/>
        <v>A télécharger</v>
      </c>
      <c r="C75" s="2">
        <v>0</v>
      </c>
      <c r="D75" s="2">
        <v>25</v>
      </c>
      <c r="E75" s="2"/>
      <c r="F75" s="2"/>
      <c r="G75" s="2"/>
      <c r="H75" s="2"/>
      <c r="I75" s="25" t="e">
        <f>#REF!</f>
        <v>#REF!</v>
      </c>
      <c r="J75" s="39"/>
      <c r="K75" s="40"/>
      <c r="L75" s="41"/>
    </row>
    <row r="76" spans="1:12" ht="15" hidden="1" customHeight="1">
      <c r="A76" s="17" t="e">
        <f>#REF!</f>
        <v>#REF!</v>
      </c>
      <c r="B76" s="19" t="str">
        <f t="shared" si="0"/>
        <v>A télécharger</v>
      </c>
      <c r="C76" s="2">
        <v>0</v>
      </c>
      <c r="D76" s="2">
        <v>25</v>
      </c>
      <c r="E76" s="2"/>
      <c r="F76" s="2"/>
      <c r="G76" s="2"/>
      <c r="H76" s="2"/>
      <c r="I76" s="25" t="e">
        <f>#REF!</f>
        <v>#REF!</v>
      </c>
      <c r="J76" s="39"/>
      <c r="K76" s="40"/>
      <c r="L76" s="41"/>
    </row>
    <row r="77" spans="1:12" ht="15" hidden="1" customHeight="1">
      <c r="A77" s="17" t="e">
        <f>#REF!</f>
        <v>#REF!</v>
      </c>
      <c r="B77" s="19" t="str">
        <f t="shared" si="0"/>
        <v>A télécharger</v>
      </c>
      <c r="C77" s="2">
        <v>0</v>
      </c>
      <c r="D77" s="2">
        <v>25</v>
      </c>
      <c r="E77" s="2"/>
      <c r="F77" s="2"/>
      <c r="G77" s="2"/>
      <c r="H77" s="2"/>
      <c r="I77" s="25" t="e">
        <f>#REF!</f>
        <v>#REF!</v>
      </c>
      <c r="J77" s="39"/>
      <c r="K77" s="40"/>
      <c r="L77" s="41"/>
    </row>
    <row r="78" spans="1:12" ht="15" hidden="1" customHeight="1">
      <c r="A78" s="17" t="e">
        <f>#REF!</f>
        <v>#REF!</v>
      </c>
      <c r="B78" s="19" t="str">
        <f t="shared" si="0"/>
        <v>Terminé</v>
      </c>
      <c r="C78" s="2">
        <v>26</v>
      </c>
      <c r="D78" s="2">
        <v>26</v>
      </c>
      <c r="E78" s="2"/>
      <c r="F78" s="2"/>
      <c r="G78" s="2"/>
      <c r="H78" s="2"/>
      <c r="I78" s="25" t="e">
        <f>#REF!</f>
        <v>#REF!</v>
      </c>
      <c r="J78" s="39"/>
      <c r="K78" s="40"/>
      <c r="L78" s="41"/>
    </row>
    <row r="79" spans="1:12" ht="15" hidden="1" customHeight="1">
      <c r="A79" s="17" t="e">
        <f>#REF!</f>
        <v>#REF!</v>
      </c>
      <c r="B79" s="19" t="str">
        <f t="shared" ref="B79" si="8">IF(AND(C79=D79,E79=F79,G79=H79),"Terminé",IF(OR(C79="x",E79="x",G79="x"),"Abandonné",IF(OR(D79="?",F79="?",H79="?"),"En cours",IF(OR(D79="!",F79="!",H79="!"),"A venir",IF(AND(C79=D79,E79&lt;F79,G79=H79),"OAV(s) à télécharger",IF(AND(C79=D79,E79=F79,G79&lt;H79),"Film(s) à télécharger",IF(AND(C79=D79,E79&lt;F79,G79&lt;H79),"OAV(s) et Film(s) à télécharger",IF(AND(C79&lt;D79,E79&lt;F79,G79&lt;H79),"A télécharger",IF(AND(C79&lt;D79,E79&lt;F79),"A télécharger",IF(C79&lt;D79,"A télécharger","A contrôler"))))))))))</f>
        <v>Terminé</v>
      </c>
      <c r="C79" s="2"/>
      <c r="D79" s="2"/>
      <c r="E79" s="2">
        <v>4</v>
      </c>
      <c r="F79" s="2">
        <v>4</v>
      </c>
      <c r="G79" s="2"/>
      <c r="H79" s="2"/>
      <c r="I79" s="25"/>
      <c r="J79" s="36"/>
      <c r="K79" s="37"/>
      <c r="L79" s="38"/>
    </row>
    <row r="80" spans="1:12" ht="15" hidden="1" customHeight="1">
      <c r="A80" s="17" t="e">
        <f>#REF!</f>
        <v>#REF!</v>
      </c>
      <c r="B80" s="19" t="str">
        <f t="shared" ref="B80" si="9">IF(AND(C80=D80,E80=F80,G80=H80),"Terminé",IF(OR(C80="x",E80="x",G80="x"),"Abandonné",IF(OR(D80="?",F80="?",H80="?"),"En cours",IF(OR(D80="!",F80="!",H80="!"),"A venir",IF(AND(C80=D80,E80&lt;F80,G80=H80),"OAV(s) à télécharger",IF(AND(C80=D80,E80=F80,G80&lt;H80),"Film(s) à télécharger",IF(AND(C80=D80,E80&lt;F80,G80&lt;H80),"OAV(s) et Film(s) à télécharger",IF(AND(C80&lt;D80,E80&lt;F80,G80&lt;H80),"A télécharger",IF(AND(C80&lt;D80,E80&lt;F80),"A télécharger",IF(C80&lt;D80,"A télécharger","A contrôler"))))))))))</f>
        <v>Terminé</v>
      </c>
      <c r="C80" s="2">
        <v>12</v>
      </c>
      <c r="D80" s="2">
        <v>12</v>
      </c>
      <c r="E80" s="2"/>
      <c r="F80" s="2"/>
      <c r="G80" s="2"/>
      <c r="H80" s="2"/>
      <c r="I80" s="25"/>
      <c r="J80" s="36"/>
      <c r="K80" s="37"/>
      <c r="L80" s="38"/>
    </row>
    <row r="81" spans="1:12" ht="15" hidden="1" customHeight="1">
      <c r="A81" s="17" t="e">
        <f>#REF!</f>
        <v>#REF!</v>
      </c>
      <c r="B81" s="19" t="str">
        <f t="shared" si="0"/>
        <v>A télécharger</v>
      </c>
      <c r="C81" s="2">
        <v>0</v>
      </c>
      <c r="D81" s="2">
        <v>60</v>
      </c>
      <c r="E81" s="2">
        <v>0</v>
      </c>
      <c r="F81" s="2">
        <v>1</v>
      </c>
      <c r="G81" s="2"/>
      <c r="H81" s="2"/>
      <c r="I81" s="25" t="e">
        <f>#REF!</f>
        <v>#REF!</v>
      </c>
      <c r="J81" s="39"/>
      <c r="K81" s="40"/>
      <c r="L81" s="41"/>
    </row>
    <row r="82" spans="1:12" ht="15" hidden="1" customHeight="1">
      <c r="A82" s="17" t="e">
        <f>#REF!</f>
        <v>#REF!</v>
      </c>
      <c r="B82" s="19" t="str">
        <f t="shared" si="0"/>
        <v>Terminé</v>
      </c>
      <c r="C82" s="2">
        <v>12</v>
      </c>
      <c r="D82" s="2">
        <v>12</v>
      </c>
      <c r="E82" s="2"/>
      <c r="F82" s="2"/>
      <c r="G82" s="2"/>
      <c r="H82" s="2"/>
      <c r="I82" s="25" t="e">
        <f>#REF!</f>
        <v>#REF!</v>
      </c>
      <c r="J82" s="39"/>
      <c r="K82" s="40"/>
      <c r="L82" s="41"/>
    </row>
    <row r="83" spans="1:12" ht="15" hidden="1" customHeight="1">
      <c r="A83" s="17" t="e">
        <f>#REF!</f>
        <v>#REF!</v>
      </c>
      <c r="B83" s="19" t="str">
        <f t="shared" si="0"/>
        <v>A télécharger</v>
      </c>
      <c r="C83" s="2">
        <v>0</v>
      </c>
      <c r="D83" s="2">
        <v>13</v>
      </c>
      <c r="E83" s="2"/>
      <c r="F83" s="2"/>
      <c r="G83" s="2"/>
      <c r="H83" s="2"/>
      <c r="I83" s="25" t="e">
        <f>#REF!</f>
        <v>#REF!</v>
      </c>
      <c r="J83" s="39"/>
      <c r="K83" s="40"/>
      <c r="L83" s="41"/>
    </row>
    <row r="84" spans="1:12" ht="15" hidden="1" customHeight="1">
      <c r="A84" s="17" t="e">
        <f>#REF!</f>
        <v>#REF!</v>
      </c>
      <c r="B84" s="19" t="str">
        <f t="shared" si="0"/>
        <v>Terminé</v>
      </c>
      <c r="C84" s="2">
        <v>13</v>
      </c>
      <c r="D84" s="2">
        <v>13</v>
      </c>
      <c r="E84" s="2"/>
      <c r="F84" s="2"/>
      <c r="G84" s="2"/>
      <c r="H84" s="2"/>
      <c r="I84" s="25" t="e">
        <f>#REF!</f>
        <v>#REF!</v>
      </c>
      <c r="J84" s="39"/>
      <c r="K84" s="40"/>
      <c r="L84" s="41"/>
    </row>
    <row r="85" spans="1:12" ht="15" hidden="1" customHeight="1">
      <c r="A85" s="17" t="e">
        <f>#REF!</f>
        <v>#REF!</v>
      </c>
      <c r="B85" s="19" t="str">
        <f t="shared" si="0"/>
        <v>A télécharger</v>
      </c>
      <c r="C85" s="2">
        <v>0</v>
      </c>
      <c r="D85" s="2">
        <v>24</v>
      </c>
      <c r="E85" s="2"/>
      <c r="F85" s="2"/>
      <c r="G85" s="2"/>
      <c r="H85" s="2"/>
      <c r="I85" s="25" t="e">
        <f>#REF!</f>
        <v>#REF!</v>
      </c>
      <c r="J85" s="39"/>
      <c r="K85" s="40"/>
      <c r="L85" s="41"/>
    </row>
    <row r="86" spans="1:12" ht="15" hidden="1" customHeight="1">
      <c r="A86" s="17" t="e">
        <f>#REF!</f>
        <v>#REF!</v>
      </c>
      <c r="B86" s="19" t="str">
        <f t="shared" si="0"/>
        <v>Terminé</v>
      </c>
      <c r="C86" s="2">
        <v>12</v>
      </c>
      <c r="D86" s="2">
        <v>12</v>
      </c>
      <c r="E86" s="2">
        <v>5</v>
      </c>
      <c r="F86" s="2">
        <v>5</v>
      </c>
      <c r="G86" s="2"/>
      <c r="H86" s="2"/>
      <c r="I86" s="25" t="e">
        <f>#REF!</f>
        <v>#REF!</v>
      </c>
      <c r="J86" s="39"/>
      <c r="K86" s="40"/>
      <c r="L86" s="41"/>
    </row>
    <row r="87" spans="1:12" ht="15" hidden="1" customHeight="1">
      <c r="A87" s="17" t="e">
        <f>#REF!</f>
        <v>#REF!</v>
      </c>
      <c r="B87" s="19" t="str">
        <f t="shared" si="0"/>
        <v>Terminé</v>
      </c>
      <c r="C87" s="2">
        <v>12</v>
      </c>
      <c r="D87" s="2">
        <v>12</v>
      </c>
      <c r="E87" s="2"/>
      <c r="F87" s="2"/>
      <c r="G87" s="2"/>
      <c r="H87" s="2"/>
      <c r="I87" s="25" t="e">
        <f>#REF!</f>
        <v>#REF!</v>
      </c>
      <c r="J87" s="39"/>
      <c r="K87" s="40"/>
      <c r="L87" s="41"/>
    </row>
    <row r="88" spans="1:12" ht="15" hidden="1" customHeight="1">
      <c r="A88" s="17" t="e">
        <f>#REF!</f>
        <v>#REF!</v>
      </c>
      <c r="B88" s="19" t="str">
        <f t="shared" ref="B88" si="10">IF(AND(C88=D88,E88=F88,G88=H88),"Terminé",IF(OR(C88="x",E88="x",G88="x"),"Abandonné",IF(OR(D88="?",F88="?",H88="?"),"En cours",IF(OR(D88="!",F88="!",H88="!"),"A venir",IF(AND(C88=D88,E88&lt;F88,G88=H88),"OAV(s) à télécharger",IF(AND(C88=D88,E88=F88,G88&lt;H88),"Film(s) à télécharger",IF(AND(C88=D88,E88&lt;F88,G88&lt;H88),"OAV(s) et Film(s) à télécharger",IF(AND(C88&lt;D88,E88&lt;F88,G88&lt;H88),"A télécharger",IF(AND(C88&lt;D88,E88&lt;F88),"A télécharger",IF(C88&lt;D88,"A télécharger","A contrôler"))))))))))</f>
        <v>Terminé</v>
      </c>
      <c r="C88" s="2">
        <v>13</v>
      </c>
      <c r="D88" s="2">
        <v>13</v>
      </c>
      <c r="E88" s="2">
        <v>2</v>
      </c>
      <c r="F88" s="2">
        <v>2</v>
      </c>
      <c r="G88" s="2"/>
      <c r="H88" s="2"/>
      <c r="I88" s="25"/>
      <c r="J88" s="36"/>
      <c r="K88" s="37"/>
      <c r="L88" s="38"/>
    </row>
    <row r="89" spans="1:12" ht="15" hidden="1" customHeight="1">
      <c r="A89" s="17" t="e">
        <f>#REF!</f>
        <v>#REF!</v>
      </c>
      <c r="B89" s="19" t="str">
        <f t="shared" ref="B89" si="11">IF(AND(C89=D89,E89=F89,G89=H89),"Terminé",IF(OR(C89="x",E89="x",G89="x"),"Abandonné",IF(OR(D89="?",F89="?",H89="?"),"En cours",IF(OR(D89="!",F89="!",H89="!"),"A venir",IF(AND(C89=D89,E89&lt;F89,G89=H89),"OAV(s) à télécharger",IF(AND(C89=D89,E89=F89,G89&lt;H89),"Film(s) à télécharger",IF(AND(C89=D89,E89&lt;F89,G89&lt;H89),"OAV(s) et Film(s) à télécharger",IF(AND(C89&lt;D89,E89&lt;F89,G89&lt;H89),"A télécharger",IF(AND(C89&lt;D89,E89&lt;F89),"A télécharger",IF(C89&lt;D89,"A télécharger","A contrôler"))))))))))</f>
        <v>A venir</v>
      </c>
      <c r="C89" s="2">
        <v>0</v>
      </c>
      <c r="D89" s="2" t="s">
        <v>11</v>
      </c>
      <c r="E89" s="2"/>
      <c r="F89" s="2"/>
      <c r="G89" s="2"/>
      <c r="H89" s="2"/>
      <c r="I89" s="25"/>
      <c r="J89" s="36"/>
      <c r="K89" s="37"/>
      <c r="L89" s="38"/>
    </row>
    <row r="90" spans="1:12" ht="15" hidden="1" customHeight="1">
      <c r="A90" s="17" t="e">
        <f>#REF!</f>
        <v>#REF!</v>
      </c>
      <c r="B90" s="19" t="str">
        <f t="shared" si="0"/>
        <v>A télécharger</v>
      </c>
      <c r="C90" s="2">
        <v>0</v>
      </c>
      <c r="D90" s="2">
        <v>366</v>
      </c>
      <c r="E90" s="2">
        <v>0</v>
      </c>
      <c r="F90" s="2">
        <v>2</v>
      </c>
      <c r="G90" s="2">
        <v>0</v>
      </c>
      <c r="H90" s="2">
        <v>4</v>
      </c>
      <c r="I90" s="25" t="e">
        <f>#REF!</f>
        <v>#REF!</v>
      </c>
      <c r="J90" s="39"/>
      <c r="K90" s="40"/>
      <c r="L90" s="41"/>
    </row>
    <row r="91" spans="1:12" ht="15" hidden="1" customHeight="1">
      <c r="A91" s="17" t="e">
        <f>#REF!</f>
        <v>#REF!</v>
      </c>
      <c r="B91" s="19" t="str">
        <f t="shared" si="0"/>
        <v>A télécharger</v>
      </c>
      <c r="C91" s="2">
        <v>0</v>
      </c>
      <c r="D91" s="2">
        <v>10</v>
      </c>
      <c r="E91" s="2"/>
      <c r="F91" s="2"/>
      <c r="G91" s="2"/>
      <c r="H91" s="2"/>
      <c r="I91" s="25" t="e">
        <f>#REF!</f>
        <v>#REF!</v>
      </c>
      <c r="J91" s="39"/>
      <c r="K91" s="40"/>
      <c r="L91" s="41"/>
    </row>
    <row r="92" spans="1:12" ht="15" hidden="1" customHeight="1">
      <c r="A92" s="17" t="e">
        <f>#REF!</f>
        <v>#REF!</v>
      </c>
      <c r="B92" s="19" t="str">
        <f t="shared" si="0"/>
        <v>Terminé</v>
      </c>
      <c r="C92" s="2">
        <v>12</v>
      </c>
      <c r="D92" s="2">
        <v>12</v>
      </c>
      <c r="E92" s="2">
        <v>1</v>
      </c>
      <c r="F92" s="2">
        <v>1</v>
      </c>
      <c r="G92" s="2"/>
      <c r="H92" s="2"/>
      <c r="I92" s="25" t="e">
        <f>#REF!</f>
        <v>#REF!</v>
      </c>
      <c r="J92" s="39"/>
      <c r="K92" s="40"/>
      <c r="L92" s="41"/>
    </row>
    <row r="93" spans="1:12" ht="15" hidden="1" customHeight="1">
      <c r="A93" s="17" t="e">
        <f>#REF!</f>
        <v>#REF!</v>
      </c>
      <c r="B93" s="19" t="str">
        <f t="shared" ref="B93:B159" si="12">IF(AND(C93=D93,E93=F93,G93=H93),"Terminé",IF(OR(C93="x",E93="x",G93="x"),"Abandonné",IF(OR(D93="?",F93="?",H93="?"),"En cours",IF(OR(D93="!",F93="!",H93="!"),"A venir",IF(AND(C93=D93,E93&lt;F93,G93=H93),"OAV(s) à télécharger",IF(AND(C93=D93,E93=F93,G93&lt;H93),"Film(s) à télécharger",IF(AND(C93=D93,E93&lt;F93,G93&lt;H93),"OAV(s) et Film(s) à télécharger",IF(AND(C93&lt;D93,E93&lt;F93,G93&lt;H93),"A télécharger",IF(AND(C93&lt;D93,E93&lt;F93),"A télécharger",IF(C93&lt;D93,"A télécharger","A contrôler"))))))))))</f>
        <v>Terminé</v>
      </c>
      <c r="C93" s="2">
        <v>12</v>
      </c>
      <c r="D93" s="2">
        <v>12</v>
      </c>
      <c r="E93" s="2"/>
      <c r="F93" s="2"/>
      <c r="G93" s="2"/>
      <c r="H93" s="2"/>
      <c r="I93" s="25" t="e">
        <f>#REF!</f>
        <v>#REF!</v>
      </c>
      <c r="J93" s="39"/>
      <c r="K93" s="40"/>
      <c r="L93" s="41"/>
    </row>
    <row r="94" spans="1:12" ht="15" hidden="1" customHeight="1">
      <c r="A94" s="17" t="e">
        <f>#REF!</f>
        <v>#REF!</v>
      </c>
      <c r="B94" s="19" t="str">
        <f t="shared" si="12"/>
        <v>Terminé</v>
      </c>
      <c r="C94" s="2">
        <v>26</v>
      </c>
      <c r="D94" s="2">
        <v>26</v>
      </c>
      <c r="E94" s="2"/>
      <c r="F94" s="2"/>
      <c r="G94" s="2"/>
      <c r="H94" s="2"/>
      <c r="I94" s="25" t="e">
        <f>#REF!</f>
        <v>#REF!</v>
      </c>
      <c r="J94" s="39"/>
      <c r="K94" s="40"/>
      <c r="L94" s="41"/>
    </row>
    <row r="95" spans="1:12" ht="15" hidden="1" customHeight="1">
      <c r="A95" s="17" t="e">
        <f>#REF!</f>
        <v>#REF!</v>
      </c>
      <c r="B95" s="19" t="str">
        <f t="shared" si="12"/>
        <v>A venir</v>
      </c>
      <c r="C95" s="2">
        <v>12</v>
      </c>
      <c r="D95" s="2" t="s">
        <v>11</v>
      </c>
      <c r="E95" s="2"/>
      <c r="F95" s="2"/>
      <c r="G95" s="2"/>
      <c r="H95" s="2"/>
      <c r="I95" s="25" t="e">
        <f>#REF!</f>
        <v>#REF!</v>
      </c>
      <c r="J95" s="39"/>
      <c r="K95" s="40"/>
      <c r="L95" s="41"/>
    </row>
    <row r="96" spans="1:12" ht="15" hidden="1" customHeight="1">
      <c r="A96" s="17" t="e">
        <f>#REF!</f>
        <v>#REF!</v>
      </c>
      <c r="B96" s="19" t="str">
        <f t="shared" si="12"/>
        <v>Terminé</v>
      </c>
      <c r="C96" s="2">
        <v>26</v>
      </c>
      <c r="D96" s="2">
        <v>26</v>
      </c>
      <c r="E96" s="2"/>
      <c r="F96" s="2"/>
      <c r="G96" s="2"/>
      <c r="H96" s="2"/>
      <c r="I96" s="25" t="e">
        <f>#REF!</f>
        <v>#REF!</v>
      </c>
      <c r="J96" s="39"/>
      <c r="K96" s="40"/>
      <c r="L96" s="41"/>
    </row>
    <row r="97" spans="1:12" ht="15" hidden="1" customHeight="1">
      <c r="A97" s="17" t="e">
        <f>#REF!</f>
        <v>#REF!</v>
      </c>
      <c r="B97" s="19" t="str">
        <f t="shared" si="12"/>
        <v>Terminé</v>
      </c>
      <c r="C97" s="2">
        <v>12</v>
      </c>
      <c r="D97" s="2">
        <v>12</v>
      </c>
      <c r="E97" s="2"/>
      <c r="F97" s="2"/>
      <c r="G97" s="2"/>
      <c r="H97" s="2"/>
      <c r="I97" s="25" t="e">
        <f>#REF!</f>
        <v>#REF!</v>
      </c>
      <c r="J97" s="39"/>
      <c r="K97" s="40"/>
      <c r="L97" s="41"/>
    </row>
    <row r="98" spans="1:12" ht="15" hidden="1" customHeight="1">
      <c r="A98" s="17" t="e">
        <f>#REF!</f>
        <v>#REF!</v>
      </c>
      <c r="B98" s="19" t="str">
        <f t="shared" si="12"/>
        <v>Terminé</v>
      </c>
      <c r="C98" s="2"/>
      <c r="D98" s="2"/>
      <c r="E98" s="2"/>
      <c r="F98" s="2"/>
      <c r="G98" s="2">
        <v>1</v>
      </c>
      <c r="H98" s="2">
        <v>1</v>
      </c>
      <c r="I98" s="25" t="e">
        <f>#REF!</f>
        <v>#REF!</v>
      </c>
      <c r="J98" s="39"/>
      <c r="K98" s="40"/>
      <c r="L98" s="41"/>
    </row>
    <row r="99" spans="1:12" ht="15" hidden="1" customHeight="1">
      <c r="A99" s="17" t="e">
        <f>#REF!</f>
        <v>#REF!</v>
      </c>
      <c r="B99" s="19" t="str">
        <f t="shared" si="12"/>
        <v>Terminé</v>
      </c>
      <c r="C99" s="2">
        <v>12</v>
      </c>
      <c r="D99" s="2">
        <v>12</v>
      </c>
      <c r="E99" s="2"/>
      <c r="F99" s="2"/>
      <c r="G99" s="2"/>
      <c r="H99" s="2"/>
      <c r="I99" s="25" t="e">
        <f>#REF!</f>
        <v>#REF!</v>
      </c>
      <c r="J99" s="39"/>
      <c r="K99" s="40"/>
      <c r="L99" s="41"/>
    </row>
    <row r="100" spans="1:12" ht="15" hidden="1" customHeight="1">
      <c r="A100" s="17" t="e">
        <f>#REF!</f>
        <v>#REF!</v>
      </c>
      <c r="B100" s="19" t="str">
        <f t="shared" si="12"/>
        <v>A télécharger</v>
      </c>
      <c r="C100" s="2">
        <v>0</v>
      </c>
      <c r="D100" s="2">
        <v>12</v>
      </c>
      <c r="E100" s="2"/>
      <c r="F100" s="2"/>
      <c r="G100" s="2"/>
      <c r="H100" s="2"/>
      <c r="I100" s="25" t="e">
        <f>#REF!</f>
        <v>#REF!</v>
      </c>
      <c r="J100" s="39"/>
      <c r="K100" s="40"/>
      <c r="L100" s="41"/>
    </row>
    <row r="101" spans="1:12" ht="15" hidden="1" customHeight="1">
      <c r="A101" s="17" t="e">
        <f>#REF!</f>
        <v>#REF!</v>
      </c>
      <c r="B101" s="19" t="str">
        <f t="shared" si="12"/>
        <v>Terminé</v>
      </c>
      <c r="C101" s="2">
        <v>13</v>
      </c>
      <c r="D101" s="2">
        <v>13</v>
      </c>
      <c r="E101" s="2"/>
      <c r="F101" s="2"/>
      <c r="G101" s="2"/>
      <c r="H101" s="2"/>
      <c r="I101" s="25" t="e">
        <f>#REF!</f>
        <v>#REF!</v>
      </c>
      <c r="J101" s="39"/>
      <c r="K101" s="40"/>
      <c r="L101" s="41"/>
    </row>
    <row r="102" spans="1:12" ht="15" hidden="1" customHeight="1">
      <c r="A102" s="17" t="e">
        <f>#REF!</f>
        <v>#REF!</v>
      </c>
      <c r="B102" s="19" t="str">
        <f t="shared" si="12"/>
        <v>Terminé</v>
      </c>
      <c r="C102" s="2">
        <v>2</v>
      </c>
      <c r="D102" s="2">
        <v>2</v>
      </c>
      <c r="E102" s="2"/>
      <c r="F102" s="2"/>
      <c r="G102" s="2"/>
      <c r="H102" s="2"/>
      <c r="I102" s="25" t="e">
        <f>#REF!</f>
        <v>#REF!</v>
      </c>
      <c r="J102" s="39"/>
      <c r="K102" s="40"/>
      <c r="L102" s="41"/>
    </row>
    <row r="103" spans="1:12" ht="15" hidden="1" customHeight="1">
      <c r="A103" s="17" t="e">
        <f>#REF!</f>
        <v>#REF!</v>
      </c>
      <c r="B103" s="19" t="str">
        <f t="shared" si="12"/>
        <v>A télécharger</v>
      </c>
      <c r="C103" s="2">
        <v>0</v>
      </c>
      <c r="D103" s="2">
        <v>26</v>
      </c>
      <c r="E103" s="2"/>
      <c r="F103" s="2"/>
      <c r="G103" s="2"/>
      <c r="H103" s="2"/>
      <c r="I103" s="25" t="e">
        <f>#REF!</f>
        <v>#REF!</v>
      </c>
      <c r="J103" s="39"/>
      <c r="K103" s="40"/>
      <c r="L103" s="41"/>
    </row>
    <row r="104" spans="1:12" ht="15" hidden="1" customHeight="1">
      <c r="A104" s="17" t="e">
        <f>#REF!</f>
        <v>#REF!</v>
      </c>
      <c r="B104" s="19" t="str">
        <f t="shared" si="12"/>
        <v>A télécharger</v>
      </c>
      <c r="C104" s="2">
        <v>0</v>
      </c>
      <c r="D104" s="2">
        <v>13</v>
      </c>
      <c r="E104" s="2"/>
      <c r="F104" s="2"/>
      <c r="G104" s="2"/>
      <c r="H104" s="2"/>
      <c r="I104" s="25" t="e">
        <f>#REF!</f>
        <v>#REF!</v>
      </c>
      <c r="J104" s="39"/>
      <c r="K104" s="40"/>
      <c r="L104" s="41"/>
    </row>
    <row r="105" spans="1:12" ht="15" hidden="1" customHeight="1">
      <c r="A105" s="17" t="e">
        <f>#REF!</f>
        <v>#REF!</v>
      </c>
      <c r="B105" s="19" t="str">
        <f t="shared" si="12"/>
        <v>A télécharger</v>
      </c>
      <c r="C105" s="2">
        <v>0</v>
      </c>
      <c r="D105" s="2">
        <v>13</v>
      </c>
      <c r="E105" s="2"/>
      <c r="F105" s="2"/>
      <c r="G105" s="2"/>
      <c r="H105" s="2"/>
      <c r="I105" s="25" t="e">
        <f>#REF!</f>
        <v>#REF!</v>
      </c>
      <c r="J105" s="39"/>
      <c r="K105" s="40"/>
      <c r="L105" s="41"/>
    </row>
    <row r="106" spans="1:12" ht="15" hidden="1" customHeight="1">
      <c r="A106" s="17" t="e">
        <f>#REF!</f>
        <v>#REF!</v>
      </c>
      <c r="B106" s="19" t="str">
        <f t="shared" ref="B106" si="13">IF(AND(C106=D106,E106=F106,G106=H106),"Terminé",IF(OR(C106="x",E106="x",G106="x"),"Abandonné",IF(OR(D106="?",F106="?",H106="?"),"En cours",IF(OR(D106="!",F106="!",H106="!"),"A venir",IF(AND(C106=D106,E106&lt;F106,G106=H106),"OAV(s) à télécharger",IF(AND(C106=D106,E106=F106,G106&lt;H106),"Film(s) à télécharger",IF(AND(C106=D106,E106&lt;F106,G106&lt;H106),"OAV(s) et Film(s) à télécharger",IF(AND(C106&lt;D106,E106&lt;F106,G106&lt;H106),"A télécharger",IF(AND(C106&lt;D106,E106&lt;F106),"A télécharger",IF(C106&lt;D106,"A télécharger","A contrôler"))))))))))</f>
        <v>Terminé</v>
      </c>
      <c r="C106" s="2"/>
      <c r="D106" s="2"/>
      <c r="E106" s="2"/>
      <c r="F106" s="2"/>
      <c r="G106" s="2">
        <v>1</v>
      </c>
      <c r="H106" s="2">
        <v>1</v>
      </c>
      <c r="I106" s="25"/>
      <c r="J106" s="36"/>
      <c r="K106" s="37"/>
      <c r="L106" s="38"/>
    </row>
    <row r="107" spans="1:12" ht="15" hidden="1" customHeight="1">
      <c r="A107" s="17" t="e">
        <f>#REF!</f>
        <v>#REF!</v>
      </c>
      <c r="B107" s="19" t="str">
        <f t="shared" si="12"/>
        <v>A télécharger</v>
      </c>
      <c r="C107" s="2">
        <v>0</v>
      </c>
      <c r="D107" s="2">
        <v>12</v>
      </c>
      <c r="E107" s="2">
        <v>0</v>
      </c>
      <c r="F107" s="2">
        <v>1</v>
      </c>
      <c r="G107" s="2"/>
      <c r="H107" s="2"/>
      <c r="I107" s="25" t="e">
        <f>#REF!</f>
        <v>#REF!</v>
      </c>
      <c r="J107" s="39"/>
      <c r="K107" s="40"/>
      <c r="L107" s="41"/>
    </row>
    <row r="108" spans="1:12" ht="15" hidden="1" customHeight="1">
      <c r="A108" s="17" t="e">
        <f>#REF!</f>
        <v>#REF!</v>
      </c>
      <c r="B108" s="19" t="str">
        <f t="shared" si="12"/>
        <v>A télécharger</v>
      </c>
      <c r="C108" s="2">
        <v>0</v>
      </c>
      <c r="D108" s="2">
        <v>11</v>
      </c>
      <c r="E108" s="2"/>
      <c r="F108" s="2"/>
      <c r="G108" s="2"/>
      <c r="H108" s="2"/>
      <c r="I108" s="25" t="e">
        <f>#REF!</f>
        <v>#REF!</v>
      </c>
      <c r="J108" s="39"/>
      <c r="K108" s="40"/>
      <c r="L108" s="41"/>
    </row>
    <row r="109" spans="1:12" ht="15" hidden="1" customHeight="1">
      <c r="A109" s="17" t="e">
        <f>#REF!</f>
        <v>#REF!</v>
      </c>
      <c r="B109" s="19" t="str">
        <f t="shared" si="12"/>
        <v>A télécharger</v>
      </c>
      <c r="C109" s="2">
        <v>0</v>
      </c>
      <c r="D109" s="2">
        <v>13</v>
      </c>
      <c r="E109" s="2"/>
      <c r="F109" s="2"/>
      <c r="G109" s="2"/>
      <c r="H109" s="2"/>
      <c r="I109" s="25" t="e">
        <f>#REF!</f>
        <v>#REF!</v>
      </c>
      <c r="J109" s="39"/>
      <c r="K109" s="40"/>
      <c r="L109" s="41"/>
    </row>
    <row r="110" spans="1:12" ht="15" hidden="1" customHeight="1">
      <c r="A110" s="17" t="e">
        <f>#REF!</f>
        <v>#REF!</v>
      </c>
      <c r="B110" s="19" t="str">
        <f t="shared" si="12"/>
        <v>A télécharger</v>
      </c>
      <c r="C110" s="2">
        <v>0</v>
      </c>
      <c r="D110" s="2">
        <v>24</v>
      </c>
      <c r="E110" s="2"/>
      <c r="F110" s="2"/>
      <c r="G110" s="2"/>
      <c r="H110" s="2"/>
      <c r="I110" s="25" t="e">
        <f>#REF!</f>
        <v>#REF!</v>
      </c>
      <c r="J110" s="39"/>
      <c r="K110" s="40"/>
      <c r="L110" s="41"/>
    </row>
    <row r="111" spans="1:12" ht="15" hidden="1" customHeight="1">
      <c r="A111" s="17" t="e">
        <f>#REF!</f>
        <v>#REF!</v>
      </c>
      <c r="B111" s="19" t="str">
        <f t="shared" si="12"/>
        <v>Terminé</v>
      </c>
      <c r="C111" s="2">
        <v>25</v>
      </c>
      <c r="D111" s="2">
        <v>25</v>
      </c>
      <c r="E111" s="2"/>
      <c r="F111" s="2"/>
      <c r="G111" s="2"/>
      <c r="H111" s="2"/>
      <c r="I111" s="25" t="e">
        <f>#REF!</f>
        <v>#REF!</v>
      </c>
      <c r="J111" s="39"/>
      <c r="K111" s="40"/>
      <c r="L111" s="41"/>
    </row>
    <row r="112" spans="1:12" ht="15" hidden="1" customHeight="1">
      <c r="A112" s="17" t="e">
        <f>#REF!</f>
        <v>#REF!</v>
      </c>
      <c r="B112" s="19" t="str">
        <f t="shared" si="12"/>
        <v>Terminé</v>
      </c>
      <c r="C112" s="2">
        <v>12</v>
      </c>
      <c r="D112" s="2">
        <v>12</v>
      </c>
      <c r="E112" s="2"/>
      <c r="F112" s="2"/>
      <c r="G112" s="2"/>
      <c r="H112" s="2"/>
      <c r="I112" s="25" t="e">
        <f>#REF!</f>
        <v>#REF!</v>
      </c>
      <c r="J112" s="39"/>
      <c r="K112" s="40"/>
      <c r="L112" s="41"/>
    </row>
    <row r="113" spans="1:12" ht="15" hidden="1" customHeight="1">
      <c r="A113" s="17" t="e">
        <f>#REF!</f>
        <v>#REF!</v>
      </c>
      <c r="B113" s="19" t="str">
        <f t="shared" si="12"/>
        <v>Terminé</v>
      </c>
      <c r="C113" s="2">
        <v>25</v>
      </c>
      <c r="D113" s="2">
        <v>25</v>
      </c>
      <c r="E113" s="2"/>
      <c r="F113" s="2"/>
      <c r="G113" s="2"/>
      <c r="H113" s="2"/>
      <c r="I113" s="25" t="e">
        <f>#REF!</f>
        <v>#REF!</v>
      </c>
      <c r="J113" s="39"/>
      <c r="K113" s="40"/>
      <c r="L113" s="41"/>
    </row>
    <row r="114" spans="1:12" ht="15" hidden="1" customHeight="1">
      <c r="A114" s="17" t="e">
        <f>#REF!</f>
        <v>#REF!</v>
      </c>
      <c r="B114" s="19" t="str">
        <f t="shared" si="12"/>
        <v>Terminé</v>
      </c>
      <c r="C114" s="2">
        <v>25</v>
      </c>
      <c r="D114" s="2">
        <v>25</v>
      </c>
      <c r="E114" s="2"/>
      <c r="F114" s="2"/>
      <c r="G114" s="2"/>
      <c r="H114" s="2"/>
      <c r="I114" s="25" t="e">
        <f>#REF!</f>
        <v>#REF!</v>
      </c>
      <c r="J114" s="39"/>
      <c r="K114" s="40"/>
      <c r="L114" s="41"/>
    </row>
    <row r="115" spans="1:12" ht="15" hidden="1" customHeight="1">
      <c r="A115" s="17" t="e">
        <f>#REF!</f>
        <v>#REF!</v>
      </c>
      <c r="B115" s="19" t="str">
        <f t="shared" si="12"/>
        <v>A télécharger</v>
      </c>
      <c r="C115" s="2">
        <v>0</v>
      </c>
      <c r="D115" s="2">
        <v>27</v>
      </c>
      <c r="E115" s="2">
        <v>0</v>
      </c>
      <c r="F115" s="2">
        <v>3</v>
      </c>
      <c r="G115" s="2"/>
      <c r="H115" s="2"/>
      <c r="I115" s="25" t="e">
        <f>#REF!</f>
        <v>#REF!</v>
      </c>
      <c r="J115" s="39"/>
      <c r="K115" s="40"/>
      <c r="L115" s="41"/>
    </row>
    <row r="116" spans="1:12" ht="15" hidden="1" customHeight="1">
      <c r="A116" s="17" t="e">
        <f>#REF!</f>
        <v>#REF!</v>
      </c>
      <c r="B116" s="19" t="str">
        <f t="shared" si="12"/>
        <v>Terminé</v>
      </c>
      <c r="C116" s="2">
        <v>12</v>
      </c>
      <c r="D116" s="2">
        <v>12</v>
      </c>
      <c r="E116" s="2">
        <v>14</v>
      </c>
      <c r="F116" s="2">
        <v>14</v>
      </c>
      <c r="G116" s="2">
        <v>1</v>
      </c>
      <c r="H116" s="2">
        <v>1</v>
      </c>
      <c r="I116" s="25" t="e">
        <f>#REF!</f>
        <v>#REF!</v>
      </c>
      <c r="J116" s="39"/>
      <c r="K116" s="40"/>
      <c r="L116" s="41"/>
    </row>
    <row r="117" spans="1:12" ht="15" hidden="1" customHeight="1">
      <c r="A117" s="17" t="e">
        <f>#REF!</f>
        <v>#REF!</v>
      </c>
      <c r="B117" s="19" t="str">
        <f t="shared" si="12"/>
        <v>Terminé</v>
      </c>
      <c r="C117" s="2">
        <v>12</v>
      </c>
      <c r="D117" s="2">
        <v>12</v>
      </c>
      <c r="E117" s="2"/>
      <c r="F117" s="2"/>
      <c r="G117" s="2"/>
      <c r="H117" s="2"/>
      <c r="I117" s="25" t="e">
        <f>#REF!</f>
        <v>#REF!</v>
      </c>
      <c r="J117" s="39"/>
      <c r="K117" s="40"/>
      <c r="L117" s="41"/>
    </row>
    <row r="118" spans="1:12" ht="15" hidden="1" customHeight="1">
      <c r="A118" s="17" t="e">
        <f>#REF!</f>
        <v>#REF!</v>
      </c>
      <c r="B118" s="19" t="str">
        <f t="shared" si="12"/>
        <v>A télécharger</v>
      </c>
      <c r="C118" s="2">
        <v>0</v>
      </c>
      <c r="D118" s="2">
        <v>13</v>
      </c>
      <c r="E118" s="2">
        <v>0</v>
      </c>
      <c r="F118" s="2">
        <v>3</v>
      </c>
      <c r="G118" s="2"/>
      <c r="H118" s="2"/>
      <c r="I118" s="25" t="e">
        <f>#REF!</f>
        <v>#REF!</v>
      </c>
      <c r="J118" s="39"/>
      <c r="K118" s="40"/>
      <c r="L118" s="41"/>
    </row>
    <row r="119" spans="1:12" ht="15" hidden="1" customHeight="1">
      <c r="A119" s="17" t="e">
        <f>#REF!</f>
        <v>#REF!</v>
      </c>
      <c r="B119" s="19" t="str">
        <f t="shared" si="12"/>
        <v>A télécharger</v>
      </c>
      <c r="C119" s="2">
        <v>0</v>
      </c>
      <c r="D119" s="2">
        <v>25</v>
      </c>
      <c r="E119" s="2">
        <v>0</v>
      </c>
      <c r="F119" s="2">
        <v>9</v>
      </c>
      <c r="G119" s="2"/>
      <c r="H119" s="2"/>
      <c r="I119" s="25" t="e">
        <f>#REF!</f>
        <v>#REF!</v>
      </c>
      <c r="J119" s="39"/>
      <c r="K119" s="40"/>
      <c r="L119" s="41"/>
    </row>
    <row r="120" spans="1:12" ht="15" hidden="1" customHeight="1">
      <c r="A120" s="17" t="e">
        <f>#REF!</f>
        <v>#REF!</v>
      </c>
      <c r="B120" s="19" t="str">
        <f t="shared" si="12"/>
        <v>A télécharger</v>
      </c>
      <c r="C120" s="2">
        <v>0</v>
      </c>
      <c r="D120" s="2">
        <v>25</v>
      </c>
      <c r="E120" s="2">
        <v>0</v>
      </c>
      <c r="F120" s="2">
        <v>1</v>
      </c>
      <c r="G120" s="2"/>
      <c r="H120" s="2"/>
      <c r="I120" s="25" t="e">
        <f>#REF!</f>
        <v>#REF!</v>
      </c>
      <c r="J120" s="39"/>
      <c r="K120" s="40"/>
      <c r="L120" s="41"/>
    </row>
    <row r="121" spans="1:12" ht="15" hidden="1" customHeight="1">
      <c r="A121" s="17" t="e">
        <f>#REF!</f>
        <v>#REF!</v>
      </c>
      <c r="B121" s="19" t="str">
        <f t="shared" si="12"/>
        <v>Terminé</v>
      </c>
      <c r="C121" s="2">
        <v>12</v>
      </c>
      <c r="D121" s="2">
        <v>12</v>
      </c>
      <c r="E121" s="2"/>
      <c r="F121" s="2"/>
      <c r="G121" s="2"/>
      <c r="H121" s="2"/>
      <c r="I121" s="25" t="e">
        <f>#REF!</f>
        <v>#REF!</v>
      </c>
      <c r="J121" s="39"/>
      <c r="K121" s="40"/>
      <c r="L121" s="41"/>
    </row>
    <row r="122" spans="1:12" ht="15" hidden="1" customHeight="1">
      <c r="A122" s="17" t="e">
        <f>#REF!</f>
        <v>#REF!</v>
      </c>
      <c r="B122" s="19" t="str">
        <f t="shared" si="12"/>
        <v>A télécharger</v>
      </c>
      <c r="C122" s="2">
        <v>0</v>
      </c>
      <c r="D122" s="2">
        <v>50</v>
      </c>
      <c r="E122" s="2"/>
      <c r="F122" s="2"/>
      <c r="G122" s="2"/>
      <c r="H122" s="2"/>
      <c r="I122" s="25" t="e">
        <f>#REF!</f>
        <v>#REF!</v>
      </c>
      <c r="J122" s="39"/>
      <c r="K122" s="40"/>
      <c r="L122" s="41"/>
    </row>
    <row r="123" spans="1:12" ht="15" hidden="1" customHeight="1">
      <c r="A123" s="17" t="e">
        <f>#REF!</f>
        <v>#REF!</v>
      </c>
      <c r="B123" s="19" t="str">
        <f t="shared" si="12"/>
        <v>Terminé</v>
      </c>
      <c r="C123" s="2">
        <v>12</v>
      </c>
      <c r="D123" s="2">
        <v>12</v>
      </c>
      <c r="E123" s="2"/>
      <c r="F123" s="2"/>
      <c r="G123" s="2"/>
      <c r="H123" s="2"/>
      <c r="I123" s="25" t="e">
        <f>#REF!</f>
        <v>#REF!</v>
      </c>
      <c r="J123" s="39"/>
      <c r="K123" s="40"/>
      <c r="L123" s="41"/>
    </row>
    <row r="124" spans="1:12" ht="15" hidden="1" customHeight="1">
      <c r="A124" s="17" t="e">
        <f>#REF!</f>
        <v>#REF!</v>
      </c>
      <c r="B124" s="19" t="str">
        <f t="shared" si="12"/>
        <v>A télécharger</v>
      </c>
      <c r="C124" s="2">
        <v>0</v>
      </c>
      <c r="D124" s="2">
        <v>103</v>
      </c>
      <c r="E124" s="2"/>
      <c r="F124" s="2"/>
      <c r="G124" s="2"/>
      <c r="H124" s="2"/>
      <c r="I124" s="25" t="e">
        <f>#REF!</f>
        <v>#REF!</v>
      </c>
      <c r="J124" s="39"/>
      <c r="K124" s="40"/>
      <c r="L124" s="41"/>
    </row>
    <row r="125" spans="1:12">
      <c r="A125" s="17" t="e">
        <f>#REF!</f>
        <v>#REF!</v>
      </c>
      <c r="B125" s="19" t="str">
        <f t="shared" si="12"/>
        <v>En cours</v>
      </c>
      <c r="C125" s="2">
        <v>0</v>
      </c>
      <c r="D125" s="2" t="s">
        <v>4</v>
      </c>
      <c r="E125" s="2"/>
      <c r="F125" s="2"/>
      <c r="G125" s="2"/>
      <c r="H125" s="2"/>
      <c r="I125" s="25" t="e">
        <f>#REF!</f>
        <v>#REF!</v>
      </c>
      <c r="J125" s="39" t="s">
        <v>13</v>
      </c>
      <c r="K125" s="40" t="str">
        <f ca="1">IFERROR(HYPERLINK(VLOOKUP(J125,bdd,2,0)),"")</f>
        <v/>
      </c>
      <c r="L125" s="41"/>
    </row>
    <row r="126" spans="1:12" ht="15" hidden="1" customHeight="1">
      <c r="A126" s="17" t="e">
        <f>#REF!</f>
        <v>#REF!</v>
      </c>
      <c r="B126" s="19" t="str">
        <f t="shared" si="12"/>
        <v>A télécharger</v>
      </c>
      <c r="C126" s="2">
        <v>0</v>
      </c>
      <c r="D126" s="2">
        <v>12</v>
      </c>
      <c r="E126" s="2"/>
      <c r="F126" s="2"/>
      <c r="G126" s="2"/>
      <c r="H126" s="2"/>
      <c r="I126" s="25" t="e">
        <f>#REF!</f>
        <v>#REF!</v>
      </c>
      <c r="J126" s="39"/>
      <c r="K126" s="40"/>
      <c r="L126" s="41"/>
    </row>
    <row r="127" spans="1:12" ht="15" hidden="1" customHeight="1">
      <c r="A127" s="17" t="e">
        <f>#REF!</f>
        <v>#REF!</v>
      </c>
      <c r="B127" s="19" t="str">
        <f t="shared" si="12"/>
        <v>A télécharger</v>
      </c>
      <c r="C127" s="2">
        <v>0</v>
      </c>
      <c r="D127" s="2">
        <v>12</v>
      </c>
      <c r="E127" s="2"/>
      <c r="F127" s="2"/>
      <c r="G127" s="2"/>
      <c r="H127" s="2"/>
      <c r="I127" s="25" t="e">
        <f>#REF!</f>
        <v>#REF!</v>
      </c>
      <c r="J127" s="39"/>
      <c r="K127" s="40"/>
      <c r="L127" s="41"/>
    </row>
    <row r="128" spans="1:12" ht="15" hidden="1" customHeight="1">
      <c r="A128" s="17" t="e">
        <f>#REF!</f>
        <v>#REF!</v>
      </c>
      <c r="B128" s="19" t="str">
        <f t="shared" si="12"/>
        <v>Terminé</v>
      </c>
      <c r="C128" s="2">
        <v>13</v>
      </c>
      <c r="D128" s="2">
        <v>13</v>
      </c>
      <c r="E128" s="2"/>
      <c r="F128" s="2"/>
      <c r="G128" s="2"/>
      <c r="H128" s="2"/>
      <c r="I128" s="25" t="e">
        <f>#REF!</f>
        <v>#REF!</v>
      </c>
      <c r="J128" s="39"/>
      <c r="K128" s="40"/>
      <c r="L128" s="41"/>
    </row>
    <row r="129" spans="1:12">
      <c r="A129" s="17" t="e">
        <f>#REF!</f>
        <v>#REF!</v>
      </c>
      <c r="B129" s="19" t="str">
        <f t="shared" ref="B129" si="14">IF(AND(C129=D129,E129=F129,G129=H129),"Terminé",IF(OR(C129="x",E129="x",G129="x"),"Abandonné",IF(OR(D129="?",F129="?",H129="?"),"En cours",IF(OR(D129="!",F129="!",H129="!"),"A venir",IF(AND(C129=D129,E129&lt;F129,G129=H129),"OAV(s) à télécharger",IF(AND(C129=D129,E129=F129,G129&lt;H129),"Film(s) à télécharger",IF(AND(C129=D129,E129&lt;F129,G129&lt;H129),"OAV(s) et Film(s) à télécharger",IF(AND(C129&lt;D129,E129&lt;F129,G129&lt;H129),"A télécharger",IF(AND(C129&lt;D129,E129&lt;F129),"A télécharger",IF(C129&lt;D129,"A télécharger","A contrôler"))))))))))</f>
        <v>En cours</v>
      </c>
      <c r="C129" s="2">
        <v>1</v>
      </c>
      <c r="D129" s="2" t="s">
        <v>4</v>
      </c>
      <c r="E129" s="2"/>
      <c r="F129" s="2"/>
      <c r="G129" s="2"/>
      <c r="H129" s="2"/>
      <c r="I129" s="25"/>
      <c r="J129" s="39" t="s">
        <v>13</v>
      </c>
      <c r="K129" s="40" t="str">
        <f ca="1">IFERROR(HYPERLINK(VLOOKUP(J129,bdd,2,0)),"")</f>
        <v/>
      </c>
      <c r="L129" s="38"/>
    </row>
    <row r="130" spans="1:12" ht="15" hidden="1" customHeight="1">
      <c r="A130" s="17" t="e">
        <f>#REF!</f>
        <v>#REF!</v>
      </c>
      <c r="B130" s="19" t="str">
        <f t="shared" si="12"/>
        <v>Terminé</v>
      </c>
      <c r="C130" s="2">
        <v>13</v>
      </c>
      <c r="D130" s="2">
        <v>13</v>
      </c>
      <c r="E130" s="2"/>
      <c r="F130" s="2"/>
      <c r="G130" s="2"/>
      <c r="H130" s="2"/>
      <c r="I130" s="25" t="e">
        <f>#REF!</f>
        <v>#REF!</v>
      </c>
      <c r="J130" s="39"/>
      <c r="K130" s="40"/>
      <c r="L130" s="41"/>
    </row>
    <row r="131" spans="1:12" ht="15" hidden="1" customHeight="1">
      <c r="A131" s="17" t="e">
        <f>#REF!</f>
        <v>#REF!</v>
      </c>
      <c r="B131" s="19" t="str">
        <f t="shared" si="12"/>
        <v>Terminé</v>
      </c>
      <c r="C131" s="2">
        <v>12</v>
      </c>
      <c r="D131" s="2">
        <v>12</v>
      </c>
      <c r="E131" s="2">
        <v>1</v>
      </c>
      <c r="F131" s="2">
        <v>1</v>
      </c>
      <c r="G131" s="2"/>
      <c r="H131" s="2"/>
      <c r="I131" s="25" t="e">
        <f>#REF!</f>
        <v>#REF!</v>
      </c>
      <c r="J131" s="39"/>
      <c r="K131" s="40"/>
      <c r="L131" s="41"/>
    </row>
    <row r="132" spans="1:12" ht="15" hidden="1" customHeight="1">
      <c r="A132" s="17" t="e">
        <f>#REF!</f>
        <v>#REF!</v>
      </c>
      <c r="B132" s="19" t="str">
        <f t="shared" si="12"/>
        <v>Terminé</v>
      </c>
      <c r="C132" s="2">
        <v>12</v>
      </c>
      <c r="D132" s="2">
        <v>12</v>
      </c>
      <c r="E132" s="2">
        <v>1</v>
      </c>
      <c r="F132" s="2">
        <v>1</v>
      </c>
      <c r="G132" s="2"/>
      <c r="H132" s="2"/>
      <c r="I132" s="25" t="e">
        <f>#REF!</f>
        <v>#REF!</v>
      </c>
      <c r="J132" s="39"/>
      <c r="K132" s="40"/>
      <c r="L132" s="41"/>
    </row>
    <row r="133" spans="1:12" ht="15" hidden="1" customHeight="1">
      <c r="A133" s="17" t="e">
        <f>#REF!</f>
        <v>#REF!</v>
      </c>
      <c r="B133" s="19" t="str">
        <f t="shared" si="12"/>
        <v>A venir</v>
      </c>
      <c r="C133" s="2">
        <v>10</v>
      </c>
      <c r="D133" s="2">
        <v>10</v>
      </c>
      <c r="E133" s="2">
        <v>0</v>
      </c>
      <c r="F133" s="2" t="s">
        <v>11</v>
      </c>
      <c r="G133" s="2">
        <v>0</v>
      </c>
      <c r="H133" s="2" t="s">
        <v>11</v>
      </c>
      <c r="I133" s="25" t="e">
        <f>#REF!</f>
        <v>#REF!</v>
      </c>
      <c r="J133" s="39"/>
      <c r="K133" s="40"/>
      <c r="L133" s="41"/>
    </row>
    <row r="134" spans="1:12" ht="15" hidden="1" customHeight="1">
      <c r="A134" s="17" t="e">
        <f>#REF!</f>
        <v>#REF!</v>
      </c>
      <c r="B134" s="19" t="str">
        <f t="shared" si="12"/>
        <v>Terminé</v>
      </c>
      <c r="C134" s="2">
        <v>12</v>
      </c>
      <c r="D134" s="2">
        <v>12</v>
      </c>
      <c r="E134" s="2">
        <v>1</v>
      </c>
      <c r="F134" s="2">
        <v>1</v>
      </c>
      <c r="G134" s="2"/>
      <c r="H134" s="2"/>
      <c r="I134" s="25" t="e">
        <f>#REF!</f>
        <v>#REF!</v>
      </c>
      <c r="J134" s="39"/>
      <c r="K134" s="40"/>
      <c r="L134" s="41"/>
    </row>
    <row r="135" spans="1:12" ht="15" hidden="1" customHeight="1">
      <c r="A135" s="17" t="e">
        <f>#REF!</f>
        <v>#REF!</v>
      </c>
      <c r="B135" s="19" t="str">
        <f t="shared" si="12"/>
        <v>Terminé</v>
      </c>
      <c r="C135" s="2">
        <v>12</v>
      </c>
      <c r="D135" s="2">
        <v>12</v>
      </c>
      <c r="E135" s="2">
        <v>1</v>
      </c>
      <c r="F135" s="2">
        <v>1</v>
      </c>
      <c r="G135" s="2"/>
      <c r="H135" s="2"/>
      <c r="I135" s="25" t="e">
        <f>#REF!</f>
        <v>#REF!</v>
      </c>
      <c r="J135" s="39"/>
      <c r="K135" s="40"/>
      <c r="L135" s="41"/>
    </row>
    <row r="136" spans="1:12" ht="15" hidden="1" customHeight="1">
      <c r="A136" s="17" t="e">
        <f>#REF!</f>
        <v>#REF!</v>
      </c>
      <c r="B136" s="19" t="str">
        <f t="shared" si="12"/>
        <v>A télécharger</v>
      </c>
      <c r="C136" s="2">
        <v>0</v>
      </c>
      <c r="D136" s="2">
        <v>37</v>
      </c>
      <c r="E136" s="2">
        <v>0</v>
      </c>
      <c r="F136" s="2">
        <v>3</v>
      </c>
      <c r="G136" s="2"/>
      <c r="H136" s="2"/>
      <c r="I136" s="25" t="e">
        <f>#REF!</f>
        <v>#REF!</v>
      </c>
      <c r="J136" s="39"/>
      <c r="K136" s="40"/>
      <c r="L136" s="41"/>
    </row>
    <row r="137" spans="1:12" ht="15" hidden="1" customHeight="1">
      <c r="A137" s="17" t="e">
        <f>#REF!</f>
        <v>#REF!</v>
      </c>
      <c r="B137" s="19" t="str">
        <f t="shared" si="12"/>
        <v>A télécharger</v>
      </c>
      <c r="C137" s="2">
        <v>0</v>
      </c>
      <c r="D137" s="2">
        <v>12</v>
      </c>
      <c r="E137" s="2">
        <v>0</v>
      </c>
      <c r="F137" s="2">
        <v>1</v>
      </c>
      <c r="G137" s="2"/>
      <c r="H137" s="2"/>
      <c r="I137" s="25" t="e">
        <f>#REF!</f>
        <v>#REF!</v>
      </c>
      <c r="J137" s="39"/>
      <c r="K137" s="40"/>
      <c r="L137" s="41"/>
    </row>
    <row r="138" spans="1:12">
      <c r="A138" s="17" t="e">
        <f>#REF!</f>
        <v>#REF!</v>
      </c>
      <c r="B138" s="19" t="str">
        <f t="shared" si="12"/>
        <v>En cours</v>
      </c>
      <c r="C138" s="2">
        <v>1</v>
      </c>
      <c r="D138" s="2" t="s">
        <v>4</v>
      </c>
      <c r="E138" s="2"/>
      <c r="F138" s="2"/>
      <c r="G138" s="2"/>
      <c r="H138" s="2"/>
      <c r="I138" s="25" t="e">
        <f>#REF!</f>
        <v>#REF!</v>
      </c>
      <c r="J138" s="39"/>
      <c r="K138" s="40" t="str">
        <f ca="1">IFERROR(HYPERLINK(VLOOKUP(J138,bdd,2,0)),"")</f>
        <v/>
      </c>
      <c r="L138" s="41"/>
    </row>
    <row r="139" spans="1:12" ht="15" hidden="1" customHeight="1">
      <c r="A139" s="17" t="e">
        <f>#REF!</f>
        <v>#REF!</v>
      </c>
      <c r="B139" s="19" t="str">
        <f t="shared" si="12"/>
        <v>A télécharger</v>
      </c>
      <c r="C139" s="2">
        <v>0</v>
      </c>
      <c r="D139" s="2">
        <v>13</v>
      </c>
      <c r="E139" s="2"/>
      <c r="F139" s="2"/>
      <c r="G139" s="2"/>
      <c r="H139" s="2"/>
      <c r="I139" s="25" t="e">
        <f>#REF!</f>
        <v>#REF!</v>
      </c>
      <c r="J139" s="39"/>
      <c r="K139" s="40"/>
      <c r="L139" s="41"/>
    </row>
    <row r="140" spans="1:12" ht="15" hidden="1" customHeight="1">
      <c r="A140" s="17" t="e">
        <f>#REF!</f>
        <v>#REF!</v>
      </c>
      <c r="B140" s="19" t="str">
        <f t="shared" si="12"/>
        <v>Terminé</v>
      </c>
      <c r="C140" s="2">
        <v>24</v>
      </c>
      <c r="D140" s="2">
        <v>24</v>
      </c>
      <c r="E140" s="2"/>
      <c r="F140" s="2"/>
      <c r="G140" s="2"/>
      <c r="H140" s="2"/>
      <c r="I140" s="25" t="e">
        <f>#REF!</f>
        <v>#REF!</v>
      </c>
      <c r="J140" s="39"/>
      <c r="K140" s="40"/>
      <c r="L140" s="41"/>
    </row>
    <row r="141" spans="1:12" ht="15" hidden="1" customHeight="1">
      <c r="A141" s="17" t="e">
        <f>#REF!</f>
        <v>#REF!</v>
      </c>
      <c r="B141" s="19" t="str">
        <f t="shared" si="12"/>
        <v>Terminé</v>
      </c>
      <c r="C141" s="2">
        <v>13</v>
      </c>
      <c r="D141" s="2">
        <v>13</v>
      </c>
      <c r="E141" s="2"/>
      <c r="F141" s="2"/>
      <c r="G141" s="2"/>
      <c r="H141" s="2"/>
      <c r="I141" s="25" t="e">
        <f>#REF!</f>
        <v>#REF!</v>
      </c>
      <c r="J141" s="39"/>
      <c r="K141" s="40"/>
      <c r="L141" s="41"/>
    </row>
    <row r="142" spans="1:12" ht="15" hidden="1" customHeight="1">
      <c r="A142" s="17" t="e">
        <f>#REF!</f>
        <v>#REF!</v>
      </c>
      <c r="B142" s="19" t="str">
        <f t="shared" si="12"/>
        <v>A venir</v>
      </c>
      <c r="C142" s="2">
        <v>12</v>
      </c>
      <c r="D142" s="2">
        <v>12</v>
      </c>
      <c r="E142" s="2">
        <v>0</v>
      </c>
      <c r="F142" s="2" t="s">
        <v>11</v>
      </c>
      <c r="G142" s="2"/>
      <c r="H142" s="2"/>
      <c r="I142" s="25" t="e">
        <f>#REF!</f>
        <v>#REF!</v>
      </c>
      <c r="J142" s="39"/>
      <c r="K142" s="40"/>
      <c r="L142" s="41"/>
    </row>
    <row r="143" spans="1:12" ht="15" hidden="1" customHeight="1">
      <c r="A143" s="17" t="e">
        <f>#REF!</f>
        <v>#REF!</v>
      </c>
      <c r="B143" s="19" t="str">
        <f t="shared" si="12"/>
        <v>Terminé</v>
      </c>
      <c r="C143" s="2">
        <v>13</v>
      </c>
      <c r="D143" s="2">
        <v>13</v>
      </c>
      <c r="E143" s="2"/>
      <c r="F143" s="2"/>
      <c r="G143" s="2"/>
      <c r="H143" s="2"/>
      <c r="I143" s="25" t="e">
        <f>#REF!</f>
        <v>#REF!</v>
      </c>
      <c r="J143" s="39"/>
      <c r="K143" s="40"/>
      <c r="L143" s="41"/>
    </row>
    <row r="144" spans="1:12" ht="15" hidden="1" customHeight="1">
      <c r="A144" s="17" t="e">
        <f>#REF!</f>
        <v>#REF!</v>
      </c>
      <c r="B144" s="19" t="str">
        <f t="shared" si="12"/>
        <v>Terminé</v>
      </c>
      <c r="C144" s="2">
        <v>13</v>
      </c>
      <c r="D144" s="2">
        <v>13</v>
      </c>
      <c r="E144" s="2"/>
      <c r="F144" s="2"/>
      <c r="G144" s="2"/>
      <c r="H144" s="2"/>
      <c r="I144" s="25" t="e">
        <f>#REF!</f>
        <v>#REF!</v>
      </c>
      <c r="J144" s="39"/>
      <c r="K144" s="40"/>
      <c r="L144" s="41"/>
    </row>
    <row r="145" spans="1:12" ht="15" hidden="1" customHeight="1">
      <c r="A145" s="17" t="e">
        <f>#REF!</f>
        <v>#REF!</v>
      </c>
      <c r="B145" s="19" t="str">
        <f t="shared" si="12"/>
        <v>A venir</v>
      </c>
      <c r="C145" s="2">
        <v>0</v>
      </c>
      <c r="D145" s="2" t="s">
        <v>11</v>
      </c>
      <c r="E145" s="2"/>
      <c r="F145" s="2"/>
      <c r="G145" s="2"/>
      <c r="H145" s="2"/>
      <c r="I145" s="25" t="e">
        <f>#REF!</f>
        <v>#REF!</v>
      </c>
      <c r="J145" s="39"/>
      <c r="K145" s="40"/>
      <c r="L145" s="41"/>
    </row>
    <row r="146" spans="1:12" ht="15" hidden="1" customHeight="1">
      <c r="A146" s="17" t="e">
        <f>#REF!</f>
        <v>#REF!</v>
      </c>
      <c r="B146" s="19" t="str">
        <f t="shared" si="12"/>
        <v>A télécharger</v>
      </c>
      <c r="C146" s="2">
        <v>0</v>
      </c>
      <c r="D146" s="2">
        <v>25</v>
      </c>
      <c r="E146" s="2"/>
      <c r="F146" s="2"/>
      <c r="G146" s="2"/>
      <c r="H146" s="2"/>
      <c r="I146" s="25" t="e">
        <f>#REF!</f>
        <v>#REF!</v>
      </c>
      <c r="J146" s="39"/>
      <c r="K146" s="40"/>
      <c r="L146" s="41"/>
    </row>
    <row r="147" spans="1:12" ht="15" hidden="1" customHeight="1">
      <c r="A147" s="17" t="e">
        <f>#REF!</f>
        <v>#REF!</v>
      </c>
      <c r="B147" s="19" t="str">
        <f t="shared" si="12"/>
        <v>A télécharger</v>
      </c>
      <c r="C147" s="2">
        <v>0</v>
      </c>
      <c r="D147" s="2">
        <v>153</v>
      </c>
      <c r="E147" s="2"/>
      <c r="F147" s="2"/>
      <c r="G147" s="2">
        <v>0</v>
      </c>
      <c r="H147" s="2">
        <v>4</v>
      </c>
      <c r="I147" s="25" t="e">
        <f>#REF!</f>
        <v>#REF!</v>
      </c>
      <c r="J147" s="39"/>
      <c r="K147" s="40"/>
      <c r="L147" s="41"/>
    </row>
    <row r="148" spans="1:12" ht="15" hidden="1" customHeight="1">
      <c r="A148" s="17" t="e">
        <f>#REF!</f>
        <v>#REF!</v>
      </c>
      <c r="B148" s="19" t="str">
        <f t="shared" si="12"/>
        <v>A télécharger</v>
      </c>
      <c r="C148" s="2">
        <v>0</v>
      </c>
      <c r="D148" s="2">
        <v>291</v>
      </c>
      <c r="E148" s="2">
        <v>0</v>
      </c>
      <c r="F148" s="2">
        <v>7</v>
      </c>
      <c r="G148" s="2">
        <v>0</v>
      </c>
      <c r="H148" s="2">
        <v>18</v>
      </c>
      <c r="I148" s="25" t="e">
        <f>#REF!</f>
        <v>#REF!</v>
      </c>
      <c r="J148" s="39"/>
      <c r="K148" s="40"/>
      <c r="L148" s="41"/>
    </row>
    <row r="149" spans="1:12" ht="15" hidden="1" customHeight="1">
      <c r="A149" s="17" t="e">
        <f>#REF!</f>
        <v>#REF!</v>
      </c>
      <c r="B149" s="19" t="str">
        <f t="shared" si="12"/>
        <v>A télécharger</v>
      </c>
      <c r="C149" s="2">
        <v>0</v>
      </c>
      <c r="D149" s="2">
        <v>64</v>
      </c>
      <c r="E149" s="2"/>
      <c r="F149" s="2"/>
      <c r="G149" s="2"/>
      <c r="H149" s="2"/>
      <c r="I149" s="25" t="e">
        <f>#REF!</f>
        <v>#REF!</v>
      </c>
      <c r="J149" s="39"/>
      <c r="K149" s="40"/>
      <c r="L149" s="41"/>
    </row>
    <row r="150" spans="1:12" ht="15" hidden="1" customHeight="1">
      <c r="A150" s="17" t="e">
        <f>#REF!</f>
        <v>#REF!</v>
      </c>
      <c r="B150" s="19" t="str">
        <f t="shared" si="12"/>
        <v>A télécharger</v>
      </c>
      <c r="C150" s="2">
        <v>0</v>
      </c>
      <c r="D150" s="2">
        <v>12</v>
      </c>
      <c r="E150" s="2"/>
      <c r="F150" s="2"/>
      <c r="G150" s="2"/>
      <c r="H150" s="2"/>
      <c r="I150" s="25" t="e">
        <f>#REF!</f>
        <v>#REF!</v>
      </c>
      <c r="J150" s="39"/>
      <c r="K150" s="40"/>
      <c r="L150" s="41"/>
    </row>
    <row r="151" spans="1:12" ht="15" hidden="1" customHeight="1">
      <c r="A151" s="17" t="e">
        <f>#REF!</f>
        <v>#REF!</v>
      </c>
      <c r="B151" s="19" t="str">
        <f t="shared" si="12"/>
        <v>Abandonné</v>
      </c>
      <c r="C151" s="2" t="s">
        <v>12</v>
      </c>
      <c r="D151" s="2">
        <v>10</v>
      </c>
      <c r="E151" s="2"/>
      <c r="F151" s="2"/>
      <c r="G151" s="2"/>
      <c r="H151" s="2"/>
      <c r="I151" s="25" t="e">
        <f>#REF!</f>
        <v>#REF!</v>
      </c>
      <c r="J151" s="39"/>
      <c r="K151" s="40"/>
      <c r="L151" s="41"/>
    </row>
    <row r="152" spans="1:12" ht="15" hidden="1" customHeight="1">
      <c r="A152" s="17" t="e">
        <f>#REF!</f>
        <v>#REF!</v>
      </c>
      <c r="B152" s="19" t="str">
        <f t="shared" si="12"/>
        <v>A télécharger</v>
      </c>
      <c r="C152" s="2">
        <v>0</v>
      </c>
      <c r="D152" s="2">
        <v>13</v>
      </c>
      <c r="E152" s="2"/>
      <c r="F152" s="2"/>
      <c r="G152" s="2"/>
      <c r="H152" s="2"/>
      <c r="I152" s="25" t="e">
        <f>#REF!</f>
        <v>#REF!</v>
      </c>
      <c r="J152" s="39"/>
      <c r="K152" s="40"/>
      <c r="L152" s="41"/>
    </row>
    <row r="153" spans="1:12" ht="15" hidden="1" customHeight="1">
      <c r="A153" s="17" t="e">
        <f>#REF!</f>
        <v>#REF!</v>
      </c>
      <c r="B153" s="19" t="str">
        <f t="shared" si="12"/>
        <v>A télécharger</v>
      </c>
      <c r="C153" s="2">
        <v>0</v>
      </c>
      <c r="D153" s="2">
        <v>12</v>
      </c>
      <c r="E153" s="2"/>
      <c r="F153" s="2"/>
      <c r="G153" s="2"/>
      <c r="H153" s="2"/>
      <c r="I153" s="25" t="e">
        <f>#REF!</f>
        <v>#REF!</v>
      </c>
      <c r="J153" s="39"/>
      <c r="K153" s="40"/>
      <c r="L153" s="41"/>
    </row>
    <row r="154" spans="1:12" ht="15" hidden="1" customHeight="1">
      <c r="A154" s="17" t="e">
        <f>#REF!</f>
        <v>#REF!</v>
      </c>
      <c r="B154" s="19" t="str">
        <f t="shared" ref="B154" si="15">IF(AND(C154=D154,E154=F154,G154=H154),"Terminé",IF(OR(C154="x",E154="x",G154="x"),"Abandonné",IF(OR(D154="?",F154="?",H154="?"),"En cours",IF(OR(D154="!",F154="!",H154="!"),"A venir",IF(AND(C154=D154,E154&lt;F154,G154=H154),"OAV(s) à télécharger",IF(AND(C154=D154,E154=F154,G154&lt;H154),"Film(s) à télécharger",IF(AND(C154=D154,E154&lt;F154,G154&lt;H154),"OAV(s) et Film(s) à télécharger",IF(AND(C154&lt;D154,E154&lt;F154,G154&lt;H154),"A télécharger",IF(AND(C154&lt;D154,E154&lt;F154),"A télécharger",IF(C154&lt;D154,"A télécharger","A contrôler"))))))))))</f>
        <v>Terminé</v>
      </c>
      <c r="C154" s="2"/>
      <c r="D154" s="2"/>
      <c r="E154" s="2">
        <v>2</v>
      </c>
      <c r="F154" s="2">
        <v>2</v>
      </c>
      <c r="G154" s="2"/>
      <c r="H154" s="2"/>
      <c r="I154" s="25"/>
      <c r="J154" s="36"/>
      <c r="K154" s="37"/>
      <c r="L154" s="38"/>
    </row>
    <row r="155" spans="1:12" ht="15" hidden="1" customHeight="1">
      <c r="A155" s="17" t="e">
        <f>#REF!</f>
        <v>#REF!</v>
      </c>
      <c r="B155" s="19" t="str">
        <f t="shared" si="12"/>
        <v>Terminé</v>
      </c>
      <c r="C155" s="2">
        <v>13</v>
      </c>
      <c r="D155" s="2">
        <v>13</v>
      </c>
      <c r="E155" s="2">
        <v>1</v>
      </c>
      <c r="F155" s="2">
        <v>1</v>
      </c>
      <c r="G155" s="2"/>
      <c r="H155" s="2"/>
      <c r="I155" s="25" t="e">
        <f>#REF!</f>
        <v>#REF!</v>
      </c>
      <c r="J155" s="39"/>
      <c r="K155" s="40"/>
      <c r="L155" s="41"/>
    </row>
    <row r="156" spans="1:12" ht="15" hidden="1" customHeight="1">
      <c r="A156" s="17" t="e">
        <f>#REF!</f>
        <v>#REF!</v>
      </c>
      <c r="B156" s="19" t="str">
        <f t="shared" si="12"/>
        <v>A télécharger</v>
      </c>
      <c r="C156" s="2">
        <v>0</v>
      </c>
      <c r="D156" s="2">
        <v>26</v>
      </c>
      <c r="E156" s="2"/>
      <c r="F156" s="2"/>
      <c r="G156" s="2"/>
      <c r="H156" s="2"/>
      <c r="I156" s="25" t="e">
        <f>#REF!</f>
        <v>#REF!</v>
      </c>
      <c r="J156" s="39"/>
      <c r="K156" s="40"/>
      <c r="L156" s="41"/>
    </row>
    <row r="157" spans="1:12" ht="15" hidden="1" customHeight="1">
      <c r="A157" s="17" t="e">
        <f>#REF!</f>
        <v>#REF!</v>
      </c>
      <c r="B157" s="19" t="str">
        <f t="shared" si="12"/>
        <v>Terminé</v>
      </c>
      <c r="C157" s="2">
        <v>12</v>
      </c>
      <c r="D157" s="2">
        <v>12</v>
      </c>
      <c r="E157" s="2"/>
      <c r="F157" s="2"/>
      <c r="G157" s="2"/>
      <c r="H157" s="2"/>
      <c r="I157" s="25" t="e">
        <f>#REF!</f>
        <v>#REF!</v>
      </c>
      <c r="J157" s="39"/>
      <c r="K157" s="40"/>
      <c r="L157" s="41"/>
    </row>
    <row r="158" spans="1:12" ht="15" hidden="1" customHeight="1">
      <c r="A158" s="17" t="e">
        <f>#REF!</f>
        <v>#REF!</v>
      </c>
      <c r="B158" s="19" t="str">
        <f t="shared" si="12"/>
        <v>A télécharger</v>
      </c>
      <c r="C158" s="2">
        <v>0</v>
      </c>
      <c r="D158" s="2">
        <v>50</v>
      </c>
      <c r="E158" s="2"/>
      <c r="F158" s="2"/>
      <c r="G158" s="2"/>
      <c r="H158" s="2"/>
      <c r="I158" s="25" t="e">
        <f>#REF!</f>
        <v>#REF!</v>
      </c>
      <c r="J158" s="39"/>
      <c r="K158" s="40"/>
      <c r="L158" s="41"/>
    </row>
    <row r="159" spans="1:12" ht="15" hidden="1" customHeight="1">
      <c r="A159" s="17" t="e">
        <f>#REF!</f>
        <v>#REF!</v>
      </c>
      <c r="B159" s="19" t="str">
        <f t="shared" si="12"/>
        <v>A télécharger</v>
      </c>
      <c r="C159" s="2">
        <v>0</v>
      </c>
      <c r="D159" s="2">
        <v>145</v>
      </c>
      <c r="E159" s="2">
        <v>0</v>
      </c>
      <c r="F159" s="2">
        <v>1</v>
      </c>
      <c r="G159" s="2"/>
      <c r="H159" s="2"/>
      <c r="I159" s="25" t="e">
        <f>#REF!</f>
        <v>#REF!</v>
      </c>
      <c r="J159" s="39"/>
      <c r="K159" s="40"/>
      <c r="L159" s="41"/>
    </row>
    <row r="160" spans="1:12" ht="15" hidden="1" customHeight="1">
      <c r="A160" s="17" t="e">
        <f>#REF!</f>
        <v>#REF!</v>
      </c>
      <c r="B160" s="19" t="str">
        <f t="shared" ref="B160:B225" si="16">IF(AND(C160=D160,E160=F160,G160=H160),"Terminé",IF(OR(C160="x",E160="x",G160="x"),"Abandonné",IF(OR(D160="?",F160="?",H160="?"),"En cours",IF(OR(D160="!",F160="!",H160="!"),"A venir",IF(AND(C160=D160,E160&lt;F160,G160=H160),"OAV(s) à télécharger",IF(AND(C160=D160,E160=F160,G160&lt;H160),"Film(s) à télécharger",IF(AND(C160=D160,E160&lt;F160,G160&lt;H160),"OAV(s) et Film(s) à télécharger",IF(AND(C160&lt;D160,E160&lt;F160,G160&lt;H160),"A télécharger",IF(AND(C160&lt;D160,E160&lt;F160),"A télécharger",IF(C160&lt;D160,"A télécharger","A contrôler"))))))))))</f>
        <v>Terminé</v>
      </c>
      <c r="C160" s="2">
        <v>175</v>
      </c>
      <c r="D160" s="2">
        <v>175</v>
      </c>
      <c r="E160" s="2">
        <v>6</v>
      </c>
      <c r="F160" s="2">
        <v>6</v>
      </c>
      <c r="G160" s="2">
        <v>1</v>
      </c>
      <c r="H160" s="2">
        <v>1</v>
      </c>
      <c r="I160" s="25" t="e">
        <f>#REF!</f>
        <v>#REF!</v>
      </c>
      <c r="J160" s="39"/>
      <c r="K160" s="40"/>
      <c r="L160" s="41"/>
    </row>
    <row r="161" spans="1:12">
      <c r="A161" s="17" t="e">
        <f>#REF!</f>
        <v>#REF!</v>
      </c>
      <c r="B161" s="19" t="str">
        <f t="shared" si="16"/>
        <v>En cours</v>
      </c>
      <c r="C161" s="2">
        <v>202</v>
      </c>
      <c r="D161" s="2" t="s">
        <v>4</v>
      </c>
      <c r="E161" s="2"/>
      <c r="F161" s="2"/>
      <c r="G161" s="2"/>
      <c r="H161" s="2"/>
      <c r="I161" s="25" t="e">
        <f>#REF!</f>
        <v>#REF!</v>
      </c>
      <c r="J161" s="39" t="s">
        <v>13</v>
      </c>
      <c r="K161" s="40" t="str">
        <f ca="1">IFERROR(HYPERLINK(VLOOKUP(J161,bdd,2,0)),"")</f>
        <v/>
      </c>
      <c r="L161" s="41"/>
    </row>
    <row r="162" spans="1:12" ht="15" hidden="1" customHeight="1">
      <c r="A162" s="17" t="e">
        <f>#REF!</f>
        <v>#REF!</v>
      </c>
      <c r="B162" s="19" t="str">
        <f t="shared" si="16"/>
        <v>A télécharger</v>
      </c>
      <c r="C162" s="2">
        <v>0</v>
      </c>
      <c r="D162" s="2">
        <v>24</v>
      </c>
      <c r="E162" s="2">
        <v>0</v>
      </c>
      <c r="F162" s="2">
        <v>2</v>
      </c>
      <c r="G162" s="2">
        <v>0</v>
      </c>
      <c r="H162" s="2">
        <v>1</v>
      </c>
      <c r="I162" s="25" t="e">
        <f>#REF!</f>
        <v>#REF!</v>
      </c>
      <c r="J162" s="39"/>
      <c r="K162" s="40"/>
      <c r="L162" s="41"/>
    </row>
    <row r="163" spans="1:12" ht="15" hidden="1" customHeight="1">
      <c r="A163" s="17" t="e">
        <f>#REF!</f>
        <v>#REF!</v>
      </c>
      <c r="B163" s="19" t="str">
        <f t="shared" si="16"/>
        <v>A télécharger</v>
      </c>
      <c r="C163" s="2">
        <v>0</v>
      </c>
      <c r="D163" s="2">
        <v>12</v>
      </c>
      <c r="E163" s="2">
        <v>0</v>
      </c>
      <c r="F163" s="2">
        <v>6</v>
      </c>
      <c r="G163" s="2"/>
      <c r="H163" s="2"/>
      <c r="I163" s="25" t="e">
        <f>#REF!</f>
        <v>#REF!</v>
      </c>
      <c r="J163" s="39"/>
      <c r="K163" s="40"/>
      <c r="L163" s="41"/>
    </row>
    <row r="164" spans="1:12" ht="15" hidden="1" customHeight="1">
      <c r="A164" s="17" t="e">
        <f>#REF!</f>
        <v>#REF!</v>
      </c>
      <c r="B164" s="19" t="str">
        <f t="shared" si="16"/>
        <v>A télécharger</v>
      </c>
      <c r="C164" s="2">
        <v>0</v>
      </c>
      <c r="D164" s="2">
        <v>13</v>
      </c>
      <c r="E164" s="2"/>
      <c r="F164" s="2"/>
      <c r="G164" s="2"/>
      <c r="H164" s="2"/>
      <c r="I164" s="25" t="e">
        <f>#REF!</f>
        <v>#REF!</v>
      </c>
      <c r="J164" s="39"/>
      <c r="K164" s="40"/>
      <c r="L164" s="41"/>
    </row>
    <row r="165" spans="1:12" ht="15" hidden="1" customHeight="1">
      <c r="A165" s="17" t="e">
        <f>#REF!</f>
        <v>#REF!</v>
      </c>
      <c r="B165" s="19" t="str">
        <f t="shared" si="16"/>
        <v>A télécharger</v>
      </c>
      <c r="C165" s="2">
        <v>0</v>
      </c>
      <c r="D165" s="2">
        <v>12</v>
      </c>
      <c r="E165" s="2">
        <v>0</v>
      </c>
      <c r="F165" s="2">
        <v>1</v>
      </c>
      <c r="G165" s="2"/>
      <c r="H165" s="2"/>
      <c r="I165" s="25" t="e">
        <f>#REF!</f>
        <v>#REF!</v>
      </c>
      <c r="J165" s="39"/>
      <c r="K165" s="40"/>
      <c r="L165" s="41"/>
    </row>
    <row r="166" spans="1:12" ht="15" hidden="1" customHeight="1">
      <c r="A166" s="17" t="e">
        <f>#REF!</f>
        <v>#REF!</v>
      </c>
      <c r="B166" s="19" t="str">
        <f t="shared" si="16"/>
        <v>Terminé</v>
      </c>
      <c r="C166" s="2">
        <v>11</v>
      </c>
      <c r="D166" s="2">
        <v>11</v>
      </c>
      <c r="E166" s="2"/>
      <c r="F166" s="2"/>
      <c r="G166" s="2"/>
      <c r="H166" s="2"/>
      <c r="I166" s="25" t="e">
        <f>#REF!</f>
        <v>#REF!</v>
      </c>
      <c r="J166" s="39"/>
      <c r="K166" s="40"/>
      <c r="L166" s="41"/>
    </row>
    <row r="167" spans="1:12" ht="15" hidden="1" customHeight="1">
      <c r="A167" s="17" t="e">
        <f>#REF!</f>
        <v>#REF!</v>
      </c>
      <c r="B167" s="19" t="str">
        <f t="shared" si="16"/>
        <v>Terminé</v>
      </c>
      <c r="C167" s="2">
        <v>12</v>
      </c>
      <c r="D167" s="2">
        <v>12</v>
      </c>
      <c r="E167" s="2">
        <v>1</v>
      </c>
      <c r="F167" s="2">
        <v>1</v>
      </c>
      <c r="G167" s="2"/>
      <c r="H167" s="2"/>
      <c r="I167" s="25" t="e">
        <f>#REF!</f>
        <v>#REF!</v>
      </c>
      <c r="J167" s="39"/>
      <c r="K167" s="40"/>
      <c r="L167" s="41"/>
    </row>
    <row r="168" spans="1:12" ht="15" hidden="1" customHeight="1">
      <c r="A168" s="17" t="e">
        <f>#REF!</f>
        <v>#REF!</v>
      </c>
      <c r="B168" s="19" t="str">
        <f t="shared" si="16"/>
        <v>Terminé</v>
      </c>
      <c r="C168" s="2">
        <v>13</v>
      </c>
      <c r="D168" s="2">
        <v>13</v>
      </c>
      <c r="E168" s="2"/>
      <c r="F168" s="2"/>
      <c r="G168" s="2"/>
      <c r="H168" s="2"/>
      <c r="I168" s="25" t="e">
        <f>#REF!</f>
        <v>#REF!</v>
      </c>
      <c r="J168" s="39"/>
      <c r="K168" s="40"/>
      <c r="L168" s="41"/>
    </row>
    <row r="169" spans="1:12" ht="15" hidden="1" customHeight="1">
      <c r="A169" s="17" t="e">
        <f>#REF!</f>
        <v>#REF!</v>
      </c>
      <c r="B169" s="19" t="str">
        <f t="shared" si="16"/>
        <v>Terminé</v>
      </c>
      <c r="C169" s="2">
        <v>12</v>
      </c>
      <c r="D169" s="2">
        <v>12</v>
      </c>
      <c r="E169" s="2">
        <v>6</v>
      </c>
      <c r="F169" s="2">
        <v>6</v>
      </c>
      <c r="G169" s="2"/>
      <c r="H169" s="2"/>
      <c r="I169" s="25" t="e">
        <f>#REF!</f>
        <v>#REF!</v>
      </c>
      <c r="J169" s="39"/>
      <c r="K169" s="40"/>
      <c r="L169" s="41"/>
    </row>
    <row r="170" spans="1:12" ht="15" hidden="1" customHeight="1">
      <c r="A170" s="17" t="e">
        <f>#REF!</f>
        <v>#REF!</v>
      </c>
      <c r="B170" s="19" t="str">
        <f t="shared" si="16"/>
        <v>Terminé</v>
      </c>
      <c r="C170" s="2">
        <v>12</v>
      </c>
      <c r="D170" s="2">
        <v>12</v>
      </c>
      <c r="E170" s="2"/>
      <c r="F170" s="2"/>
      <c r="G170" s="2"/>
      <c r="H170" s="2"/>
      <c r="I170" s="25" t="e">
        <f>#REF!</f>
        <v>#REF!</v>
      </c>
      <c r="J170" s="39"/>
      <c r="K170" s="40"/>
      <c r="L170" s="41"/>
    </row>
    <row r="171" spans="1:12" ht="15" hidden="1" customHeight="1">
      <c r="A171" s="17" t="e">
        <f>#REF!</f>
        <v>#REF!</v>
      </c>
      <c r="B171" s="19" t="str">
        <f t="shared" si="16"/>
        <v>A télécharger</v>
      </c>
      <c r="C171" s="2">
        <v>0</v>
      </c>
      <c r="D171" s="2">
        <v>24</v>
      </c>
      <c r="E171" s="2"/>
      <c r="F171" s="2"/>
      <c r="G171" s="2"/>
      <c r="H171" s="2"/>
      <c r="I171" s="25" t="e">
        <f>#REF!</f>
        <v>#REF!</v>
      </c>
      <c r="J171" s="39"/>
      <c r="K171" s="40"/>
      <c r="L171" s="41"/>
    </row>
    <row r="172" spans="1:12" ht="15" hidden="1" customHeight="1">
      <c r="A172" s="17" t="e">
        <f>#REF!</f>
        <v>#REF!</v>
      </c>
      <c r="B172" s="19" t="str">
        <f t="shared" si="16"/>
        <v>A télécharger</v>
      </c>
      <c r="C172" s="2">
        <v>0</v>
      </c>
      <c r="D172" s="2">
        <v>13</v>
      </c>
      <c r="E172" s="2">
        <v>0</v>
      </c>
      <c r="F172" s="2">
        <v>1</v>
      </c>
      <c r="G172" s="2"/>
      <c r="H172" s="2"/>
      <c r="I172" s="25" t="e">
        <f>#REF!</f>
        <v>#REF!</v>
      </c>
      <c r="J172" s="39"/>
      <c r="K172" s="40"/>
      <c r="L172" s="41"/>
    </row>
    <row r="173" spans="1:12" ht="15" hidden="1" customHeight="1">
      <c r="A173" s="17" t="e">
        <f>#REF!</f>
        <v>#REF!</v>
      </c>
      <c r="B173" s="19" t="str">
        <f t="shared" si="16"/>
        <v>A télécharger</v>
      </c>
      <c r="C173" s="2">
        <v>0</v>
      </c>
      <c r="D173" s="2">
        <v>12</v>
      </c>
      <c r="E173" s="2"/>
      <c r="F173" s="2"/>
      <c r="G173" s="2"/>
      <c r="H173" s="2"/>
      <c r="I173" s="25" t="e">
        <f>#REF!</f>
        <v>#REF!</v>
      </c>
      <c r="J173" s="39"/>
      <c r="K173" s="40"/>
      <c r="L173" s="41"/>
    </row>
    <row r="174" spans="1:12" ht="15" hidden="1" customHeight="1">
      <c r="A174" s="17" t="e">
        <f>#REF!</f>
        <v>#REF!</v>
      </c>
      <c r="B174" s="19" t="str">
        <f t="shared" si="16"/>
        <v>A télécharger</v>
      </c>
      <c r="C174" s="2">
        <v>0</v>
      </c>
      <c r="D174" s="2">
        <v>51</v>
      </c>
      <c r="E174" s="2">
        <v>0</v>
      </c>
      <c r="F174" s="2">
        <v>5</v>
      </c>
      <c r="G174" s="2">
        <v>0</v>
      </c>
      <c r="H174" s="2">
        <v>2</v>
      </c>
      <c r="I174" s="25" t="e">
        <f>#REF!</f>
        <v>#REF!</v>
      </c>
      <c r="J174" s="39"/>
      <c r="K174" s="40"/>
      <c r="L174" s="41"/>
    </row>
    <row r="175" spans="1:12" ht="15" hidden="1" customHeight="1">
      <c r="A175" s="17" t="e">
        <f>#REF!</f>
        <v>#REF!</v>
      </c>
      <c r="B175" s="19" t="str">
        <f t="shared" si="16"/>
        <v>Terminé</v>
      </c>
      <c r="C175" s="2">
        <v>12</v>
      </c>
      <c r="D175" s="2">
        <v>12</v>
      </c>
      <c r="E175" s="2"/>
      <c r="F175" s="2"/>
      <c r="G175" s="2"/>
      <c r="H175" s="2"/>
      <c r="I175" s="25" t="e">
        <f>#REF!</f>
        <v>#REF!</v>
      </c>
      <c r="J175" s="39"/>
      <c r="K175" s="40"/>
      <c r="L175" s="41"/>
    </row>
    <row r="176" spans="1:12" ht="15" hidden="1" customHeight="1">
      <c r="A176" s="17" t="e">
        <f>#REF!</f>
        <v>#REF!</v>
      </c>
      <c r="B176" s="19" t="str">
        <f t="shared" si="16"/>
        <v>A télécharger</v>
      </c>
      <c r="C176" s="2">
        <v>0</v>
      </c>
      <c r="D176" s="2">
        <v>12</v>
      </c>
      <c r="E176" s="2">
        <v>0</v>
      </c>
      <c r="F176" s="2">
        <v>1</v>
      </c>
      <c r="G176" s="2"/>
      <c r="H176" s="2"/>
      <c r="I176" s="25" t="e">
        <f>#REF!</f>
        <v>#REF!</v>
      </c>
      <c r="J176" s="39"/>
      <c r="K176" s="40"/>
      <c r="L176" s="41"/>
    </row>
    <row r="177" spans="1:12" ht="15" hidden="1" customHeight="1">
      <c r="A177" s="17" t="e">
        <f>#REF!</f>
        <v>#REF!</v>
      </c>
      <c r="B177" s="19" t="str">
        <f t="shared" si="16"/>
        <v>Terminé</v>
      </c>
      <c r="C177" s="2">
        <v>13</v>
      </c>
      <c r="D177" s="2">
        <v>13</v>
      </c>
      <c r="E177" s="2"/>
      <c r="F177" s="2"/>
      <c r="G177" s="2"/>
      <c r="H177" s="2"/>
      <c r="I177" s="25" t="e">
        <f>#REF!</f>
        <v>#REF!</v>
      </c>
      <c r="J177" s="39"/>
      <c r="K177" s="40"/>
      <c r="L177" s="41"/>
    </row>
    <row r="178" spans="1:12" ht="15" hidden="1" customHeight="1">
      <c r="A178" s="17" t="e">
        <f>#REF!</f>
        <v>#REF!</v>
      </c>
      <c r="B178" s="19" t="str">
        <f t="shared" si="16"/>
        <v>Terminé</v>
      </c>
      <c r="C178" s="2">
        <v>13</v>
      </c>
      <c r="D178" s="2">
        <v>13</v>
      </c>
      <c r="E178" s="2"/>
      <c r="F178" s="2"/>
      <c r="G178" s="2"/>
      <c r="H178" s="2"/>
      <c r="I178" s="25" t="e">
        <f>#REF!</f>
        <v>#REF!</v>
      </c>
      <c r="J178" s="39"/>
      <c r="K178" s="40"/>
      <c r="L178" s="41"/>
    </row>
    <row r="179" spans="1:12">
      <c r="A179" s="17" t="e">
        <f>#REF!</f>
        <v>#REF!</v>
      </c>
      <c r="B179" s="19" t="str">
        <f t="shared" si="16"/>
        <v>En cours</v>
      </c>
      <c r="C179" s="2">
        <v>0</v>
      </c>
      <c r="D179" s="2" t="s">
        <v>4</v>
      </c>
      <c r="E179" s="2"/>
      <c r="F179" s="2"/>
      <c r="G179" s="2"/>
      <c r="H179" s="2"/>
      <c r="I179" s="25" t="e">
        <f>#REF!</f>
        <v>#REF!</v>
      </c>
      <c r="J179" s="39" t="s">
        <v>13</v>
      </c>
      <c r="K179" s="40" t="str">
        <f ca="1">IFERROR(HYPERLINK(VLOOKUP(J179,bdd,2,0)),"")</f>
        <v/>
      </c>
      <c r="L179" s="41"/>
    </row>
    <row r="180" spans="1:12" ht="15" hidden="1" customHeight="1">
      <c r="A180" s="17" t="e">
        <f>#REF!</f>
        <v>#REF!</v>
      </c>
      <c r="B180" s="19" t="str">
        <f t="shared" si="16"/>
        <v>Terminé</v>
      </c>
      <c r="C180" s="2">
        <v>12</v>
      </c>
      <c r="D180" s="2">
        <v>12</v>
      </c>
      <c r="E180" s="2"/>
      <c r="F180" s="2"/>
      <c r="G180" s="2"/>
      <c r="H180" s="2"/>
      <c r="I180" s="25" t="e">
        <f>#REF!</f>
        <v>#REF!</v>
      </c>
      <c r="J180" s="39"/>
      <c r="K180" s="40"/>
      <c r="L180" s="41"/>
    </row>
    <row r="181" spans="1:12" ht="15" hidden="1" customHeight="1">
      <c r="A181" s="17" t="e">
        <f>#REF!</f>
        <v>#REF!</v>
      </c>
      <c r="B181" s="19" t="str">
        <f t="shared" si="16"/>
        <v>A télécharger</v>
      </c>
      <c r="C181" s="2">
        <v>0</v>
      </c>
      <c r="D181" s="2">
        <v>13</v>
      </c>
      <c r="E181" s="2"/>
      <c r="F181" s="2"/>
      <c r="G181" s="2"/>
      <c r="H181" s="2"/>
      <c r="I181" s="25" t="e">
        <f>#REF!</f>
        <v>#REF!</v>
      </c>
      <c r="J181" s="39"/>
      <c r="K181" s="40"/>
      <c r="L181" s="41"/>
    </row>
    <row r="182" spans="1:12" ht="15" hidden="1" customHeight="1">
      <c r="A182" s="17" t="e">
        <f>#REF!</f>
        <v>#REF!</v>
      </c>
      <c r="B182" s="19" t="str">
        <f t="shared" si="16"/>
        <v>A télécharger</v>
      </c>
      <c r="C182" s="2">
        <v>0</v>
      </c>
      <c r="D182" s="2">
        <v>12</v>
      </c>
      <c r="E182" s="2"/>
      <c r="F182" s="2"/>
      <c r="G182" s="2"/>
      <c r="H182" s="2"/>
      <c r="I182" s="25" t="e">
        <f>#REF!</f>
        <v>#REF!</v>
      </c>
      <c r="J182" s="39"/>
      <c r="K182" s="40"/>
      <c r="L182" s="41"/>
    </row>
    <row r="183" spans="1:12" ht="15" hidden="1" customHeight="1">
      <c r="A183" s="17" t="e">
        <f>#REF!</f>
        <v>#REF!</v>
      </c>
      <c r="B183" s="19" t="str">
        <f t="shared" si="16"/>
        <v>Terminé</v>
      </c>
      <c r="C183" s="2">
        <v>39</v>
      </c>
      <c r="D183" s="2">
        <v>39</v>
      </c>
      <c r="E183" s="2"/>
      <c r="F183" s="2"/>
      <c r="G183" s="2"/>
      <c r="H183" s="2"/>
      <c r="I183" s="25" t="e">
        <f>#REF!</f>
        <v>#REF!</v>
      </c>
      <c r="J183" s="39"/>
      <c r="K183" s="40"/>
      <c r="L183" s="41"/>
    </row>
    <row r="184" spans="1:12" ht="15" hidden="1" customHeight="1">
      <c r="A184" s="17" t="e">
        <f>#REF!</f>
        <v>#REF!</v>
      </c>
      <c r="B184" s="19" t="str">
        <f t="shared" si="16"/>
        <v>A télécharger</v>
      </c>
      <c r="C184" s="2">
        <v>0</v>
      </c>
      <c r="D184" s="2">
        <v>201</v>
      </c>
      <c r="E184" s="2">
        <v>0</v>
      </c>
      <c r="F184" s="2">
        <v>2</v>
      </c>
      <c r="G184" s="2">
        <v>0</v>
      </c>
      <c r="H184" s="2">
        <v>1</v>
      </c>
      <c r="I184" s="25" t="e">
        <f>#REF!</f>
        <v>#REF!</v>
      </c>
      <c r="J184" s="39"/>
      <c r="K184" s="40"/>
      <c r="L184" s="41"/>
    </row>
    <row r="185" spans="1:12" ht="15" hidden="1" customHeight="1">
      <c r="A185" s="17" t="e">
        <f>#REF!</f>
        <v>#REF!</v>
      </c>
      <c r="B185" s="19" t="str">
        <f t="shared" si="16"/>
        <v>A télécharger</v>
      </c>
      <c r="C185" s="2">
        <v>0</v>
      </c>
      <c r="D185" s="2">
        <v>64</v>
      </c>
      <c r="E185" s="2"/>
      <c r="F185" s="2"/>
      <c r="G185" s="2">
        <v>0</v>
      </c>
      <c r="H185" s="2">
        <v>1</v>
      </c>
      <c r="I185" s="25" t="e">
        <f>#REF!</f>
        <v>#REF!</v>
      </c>
      <c r="J185" s="39"/>
      <c r="K185" s="40"/>
      <c r="L185" s="41"/>
    </row>
    <row r="186" spans="1:12">
      <c r="A186" s="17" t="e">
        <f>#REF!</f>
        <v>#REF!</v>
      </c>
      <c r="B186" s="19" t="str">
        <f t="shared" si="16"/>
        <v>En cours</v>
      </c>
      <c r="C186" s="2">
        <v>0</v>
      </c>
      <c r="D186" s="2" t="s">
        <v>4</v>
      </c>
      <c r="E186" s="2"/>
      <c r="F186" s="2"/>
      <c r="G186" s="2"/>
      <c r="H186" s="2"/>
      <c r="I186" s="25" t="e">
        <f>#REF!</f>
        <v>#REF!</v>
      </c>
      <c r="J186" s="39" t="s">
        <v>13</v>
      </c>
      <c r="K186" s="40" t="str">
        <f ca="1">IFERROR(HYPERLINK(VLOOKUP(J186,bdd,2,0)),"")</f>
        <v/>
      </c>
      <c r="L186" s="41"/>
    </row>
    <row r="187" spans="1:12" ht="15" hidden="1" customHeight="1">
      <c r="A187" s="17" t="e">
        <f>#REF!</f>
        <v>#REF!</v>
      </c>
      <c r="B187" s="19" t="str">
        <f t="shared" si="16"/>
        <v>Terminé</v>
      </c>
      <c r="C187" s="2">
        <v>11</v>
      </c>
      <c r="D187" s="2">
        <v>11</v>
      </c>
      <c r="E187" s="2"/>
      <c r="F187" s="2"/>
      <c r="G187" s="2"/>
      <c r="H187" s="2"/>
      <c r="I187" s="25" t="e">
        <f>#REF!</f>
        <v>#REF!</v>
      </c>
      <c r="J187" s="39"/>
      <c r="K187" s="40"/>
      <c r="L187" s="41"/>
    </row>
    <row r="188" spans="1:12" ht="15" hidden="1" customHeight="1">
      <c r="A188" s="17" t="e">
        <f>#REF!</f>
        <v>#REF!</v>
      </c>
      <c r="B188" s="19" t="str">
        <f t="shared" si="16"/>
        <v>Terminé</v>
      </c>
      <c r="C188" s="2">
        <v>12</v>
      </c>
      <c r="D188" s="2">
        <v>12</v>
      </c>
      <c r="E188" s="2"/>
      <c r="F188" s="2"/>
      <c r="G188" s="2"/>
      <c r="H188" s="2"/>
      <c r="I188" s="25" t="e">
        <f>#REF!</f>
        <v>#REF!</v>
      </c>
      <c r="J188" s="39"/>
      <c r="K188" s="40"/>
      <c r="L188" s="41"/>
    </row>
    <row r="189" spans="1:12" ht="15" hidden="1" customHeight="1">
      <c r="A189" s="17" t="e">
        <f>#REF!</f>
        <v>#REF!</v>
      </c>
      <c r="B189" s="19" t="str">
        <f t="shared" si="16"/>
        <v>A télécharger</v>
      </c>
      <c r="C189" s="2">
        <v>0</v>
      </c>
      <c r="D189" s="2">
        <v>12</v>
      </c>
      <c r="E189" s="2">
        <v>1</v>
      </c>
      <c r="F189" s="2">
        <v>1</v>
      </c>
      <c r="G189" s="2"/>
      <c r="H189" s="2"/>
      <c r="I189" s="25" t="e">
        <f>#REF!</f>
        <v>#REF!</v>
      </c>
      <c r="J189" s="39"/>
      <c r="K189" s="40"/>
      <c r="L189" s="41"/>
    </row>
    <row r="190" spans="1:12" ht="15" hidden="1" customHeight="1">
      <c r="A190" s="17" t="e">
        <f>#REF!</f>
        <v>#REF!</v>
      </c>
      <c r="B190" s="19" t="str">
        <f t="shared" si="16"/>
        <v>Terminé</v>
      </c>
      <c r="C190" s="2">
        <v>13</v>
      </c>
      <c r="D190" s="2">
        <v>13</v>
      </c>
      <c r="E190" s="2"/>
      <c r="F190" s="2"/>
      <c r="G190" s="2"/>
      <c r="H190" s="2"/>
      <c r="I190" s="25" t="e">
        <f>#REF!</f>
        <v>#REF!</v>
      </c>
      <c r="J190" s="39"/>
      <c r="K190" s="40"/>
      <c r="L190" s="41"/>
    </row>
    <row r="191" spans="1:12" ht="15" hidden="1" customHeight="1">
      <c r="A191" s="17" t="e">
        <f>#REF!</f>
        <v>#REF!</v>
      </c>
      <c r="B191" s="19" t="str">
        <f t="shared" si="16"/>
        <v>A venir</v>
      </c>
      <c r="C191" s="2">
        <v>13</v>
      </c>
      <c r="D191" s="2">
        <v>13</v>
      </c>
      <c r="E191" s="2">
        <v>0</v>
      </c>
      <c r="F191" s="2" t="s">
        <v>11</v>
      </c>
      <c r="G191" s="2"/>
      <c r="H191" s="2"/>
      <c r="I191" s="25" t="e">
        <f>#REF!</f>
        <v>#REF!</v>
      </c>
      <c r="J191" s="39"/>
      <c r="K191" s="40"/>
      <c r="L191" s="41"/>
    </row>
    <row r="192" spans="1:12" ht="15" hidden="1" customHeight="1">
      <c r="A192" s="17" t="e">
        <f>#REF!</f>
        <v>#REF!</v>
      </c>
      <c r="B192" s="19" t="str">
        <f t="shared" si="16"/>
        <v>A télécharger</v>
      </c>
      <c r="C192" s="2">
        <v>0</v>
      </c>
      <c r="D192" s="2">
        <v>6</v>
      </c>
      <c r="E192" s="2"/>
      <c r="F192" s="2"/>
      <c r="G192" s="2"/>
      <c r="H192" s="2"/>
      <c r="I192" s="25" t="e">
        <f>#REF!</f>
        <v>#REF!</v>
      </c>
      <c r="J192" s="39"/>
      <c r="K192" s="40"/>
      <c r="L192" s="41"/>
    </row>
    <row r="193" spans="1:12" ht="15" hidden="1" customHeight="1">
      <c r="A193" s="17" t="e">
        <f>#REF!</f>
        <v>#REF!</v>
      </c>
      <c r="B193" s="19" t="str">
        <f t="shared" si="16"/>
        <v>Terminé</v>
      </c>
      <c r="C193" s="2">
        <v>24</v>
      </c>
      <c r="D193" s="2">
        <v>24</v>
      </c>
      <c r="E193" s="2"/>
      <c r="F193" s="2"/>
      <c r="G193" s="2"/>
      <c r="H193" s="2"/>
      <c r="I193" s="25" t="e">
        <f>#REF!</f>
        <v>#REF!</v>
      </c>
      <c r="J193" s="39"/>
      <c r="K193" s="40"/>
      <c r="L193" s="41"/>
    </row>
    <row r="194" spans="1:12" ht="15" hidden="1" customHeight="1">
      <c r="A194" s="17" t="e">
        <f>#REF!</f>
        <v>#REF!</v>
      </c>
      <c r="B194" s="19" t="str">
        <f t="shared" si="16"/>
        <v>A télécharger</v>
      </c>
      <c r="C194" s="2">
        <v>0</v>
      </c>
      <c r="D194" s="2">
        <v>12</v>
      </c>
      <c r="E194" s="2"/>
      <c r="F194" s="2"/>
      <c r="G194" s="2"/>
      <c r="H194" s="2"/>
      <c r="I194" s="25" t="e">
        <f>#REF!</f>
        <v>#REF!</v>
      </c>
      <c r="J194" s="39"/>
      <c r="K194" s="40"/>
      <c r="L194" s="41"/>
    </row>
    <row r="195" spans="1:12" ht="15" hidden="1" customHeight="1">
      <c r="A195" s="17" t="e">
        <f>#REF!</f>
        <v>#REF!</v>
      </c>
      <c r="B195" s="19" t="str">
        <f t="shared" si="16"/>
        <v>Terminé</v>
      </c>
      <c r="C195" s="2">
        <v>24</v>
      </c>
      <c r="D195" s="2">
        <v>24</v>
      </c>
      <c r="E195" s="2"/>
      <c r="F195" s="2"/>
      <c r="G195" s="2"/>
      <c r="H195" s="2"/>
      <c r="I195" s="25" t="e">
        <f>#REF!</f>
        <v>#REF!</v>
      </c>
      <c r="J195" s="39"/>
      <c r="K195" s="40"/>
      <c r="L195" s="41"/>
    </row>
    <row r="196" spans="1:12" ht="15" hidden="1" customHeight="1">
      <c r="A196" s="17" t="e">
        <f>#REF!</f>
        <v>#REF!</v>
      </c>
      <c r="B196" s="19" t="str">
        <f t="shared" si="16"/>
        <v>A télécharger</v>
      </c>
      <c r="C196" s="2">
        <v>0</v>
      </c>
      <c r="D196" s="2">
        <v>12</v>
      </c>
      <c r="E196" s="2">
        <v>0</v>
      </c>
      <c r="F196" s="2">
        <v>1</v>
      </c>
      <c r="G196" s="2"/>
      <c r="H196" s="2"/>
      <c r="I196" s="25" t="e">
        <f>#REF!</f>
        <v>#REF!</v>
      </c>
      <c r="J196" s="39"/>
      <c r="K196" s="40"/>
      <c r="L196" s="41"/>
    </row>
    <row r="197" spans="1:12" ht="15" hidden="1" customHeight="1">
      <c r="A197" s="17" t="e">
        <f>#REF!</f>
        <v>#REF!</v>
      </c>
      <c r="B197" s="19" t="str">
        <f t="shared" si="16"/>
        <v>A télécharger</v>
      </c>
      <c r="C197" s="2">
        <v>0</v>
      </c>
      <c r="D197" s="2">
        <v>12</v>
      </c>
      <c r="E197" s="2">
        <v>0</v>
      </c>
      <c r="F197" s="2">
        <v>1</v>
      </c>
      <c r="G197" s="2"/>
      <c r="H197" s="2"/>
      <c r="I197" s="25" t="e">
        <f>#REF!</f>
        <v>#REF!</v>
      </c>
      <c r="J197" s="39"/>
      <c r="K197" s="40"/>
      <c r="L197" s="41"/>
    </row>
    <row r="198" spans="1:12">
      <c r="A198" s="17" t="e">
        <f>#REF!</f>
        <v>#REF!</v>
      </c>
      <c r="B198" s="19" t="str">
        <f t="shared" si="16"/>
        <v>En cours</v>
      </c>
      <c r="C198" s="2">
        <v>0</v>
      </c>
      <c r="D198" s="2" t="s">
        <v>4</v>
      </c>
      <c r="E198" s="2"/>
      <c r="F198" s="2"/>
      <c r="G198" s="2"/>
      <c r="H198" s="2"/>
      <c r="I198" s="25" t="e">
        <f>#REF!</f>
        <v>#REF!</v>
      </c>
      <c r="J198" s="39"/>
      <c r="K198" s="40" t="str">
        <f ca="1">IFERROR(HYPERLINK(VLOOKUP(J198,bdd,2,0)),"")</f>
        <v/>
      </c>
      <c r="L198" s="41"/>
    </row>
    <row r="199" spans="1:12" ht="15" hidden="1" customHeight="1">
      <c r="A199" s="17" t="e">
        <f>#REF!</f>
        <v>#REF!</v>
      </c>
      <c r="B199" s="19" t="str">
        <f t="shared" si="16"/>
        <v>A télécharger</v>
      </c>
      <c r="C199" s="2">
        <v>0</v>
      </c>
      <c r="D199" s="2">
        <v>43</v>
      </c>
      <c r="E199" s="2"/>
      <c r="F199" s="2"/>
      <c r="G199" s="2"/>
      <c r="H199" s="2"/>
      <c r="I199" s="25" t="e">
        <f>#REF!</f>
        <v>#REF!</v>
      </c>
      <c r="J199" s="39"/>
      <c r="K199" s="40"/>
      <c r="L199" s="41"/>
    </row>
    <row r="200" spans="1:12" ht="15" hidden="1" customHeight="1">
      <c r="A200" s="17" t="e">
        <f>#REF!</f>
        <v>#REF!</v>
      </c>
      <c r="B200" s="19" t="str">
        <f t="shared" si="16"/>
        <v>A télécharger</v>
      </c>
      <c r="C200" s="2">
        <v>0</v>
      </c>
      <c r="D200" s="2">
        <v>22</v>
      </c>
      <c r="E200" s="2"/>
      <c r="F200" s="2"/>
      <c r="G200" s="2"/>
      <c r="H200" s="2"/>
      <c r="I200" s="25" t="e">
        <f>#REF!</f>
        <v>#REF!</v>
      </c>
      <c r="J200" s="39"/>
      <c r="K200" s="40"/>
      <c r="L200" s="41"/>
    </row>
    <row r="201" spans="1:12" ht="15" hidden="1" customHeight="1">
      <c r="A201" s="17" t="e">
        <f>#REF!</f>
        <v>#REF!</v>
      </c>
      <c r="B201" s="19" t="str">
        <f t="shared" si="16"/>
        <v>A télécharger</v>
      </c>
      <c r="C201" s="2">
        <v>0</v>
      </c>
      <c r="D201" s="2">
        <v>12</v>
      </c>
      <c r="E201" s="2"/>
      <c r="F201" s="2"/>
      <c r="G201" s="2"/>
      <c r="H201" s="2"/>
      <c r="I201" s="25" t="e">
        <f>#REF!</f>
        <v>#REF!</v>
      </c>
      <c r="J201" s="39"/>
      <c r="K201" s="40"/>
      <c r="L201" s="41"/>
    </row>
    <row r="202" spans="1:12" ht="15" hidden="1" customHeight="1">
      <c r="A202" s="17" t="e">
        <f>#REF!</f>
        <v>#REF!</v>
      </c>
      <c r="B202" s="19" t="str">
        <f t="shared" si="16"/>
        <v>A télécharger</v>
      </c>
      <c r="C202" s="2">
        <v>0</v>
      </c>
      <c r="D202" s="2">
        <v>12</v>
      </c>
      <c r="E202" s="2">
        <v>0</v>
      </c>
      <c r="F202" s="2">
        <v>1</v>
      </c>
      <c r="G202" s="2"/>
      <c r="H202" s="2"/>
      <c r="I202" s="25" t="e">
        <f>#REF!</f>
        <v>#REF!</v>
      </c>
      <c r="J202" s="39"/>
      <c r="K202" s="40"/>
      <c r="L202" s="41"/>
    </row>
    <row r="203" spans="1:12" ht="15" hidden="1" customHeight="1">
      <c r="A203" s="17" t="e">
        <f>#REF!</f>
        <v>#REF!</v>
      </c>
      <c r="B203" s="19" t="str">
        <f t="shared" si="16"/>
        <v>Terminé</v>
      </c>
      <c r="C203" s="2">
        <v>25</v>
      </c>
      <c r="D203" s="2">
        <v>25</v>
      </c>
      <c r="E203" s="2"/>
      <c r="F203" s="2"/>
      <c r="G203" s="2"/>
      <c r="H203" s="2"/>
      <c r="I203" s="25" t="e">
        <f>#REF!</f>
        <v>#REF!</v>
      </c>
      <c r="J203" s="39"/>
      <c r="K203" s="40"/>
      <c r="L203" s="41"/>
    </row>
    <row r="204" spans="1:12" ht="15" hidden="1" customHeight="1">
      <c r="A204" s="17" t="e">
        <f>#REF!</f>
        <v>#REF!</v>
      </c>
      <c r="B204" s="19" t="str">
        <f t="shared" si="16"/>
        <v>Terminé</v>
      </c>
      <c r="C204" s="2">
        <v>12</v>
      </c>
      <c r="D204" s="2">
        <v>12</v>
      </c>
      <c r="E204" s="2">
        <v>1</v>
      </c>
      <c r="F204" s="2">
        <v>1</v>
      </c>
      <c r="G204" s="2"/>
      <c r="H204" s="2"/>
      <c r="I204" s="25" t="e">
        <f>#REF!</f>
        <v>#REF!</v>
      </c>
      <c r="J204" s="39"/>
      <c r="K204" s="40"/>
      <c r="L204" s="41"/>
    </row>
    <row r="205" spans="1:12" ht="15" hidden="1" customHeight="1">
      <c r="A205" s="17" t="e">
        <f>#REF!</f>
        <v>#REF!</v>
      </c>
      <c r="B205" s="19" t="str">
        <f t="shared" si="16"/>
        <v>Terminé</v>
      </c>
      <c r="C205" s="2">
        <v>12</v>
      </c>
      <c r="D205" s="2">
        <v>12</v>
      </c>
      <c r="E205" s="2">
        <v>1</v>
      </c>
      <c r="F205" s="2">
        <v>1</v>
      </c>
      <c r="G205" s="2"/>
      <c r="H205" s="2"/>
      <c r="I205" s="25" t="e">
        <f>#REF!</f>
        <v>#REF!</v>
      </c>
      <c r="J205" s="39"/>
      <c r="K205" s="40"/>
      <c r="L205" s="41"/>
    </row>
    <row r="206" spans="1:12" ht="15" hidden="1" customHeight="1">
      <c r="A206" s="17" t="e">
        <f>#REF!</f>
        <v>#REF!</v>
      </c>
      <c r="B206" s="19" t="str">
        <f t="shared" ref="B206" si="17">IF(AND(C206=D206,E206=F206,G206=H206),"Terminé",IF(OR(C206="x",E206="x",G206="x"),"Abandonné",IF(OR(D206="?",F206="?",H206="?"),"En cours",IF(OR(D206="!",F206="!",H206="!"),"A venir",IF(AND(C206=D206,E206&lt;F206,G206=H206),"OAV(s) à télécharger",IF(AND(C206=D206,E206=F206,G206&lt;H206),"Film(s) à télécharger",IF(AND(C206=D206,E206&lt;F206,G206&lt;H206),"OAV(s) et Film(s) à télécharger",IF(AND(C206&lt;D206,E206&lt;F206,G206&lt;H206),"A télécharger",IF(AND(C206&lt;D206,E206&lt;F206),"A télécharger",IF(C206&lt;D206,"A télécharger","A contrôler"))))))))))</f>
        <v>A venir</v>
      </c>
      <c r="C206" s="2"/>
      <c r="D206" s="2"/>
      <c r="E206" s="2">
        <v>0</v>
      </c>
      <c r="F206" s="2" t="s">
        <v>11</v>
      </c>
      <c r="G206" s="2"/>
      <c r="H206" s="2"/>
      <c r="I206" s="25"/>
      <c r="J206" s="36"/>
      <c r="K206" s="37"/>
      <c r="L206" s="38"/>
    </row>
    <row r="207" spans="1:12" ht="15" hidden="1" customHeight="1">
      <c r="A207" s="17" t="e">
        <f>#REF!</f>
        <v>#REF!</v>
      </c>
      <c r="B207" s="19" t="str">
        <f t="shared" si="16"/>
        <v>Terminé</v>
      </c>
      <c r="C207" s="2">
        <v>76</v>
      </c>
      <c r="D207" s="2">
        <v>76</v>
      </c>
      <c r="E207" s="2">
        <v>1</v>
      </c>
      <c r="F207" s="2">
        <v>1</v>
      </c>
      <c r="G207" s="2">
        <v>1</v>
      </c>
      <c r="H207" s="2">
        <v>1</v>
      </c>
      <c r="I207" s="25" t="e">
        <f>#REF!</f>
        <v>#REF!</v>
      </c>
      <c r="J207" s="39"/>
      <c r="K207" s="40"/>
      <c r="L207" s="41"/>
    </row>
    <row r="208" spans="1:12" ht="15" hidden="1" customHeight="1">
      <c r="A208" s="17" t="e">
        <f>#REF!</f>
        <v>#REF!</v>
      </c>
      <c r="B208" s="19" t="str">
        <f t="shared" si="16"/>
        <v>Terminé</v>
      </c>
      <c r="C208" s="2">
        <v>26</v>
      </c>
      <c r="D208" s="2">
        <v>26</v>
      </c>
      <c r="E208" s="2"/>
      <c r="F208" s="2"/>
      <c r="G208" s="2"/>
      <c r="H208" s="2"/>
      <c r="I208" s="25" t="e">
        <f>#REF!</f>
        <v>#REF!</v>
      </c>
      <c r="J208" s="39"/>
      <c r="K208" s="40"/>
      <c r="L208" s="41"/>
    </row>
    <row r="209" spans="1:12" ht="15" hidden="1" customHeight="1">
      <c r="A209" s="17" t="e">
        <f>#REF!</f>
        <v>#REF!</v>
      </c>
      <c r="B209" s="19" t="str">
        <f t="shared" si="16"/>
        <v>Terminé</v>
      </c>
      <c r="C209" s="2">
        <v>25</v>
      </c>
      <c r="D209" s="2">
        <v>25</v>
      </c>
      <c r="E209" s="2"/>
      <c r="F209" s="2"/>
      <c r="G209" s="2"/>
      <c r="H209" s="2"/>
      <c r="I209" s="25" t="e">
        <f>#REF!</f>
        <v>#REF!</v>
      </c>
      <c r="J209" s="39"/>
      <c r="K209" s="40"/>
      <c r="L209" s="41"/>
    </row>
    <row r="210" spans="1:12" ht="15" hidden="1" customHeight="1">
      <c r="A210" s="17" t="e">
        <f>#REF!</f>
        <v>#REF!</v>
      </c>
      <c r="B210" s="19" t="str">
        <f t="shared" si="16"/>
        <v>Terminé</v>
      </c>
      <c r="C210" s="2">
        <v>12</v>
      </c>
      <c r="D210" s="2">
        <v>12</v>
      </c>
      <c r="E210" s="2"/>
      <c r="F210" s="2"/>
      <c r="G210" s="2"/>
      <c r="H210" s="2"/>
      <c r="I210" s="25" t="e">
        <f>#REF!</f>
        <v>#REF!</v>
      </c>
      <c r="J210" s="39"/>
      <c r="K210" s="40"/>
      <c r="L210" s="41"/>
    </row>
    <row r="211" spans="1:12" ht="15" hidden="1" customHeight="1">
      <c r="A211" s="17" t="e">
        <f>#REF!</f>
        <v>#REF!</v>
      </c>
      <c r="B211" s="19" t="str">
        <f t="shared" si="16"/>
        <v>Terminé</v>
      </c>
      <c r="C211" s="2"/>
      <c r="D211" s="2"/>
      <c r="E211" s="2"/>
      <c r="F211" s="2"/>
      <c r="G211" s="2">
        <v>1</v>
      </c>
      <c r="H211" s="2">
        <v>1</v>
      </c>
      <c r="I211" s="25" t="e">
        <f>#REF!</f>
        <v>#REF!</v>
      </c>
      <c r="J211" s="39"/>
      <c r="K211" s="40"/>
      <c r="L211" s="41"/>
    </row>
    <row r="212" spans="1:12" ht="15" hidden="1" customHeight="1">
      <c r="A212" s="17" t="e">
        <f>#REF!</f>
        <v>#REF!</v>
      </c>
      <c r="B212" s="19" t="str">
        <f t="shared" si="16"/>
        <v>Terminé</v>
      </c>
      <c r="C212" s="2">
        <v>12</v>
      </c>
      <c r="D212" s="2">
        <v>12</v>
      </c>
      <c r="E212" s="2"/>
      <c r="F212" s="2"/>
      <c r="G212" s="2"/>
      <c r="H212" s="2"/>
      <c r="I212" s="25" t="e">
        <f>#REF!</f>
        <v>#REF!</v>
      </c>
      <c r="J212" s="39"/>
      <c r="K212" s="40"/>
      <c r="L212" s="41"/>
    </row>
    <row r="213" spans="1:12" ht="15" hidden="1" customHeight="1">
      <c r="A213" s="17" t="e">
        <f>#REF!</f>
        <v>#REF!</v>
      </c>
      <c r="B213" s="19" t="str">
        <f t="shared" si="16"/>
        <v>Terminé</v>
      </c>
      <c r="C213" s="2">
        <v>12</v>
      </c>
      <c r="D213" s="2">
        <v>12</v>
      </c>
      <c r="E213" s="2"/>
      <c r="F213" s="2"/>
      <c r="G213" s="2"/>
      <c r="H213" s="2"/>
      <c r="I213" s="25" t="e">
        <f>#REF!</f>
        <v>#REF!</v>
      </c>
      <c r="J213" s="39"/>
      <c r="K213" s="40"/>
      <c r="L213" s="41"/>
    </row>
    <row r="214" spans="1:12" ht="15" hidden="1" customHeight="1">
      <c r="A214" s="17" t="e">
        <f>#REF!</f>
        <v>#REF!</v>
      </c>
      <c r="B214" s="19" t="str">
        <f t="shared" si="16"/>
        <v>A télécharger</v>
      </c>
      <c r="C214" s="2">
        <v>10</v>
      </c>
      <c r="D214" s="2">
        <v>26</v>
      </c>
      <c r="E214" s="2"/>
      <c r="F214" s="2"/>
      <c r="G214" s="2"/>
      <c r="H214" s="2"/>
      <c r="I214" s="25" t="e">
        <f>#REF!</f>
        <v>#REF!</v>
      </c>
      <c r="J214" s="39"/>
      <c r="K214" s="40"/>
      <c r="L214" s="41"/>
    </row>
    <row r="215" spans="1:12" ht="15" hidden="1" customHeight="1">
      <c r="A215" s="17" t="e">
        <f>#REF!</f>
        <v>#REF!</v>
      </c>
      <c r="B215" s="19" t="str">
        <f t="shared" si="16"/>
        <v>Terminé</v>
      </c>
      <c r="C215" s="2">
        <v>6</v>
      </c>
      <c r="D215" s="2">
        <v>6</v>
      </c>
      <c r="E215" s="2"/>
      <c r="F215" s="2"/>
      <c r="G215" s="2"/>
      <c r="H215" s="2"/>
      <c r="I215" s="25" t="e">
        <f>#REF!</f>
        <v>#REF!</v>
      </c>
      <c r="J215" s="39"/>
      <c r="K215" s="40"/>
      <c r="L215" s="41"/>
    </row>
    <row r="216" spans="1:12" ht="15" hidden="1" customHeight="1">
      <c r="A216" s="17" t="e">
        <f>#REF!</f>
        <v>#REF!</v>
      </c>
      <c r="B216" s="19" t="str">
        <f t="shared" si="16"/>
        <v>A télécharger</v>
      </c>
      <c r="C216" s="2">
        <v>0</v>
      </c>
      <c r="D216" s="2">
        <v>12</v>
      </c>
      <c r="E216" s="2">
        <v>0</v>
      </c>
      <c r="F216" s="2">
        <v>2</v>
      </c>
      <c r="G216" s="2"/>
      <c r="H216" s="2"/>
      <c r="I216" s="25" t="e">
        <f>#REF!</f>
        <v>#REF!</v>
      </c>
      <c r="J216" s="39"/>
      <c r="K216" s="40"/>
      <c r="L216" s="41"/>
    </row>
    <row r="217" spans="1:12" ht="15" hidden="1" customHeight="1">
      <c r="A217" s="17" t="e">
        <f>#REF!</f>
        <v>#REF!</v>
      </c>
      <c r="B217" s="19" t="str">
        <f t="shared" si="16"/>
        <v>A télécharger</v>
      </c>
      <c r="C217" s="2">
        <v>0</v>
      </c>
      <c r="D217" s="2">
        <v>13</v>
      </c>
      <c r="E217" s="2">
        <v>0</v>
      </c>
      <c r="F217" s="2">
        <v>5</v>
      </c>
      <c r="G217" s="2"/>
      <c r="H217" s="2"/>
      <c r="I217" s="25" t="e">
        <f>#REF!</f>
        <v>#REF!</v>
      </c>
      <c r="J217" s="39"/>
      <c r="K217" s="40"/>
      <c r="L217" s="41"/>
    </row>
    <row r="218" spans="1:12" ht="15" hidden="1" customHeight="1">
      <c r="A218" s="17" t="e">
        <f>#REF!</f>
        <v>#REF!</v>
      </c>
      <c r="B218" s="19" t="str">
        <f t="shared" si="16"/>
        <v>A télécharger</v>
      </c>
      <c r="C218" s="2">
        <v>0</v>
      </c>
      <c r="D218" s="2">
        <v>13</v>
      </c>
      <c r="E218" s="2">
        <v>0</v>
      </c>
      <c r="F218" s="2">
        <v>3</v>
      </c>
      <c r="G218" s="2"/>
      <c r="H218" s="2"/>
      <c r="I218" s="25" t="e">
        <f>#REF!</f>
        <v>#REF!</v>
      </c>
      <c r="J218" s="39"/>
      <c r="K218" s="40"/>
      <c r="L218" s="41"/>
    </row>
    <row r="219" spans="1:12" ht="15" hidden="1" customHeight="1">
      <c r="A219" s="17" t="e">
        <f>#REF!</f>
        <v>#REF!</v>
      </c>
      <c r="B219" s="19" t="str">
        <f t="shared" si="16"/>
        <v>A télécharger</v>
      </c>
      <c r="C219" s="2">
        <v>0</v>
      </c>
      <c r="D219" s="2">
        <v>13</v>
      </c>
      <c r="E219" s="2"/>
      <c r="F219" s="2"/>
      <c r="G219" s="2"/>
      <c r="H219" s="2"/>
      <c r="I219" s="25" t="e">
        <f>#REF!</f>
        <v>#REF!</v>
      </c>
      <c r="J219" s="39"/>
      <c r="K219" s="40"/>
      <c r="L219" s="41"/>
    </row>
    <row r="220" spans="1:12" ht="15" hidden="1" customHeight="1">
      <c r="A220" s="17" t="e">
        <f>#REF!</f>
        <v>#REF!</v>
      </c>
      <c r="B220" s="19" t="str">
        <f t="shared" si="16"/>
        <v>A télécharger</v>
      </c>
      <c r="C220" s="2">
        <v>0</v>
      </c>
      <c r="D220" s="2">
        <v>52</v>
      </c>
      <c r="E220" s="2"/>
      <c r="F220" s="2"/>
      <c r="G220" s="2"/>
      <c r="H220" s="2"/>
      <c r="I220" s="25" t="e">
        <f>#REF!</f>
        <v>#REF!</v>
      </c>
      <c r="J220" s="39"/>
      <c r="K220" s="40"/>
      <c r="L220" s="41"/>
    </row>
    <row r="221" spans="1:12" ht="15" hidden="1" customHeight="1">
      <c r="A221" s="17" t="e">
        <f>#REF!</f>
        <v>#REF!</v>
      </c>
      <c r="B221" s="19" t="str">
        <f t="shared" si="16"/>
        <v>A télécharger</v>
      </c>
      <c r="C221" s="2">
        <v>0</v>
      </c>
      <c r="D221" s="2">
        <v>25</v>
      </c>
      <c r="E221" s="2">
        <v>0</v>
      </c>
      <c r="F221" s="2">
        <v>1</v>
      </c>
      <c r="G221" s="2"/>
      <c r="H221" s="2"/>
      <c r="I221" s="25" t="e">
        <f>#REF!</f>
        <v>#REF!</v>
      </c>
      <c r="J221" s="39"/>
      <c r="K221" s="40"/>
      <c r="L221" s="41"/>
    </row>
    <row r="222" spans="1:12" ht="15" hidden="1" customHeight="1">
      <c r="A222" s="17" t="e">
        <f>#REF!</f>
        <v>#REF!</v>
      </c>
      <c r="B222" s="19" t="str">
        <f t="shared" si="16"/>
        <v>A télécharger</v>
      </c>
      <c r="C222" s="2">
        <v>0</v>
      </c>
      <c r="D222" s="2">
        <v>12</v>
      </c>
      <c r="E222" s="2"/>
      <c r="F222" s="2"/>
      <c r="G222" s="2">
        <v>0</v>
      </c>
      <c r="H222" s="2">
        <v>1</v>
      </c>
      <c r="I222" s="25" t="e">
        <f>#REF!</f>
        <v>#REF!</v>
      </c>
      <c r="J222" s="39"/>
      <c r="K222" s="40"/>
      <c r="L222" s="41"/>
    </row>
    <row r="223" spans="1:12" ht="15" hidden="1" customHeight="1">
      <c r="A223" s="17" t="e">
        <f>#REF!</f>
        <v>#REF!</v>
      </c>
      <c r="B223" s="19" t="str">
        <f t="shared" si="16"/>
        <v>A télécharger</v>
      </c>
      <c r="C223" s="2">
        <v>0</v>
      </c>
      <c r="D223" s="2">
        <v>12</v>
      </c>
      <c r="E223" s="2"/>
      <c r="F223" s="2"/>
      <c r="G223" s="2"/>
      <c r="H223" s="2"/>
      <c r="I223" s="25" t="e">
        <f>#REF!</f>
        <v>#REF!</v>
      </c>
      <c r="J223" s="39"/>
      <c r="K223" s="40"/>
      <c r="L223" s="41"/>
    </row>
    <row r="224" spans="1:12" ht="15" hidden="1" customHeight="1">
      <c r="A224" s="17" t="e">
        <f>#REF!</f>
        <v>#REF!</v>
      </c>
      <c r="B224" s="19" t="str">
        <f t="shared" ref="B224" si="18">IF(AND(C224=D224,E224=F224,G224=H224),"Terminé",IF(OR(C224="x",E224="x",G224="x"),"Abandonné",IF(OR(D224="?",F224="?",H224="?"),"En cours",IF(OR(D224="!",F224="!",H224="!"),"A venir",IF(AND(C224=D224,E224&lt;F224,G224=H224),"OAV(s) à télécharger",IF(AND(C224=D224,E224=F224,G224&lt;H224),"Film(s) à télécharger",IF(AND(C224=D224,E224&lt;F224,G224&lt;H224),"OAV(s) et Film(s) à télécharger",IF(AND(C224&lt;D224,E224&lt;F224,G224&lt;H224),"A télécharger",IF(AND(C224&lt;D224,E224&lt;F224),"A télécharger",IF(C224&lt;D224,"A télécharger","A contrôler"))))))))))</f>
        <v>A venir</v>
      </c>
      <c r="C224" s="2">
        <v>0</v>
      </c>
      <c r="D224" s="2" t="s">
        <v>11</v>
      </c>
      <c r="E224" s="2"/>
      <c r="F224" s="2"/>
      <c r="G224" s="2"/>
      <c r="H224" s="2"/>
      <c r="I224" s="25"/>
      <c r="J224" s="36"/>
      <c r="K224" s="37"/>
      <c r="L224" s="38"/>
    </row>
    <row r="225" spans="1:12" ht="15" hidden="1" customHeight="1">
      <c r="A225" s="17" t="e">
        <f>#REF!</f>
        <v>#REF!</v>
      </c>
      <c r="B225" s="19" t="str">
        <f t="shared" si="16"/>
        <v>Terminé</v>
      </c>
      <c r="C225" s="2">
        <v>12</v>
      </c>
      <c r="D225" s="2">
        <v>12</v>
      </c>
      <c r="E225" s="2"/>
      <c r="F225" s="2"/>
      <c r="G225" s="2"/>
      <c r="H225" s="2"/>
      <c r="I225" s="25" t="e">
        <f>#REF!</f>
        <v>#REF!</v>
      </c>
      <c r="J225" s="39"/>
      <c r="K225" s="40"/>
      <c r="L225" s="41"/>
    </row>
    <row r="226" spans="1:12" ht="15" hidden="1" customHeight="1">
      <c r="A226" s="17" t="e">
        <f>#REF!</f>
        <v>#REF!</v>
      </c>
      <c r="B226" s="19" t="str">
        <f t="shared" ref="B226:B290" si="19">IF(AND(C226=D226,E226=F226,G226=H226),"Terminé",IF(OR(C226="x",E226="x",G226="x"),"Abandonné",IF(OR(D226="?",F226="?",H226="?"),"En cours",IF(OR(D226="!",F226="!",H226="!"),"A venir",IF(AND(C226=D226,E226&lt;F226,G226=H226),"OAV(s) à télécharger",IF(AND(C226=D226,E226=F226,G226&lt;H226),"Film(s) à télécharger",IF(AND(C226=D226,E226&lt;F226,G226&lt;H226),"OAV(s) et Film(s) à télécharger",IF(AND(C226&lt;D226,E226&lt;F226,G226&lt;H226),"A télécharger",IF(AND(C226&lt;D226,E226&lt;F226),"A télécharger",IF(C226&lt;D226,"A télécharger","A contrôler"))))))))))</f>
        <v>A télécharger</v>
      </c>
      <c r="C226" s="2">
        <v>0</v>
      </c>
      <c r="D226" s="2">
        <v>26</v>
      </c>
      <c r="E226" s="2"/>
      <c r="F226" s="2"/>
      <c r="G226" s="2"/>
      <c r="H226" s="2"/>
      <c r="I226" s="25" t="e">
        <f>#REF!</f>
        <v>#REF!</v>
      </c>
      <c r="J226" s="39"/>
      <c r="K226" s="40"/>
      <c r="L226" s="41"/>
    </row>
    <row r="227" spans="1:12" ht="15" hidden="1" customHeight="1">
      <c r="A227" s="17" t="e">
        <f>#REF!</f>
        <v>#REF!</v>
      </c>
      <c r="B227" s="19" t="str">
        <f t="shared" si="19"/>
        <v>A télécharger</v>
      </c>
      <c r="C227" s="2">
        <v>0</v>
      </c>
      <c r="D227" s="2">
        <v>12</v>
      </c>
      <c r="E227" s="2">
        <v>0</v>
      </c>
      <c r="F227" s="2">
        <v>1</v>
      </c>
      <c r="G227" s="2"/>
      <c r="H227" s="2"/>
      <c r="I227" s="25" t="e">
        <f>#REF!</f>
        <v>#REF!</v>
      </c>
      <c r="J227" s="39"/>
      <c r="K227" s="40"/>
      <c r="L227" s="41"/>
    </row>
    <row r="228" spans="1:12" ht="15" hidden="1" customHeight="1">
      <c r="A228" s="17" t="e">
        <f>#REF!</f>
        <v>#REF!</v>
      </c>
      <c r="B228" s="19" t="str">
        <f t="shared" si="19"/>
        <v>Terminé</v>
      </c>
      <c r="C228" s="2">
        <v>12</v>
      </c>
      <c r="D228" s="2">
        <v>12</v>
      </c>
      <c r="E228" s="2">
        <v>8</v>
      </c>
      <c r="F228" s="2">
        <v>8</v>
      </c>
      <c r="G228" s="2"/>
      <c r="H228" s="2"/>
      <c r="I228" s="25" t="e">
        <f>#REF!</f>
        <v>#REF!</v>
      </c>
      <c r="J228" s="39"/>
      <c r="K228" s="40"/>
      <c r="L228" s="41"/>
    </row>
    <row r="229" spans="1:12" ht="15" hidden="1" customHeight="1">
      <c r="A229" s="17" t="e">
        <f>#REF!</f>
        <v>#REF!</v>
      </c>
      <c r="B229" s="19" t="str">
        <f t="shared" si="19"/>
        <v>Terminé</v>
      </c>
      <c r="C229" s="2">
        <v>12</v>
      </c>
      <c r="D229" s="2">
        <v>12</v>
      </c>
      <c r="E229" s="2"/>
      <c r="F229" s="2"/>
      <c r="G229" s="2"/>
      <c r="H229" s="2"/>
      <c r="I229" s="25" t="e">
        <f>#REF!</f>
        <v>#REF!</v>
      </c>
      <c r="J229" s="39"/>
      <c r="K229" s="40"/>
      <c r="L229" s="41"/>
    </row>
    <row r="230" spans="1:12" ht="15" hidden="1" customHeight="1">
      <c r="A230" s="17" t="e">
        <f>#REF!</f>
        <v>#REF!</v>
      </c>
      <c r="B230" s="19" t="str">
        <f t="shared" si="19"/>
        <v>A venir</v>
      </c>
      <c r="C230" s="2">
        <v>0</v>
      </c>
      <c r="D230" s="2" t="s">
        <v>11</v>
      </c>
      <c r="E230" s="2"/>
      <c r="F230" s="2"/>
      <c r="G230" s="2"/>
      <c r="H230" s="2"/>
      <c r="I230" s="25" t="e">
        <f>#REF!</f>
        <v>#REF!</v>
      </c>
      <c r="J230" s="39"/>
      <c r="K230" s="40"/>
      <c r="L230" s="41"/>
    </row>
    <row r="231" spans="1:12" ht="15" hidden="1" customHeight="1">
      <c r="A231" s="17" t="e">
        <f>#REF!</f>
        <v>#REF!</v>
      </c>
      <c r="B231" s="19" t="str">
        <f t="shared" si="19"/>
        <v>Terminé</v>
      </c>
      <c r="C231" s="2">
        <v>13</v>
      </c>
      <c r="D231" s="2">
        <v>13</v>
      </c>
      <c r="E231" s="2"/>
      <c r="F231" s="2"/>
      <c r="G231" s="2"/>
      <c r="H231" s="2"/>
      <c r="I231" s="25" t="e">
        <f>#REF!</f>
        <v>#REF!</v>
      </c>
      <c r="J231" s="39"/>
      <c r="K231" s="40"/>
      <c r="L231" s="41"/>
    </row>
    <row r="232" spans="1:12" ht="15" hidden="1" customHeight="1">
      <c r="A232" s="17" t="e">
        <f>#REF!</f>
        <v>#REF!</v>
      </c>
      <c r="B232" s="19" t="str">
        <f t="shared" si="19"/>
        <v>Terminé</v>
      </c>
      <c r="C232" s="2">
        <v>12</v>
      </c>
      <c r="D232" s="2">
        <v>12</v>
      </c>
      <c r="E232" s="2"/>
      <c r="F232" s="2"/>
      <c r="G232" s="2"/>
      <c r="H232" s="2"/>
      <c r="I232" s="25" t="e">
        <f>#REF!</f>
        <v>#REF!</v>
      </c>
      <c r="J232" s="39"/>
      <c r="K232" s="40"/>
      <c r="L232" s="41"/>
    </row>
    <row r="233" spans="1:12">
      <c r="A233" s="17" t="e">
        <f>#REF!</f>
        <v>#REF!</v>
      </c>
      <c r="B233" s="19" t="str">
        <f t="shared" si="19"/>
        <v>En cours</v>
      </c>
      <c r="C233" s="2">
        <v>0</v>
      </c>
      <c r="D233" s="2" t="s">
        <v>4</v>
      </c>
      <c r="E233" s="2"/>
      <c r="F233" s="2"/>
      <c r="G233" s="2"/>
      <c r="H233" s="2"/>
      <c r="I233" s="25" t="e">
        <f>#REF!</f>
        <v>#REF!</v>
      </c>
      <c r="J233" s="39" t="s">
        <v>13</v>
      </c>
      <c r="K233" s="40" t="str">
        <f ca="1">IFERROR(HYPERLINK(VLOOKUP(J233,bdd,2,0)),"")</f>
        <v/>
      </c>
      <c r="L233" s="41"/>
    </row>
    <row r="234" spans="1:12" ht="15" hidden="1" customHeight="1">
      <c r="A234" s="17" t="e">
        <f>#REF!</f>
        <v>#REF!</v>
      </c>
      <c r="B234" s="19" t="str">
        <f t="shared" si="19"/>
        <v>Terminé</v>
      </c>
      <c r="C234" s="2"/>
      <c r="D234" s="2"/>
      <c r="E234" s="2">
        <v>2</v>
      </c>
      <c r="F234" s="2">
        <v>2</v>
      </c>
      <c r="G234" s="2"/>
      <c r="H234" s="2"/>
      <c r="I234" s="25" t="e">
        <f>#REF!</f>
        <v>#REF!</v>
      </c>
      <c r="J234" s="39"/>
      <c r="K234" s="40"/>
      <c r="L234" s="41"/>
    </row>
    <row r="235" spans="1:12" ht="15" hidden="1" customHeight="1">
      <c r="A235" s="17" t="e">
        <f>#REF!</f>
        <v>#REF!</v>
      </c>
      <c r="B235" s="19" t="str">
        <f t="shared" si="19"/>
        <v>A télécharger</v>
      </c>
      <c r="C235" s="2">
        <v>0</v>
      </c>
      <c r="D235" s="2">
        <v>12</v>
      </c>
      <c r="E235" s="2">
        <v>0</v>
      </c>
      <c r="F235" s="2">
        <v>1</v>
      </c>
      <c r="G235" s="2"/>
      <c r="H235" s="2"/>
      <c r="I235" s="25" t="e">
        <f>#REF!</f>
        <v>#REF!</v>
      </c>
      <c r="J235" s="39"/>
      <c r="K235" s="40"/>
      <c r="L235" s="41"/>
    </row>
    <row r="236" spans="1:12" ht="15" hidden="1" customHeight="1">
      <c r="A236" s="17" t="e">
        <f>#REF!</f>
        <v>#REF!</v>
      </c>
      <c r="B236" s="19" t="str">
        <f t="shared" si="19"/>
        <v>A télécharger</v>
      </c>
      <c r="C236" s="2">
        <v>0</v>
      </c>
      <c r="D236" s="2">
        <v>92</v>
      </c>
      <c r="E236" s="2"/>
      <c r="F236" s="2"/>
      <c r="G236" s="2"/>
      <c r="H236" s="2"/>
      <c r="I236" s="25" t="e">
        <f>#REF!</f>
        <v>#REF!</v>
      </c>
      <c r="J236" s="39"/>
      <c r="K236" s="40"/>
      <c r="L236" s="41"/>
    </row>
    <row r="237" spans="1:12" ht="15" hidden="1" customHeight="1">
      <c r="A237" s="17" t="e">
        <f>#REF!</f>
        <v>#REF!</v>
      </c>
      <c r="B237" s="19" t="str">
        <f t="shared" si="19"/>
        <v>Terminé</v>
      </c>
      <c r="C237" s="2">
        <v>148</v>
      </c>
      <c r="D237" s="2">
        <v>148</v>
      </c>
      <c r="E237" s="2"/>
      <c r="F237" s="2"/>
      <c r="G237" s="2">
        <v>2</v>
      </c>
      <c r="H237" s="2">
        <v>2</v>
      </c>
      <c r="I237" s="25" t="e">
        <f>#REF!</f>
        <v>#REF!</v>
      </c>
      <c r="J237" s="39"/>
      <c r="K237" s="40"/>
      <c r="L237" s="41"/>
    </row>
    <row r="238" spans="1:12" ht="15" hidden="1" customHeight="1">
      <c r="A238" s="17" t="e">
        <f>#REF!</f>
        <v>#REF!</v>
      </c>
      <c r="B238" s="19" t="str">
        <f t="shared" si="19"/>
        <v>Terminé</v>
      </c>
      <c r="C238" s="2">
        <v>12</v>
      </c>
      <c r="D238" s="2">
        <v>12</v>
      </c>
      <c r="E238" s="2">
        <v>6</v>
      </c>
      <c r="F238" s="2">
        <v>6</v>
      </c>
      <c r="G238" s="2"/>
      <c r="H238" s="2"/>
      <c r="I238" s="25" t="e">
        <f>#REF!</f>
        <v>#REF!</v>
      </c>
      <c r="J238" s="39"/>
      <c r="K238" s="40"/>
      <c r="L238" s="41"/>
    </row>
    <row r="239" spans="1:12" ht="15" hidden="1" customHeight="1">
      <c r="A239" s="17" t="e">
        <f>#REF!</f>
        <v>#REF!</v>
      </c>
      <c r="B239" s="19" t="str">
        <f t="shared" si="19"/>
        <v>Terminé</v>
      </c>
      <c r="C239" s="2">
        <v>12</v>
      </c>
      <c r="D239" s="2">
        <v>12</v>
      </c>
      <c r="E239" s="2"/>
      <c r="F239" s="2"/>
      <c r="G239" s="2"/>
      <c r="H239" s="2"/>
      <c r="I239" s="25" t="e">
        <f>#REF!</f>
        <v>#REF!</v>
      </c>
      <c r="J239" s="39"/>
      <c r="K239" s="40"/>
      <c r="L239" s="41"/>
    </row>
    <row r="240" spans="1:12" ht="15" hidden="1" customHeight="1">
      <c r="A240" s="17" t="e">
        <f>#REF!</f>
        <v>#REF!</v>
      </c>
      <c r="B240" s="19" t="str">
        <f t="shared" si="19"/>
        <v>Terminé</v>
      </c>
      <c r="C240" s="2">
        <v>22</v>
      </c>
      <c r="D240" s="2">
        <v>22</v>
      </c>
      <c r="E240" s="2">
        <v>1</v>
      </c>
      <c r="F240" s="2">
        <v>1</v>
      </c>
      <c r="G240" s="2"/>
      <c r="H240" s="2"/>
      <c r="I240" s="25" t="e">
        <f>#REF!</f>
        <v>#REF!</v>
      </c>
      <c r="J240" s="39"/>
      <c r="K240" s="40"/>
      <c r="L240" s="41"/>
    </row>
    <row r="241" spans="1:12" ht="15" hidden="1" customHeight="1">
      <c r="A241" s="17" t="e">
        <f>#REF!</f>
        <v>#REF!</v>
      </c>
      <c r="B241" s="19" t="str">
        <f t="shared" si="19"/>
        <v>A télécharger</v>
      </c>
      <c r="C241" s="2">
        <v>0</v>
      </c>
      <c r="D241" s="2">
        <v>13</v>
      </c>
      <c r="E241" s="2"/>
      <c r="F241" s="2"/>
      <c r="G241" s="2"/>
      <c r="H241" s="2"/>
      <c r="I241" s="25" t="e">
        <f>#REF!</f>
        <v>#REF!</v>
      </c>
      <c r="J241" s="39"/>
      <c r="K241" s="40"/>
      <c r="L241" s="41"/>
    </row>
    <row r="242" spans="1:12" ht="15" hidden="1" customHeight="1">
      <c r="A242" s="17" t="e">
        <f>#REF!</f>
        <v>#REF!</v>
      </c>
      <c r="B242" s="19" t="str">
        <f t="shared" si="19"/>
        <v>A télécharger</v>
      </c>
      <c r="C242" s="2">
        <v>0</v>
      </c>
      <c r="D242" s="2">
        <v>12</v>
      </c>
      <c r="E242" s="2">
        <v>0</v>
      </c>
      <c r="F242" s="2">
        <v>6</v>
      </c>
      <c r="G242" s="2"/>
      <c r="H242" s="2"/>
      <c r="I242" s="25" t="e">
        <f>#REF!</f>
        <v>#REF!</v>
      </c>
      <c r="J242" s="39"/>
      <c r="K242" s="40"/>
      <c r="L242" s="41"/>
    </row>
    <row r="243" spans="1:12" ht="15" hidden="1" customHeight="1">
      <c r="A243" s="17" t="e">
        <f>#REF!</f>
        <v>#REF!</v>
      </c>
      <c r="B243" s="19" t="str">
        <f t="shared" si="19"/>
        <v>A télécharger</v>
      </c>
      <c r="C243" s="2">
        <v>0</v>
      </c>
      <c r="D243" s="2">
        <v>13</v>
      </c>
      <c r="E243" s="2">
        <v>0</v>
      </c>
      <c r="F243" s="2">
        <v>6</v>
      </c>
      <c r="G243" s="2"/>
      <c r="H243" s="2"/>
      <c r="I243" s="25" t="e">
        <f>#REF!</f>
        <v>#REF!</v>
      </c>
      <c r="J243" s="39"/>
      <c r="K243" s="40"/>
      <c r="L243" s="41"/>
    </row>
    <row r="244" spans="1:12" ht="15" hidden="1" customHeight="1">
      <c r="A244" s="17" t="e">
        <f>#REF!</f>
        <v>#REF!</v>
      </c>
      <c r="B244" s="19" t="str">
        <f t="shared" si="19"/>
        <v>A télécharger</v>
      </c>
      <c r="C244" s="2">
        <v>0</v>
      </c>
      <c r="D244" s="2">
        <v>13</v>
      </c>
      <c r="E244" s="2">
        <v>0</v>
      </c>
      <c r="F244" s="2">
        <v>15</v>
      </c>
      <c r="G244" s="2"/>
      <c r="H244" s="2"/>
      <c r="I244" s="25" t="e">
        <f>#REF!</f>
        <v>#REF!</v>
      </c>
      <c r="J244" s="39"/>
      <c r="K244" s="40"/>
      <c r="L244" s="41"/>
    </row>
    <row r="245" spans="1:12" ht="15" hidden="1" customHeight="1">
      <c r="A245" s="17" t="e">
        <f>#REF!</f>
        <v>#REF!</v>
      </c>
      <c r="B245" s="19" t="str">
        <f t="shared" si="19"/>
        <v>A télécharger</v>
      </c>
      <c r="C245" s="2">
        <v>0</v>
      </c>
      <c r="D245" s="2">
        <v>12</v>
      </c>
      <c r="E245" s="2"/>
      <c r="F245" s="2"/>
      <c r="G245" s="2"/>
      <c r="H245" s="2"/>
      <c r="I245" s="25" t="e">
        <f>#REF!</f>
        <v>#REF!</v>
      </c>
      <c r="J245" s="39"/>
      <c r="K245" s="40"/>
      <c r="L245" s="41"/>
    </row>
    <row r="246" spans="1:12" ht="15" hidden="1" customHeight="1">
      <c r="A246" s="17" t="e">
        <f>#REF!</f>
        <v>#REF!</v>
      </c>
      <c r="B246" s="19" t="str">
        <f t="shared" si="19"/>
        <v>A télécharger</v>
      </c>
      <c r="C246" s="2">
        <v>0</v>
      </c>
      <c r="D246" s="2">
        <v>13</v>
      </c>
      <c r="E246" s="2"/>
      <c r="F246" s="2"/>
      <c r="G246" s="2"/>
      <c r="H246" s="2"/>
      <c r="I246" s="25" t="e">
        <f>#REF!</f>
        <v>#REF!</v>
      </c>
      <c r="J246" s="39"/>
      <c r="K246" s="40"/>
      <c r="L246" s="41"/>
    </row>
    <row r="247" spans="1:12" ht="15" hidden="1" customHeight="1">
      <c r="A247" s="17" t="e">
        <f>#REF!</f>
        <v>#REF!</v>
      </c>
      <c r="B247" s="19" t="str">
        <f t="shared" si="19"/>
        <v>A télécharger</v>
      </c>
      <c r="C247" s="2">
        <v>0</v>
      </c>
      <c r="D247" s="2">
        <v>12</v>
      </c>
      <c r="E247" s="2"/>
      <c r="F247" s="2"/>
      <c r="G247" s="2"/>
      <c r="H247" s="2"/>
      <c r="I247" s="25" t="e">
        <f>#REF!</f>
        <v>#REF!</v>
      </c>
      <c r="J247" s="39"/>
      <c r="K247" s="40"/>
      <c r="L247" s="41"/>
    </row>
    <row r="248" spans="1:12" ht="15" hidden="1" customHeight="1">
      <c r="A248" s="17" t="e">
        <f>#REF!</f>
        <v>#REF!</v>
      </c>
      <c r="B248" s="19" t="str">
        <f t="shared" si="19"/>
        <v>Terminé</v>
      </c>
      <c r="C248" s="2">
        <v>12</v>
      </c>
      <c r="D248" s="2">
        <v>12</v>
      </c>
      <c r="E248" s="2">
        <v>1</v>
      </c>
      <c r="F248" s="2">
        <v>1</v>
      </c>
      <c r="G248" s="2"/>
      <c r="H248" s="2"/>
      <c r="I248" s="25" t="e">
        <f>#REF!</f>
        <v>#REF!</v>
      </c>
      <c r="J248" s="39"/>
      <c r="K248" s="40"/>
      <c r="L248" s="41"/>
    </row>
    <row r="249" spans="1:12" ht="15" hidden="1" customHeight="1">
      <c r="A249" s="17" t="e">
        <f>#REF!</f>
        <v>#REF!</v>
      </c>
      <c r="B249" s="19" t="str">
        <f t="shared" si="19"/>
        <v>Terminé</v>
      </c>
      <c r="C249" s="2">
        <v>10</v>
      </c>
      <c r="D249" s="2">
        <v>10</v>
      </c>
      <c r="E249" s="2">
        <v>1</v>
      </c>
      <c r="F249" s="2">
        <v>1</v>
      </c>
      <c r="G249" s="2"/>
      <c r="H249" s="2"/>
      <c r="I249" s="25" t="e">
        <f>#REF!</f>
        <v>#REF!</v>
      </c>
      <c r="J249" s="39"/>
      <c r="K249" s="40"/>
      <c r="L249" s="41"/>
    </row>
    <row r="250" spans="1:12" ht="15" hidden="1" customHeight="1">
      <c r="A250" s="17" t="e">
        <f>#REF!</f>
        <v>#REF!</v>
      </c>
      <c r="B250" s="19" t="str">
        <f t="shared" si="19"/>
        <v>Terminé</v>
      </c>
      <c r="C250" s="2">
        <v>26</v>
      </c>
      <c r="D250" s="2">
        <v>26</v>
      </c>
      <c r="E250" s="2"/>
      <c r="F250" s="2"/>
      <c r="G250" s="2"/>
      <c r="H250" s="2"/>
      <c r="I250" s="25" t="e">
        <f>#REF!</f>
        <v>#REF!</v>
      </c>
      <c r="J250" s="39"/>
      <c r="K250" s="40"/>
      <c r="L250" s="41"/>
    </row>
    <row r="251" spans="1:12" ht="15" hidden="1" customHeight="1">
      <c r="A251" s="17" t="e">
        <f>#REF!</f>
        <v>#REF!</v>
      </c>
      <c r="B251" s="19" t="str">
        <f t="shared" si="19"/>
        <v>Terminé</v>
      </c>
      <c r="C251" s="2">
        <v>13</v>
      </c>
      <c r="D251" s="2">
        <v>13</v>
      </c>
      <c r="E251" s="2"/>
      <c r="F251" s="2"/>
      <c r="G251" s="2"/>
      <c r="H251" s="2"/>
      <c r="I251" s="25" t="e">
        <f>#REF!</f>
        <v>#REF!</v>
      </c>
      <c r="J251" s="39"/>
      <c r="K251" s="40"/>
      <c r="L251" s="41"/>
    </row>
    <row r="252" spans="1:12" ht="15" hidden="1" customHeight="1">
      <c r="A252" s="17" t="e">
        <f>#REF!</f>
        <v>#REF!</v>
      </c>
      <c r="B252" s="19" t="str">
        <f t="shared" si="19"/>
        <v>Terminé</v>
      </c>
      <c r="C252" s="2"/>
      <c r="D252" s="2"/>
      <c r="E252" s="2">
        <v>1</v>
      </c>
      <c r="F252" s="2">
        <v>1</v>
      </c>
      <c r="G252" s="2">
        <v>1</v>
      </c>
      <c r="H252" s="2">
        <v>1</v>
      </c>
      <c r="I252" s="25" t="e">
        <f>#REF!</f>
        <v>#REF!</v>
      </c>
      <c r="J252" s="39"/>
      <c r="K252" s="40"/>
      <c r="L252" s="41"/>
    </row>
    <row r="253" spans="1:12" ht="15" hidden="1" customHeight="1">
      <c r="A253" s="17" t="e">
        <f>#REF!</f>
        <v>#REF!</v>
      </c>
      <c r="B253" s="19" t="str">
        <f t="shared" si="19"/>
        <v>Terminé</v>
      </c>
      <c r="C253" s="2">
        <v>24</v>
      </c>
      <c r="D253" s="2">
        <v>24</v>
      </c>
      <c r="E253" s="2">
        <v>1</v>
      </c>
      <c r="F253" s="2">
        <v>1</v>
      </c>
      <c r="G253" s="2"/>
      <c r="H253" s="2"/>
      <c r="I253" s="25" t="e">
        <f>#REF!</f>
        <v>#REF!</v>
      </c>
      <c r="J253" s="39"/>
      <c r="K253" s="40"/>
      <c r="L253" s="41"/>
    </row>
    <row r="254" spans="1:12" ht="15" hidden="1" customHeight="1">
      <c r="A254" s="17" t="e">
        <f>#REF!</f>
        <v>#REF!</v>
      </c>
      <c r="B254" s="19" t="str">
        <f t="shared" si="19"/>
        <v>Terminé</v>
      </c>
      <c r="C254" s="2">
        <v>14</v>
      </c>
      <c r="D254" s="2">
        <v>14</v>
      </c>
      <c r="E254" s="2"/>
      <c r="F254" s="2"/>
      <c r="G254" s="2"/>
      <c r="H254" s="2"/>
      <c r="I254" s="25" t="e">
        <f>#REF!</f>
        <v>#REF!</v>
      </c>
      <c r="J254" s="39"/>
      <c r="K254" s="40"/>
      <c r="L254" s="41"/>
    </row>
    <row r="255" spans="1:12" ht="15" hidden="1" customHeight="1">
      <c r="A255" s="17" t="e">
        <f>#REF!</f>
        <v>#REF!</v>
      </c>
      <c r="B255" s="19" t="str">
        <f t="shared" si="19"/>
        <v>A venir</v>
      </c>
      <c r="C255" s="2">
        <v>4</v>
      </c>
      <c r="D255" s="2">
        <v>4</v>
      </c>
      <c r="E255" s="2"/>
      <c r="F255" s="2"/>
      <c r="G255" s="2">
        <v>0</v>
      </c>
      <c r="H255" s="2" t="s">
        <v>11</v>
      </c>
      <c r="I255" s="25" t="e">
        <f>#REF!</f>
        <v>#REF!</v>
      </c>
      <c r="J255" s="39"/>
      <c r="K255" s="40"/>
      <c r="L255" s="41"/>
    </row>
    <row r="256" spans="1:12">
      <c r="A256" s="17" t="e">
        <f>#REF!</f>
        <v>#REF!</v>
      </c>
      <c r="B256" s="19" t="str">
        <f t="shared" si="19"/>
        <v>En cours</v>
      </c>
      <c r="C256" s="2">
        <v>0</v>
      </c>
      <c r="D256" s="2" t="s">
        <v>4</v>
      </c>
      <c r="E256" s="2"/>
      <c r="F256" s="2"/>
      <c r="G256" s="2"/>
      <c r="H256" s="2"/>
      <c r="I256" s="25" t="e">
        <f>#REF!</f>
        <v>#REF!</v>
      </c>
      <c r="J256" s="39" t="s">
        <v>13</v>
      </c>
      <c r="K256" s="40" t="str">
        <f ca="1">IFERROR(HYPERLINK(VLOOKUP(J256,bdd,2,0)),"")</f>
        <v/>
      </c>
      <c r="L256" s="41"/>
    </row>
    <row r="257" spans="1:12" ht="15" hidden="1" customHeight="1">
      <c r="A257" s="17" t="e">
        <f>#REF!</f>
        <v>#REF!</v>
      </c>
      <c r="B257" s="19" t="str">
        <f t="shared" si="19"/>
        <v>A télécharger</v>
      </c>
      <c r="C257" s="2">
        <v>0</v>
      </c>
      <c r="D257" s="2">
        <v>26</v>
      </c>
      <c r="E257" s="2"/>
      <c r="F257" s="2"/>
      <c r="G257" s="2">
        <v>0</v>
      </c>
      <c r="H257" s="2">
        <v>1</v>
      </c>
      <c r="I257" s="25" t="e">
        <f>#REF!</f>
        <v>#REF!</v>
      </c>
      <c r="J257" s="39"/>
      <c r="K257" s="40"/>
      <c r="L257" s="41"/>
    </row>
    <row r="258" spans="1:12" ht="15" hidden="1" customHeight="1">
      <c r="A258" s="17" t="e">
        <f>#REF!</f>
        <v>#REF!</v>
      </c>
      <c r="B258" s="19" t="str">
        <f t="shared" si="19"/>
        <v>A télécharger</v>
      </c>
      <c r="C258" s="2">
        <v>0</v>
      </c>
      <c r="D258" s="2">
        <v>12</v>
      </c>
      <c r="E258" s="2"/>
      <c r="F258" s="2"/>
      <c r="G258" s="2"/>
      <c r="H258" s="2"/>
      <c r="I258" s="25" t="e">
        <f>#REF!</f>
        <v>#REF!</v>
      </c>
      <c r="J258" s="39"/>
      <c r="K258" s="40"/>
      <c r="L258" s="41"/>
    </row>
    <row r="259" spans="1:12" ht="15" hidden="1" customHeight="1">
      <c r="A259" s="17" t="e">
        <f>#REF!</f>
        <v>#REF!</v>
      </c>
      <c r="B259" s="19" t="str">
        <f t="shared" si="19"/>
        <v>A télécharger</v>
      </c>
      <c r="C259" s="2">
        <v>0</v>
      </c>
      <c r="D259" s="2">
        <v>167</v>
      </c>
      <c r="E259" s="2">
        <v>0</v>
      </c>
      <c r="F259" s="2">
        <v>2</v>
      </c>
      <c r="G259" s="2">
        <v>0</v>
      </c>
      <c r="H259" s="2">
        <v>4</v>
      </c>
      <c r="I259" s="25" t="e">
        <f>#REF!</f>
        <v>#REF!</v>
      </c>
      <c r="J259" s="39"/>
      <c r="K259" s="40"/>
      <c r="L259" s="41"/>
    </row>
    <row r="260" spans="1:12" ht="15" hidden="1" customHeight="1">
      <c r="A260" s="17" t="e">
        <f>#REF!</f>
        <v>#REF!</v>
      </c>
      <c r="B260" s="19" t="str">
        <f t="shared" si="19"/>
        <v>A télécharger</v>
      </c>
      <c r="C260" s="2">
        <v>0</v>
      </c>
      <c r="D260" s="2">
        <v>26</v>
      </c>
      <c r="E260" s="2"/>
      <c r="F260" s="2"/>
      <c r="G260" s="2"/>
      <c r="H260" s="2"/>
      <c r="I260" s="25" t="e">
        <f>#REF!</f>
        <v>#REF!</v>
      </c>
      <c r="J260" s="39"/>
      <c r="K260" s="40"/>
      <c r="L260" s="41"/>
    </row>
    <row r="261" spans="1:12" ht="15" hidden="1" customHeight="1">
      <c r="A261" s="17" t="e">
        <f>#REF!</f>
        <v>#REF!</v>
      </c>
      <c r="B261" s="19" t="str">
        <f t="shared" si="19"/>
        <v>A télécharger</v>
      </c>
      <c r="C261" s="2">
        <v>0</v>
      </c>
      <c r="D261" s="2">
        <v>6</v>
      </c>
      <c r="E261" s="2"/>
      <c r="F261" s="2"/>
      <c r="G261" s="2"/>
      <c r="H261" s="2"/>
      <c r="I261" s="25" t="e">
        <f>#REF!</f>
        <v>#REF!</v>
      </c>
      <c r="J261" s="39"/>
      <c r="K261" s="40"/>
      <c r="L261" s="41"/>
    </row>
    <row r="262" spans="1:12" ht="15" hidden="1" customHeight="1">
      <c r="A262" s="17" t="e">
        <f>#REF!</f>
        <v>#REF!</v>
      </c>
      <c r="B262" s="19" t="str">
        <f t="shared" si="19"/>
        <v>Terminé</v>
      </c>
      <c r="C262" s="2">
        <v>12</v>
      </c>
      <c r="D262" s="2">
        <v>12</v>
      </c>
      <c r="E262" s="2">
        <v>2</v>
      </c>
      <c r="F262" s="2">
        <v>2</v>
      </c>
      <c r="G262" s="2"/>
      <c r="H262" s="2"/>
      <c r="I262" s="25" t="e">
        <f>#REF!</f>
        <v>#REF!</v>
      </c>
      <c r="J262" s="39"/>
      <c r="K262" s="40"/>
      <c r="L262" s="41"/>
    </row>
    <row r="263" spans="1:12" ht="15" hidden="1" customHeight="1">
      <c r="A263" s="17" t="e">
        <f>#REF!</f>
        <v>#REF!</v>
      </c>
      <c r="B263" s="19" t="str">
        <f t="shared" si="19"/>
        <v>A venir</v>
      </c>
      <c r="C263" s="2">
        <v>12</v>
      </c>
      <c r="D263" s="2">
        <v>12</v>
      </c>
      <c r="E263" s="2">
        <v>0</v>
      </c>
      <c r="F263" s="2" t="s">
        <v>11</v>
      </c>
      <c r="G263" s="2"/>
      <c r="H263" s="2"/>
      <c r="I263" s="25" t="e">
        <f>#REF!</f>
        <v>#REF!</v>
      </c>
      <c r="J263" s="39"/>
      <c r="K263" s="40"/>
      <c r="L263" s="41"/>
    </row>
    <row r="264" spans="1:12" ht="15" hidden="1" customHeight="1">
      <c r="A264" s="17" t="e">
        <f>#REF!</f>
        <v>#REF!</v>
      </c>
      <c r="B264" s="19" t="str">
        <f t="shared" si="19"/>
        <v>A télécharger</v>
      </c>
      <c r="C264" s="2">
        <v>0</v>
      </c>
      <c r="D264" s="2">
        <v>13</v>
      </c>
      <c r="E264" s="2"/>
      <c r="F264" s="2"/>
      <c r="G264" s="2"/>
      <c r="H264" s="2"/>
      <c r="I264" s="25" t="e">
        <f>#REF!</f>
        <v>#REF!</v>
      </c>
      <c r="J264" s="39"/>
      <c r="K264" s="40"/>
      <c r="L264" s="41"/>
    </row>
    <row r="265" spans="1:12" ht="15" hidden="1" customHeight="1">
      <c r="A265" s="17" t="e">
        <f>#REF!</f>
        <v>#REF!</v>
      </c>
      <c r="B265" s="19" t="str">
        <f t="shared" si="19"/>
        <v>Terminé</v>
      </c>
      <c r="C265" s="2">
        <v>12</v>
      </c>
      <c r="D265" s="2">
        <v>12</v>
      </c>
      <c r="E265" s="2"/>
      <c r="F265" s="2"/>
      <c r="G265" s="2"/>
      <c r="H265" s="2"/>
      <c r="I265" s="25" t="e">
        <f>#REF!</f>
        <v>#REF!</v>
      </c>
      <c r="J265" s="39"/>
      <c r="K265" s="40"/>
      <c r="L265" s="41"/>
    </row>
    <row r="266" spans="1:12" ht="15" hidden="1" customHeight="1">
      <c r="A266" s="17" t="e">
        <f>#REF!</f>
        <v>#REF!</v>
      </c>
      <c r="B266" s="19" t="str">
        <f t="shared" si="19"/>
        <v>A venir</v>
      </c>
      <c r="C266" s="2">
        <v>0</v>
      </c>
      <c r="D266" s="2" t="s">
        <v>11</v>
      </c>
      <c r="E266" s="2"/>
      <c r="F266" s="2"/>
      <c r="G266" s="2"/>
      <c r="H266" s="2"/>
      <c r="I266" s="25" t="e">
        <f>#REF!</f>
        <v>#REF!</v>
      </c>
      <c r="J266" s="39"/>
      <c r="K266" s="40"/>
      <c r="L266" s="41"/>
    </row>
    <row r="267" spans="1:12" ht="15" hidden="1" customHeight="1">
      <c r="A267" s="17" t="e">
        <f>#REF!</f>
        <v>#REF!</v>
      </c>
      <c r="B267" s="19" t="str">
        <f t="shared" si="19"/>
        <v>Terminé</v>
      </c>
      <c r="C267" s="2">
        <v>25</v>
      </c>
      <c r="D267" s="2">
        <v>25</v>
      </c>
      <c r="E267" s="2"/>
      <c r="F267" s="2"/>
      <c r="G267" s="2"/>
      <c r="H267" s="2"/>
      <c r="I267" s="25" t="e">
        <f>#REF!</f>
        <v>#REF!</v>
      </c>
      <c r="J267" s="39"/>
      <c r="K267" s="40"/>
      <c r="L267" s="41"/>
    </row>
    <row r="268" spans="1:12" ht="15" hidden="1" customHeight="1">
      <c r="A268" s="17" t="e">
        <f>#REF!</f>
        <v>#REF!</v>
      </c>
      <c r="B268" s="19" t="str">
        <f t="shared" si="19"/>
        <v>Terminé</v>
      </c>
      <c r="C268" s="2">
        <v>12</v>
      </c>
      <c r="D268" s="2">
        <v>12</v>
      </c>
      <c r="E268" s="2">
        <v>1</v>
      </c>
      <c r="F268" s="2">
        <v>1</v>
      </c>
      <c r="G268" s="2"/>
      <c r="H268" s="2"/>
      <c r="I268" s="25" t="e">
        <f>#REF!</f>
        <v>#REF!</v>
      </c>
      <c r="J268" s="39"/>
      <c r="K268" s="40"/>
      <c r="L268" s="41"/>
    </row>
    <row r="269" spans="1:12" ht="15" hidden="1" customHeight="1">
      <c r="A269" s="17" t="e">
        <f>#REF!</f>
        <v>#REF!</v>
      </c>
      <c r="B269" s="19" t="str">
        <f t="shared" si="19"/>
        <v>A télécharger</v>
      </c>
      <c r="C269" s="2">
        <v>0</v>
      </c>
      <c r="D269" s="2">
        <v>25</v>
      </c>
      <c r="E269" s="2"/>
      <c r="F269" s="2"/>
      <c r="G269" s="2"/>
      <c r="H269" s="2"/>
      <c r="I269" s="25" t="e">
        <f>#REF!</f>
        <v>#REF!</v>
      </c>
      <c r="J269" s="39"/>
      <c r="K269" s="40"/>
      <c r="L269" s="41"/>
    </row>
    <row r="270" spans="1:12">
      <c r="A270" s="17" t="e">
        <f>#REF!</f>
        <v>#REF!</v>
      </c>
      <c r="B270" s="19" t="str">
        <f t="shared" si="19"/>
        <v>En cours</v>
      </c>
      <c r="C270" s="2">
        <v>9</v>
      </c>
      <c r="D270" s="2" t="s">
        <v>4</v>
      </c>
      <c r="E270" s="2"/>
      <c r="F270" s="2"/>
      <c r="G270" s="2"/>
      <c r="H270" s="2"/>
      <c r="I270" s="25" t="e">
        <f>#REF!</f>
        <v>#REF!</v>
      </c>
      <c r="J270" s="39" t="s">
        <v>13</v>
      </c>
      <c r="K270" s="40" t="str">
        <f ca="1">IFERROR(HYPERLINK(VLOOKUP(J270,bdd,2,0)),"")</f>
        <v/>
      </c>
      <c r="L270" s="41"/>
    </row>
    <row r="271" spans="1:12" ht="15" hidden="1" customHeight="1">
      <c r="A271" s="17" t="e">
        <f>#REF!</f>
        <v>#REF!</v>
      </c>
      <c r="B271" s="19" t="str">
        <f t="shared" si="19"/>
        <v>Terminé</v>
      </c>
      <c r="C271" s="2">
        <v>26</v>
      </c>
      <c r="D271" s="2">
        <v>26</v>
      </c>
      <c r="E271" s="2">
        <v>1</v>
      </c>
      <c r="F271" s="2">
        <v>1</v>
      </c>
      <c r="G271" s="2"/>
      <c r="H271" s="2"/>
      <c r="I271" s="25" t="e">
        <f>#REF!</f>
        <v>#REF!</v>
      </c>
      <c r="J271" s="39"/>
      <c r="K271" s="40"/>
      <c r="L271" s="41"/>
    </row>
    <row r="272" spans="1:12" ht="15" hidden="1" customHeight="1">
      <c r="A272" s="17" t="e">
        <f>#REF!</f>
        <v>#REF!</v>
      </c>
      <c r="B272" s="19" t="str">
        <f t="shared" si="19"/>
        <v>A venir</v>
      </c>
      <c r="C272" s="2">
        <v>0</v>
      </c>
      <c r="D272" s="2" t="s">
        <v>11</v>
      </c>
      <c r="E272" s="2"/>
      <c r="F272" s="2"/>
      <c r="G272" s="2"/>
      <c r="H272" s="2"/>
      <c r="I272" s="25" t="e">
        <f>#REF!</f>
        <v>#REF!</v>
      </c>
      <c r="J272" s="39"/>
      <c r="K272" s="40"/>
      <c r="L272" s="41"/>
    </row>
    <row r="273" spans="1:12" ht="15" hidden="1" customHeight="1">
      <c r="A273" s="17" t="e">
        <f>#REF!</f>
        <v>#REF!</v>
      </c>
      <c r="B273" s="19" t="str">
        <f t="shared" si="19"/>
        <v>A télécharger</v>
      </c>
      <c r="C273" s="2">
        <v>0</v>
      </c>
      <c r="D273" s="2">
        <v>11</v>
      </c>
      <c r="E273" s="2"/>
      <c r="F273" s="2"/>
      <c r="G273" s="2"/>
      <c r="H273" s="2"/>
      <c r="I273" s="25" t="e">
        <f>#REF!</f>
        <v>#REF!</v>
      </c>
      <c r="J273" s="39"/>
      <c r="K273" s="40"/>
      <c r="L273" s="41"/>
    </row>
    <row r="274" spans="1:12" ht="15" hidden="1" customHeight="1">
      <c r="A274" s="17" t="e">
        <f>#REF!</f>
        <v>#REF!</v>
      </c>
      <c r="B274" s="19" t="str">
        <f t="shared" si="19"/>
        <v>A télécharger</v>
      </c>
      <c r="C274" s="2">
        <v>0</v>
      </c>
      <c r="D274" s="2">
        <v>26</v>
      </c>
      <c r="E274" s="2"/>
      <c r="F274" s="2"/>
      <c r="G274" s="2"/>
      <c r="H274" s="2"/>
      <c r="I274" s="25" t="e">
        <f>#REF!</f>
        <v>#REF!</v>
      </c>
      <c r="J274" s="39"/>
      <c r="K274" s="40"/>
      <c r="L274" s="41"/>
    </row>
    <row r="275" spans="1:12" ht="15" hidden="1" customHeight="1">
      <c r="A275" s="17" t="e">
        <f>#REF!</f>
        <v>#REF!</v>
      </c>
      <c r="B275" s="19" t="str">
        <f t="shared" si="19"/>
        <v>A venir</v>
      </c>
      <c r="C275" s="2">
        <v>13</v>
      </c>
      <c r="D275" s="2">
        <v>13</v>
      </c>
      <c r="E275" s="2"/>
      <c r="F275" s="2"/>
      <c r="G275" s="2">
        <v>0</v>
      </c>
      <c r="H275" s="2" t="s">
        <v>11</v>
      </c>
      <c r="I275" s="25" t="e">
        <f>#REF!</f>
        <v>#REF!</v>
      </c>
      <c r="J275" s="39"/>
      <c r="K275" s="40"/>
      <c r="L275" s="41"/>
    </row>
    <row r="276" spans="1:12" ht="15" hidden="1" customHeight="1">
      <c r="A276" s="17" t="e">
        <f>#REF!</f>
        <v>#REF!</v>
      </c>
      <c r="B276" s="19" t="str">
        <f t="shared" si="19"/>
        <v>A télécharger</v>
      </c>
      <c r="C276" s="2">
        <v>0</v>
      </c>
      <c r="D276" s="2">
        <v>12</v>
      </c>
      <c r="E276" s="2"/>
      <c r="F276" s="2"/>
      <c r="G276" s="2"/>
      <c r="H276" s="2"/>
      <c r="I276" s="25" t="e">
        <f>#REF!</f>
        <v>#REF!</v>
      </c>
      <c r="J276" s="39"/>
      <c r="K276" s="40"/>
      <c r="L276" s="41"/>
    </row>
    <row r="277" spans="1:12" ht="15" hidden="1" customHeight="1">
      <c r="A277" s="17" t="e">
        <f>#REF!</f>
        <v>#REF!</v>
      </c>
      <c r="B277" s="19" t="str">
        <f t="shared" si="19"/>
        <v>A télécharger</v>
      </c>
      <c r="C277" s="2">
        <v>0</v>
      </c>
      <c r="D277" s="2">
        <v>26</v>
      </c>
      <c r="E277" s="2">
        <v>0</v>
      </c>
      <c r="F277" s="2">
        <v>2</v>
      </c>
      <c r="G277" s="2"/>
      <c r="H277" s="2"/>
      <c r="I277" s="25" t="e">
        <f>#REF!</f>
        <v>#REF!</v>
      </c>
      <c r="J277" s="39"/>
      <c r="K277" s="40"/>
      <c r="L277" s="41"/>
    </row>
    <row r="278" spans="1:12" ht="15" hidden="1" customHeight="1">
      <c r="A278" s="17" t="e">
        <f>#REF!</f>
        <v>#REF!</v>
      </c>
      <c r="B278" s="19" t="str">
        <f t="shared" si="19"/>
        <v>Terminé</v>
      </c>
      <c r="C278" s="2">
        <v>12</v>
      </c>
      <c r="D278" s="2">
        <v>12</v>
      </c>
      <c r="E278" s="2"/>
      <c r="F278" s="2"/>
      <c r="G278" s="2"/>
      <c r="H278" s="2"/>
      <c r="I278" s="25" t="e">
        <f>#REF!</f>
        <v>#REF!</v>
      </c>
      <c r="J278" s="39"/>
      <c r="K278" s="40"/>
      <c r="L278" s="41"/>
    </row>
    <row r="279" spans="1:12" ht="15" hidden="1" customHeight="1">
      <c r="A279" s="17" t="e">
        <f>#REF!</f>
        <v>#REF!</v>
      </c>
      <c r="B279" s="19" t="str">
        <f t="shared" si="19"/>
        <v>Terminé</v>
      </c>
      <c r="C279" s="2">
        <v>12</v>
      </c>
      <c r="D279" s="2">
        <v>12</v>
      </c>
      <c r="E279" s="2"/>
      <c r="F279" s="2"/>
      <c r="G279" s="2"/>
      <c r="H279" s="2"/>
      <c r="I279" s="25" t="e">
        <f>#REF!</f>
        <v>#REF!</v>
      </c>
      <c r="J279" s="39"/>
      <c r="K279" s="40"/>
      <c r="L279" s="41"/>
    </row>
    <row r="280" spans="1:12" ht="15" hidden="1" customHeight="1">
      <c r="A280" s="17" t="e">
        <f>#REF!</f>
        <v>#REF!</v>
      </c>
      <c r="B280" s="19" t="str">
        <f t="shared" si="19"/>
        <v>A télécharger</v>
      </c>
      <c r="C280" s="2">
        <v>0</v>
      </c>
      <c r="D280" s="2">
        <v>12</v>
      </c>
      <c r="E280" s="2">
        <v>0</v>
      </c>
      <c r="F280" s="2">
        <v>1</v>
      </c>
      <c r="G280" s="2"/>
      <c r="H280" s="2"/>
      <c r="I280" s="25" t="e">
        <f>#REF!</f>
        <v>#REF!</v>
      </c>
      <c r="J280" s="39"/>
      <c r="K280" s="40"/>
      <c r="L280" s="41"/>
    </row>
    <row r="281" spans="1:12" ht="15" hidden="1" customHeight="1">
      <c r="A281" s="17" t="e">
        <f>#REF!</f>
        <v>#REF!</v>
      </c>
      <c r="B281" s="19" t="str">
        <f t="shared" si="19"/>
        <v>Terminé</v>
      </c>
      <c r="C281" s="2">
        <v>12</v>
      </c>
      <c r="D281" s="2">
        <v>12</v>
      </c>
      <c r="E281" s="2">
        <v>3</v>
      </c>
      <c r="F281" s="2">
        <v>3</v>
      </c>
      <c r="G281" s="2"/>
      <c r="H281" s="2"/>
      <c r="I281" s="25" t="e">
        <f>#REF!</f>
        <v>#REF!</v>
      </c>
      <c r="J281" s="39"/>
      <c r="K281" s="40"/>
      <c r="L281" s="41"/>
    </row>
    <row r="282" spans="1:12" ht="15" hidden="1" customHeight="1">
      <c r="A282" s="17" t="e">
        <f>#REF!</f>
        <v>#REF!</v>
      </c>
      <c r="B282" s="19" t="str">
        <f t="shared" si="19"/>
        <v>Terminé</v>
      </c>
      <c r="C282" s="2">
        <v>12</v>
      </c>
      <c r="D282" s="2">
        <v>12</v>
      </c>
      <c r="E282" s="2"/>
      <c r="F282" s="2"/>
      <c r="G282" s="2"/>
      <c r="H282" s="2"/>
      <c r="I282" s="25" t="e">
        <f>#REF!</f>
        <v>#REF!</v>
      </c>
      <c r="J282" s="39"/>
      <c r="K282" s="40"/>
      <c r="L282" s="41"/>
    </row>
    <row r="283" spans="1:12" ht="15" hidden="1" customHeight="1">
      <c r="A283" s="17" t="e">
        <f>#REF!</f>
        <v>#REF!</v>
      </c>
      <c r="B283" s="19" t="str">
        <f t="shared" si="19"/>
        <v>Terminé</v>
      </c>
      <c r="C283" s="2">
        <v>12</v>
      </c>
      <c r="D283" s="2">
        <v>12</v>
      </c>
      <c r="E283" s="2"/>
      <c r="F283" s="2"/>
      <c r="G283" s="2"/>
      <c r="H283" s="2"/>
      <c r="I283" s="25" t="e">
        <f>#REF!</f>
        <v>#REF!</v>
      </c>
      <c r="J283" s="39"/>
      <c r="K283" s="40"/>
      <c r="L283" s="41"/>
    </row>
    <row r="284" spans="1:12" ht="15" hidden="1" customHeight="1">
      <c r="A284" s="17" t="e">
        <f>#REF!</f>
        <v>#REF!</v>
      </c>
      <c r="B284" s="19" t="str">
        <f t="shared" si="19"/>
        <v>A télécharger</v>
      </c>
      <c r="C284" s="2">
        <v>0</v>
      </c>
      <c r="D284" s="2">
        <v>13</v>
      </c>
      <c r="E284" s="2"/>
      <c r="F284" s="2"/>
      <c r="G284" s="2"/>
      <c r="H284" s="2"/>
      <c r="I284" s="25" t="e">
        <f>#REF!</f>
        <v>#REF!</v>
      </c>
      <c r="J284" s="39"/>
      <c r="K284" s="40"/>
      <c r="L284" s="41"/>
    </row>
    <row r="285" spans="1:12" ht="15" hidden="1" customHeight="1">
      <c r="A285" s="17" t="e">
        <f>#REF!</f>
        <v>#REF!</v>
      </c>
      <c r="B285" s="19" t="str">
        <f t="shared" si="19"/>
        <v>Terminé</v>
      </c>
      <c r="C285" s="2">
        <v>12</v>
      </c>
      <c r="D285" s="2">
        <v>12</v>
      </c>
      <c r="E285" s="2"/>
      <c r="F285" s="2"/>
      <c r="G285" s="2"/>
      <c r="H285" s="2"/>
      <c r="I285" s="25" t="e">
        <f>#REF!</f>
        <v>#REF!</v>
      </c>
      <c r="J285" s="39"/>
      <c r="K285" s="40"/>
      <c r="L285" s="41"/>
    </row>
    <row r="286" spans="1:12" ht="15" hidden="1" customHeight="1">
      <c r="A286" s="17" t="e">
        <f>#REF!</f>
        <v>#REF!</v>
      </c>
      <c r="B286" s="19" t="str">
        <f t="shared" si="19"/>
        <v>A télécharger</v>
      </c>
      <c r="C286" s="2">
        <v>0</v>
      </c>
      <c r="D286" s="2">
        <v>12</v>
      </c>
      <c r="E286" s="2">
        <v>0</v>
      </c>
      <c r="F286" s="2">
        <v>2</v>
      </c>
      <c r="G286" s="2"/>
      <c r="H286" s="2"/>
      <c r="I286" s="25" t="e">
        <f>#REF!</f>
        <v>#REF!</v>
      </c>
      <c r="J286" s="39"/>
      <c r="K286" s="40"/>
      <c r="L286" s="41"/>
    </row>
    <row r="287" spans="1:12" ht="15" hidden="1" customHeight="1">
      <c r="A287" s="17" t="e">
        <f>#REF!</f>
        <v>#REF!</v>
      </c>
      <c r="B287" s="19" t="str">
        <f t="shared" ref="B287" si="20">IF(AND(C287=D287,E287=F287,G287=H287),"Terminé",IF(OR(C287="x",E287="x",G287="x"),"Abandonné",IF(OR(D287="?",F287="?",H287="?"),"En cours",IF(OR(D287="!",F287="!",H287="!"),"A venir",IF(AND(C287=D287,E287&lt;F287,G287=H287),"OAV(s) à télécharger",IF(AND(C287=D287,E287=F287,G287&lt;H287),"Film(s) à télécharger",IF(AND(C287=D287,E287&lt;F287,G287&lt;H287),"OAV(s) et Film(s) à télécharger",IF(AND(C287&lt;D287,E287&lt;F287,G287&lt;H287),"A télécharger",IF(AND(C287&lt;D287,E287&lt;F287),"A télécharger",IF(C287&lt;D287,"A télécharger","A contrôler"))))))))))</f>
        <v>A venir</v>
      </c>
      <c r="C287" s="2">
        <v>0</v>
      </c>
      <c r="D287" s="2" t="s">
        <v>11</v>
      </c>
      <c r="E287" s="2"/>
      <c r="F287" s="2"/>
      <c r="G287" s="2"/>
      <c r="H287" s="2"/>
      <c r="I287" s="25"/>
      <c r="J287" s="36"/>
      <c r="K287" s="37"/>
      <c r="L287" s="38"/>
    </row>
    <row r="288" spans="1:12" ht="15" hidden="1" customHeight="1">
      <c r="A288" s="17" t="e">
        <f>#REF!</f>
        <v>#REF!</v>
      </c>
      <c r="B288" s="19" t="str">
        <f t="shared" si="19"/>
        <v>A télécharger</v>
      </c>
      <c r="C288" s="2">
        <v>0</v>
      </c>
      <c r="D288" s="2">
        <v>13</v>
      </c>
      <c r="E288" s="2">
        <v>0</v>
      </c>
      <c r="F288" s="2">
        <v>1</v>
      </c>
      <c r="G288" s="2"/>
      <c r="H288" s="2"/>
      <c r="I288" s="25" t="e">
        <f>#REF!</f>
        <v>#REF!</v>
      </c>
      <c r="J288" s="39"/>
      <c r="K288" s="40"/>
      <c r="L288" s="41"/>
    </row>
    <row r="289" spans="1:12" ht="15" hidden="1" customHeight="1">
      <c r="A289" s="17" t="e">
        <f>#REF!</f>
        <v>#REF!</v>
      </c>
      <c r="B289" s="19" t="str">
        <f t="shared" si="19"/>
        <v>A venir</v>
      </c>
      <c r="C289" s="2">
        <v>13</v>
      </c>
      <c r="D289" s="2">
        <v>13</v>
      </c>
      <c r="E289" s="2">
        <v>0</v>
      </c>
      <c r="F289" s="2" t="s">
        <v>11</v>
      </c>
      <c r="G289" s="2"/>
      <c r="H289" s="2"/>
      <c r="I289" s="25" t="e">
        <f>#REF!</f>
        <v>#REF!</v>
      </c>
      <c r="J289" s="39"/>
      <c r="K289" s="40"/>
      <c r="L289" s="41"/>
    </row>
    <row r="290" spans="1:12" ht="15" hidden="1" customHeight="1">
      <c r="A290" s="17" t="e">
        <f>#REF!</f>
        <v>#REF!</v>
      </c>
      <c r="B290" s="19" t="str">
        <f t="shared" si="19"/>
        <v>Terminé</v>
      </c>
      <c r="C290" s="2">
        <v>12</v>
      </c>
      <c r="D290" s="2">
        <v>12</v>
      </c>
      <c r="E290" s="2">
        <v>12</v>
      </c>
      <c r="F290" s="2">
        <v>12</v>
      </c>
      <c r="G290" s="2"/>
      <c r="H290" s="2"/>
      <c r="I290" s="25" t="e">
        <f>#REF!</f>
        <v>#REF!</v>
      </c>
      <c r="J290" s="39"/>
      <c r="K290" s="40"/>
      <c r="L290" s="41"/>
    </row>
    <row r="291" spans="1:12" ht="15" hidden="1" customHeight="1">
      <c r="A291" s="17" t="e">
        <f>#REF!</f>
        <v>#REF!</v>
      </c>
      <c r="B291" s="19" t="str">
        <f t="shared" ref="B291:B363" si="21">IF(AND(C291=D291,E291=F291,G291=H291),"Terminé",IF(OR(C291="x",E291="x",G291="x"),"Abandonné",IF(OR(D291="?",F291="?",H291="?"),"En cours",IF(OR(D291="!",F291="!",H291="!"),"A venir",IF(AND(C291=D291,E291&lt;F291,G291=H291),"OAV(s) à télécharger",IF(AND(C291=D291,E291=F291,G291&lt;H291),"Film(s) à télécharger",IF(AND(C291=D291,E291&lt;F291,G291&lt;H291),"OAV(s) et Film(s) à télécharger",IF(AND(C291&lt;D291,E291&lt;F291,G291&lt;H291),"A télécharger",IF(AND(C291&lt;D291,E291&lt;F291),"A télécharger",IF(C291&lt;D291,"A télécharger","A contrôler"))))))))))</f>
        <v>Terminé</v>
      </c>
      <c r="C291" s="2">
        <v>24</v>
      </c>
      <c r="D291" s="2">
        <v>24</v>
      </c>
      <c r="E291" s="2"/>
      <c r="F291" s="2"/>
      <c r="G291" s="2"/>
      <c r="H291" s="2"/>
      <c r="I291" s="25" t="e">
        <f>#REF!</f>
        <v>#REF!</v>
      </c>
      <c r="J291" s="39"/>
      <c r="K291" s="40"/>
      <c r="L291" s="41"/>
    </row>
    <row r="292" spans="1:12" ht="15" hidden="1" customHeight="1">
      <c r="A292" s="17" t="e">
        <f>#REF!</f>
        <v>#REF!</v>
      </c>
      <c r="B292" s="19" t="str">
        <f t="shared" si="21"/>
        <v>Terminé</v>
      </c>
      <c r="C292" s="2">
        <v>203</v>
      </c>
      <c r="D292" s="2">
        <v>203</v>
      </c>
      <c r="E292" s="2"/>
      <c r="F292" s="2"/>
      <c r="G292" s="2"/>
      <c r="H292" s="2"/>
      <c r="I292" s="25" t="e">
        <f>#REF!</f>
        <v>#REF!</v>
      </c>
      <c r="J292" s="39"/>
      <c r="K292" s="40"/>
      <c r="L292" s="41"/>
    </row>
    <row r="293" spans="1:12" ht="15" hidden="1" customHeight="1">
      <c r="A293" s="17" t="e">
        <f>#REF!</f>
        <v>#REF!</v>
      </c>
      <c r="B293" s="19" t="str">
        <f t="shared" si="21"/>
        <v>A télécharger</v>
      </c>
      <c r="C293" s="2">
        <v>0</v>
      </c>
      <c r="D293" s="2">
        <v>24</v>
      </c>
      <c r="E293" s="2"/>
      <c r="F293" s="2"/>
      <c r="G293" s="2"/>
      <c r="H293" s="2"/>
      <c r="I293" s="25" t="e">
        <f>#REF!</f>
        <v>#REF!</v>
      </c>
      <c r="J293" s="39"/>
      <c r="K293" s="40"/>
      <c r="L293" s="41"/>
    </row>
    <row r="294" spans="1:12" ht="15" hidden="1" customHeight="1">
      <c r="A294" s="17" t="e">
        <f>#REF!</f>
        <v>#REF!</v>
      </c>
      <c r="B294" s="19" t="str">
        <f t="shared" si="21"/>
        <v>A télécharger</v>
      </c>
      <c r="C294" s="2">
        <v>0</v>
      </c>
      <c r="D294" s="2">
        <v>12</v>
      </c>
      <c r="E294" s="2"/>
      <c r="F294" s="2"/>
      <c r="G294" s="2"/>
      <c r="H294" s="2"/>
      <c r="I294" s="25" t="e">
        <f>#REF!</f>
        <v>#REF!</v>
      </c>
      <c r="J294" s="39"/>
      <c r="K294" s="40"/>
      <c r="L294" s="41"/>
    </row>
    <row r="295" spans="1:12" ht="15" hidden="1" customHeight="1">
      <c r="A295" s="17" t="e">
        <f>#REF!</f>
        <v>#REF!</v>
      </c>
      <c r="B295" s="19" t="str">
        <f t="shared" si="21"/>
        <v>Terminé</v>
      </c>
      <c r="C295" s="2">
        <v>13</v>
      </c>
      <c r="D295" s="2">
        <v>13</v>
      </c>
      <c r="E295" s="2"/>
      <c r="F295" s="2"/>
      <c r="G295" s="2"/>
      <c r="H295" s="2"/>
      <c r="I295" s="25" t="e">
        <f>#REF!</f>
        <v>#REF!</v>
      </c>
      <c r="J295" s="39"/>
      <c r="K295" s="40"/>
      <c r="L295" s="41"/>
    </row>
    <row r="296" spans="1:12" ht="15" hidden="1" customHeight="1">
      <c r="A296" s="17" t="e">
        <f>#REF!</f>
        <v>#REF!</v>
      </c>
      <c r="B296" s="19" t="str">
        <f t="shared" si="21"/>
        <v>Terminé</v>
      </c>
      <c r="C296" s="2">
        <v>12</v>
      </c>
      <c r="D296" s="2">
        <v>12</v>
      </c>
      <c r="E296" s="2">
        <v>1</v>
      </c>
      <c r="F296" s="2">
        <v>1</v>
      </c>
      <c r="G296" s="2"/>
      <c r="H296" s="2"/>
      <c r="I296" s="25" t="e">
        <f>#REF!</f>
        <v>#REF!</v>
      </c>
      <c r="J296" s="39"/>
      <c r="K296" s="40"/>
      <c r="L296" s="41"/>
    </row>
    <row r="297" spans="1:12" ht="15" hidden="1" customHeight="1">
      <c r="A297" s="17" t="e">
        <f>#REF!</f>
        <v>#REF!</v>
      </c>
      <c r="B297" s="19" t="str">
        <f t="shared" si="21"/>
        <v>A télécharger</v>
      </c>
      <c r="C297" s="2">
        <v>0</v>
      </c>
      <c r="D297" s="2">
        <v>13</v>
      </c>
      <c r="E297" s="2"/>
      <c r="F297" s="2"/>
      <c r="G297" s="2"/>
      <c r="H297" s="2"/>
      <c r="I297" s="25" t="e">
        <f>#REF!</f>
        <v>#REF!</v>
      </c>
      <c r="J297" s="39"/>
      <c r="K297" s="40"/>
      <c r="L297" s="41"/>
    </row>
    <row r="298" spans="1:12" ht="15" hidden="1" customHeight="1">
      <c r="A298" s="17" t="e">
        <f>#REF!</f>
        <v>#REF!</v>
      </c>
      <c r="B298" s="19" t="str">
        <f t="shared" ref="B298" si="22">IF(AND(C298=D298,E298=F298,G298=H298),"Terminé",IF(OR(C298="x",E298="x",G298="x"),"Abandonné",IF(OR(D298="?",F298="?",H298="?"),"En cours",IF(OR(D298="!",F298="!",H298="!"),"A venir",IF(AND(C298=D298,E298&lt;F298,G298=H298),"OAV(s) à télécharger",IF(AND(C298=D298,E298=F298,G298&lt;H298),"Film(s) à télécharger",IF(AND(C298=D298,E298&lt;F298,G298&lt;H298),"OAV(s) et Film(s) à télécharger",IF(AND(C298&lt;D298,E298&lt;F298,G298&lt;H298),"A télécharger",IF(AND(C298&lt;D298,E298&lt;F298),"A télécharger",IF(C298&lt;D298,"A télécharger","A contrôler"))))))))))</f>
        <v>Terminé</v>
      </c>
      <c r="C298" s="2">
        <v>14</v>
      </c>
      <c r="D298" s="2">
        <v>14</v>
      </c>
      <c r="E298" s="2">
        <v>4</v>
      </c>
      <c r="F298" s="2">
        <v>4</v>
      </c>
      <c r="G298" s="2"/>
      <c r="H298" s="2"/>
      <c r="I298" s="25"/>
      <c r="J298" s="36"/>
      <c r="K298" s="37"/>
      <c r="L298" s="38"/>
    </row>
    <row r="299" spans="1:12" ht="15" hidden="1" customHeight="1">
      <c r="A299" s="17" t="e">
        <f>#REF!</f>
        <v>#REF!</v>
      </c>
      <c r="B299" s="19" t="str">
        <f t="shared" si="21"/>
        <v>A télécharger</v>
      </c>
      <c r="C299" s="2">
        <v>0</v>
      </c>
      <c r="D299" s="2">
        <v>13</v>
      </c>
      <c r="E299" s="2"/>
      <c r="F299" s="2"/>
      <c r="G299" s="2"/>
      <c r="H299" s="2"/>
      <c r="I299" s="25" t="e">
        <f>#REF!</f>
        <v>#REF!</v>
      </c>
      <c r="J299" s="39"/>
      <c r="K299" s="40"/>
      <c r="L299" s="41"/>
    </row>
    <row r="300" spans="1:12" ht="15" hidden="1" customHeight="1">
      <c r="A300" s="17" t="e">
        <f>#REF!</f>
        <v>#REF!</v>
      </c>
      <c r="B300" s="19" t="str">
        <f t="shared" si="21"/>
        <v>A télécharger</v>
      </c>
      <c r="C300" s="2">
        <v>0</v>
      </c>
      <c r="D300" s="2">
        <v>13</v>
      </c>
      <c r="E300" s="2"/>
      <c r="F300" s="2"/>
      <c r="G300" s="2"/>
      <c r="H300" s="2"/>
      <c r="I300" s="25" t="e">
        <f>#REF!</f>
        <v>#REF!</v>
      </c>
      <c r="J300" s="39"/>
      <c r="K300" s="40"/>
      <c r="L300" s="41"/>
    </row>
    <row r="301" spans="1:12" ht="15" hidden="1" customHeight="1">
      <c r="A301" s="17" t="e">
        <f>#REF!</f>
        <v>#REF!</v>
      </c>
      <c r="B301" s="19" t="str">
        <f t="shared" si="21"/>
        <v>Abandonné</v>
      </c>
      <c r="C301" s="2" t="s">
        <v>12</v>
      </c>
      <c r="D301" s="2">
        <v>25</v>
      </c>
      <c r="E301" s="2"/>
      <c r="F301" s="2"/>
      <c r="G301" s="2"/>
      <c r="H301" s="2"/>
      <c r="I301" s="25" t="e">
        <f>#REF!</f>
        <v>#REF!</v>
      </c>
      <c r="J301" s="39"/>
      <c r="K301" s="40"/>
      <c r="L301" s="41"/>
    </row>
    <row r="302" spans="1:12" ht="15" hidden="1" customHeight="1">
      <c r="A302" s="17" t="e">
        <f>#REF!</f>
        <v>#REF!</v>
      </c>
      <c r="B302" s="19" t="str">
        <f t="shared" si="21"/>
        <v>Abandonné</v>
      </c>
      <c r="C302" s="2" t="s">
        <v>12</v>
      </c>
      <c r="D302" s="2">
        <v>12</v>
      </c>
      <c r="E302" s="2"/>
      <c r="F302" s="2"/>
      <c r="G302" s="2"/>
      <c r="H302" s="2"/>
      <c r="I302" s="25" t="e">
        <f>#REF!</f>
        <v>#REF!</v>
      </c>
      <c r="J302" s="39"/>
      <c r="K302" s="40"/>
      <c r="L302" s="41"/>
    </row>
    <row r="303" spans="1:12" ht="15" hidden="1" customHeight="1">
      <c r="A303" s="17" t="e">
        <f>#REF!</f>
        <v>#REF!</v>
      </c>
      <c r="B303" s="19" t="str">
        <f t="shared" si="21"/>
        <v>A télécharger</v>
      </c>
      <c r="C303" s="2">
        <v>0</v>
      </c>
      <c r="D303" s="2">
        <v>24</v>
      </c>
      <c r="E303" s="2">
        <v>0</v>
      </c>
      <c r="F303" s="2">
        <v>1</v>
      </c>
      <c r="G303" s="2"/>
      <c r="H303" s="2"/>
      <c r="I303" s="25" t="e">
        <f>#REF!</f>
        <v>#REF!</v>
      </c>
      <c r="J303" s="39"/>
      <c r="K303" s="40"/>
      <c r="L303" s="41"/>
    </row>
    <row r="304" spans="1:12">
      <c r="A304" s="17" t="e">
        <f>#REF!</f>
        <v>#REF!</v>
      </c>
      <c r="B304" s="19" t="str">
        <f t="shared" si="21"/>
        <v>En cours</v>
      </c>
      <c r="C304" s="2">
        <v>0</v>
      </c>
      <c r="D304" s="2" t="s">
        <v>4</v>
      </c>
      <c r="E304" s="2"/>
      <c r="F304" s="2"/>
      <c r="G304" s="2"/>
      <c r="H304" s="2"/>
      <c r="I304" s="25"/>
      <c r="J304" s="39" t="s">
        <v>13</v>
      </c>
      <c r="K304" s="40" t="str">
        <f ca="1">IFERROR(HYPERLINK(VLOOKUP(J304,bdd,2,0)),"")</f>
        <v/>
      </c>
      <c r="L304" s="38"/>
    </row>
    <row r="305" spans="1:12" ht="15" hidden="1" customHeight="1">
      <c r="A305" s="17" t="e">
        <f>#REF!</f>
        <v>#REF!</v>
      </c>
      <c r="B305" s="19" t="str">
        <f t="shared" si="21"/>
        <v>A venir</v>
      </c>
      <c r="C305" s="2">
        <v>0</v>
      </c>
      <c r="D305" s="2">
        <v>12</v>
      </c>
      <c r="E305" s="2">
        <v>0</v>
      </c>
      <c r="F305" s="2" t="s">
        <v>11</v>
      </c>
      <c r="G305" s="2"/>
      <c r="H305" s="2"/>
      <c r="I305" s="25" t="e">
        <f>#REF!</f>
        <v>#REF!</v>
      </c>
      <c r="J305" s="39"/>
      <c r="K305" s="40"/>
      <c r="L305" s="41"/>
    </row>
    <row r="306" spans="1:12" ht="15" hidden="1" customHeight="1">
      <c r="A306" s="17" t="e">
        <f>#REF!</f>
        <v>#REF!</v>
      </c>
      <c r="B306" s="19" t="str">
        <f t="shared" si="21"/>
        <v>A télécharger</v>
      </c>
      <c r="C306" s="2">
        <v>0</v>
      </c>
      <c r="D306" s="2">
        <v>12</v>
      </c>
      <c r="E306" s="2">
        <v>0</v>
      </c>
      <c r="F306" s="2">
        <v>1</v>
      </c>
      <c r="G306" s="2"/>
      <c r="H306" s="2"/>
      <c r="I306" s="25" t="e">
        <f>#REF!</f>
        <v>#REF!</v>
      </c>
      <c r="J306" s="39"/>
      <c r="K306" s="40"/>
      <c r="L306" s="41"/>
    </row>
    <row r="307" spans="1:12" ht="15" hidden="1" customHeight="1">
      <c r="A307" s="17" t="e">
        <f>#REF!</f>
        <v>#REF!</v>
      </c>
      <c r="B307" s="19" t="str">
        <f t="shared" si="21"/>
        <v>Terminé</v>
      </c>
      <c r="C307" s="2">
        <v>17</v>
      </c>
      <c r="D307" s="2">
        <v>17</v>
      </c>
      <c r="E307" s="2"/>
      <c r="F307" s="2"/>
      <c r="G307" s="2"/>
      <c r="H307" s="2"/>
      <c r="I307" s="25" t="e">
        <f>#REF!</f>
        <v>#REF!</v>
      </c>
      <c r="J307" s="39"/>
      <c r="K307" s="40"/>
      <c r="L307" s="41"/>
    </row>
    <row r="308" spans="1:12" ht="15" hidden="1" customHeight="1">
      <c r="A308" s="17" t="e">
        <f>#REF!</f>
        <v>#REF!</v>
      </c>
      <c r="B308" s="19" t="str">
        <f t="shared" si="21"/>
        <v>Terminé</v>
      </c>
      <c r="C308" s="2">
        <v>12</v>
      </c>
      <c r="D308" s="2">
        <v>12</v>
      </c>
      <c r="E308" s="2"/>
      <c r="F308" s="2"/>
      <c r="G308" s="2"/>
      <c r="H308" s="2"/>
      <c r="I308" s="25" t="e">
        <f>#REF!</f>
        <v>#REF!</v>
      </c>
      <c r="J308" s="39"/>
      <c r="K308" s="40"/>
      <c r="L308" s="41"/>
    </row>
    <row r="309" spans="1:12" ht="15" hidden="1" customHeight="1">
      <c r="A309" s="17" t="e">
        <f>#REF!</f>
        <v>#REF!</v>
      </c>
      <c r="B309" s="19" t="str">
        <f t="shared" si="21"/>
        <v>A télécharger</v>
      </c>
      <c r="C309" s="2">
        <v>0</v>
      </c>
      <c r="D309" s="2">
        <v>12</v>
      </c>
      <c r="E309" s="2">
        <v>0</v>
      </c>
      <c r="F309" s="2">
        <v>1</v>
      </c>
      <c r="G309" s="2"/>
      <c r="H309" s="2"/>
      <c r="I309" s="25" t="e">
        <f>#REF!</f>
        <v>#REF!</v>
      </c>
      <c r="J309" s="39"/>
      <c r="K309" s="40"/>
      <c r="L309" s="41"/>
    </row>
    <row r="310" spans="1:12" ht="15" hidden="1" customHeight="1">
      <c r="A310" s="17" t="e">
        <f>#REF!</f>
        <v>#REF!</v>
      </c>
      <c r="B310" s="19" t="str">
        <f t="shared" si="21"/>
        <v>Terminé</v>
      </c>
      <c r="C310" s="2">
        <v>12</v>
      </c>
      <c r="D310" s="2">
        <v>12</v>
      </c>
      <c r="E310" s="2"/>
      <c r="F310" s="2"/>
      <c r="G310" s="2"/>
      <c r="H310" s="2"/>
      <c r="I310" s="25" t="e">
        <f>#REF!</f>
        <v>#REF!</v>
      </c>
      <c r="J310" s="39"/>
      <c r="K310" s="40"/>
      <c r="L310" s="41"/>
    </row>
    <row r="311" spans="1:12" ht="15" hidden="1" customHeight="1">
      <c r="A311" s="17" t="e">
        <f>#REF!</f>
        <v>#REF!</v>
      </c>
      <c r="B311" s="19" t="str">
        <f t="shared" si="21"/>
        <v>Terminé</v>
      </c>
      <c r="C311" s="2">
        <v>10</v>
      </c>
      <c r="D311" s="2">
        <v>10</v>
      </c>
      <c r="E311" s="2">
        <v>2</v>
      </c>
      <c r="F311" s="2">
        <v>2</v>
      </c>
      <c r="G311" s="2"/>
      <c r="H311" s="2"/>
      <c r="I311" s="25" t="e">
        <f>#REF!</f>
        <v>#REF!</v>
      </c>
      <c r="J311" s="39"/>
      <c r="K311" s="40"/>
      <c r="L311" s="41"/>
    </row>
    <row r="312" spans="1:12" ht="15" hidden="1" customHeight="1">
      <c r="A312" s="17" t="e">
        <f>#REF!</f>
        <v>#REF!</v>
      </c>
      <c r="B312" s="19" t="str">
        <f t="shared" ref="B312" si="23">IF(AND(C312=D312,E312=F312,G312=H312),"Terminé",IF(OR(C312="x",E312="x",G312="x"),"Abandonné",IF(OR(D312="?",F312="?",H312="?"),"En cours",IF(OR(D312="!",F312="!",H312="!"),"A venir",IF(AND(C312=D312,E312&lt;F312,G312=H312),"OAV(s) à télécharger",IF(AND(C312=D312,E312=F312,G312&lt;H312),"Film(s) à télécharger",IF(AND(C312=D312,E312&lt;F312,G312&lt;H312),"OAV(s) et Film(s) à télécharger",IF(AND(C312&lt;D312,E312&lt;F312,G312&lt;H312),"A télécharger",IF(AND(C312&lt;D312,E312&lt;F312),"A télécharger",IF(C312&lt;D312,"A télécharger","A contrôler"))))))))))</f>
        <v>Terminé</v>
      </c>
      <c r="C312" s="2"/>
      <c r="D312" s="2"/>
      <c r="E312" s="2"/>
      <c r="F312" s="2"/>
      <c r="G312" s="2">
        <v>1</v>
      </c>
      <c r="H312" s="2">
        <v>1</v>
      </c>
      <c r="I312" s="25"/>
      <c r="J312" s="36"/>
      <c r="K312" s="37"/>
      <c r="L312" s="38"/>
    </row>
    <row r="313" spans="1:12" ht="15" hidden="1" customHeight="1">
      <c r="A313" s="17" t="e">
        <f>#REF!</f>
        <v>#REF!</v>
      </c>
      <c r="B313" s="19" t="str">
        <f t="shared" si="21"/>
        <v>Terminé</v>
      </c>
      <c r="C313" s="2">
        <v>12</v>
      </c>
      <c r="D313" s="2">
        <v>12</v>
      </c>
      <c r="E313" s="2"/>
      <c r="F313" s="2"/>
      <c r="G313" s="2"/>
      <c r="H313" s="2"/>
      <c r="I313" s="25" t="e">
        <f>#REF!</f>
        <v>#REF!</v>
      </c>
      <c r="J313" s="39"/>
      <c r="K313" s="40"/>
      <c r="L313" s="41"/>
    </row>
    <row r="314" spans="1:12" ht="15" hidden="1" customHeight="1">
      <c r="A314" s="17" t="e">
        <f>#REF!</f>
        <v>#REF!</v>
      </c>
      <c r="B314" s="19" t="str">
        <f t="shared" si="21"/>
        <v>A télécharger</v>
      </c>
      <c r="C314" s="2">
        <v>0</v>
      </c>
      <c r="D314" s="2">
        <v>24</v>
      </c>
      <c r="E314" s="2"/>
      <c r="F314" s="2"/>
      <c r="G314" s="2"/>
      <c r="H314" s="2"/>
      <c r="I314" s="25" t="e">
        <f>#REF!</f>
        <v>#REF!</v>
      </c>
      <c r="J314" s="39"/>
      <c r="K314" s="40"/>
      <c r="L314" s="41"/>
    </row>
    <row r="315" spans="1:12" ht="15" hidden="1" customHeight="1">
      <c r="A315" s="17" t="e">
        <f>#REF!</f>
        <v>#REF!</v>
      </c>
      <c r="B315" s="19" t="str">
        <f t="shared" si="21"/>
        <v>Terminé</v>
      </c>
      <c r="C315" s="2">
        <v>24</v>
      </c>
      <c r="D315" s="2">
        <v>24</v>
      </c>
      <c r="E315" s="2"/>
      <c r="F315" s="2"/>
      <c r="G315" s="2"/>
      <c r="H315" s="2"/>
      <c r="I315" s="25" t="e">
        <f>#REF!</f>
        <v>#REF!</v>
      </c>
      <c r="J315" s="39"/>
      <c r="K315" s="40"/>
      <c r="L315" s="41"/>
    </row>
    <row r="316" spans="1:12" ht="15" hidden="1" customHeight="1">
      <c r="A316" s="17" t="e">
        <f>#REF!</f>
        <v>#REF!</v>
      </c>
      <c r="B316" s="19" t="str">
        <f t="shared" si="21"/>
        <v>Terminé</v>
      </c>
      <c r="C316" s="2">
        <v>25</v>
      </c>
      <c r="D316" s="2">
        <v>25</v>
      </c>
      <c r="E316" s="2">
        <v>10</v>
      </c>
      <c r="F316" s="2">
        <v>10</v>
      </c>
      <c r="G316" s="2"/>
      <c r="H316" s="2"/>
      <c r="I316" s="25" t="e">
        <f>#REF!</f>
        <v>#REF!</v>
      </c>
      <c r="J316" s="39"/>
      <c r="K316" s="40"/>
      <c r="L316" s="41"/>
    </row>
    <row r="317" spans="1:12" ht="15" hidden="1" customHeight="1">
      <c r="A317" s="17" t="e">
        <f>#REF!</f>
        <v>#REF!</v>
      </c>
      <c r="B317" s="19" t="str">
        <f t="shared" si="21"/>
        <v>Terminé</v>
      </c>
      <c r="C317" s="2">
        <v>25</v>
      </c>
      <c r="D317" s="2">
        <v>25</v>
      </c>
      <c r="E317" s="2">
        <v>1</v>
      </c>
      <c r="F317" s="2">
        <v>1</v>
      </c>
      <c r="G317" s="2"/>
      <c r="H317" s="2"/>
      <c r="I317" s="25" t="e">
        <f>#REF!</f>
        <v>#REF!</v>
      </c>
      <c r="J317" s="39"/>
      <c r="K317" s="40"/>
      <c r="L317" s="41"/>
    </row>
    <row r="318" spans="1:12" ht="15" hidden="1" customHeight="1">
      <c r="A318" s="17" t="e">
        <f>#REF!</f>
        <v>#REF!</v>
      </c>
      <c r="B318" s="19" t="str">
        <f t="shared" si="21"/>
        <v>A venir</v>
      </c>
      <c r="C318" s="2">
        <v>0</v>
      </c>
      <c r="D318" s="2" t="s">
        <v>11</v>
      </c>
      <c r="E318" s="2"/>
      <c r="F318" s="2"/>
      <c r="G318" s="2"/>
      <c r="H318" s="2"/>
      <c r="I318" s="25" t="e">
        <f>#REF!</f>
        <v>#REF!</v>
      </c>
      <c r="J318" s="39"/>
      <c r="K318" s="40"/>
      <c r="L318" s="41"/>
    </row>
    <row r="319" spans="1:12" ht="15" hidden="1" customHeight="1">
      <c r="A319" s="17" t="e">
        <f>#REF!</f>
        <v>#REF!</v>
      </c>
      <c r="B319" s="19" t="str">
        <f t="shared" si="21"/>
        <v>Terminé</v>
      </c>
      <c r="C319" s="2">
        <v>12</v>
      </c>
      <c r="D319" s="2">
        <v>12</v>
      </c>
      <c r="E319" s="2"/>
      <c r="F319" s="2"/>
      <c r="G319" s="2"/>
      <c r="H319" s="2"/>
      <c r="I319" s="25" t="e">
        <f>#REF!</f>
        <v>#REF!</v>
      </c>
      <c r="J319" s="39"/>
      <c r="K319" s="40"/>
      <c r="L319" s="41"/>
    </row>
    <row r="320" spans="1:12" ht="15" hidden="1" customHeight="1">
      <c r="A320" s="17" t="e">
        <f>#REF!</f>
        <v>#REF!</v>
      </c>
      <c r="B320" s="19" t="str">
        <f t="shared" ref="B320" si="24">IF(AND(C320=D320,E320=F320,G320=H320),"Terminé",IF(OR(C320="x",E320="x",G320="x"),"Abandonné",IF(OR(D320="?",F320="?",H320="?"),"En cours",IF(OR(D320="!",F320="!",H320="!"),"A venir",IF(AND(C320=D320,E320&lt;F320,G320=H320),"OAV(s) à télécharger",IF(AND(C320=D320,E320=F320,G320&lt;H320),"Film(s) à télécharger",IF(AND(C320=D320,E320&lt;F320,G320&lt;H320),"OAV(s) et Film(s) à télécharger",IF(AND(C320&lt;D320,E320&lt;F320,G320&lt;H320),"A télécharger",IF(AND(C320&lt;D320,E320&lt;F320),"A télécharger",IF(C320&lt;D320,"A télécharger","A contrôler"))))))))))</f>
        <v>A venir</v>
      </c>
      <c r="C320" s="2">
        <v>0</v>
      </c>
      <c r="D320" s="2" t="s">
        <v>11</v>
      </c>
      <c r="E320" s="2"/>
      <c r="F320" s="2"/>
      <c r="G320" s="2"/>
      <c r="H320" s="2"/>
      <c r="I320" s="25"/>
      <c r="J320" s="36"/>
      <c r="K320" s="37"/>
      <c r="L320" s="38"/>
    </row>
    <row r="321" spans="1:12" ht="15" hidden="1" customHeight="1">
      <c r="A321" s="17" t="e">
        <f>#REF!</f>
        <v>#REF!</v>
      </c>
      <c r="B321" s="19" t="str">
        <f t="shared" si="21"/>
        <v>A télécharger</v>
      </c>
      <c r="C321" s="2">
        <v>0</v>
      </c>
      <c r="D321" s="2">
        <v>12</v>
      </c>
      <c r="E321" s="2"/>
      <c r="F321" s="2"/>
      <c r="G321" s="2"/>
      <c r="H321" s="2"/>
      <c r="I321" s="25" t="e">
        <f>#REF!</f>
        <v>#REF!</v>
      </c>
      <c r="J321" s="39"/>
      <c r="K321" s="40"/>
      <c r="L321" s="41"/>
    </row>
    <row r="322" spans="1:12" ht="15" hidden="1" customHeight="1">
      <c r="A322" s="17" t="e">
        <f>#REF!</f>
        <v>#REF!</v>
      </c>
      <c r="B322" s="19" t="str">
        <f t="shared" si="21"/>
        <v>A venir</v>
      </c>
      <c r="C322" s="2">
        <v>12</v>
      </c>
      <c r="D322" s="2">
        <v>12</v>
      </c>
      <c r="E322" s="2"/>
      <c r="F322" s="2"/>
      <c r="G322" s="2">
        <v>0</v>
      </c>
      <c r="H322" s="2" t="s">
        <v>11</v>
      </c>
      <c r="I322" s="25" t="e">
        <f>#REF!</f>
        <v>#REF!</v>
      </c>
      <c r="J322" s="39"/>
      <c r="K322" s="40"/>
      <c r="L322" s="41"/>
    </row>
    <row r="323" spans="1:12" ht="15" hidden="1" customHeight="1">
      <c r="A323" s="17" t="e">
        <f>#REF!</f>
        <v>#REF!</v>
      </c>
      <c r="B323" s="19" t="str">
        <f t="shared" si="21"/>
        <v>A télécharger</v>
      </c>
      <c r="C323" s="2">
        <v>0</v>
      </c>
      <c r="D323" s="2">
        <v>12</v>
      </c>
      <c r="E323" s="2"/>
      <c r="F323" s="2"/>
      <c r="G323" s="2"/>
      <c r="H323" s="2"/>
      <c r="I323" s="25" t="e">
        <f>#REF!</f>
        <v>#REF!</v>
      </c>
      <c r="J323" s="39"/>
      <c r="K323" s="40"/>
      <c r="L323" s="41"/>
    </row>
    <row r="324" spans="1:12" ht="15" hidden="1" customHeight="1">
      <c r="A324" s="17" t="e">
        <f>#REF!</f>
        <v>#REF!</v>
      </c>
      <c r="B324" s="19" t="str">
        <f t="shared" si="21"/>
        <v>Terminé</v>
      </c>
      <c r="C324" s="2">
        <v>12</v>
      </c>
      <c r="D324" s="2">
        <v>12</v>
      </c>
      <c r="E324" s="2"/>
      <c r="F324" s="2"/>
      <c r="G324" s="2"/>
      <c r="H324" s="2"/>
      <c r="I324" s="25" t="e">
        <f>#REF!</f>
        <v>#REF!</v>
      </c>
      <c r="J324" s="39"/>
      <c r="K324" s="40"/>
      <c r="L324" s="41"/>
    </row>
    <row r="325" spans="1:12" ht="15" hidden="1" customHeight="1">
      <c r="A325" s="17" t="e">
        <f>#REF!</f>
        <v>#REF!</v>
      </c>
      <c r="B325" s="19" t="str">
        <f t="shared" si="21"/>
        <v>A venir</v>
      </c>
      <c r="C325" s="2">
        <v>0</v>
      </c>
      <c r="D325" s="2" t="s">
        <v>11</v>
      </c>
      <c r="E325" s="2"/>
      <c r="F325" s="2"/>
      <c r="G325" s="2"/>
      <c r="H325" s="2"/>
      <c r="I325" s="25" t="e">
        <f>#REF!</f>
        <v>#REF!</v>
      </c>
      <c r="J325" s="39"/>
      <c r="K325" s="40"/>
      <c r="L325" s="41"/>
    </row>
    <row r="326" spans="1:12" ht="15" hidden="1" customHeight="1">
      <c r="A326" s="17" t="e">
        <f>#REF!</f>
        <v>#REF!</v>
      </c>
      <c r="B326" s="19" t="str">
        <f t="shared" si="21"/>
        <v>Film(s) à télécharger</v>
      </c>
      <c r="C326" s="2"/>
      <c r="D326" s="2"/>
      <c r="E326" s="2"/>
      <c r="F326" s="2"/>
      <c r="G326" s="2">
        <v>0</v>
      </c>
      <c r="H326" s="2">
        <v>1</v>
      </c>
      <c r="I326" s="25" t="e">
        <f>#REF!</f>
        <v>#REF!</v>
      </c>
      <c r="J326" s="39"/>
      <c r="K326" s="40"/>
      <c r="L326" s="41"/>
    </row>
    <row r="327" spans="1:12" ht="15" hidden="1" customHeight="1">
      <c r="A327" s="17" t="e">
        <f>#REF!</f>
        <v>#REF!</v>
      </c>
      <c r="B327" s="19" t="str">
        <f t="shared" si="21"/>
        <v>Film(s) à télécharger</v>
      </c>
      <c r="C327" s="2"/>
      <c r="D327" s="2"/>
      <c r="E327" s="2"/>
      <c r="F327" s="2"/>
      <c r="G327" s="2">
        <v>0</v>
      </c>
      <c r="H327" s="2">
        <v>1</v>
      </c>
      <c r="I327" s="25" t="e">
        <f>#REF!</f>
        <v>#REF!</v>
      </c>
      <c r="J327" s="39"/>
      <c r="K327" s="40"/>
      <c r="L327" s="41"/>
    </row>
    <row r="328" spans="1:12" ht="15" hidden="1" customHeight="1">
      <c r="A328" s="17" t="e">
        <f>#REF!</f>
        <v>#REF!</v>
      </c>
      <c r="B328" s="19" t="str">
        <f t="shared" si="21"/>
        <v>Film(s) à télécharger</v>
      </c>
      <c r="C328" s="2"/>
      <c r="D328" s="2"/>
      <c r="E328" s="2"/>
      <c r="F328" s="2"/>
      <c r="G328" s="2">
        <v>0</v>
      </c>
      <c r="H328" s="2">
        <v>1</v>
      </c>
      <c r="I328" s="25" t="e">
        <f>#REF!</f>
        <v>#REF!</v>
      </c>
      <c r="J328" s="39"/>
      <c r="K328" s="40"/>
      <c r="L328" s="41"/>
    </row>
    <row r="329" spans="1:12" ht="15" hidden="1" customHeight="1">
      <c r="A329" s="17" t="e">
        <f>#REF!</f>
        <v>#REF!</v>
      </c>
      <c r="B329" s="19" t="str">
        <f t="shared" si="21"/>
        <v>Terminé</v>
      </c>
      <c r="C329" s="2">
        <v>26</v>
      </c>
      <c r="D329" s="2">
        <v>26</v>
      </c>
      <c r="E329" s="2"/>
      <c r="F329" s="2"/>
      <c r="G329" s="2"/>
      <c r="H329" s="2"/>
      <c r="I329" s="25" t="e">
        <f>#REF!</f>
        <v>#REF!</v>
      </c>
      <c r="J329" s="39"/>
      <c r="K329" s="40"/>
      <c r="L329" s="41"/>
    </row>
    <row r="330" spans="1:12" ht="15" hidden="1" customHeight="1">
      <c r="A330" s="17" t="e">
        <f>#REF!</f>
        <v>#REF!</v>
      </c>
      <c r="B330" s="19" t="str">
        <f t="shared" si="21"/>
        <v>Terminé</v>
      </c>
      <c r="C330" s="2">
        <v>13</v>
      </c>
      <c r="D330" s="2">
        <v>13</v>
      </c>
      <c r="E330" s="2"/>
      <c r="F330" s="2"/>
      <c r="G330" s="2"/>
      <c r="H330" s="2"/>
      <c r="I330" s="25" t="e">
        <f>#REF!</f>
        <v>#REF!</v>
      </c>
      <c r="J330" s="39"/>
      <c r="K330" s="40"/>
      <c r="L330" s="41"/>
    </row>
    <row r="331" spans="1:12" ht="15" hidden="1" customHeight="1">
      <c r="A331" s="17" t="e">
        <f>#REF!</f>
        <v>#REF!</v>
      </c>
      <c r="B331" s="19" t="str">
        <f t="shared" si="21"/>
        <v>Terminé</v>
      </c>
      <c r="C331" s="2">
        <v>24</v>
      </c>
      <c r="D331" s="2">
        <v>24</v>
      </c>
      <c r="E331" s="2"/>
      <c r="F331" s="2"/>
      <c r="G331" s="2"/>
      <c r="H331" s="2"/>
      <c r="I331" s="25" t="e">
        <f>#REF!</f>
        <v>#REF!</v>
      </c>
      <c r="J331" s="39"/>
      <c r="K331" s="40"/>
      <c r="L331" s="41"/>
    </row>
    <row r="332" spans="1:12">
      <c r="A332" s="17" t="e">
        <f>#REF!</f>
        <v>#REF!</v>
      </c>
      <c r="B332" s="19" t="str">
        <f t="shared" si="21"/>
        <v>En cours</v>
      </c>
      <c r="C332" s="2">
        <v>1</v>
      </c>
      <c r="D332" s="2" t="s">
        <v>4</v>
      </c>
      <c r="E332" s="2"/>
      <c r="F332" s="2"/>
      <c r="G332" s="2"/>
      <c r="H332" s="2"/>
      <c r="I332" s="25" t="e">
        <f>#REF!</f>
        <v>#REF!</v>
      </c>
      <c r="J332" s="39" t="s">
        <v>13</v>
      </c>
      <c r="K332" s="40" t="str">
        <f ca="1">IFERROR(HYPERLINK(VLOOKUP(J332,bdd,2,0)),"")</f>
        <v/>
      </c>
      <c r="L332" s="41"/>
    </row>
    <row r="333" spans="1:12" ht="15" hidden="1" customHeight="1">
      <c r="A333" s="17" t="e">
        <f>#REF!</f>
        <v>#REF!</v>
      </c>
      <c r="B333" s="19" t="str">
        <f t="shared" si="21"/>
        <v>A télécharger</v>
      </c>
      <c r="C333" s="2">
        <v>0</v>
      </c>
      <c r="D333" s="2">
        <v>25</v>
      </c>
      <c r="E333" s="2">
        <v>0</v>
      </c>
      <c r="F333" s="2">
        <v>6</v>
      </c>
      <c r="G333" s="2"/>
      <c r="H333" s="2"/>
      <c r="I333" s="25" t="e">
        <f>#REF!</f>
        <v>#REF!</v>
      </c>
      <c r="J333" s="39"/>
      <c r="K333" s="40"/>
      <c r="L333" s="41"/>
    </row>
    <row r="334" spans="1:12" ht="15" hidden="1" customHeight="1">
      <c r="A334" s="17" t="e">
        <f>#REF!</f>
        <v>#REF!</v>
      </c>
      <c r="B334" s="19" t="str">
        <f t="shared" si="21"/>
        <v>A télécharger</v>
      </c>
      <c r="C334" s="2">
        <v>0</v>
      </c>
      <c r="D334" s="2">
        <v>9</v>
      </c>
      <c r="E334" s="2"/>
      <c r="F334" s="2"/>
      <c r="G334" s="2"/>
      <c r="H334" s="2"/>
      <c r="I334" s="25" t="e">
        <f>#REF!</f>
        <v>#REF!</v>
      </c>
      <c r="J334" s="39"/>
      <c r="K334" s="40"/>
      <c r="L334" s="41"/>
    </row>
    <row r="335" spans="1:12" ht="15" hidden="1" customHeight="1">
      <c r="A335" s="17" t="e">
        <f>#REF!</f>
        <v>#REF!</v>
      </c>
      <c r="B335" s="19" t="str">
        <f t="shared" si="21"/>
        <v>A télécharger</v>
      </c>
      <c r="C335" s="2">
        <v>0</v>
      </c>
      <c r="D335" s="2">
        <v>24</v>
      </c>
      <c r="E335" s="2"/>
      <c r="F335" s="2"/>
      <c r="G335" s="2">
        <v>0</v>
      </c>
      <c r="H335" s="2">
        <v>1</v>
      </c>
      <c r="I335" s="25" t="e">
        <f>#REF!</f>
        <v>#REF!</v>
      </c>
      <c r="J335" s="39"/>
      <c r="K335" s="40"/>
      <c r="L335" s="41"/>
    </row>
    <row r="336" spans="1:12">
      <c r="A336" s="17" t="e">
        <f>#REF!</f>
        <v>#REF!</v>
      </c>
      <c r="B336" s="19" t="str">
        <f t="shared" si="21"/>
        <v>En cours</v>
      </c>
      <c r="C336" s="2">
        <v>23</v>
      </c>
      <c r="D336" s="2" t="s">
        <v>4</v>
      </c>
      <c r="E336" s="2"/>
      <c r="F336" s="2"/>
      <c r="G336" s="2"/>
      <c r="H336" s="2"/>
      <c r="I336" s="25" t="e">
        <f>#REF!</f>
        <v>#REF!</v>
      </c>
      <c r="J336" s="39"/>
      <c r="K336" s="40" t="str">
        <f ca="1">IFERROR(HYPERLINK(VLOOKUP(J336,bdd,2,0)),"")</f>
        <v/>
      </c>
      <c r="L336" s="41"/>
    </row>
    <row r="337" spans="1:12" ht="15" hidden="1" customHeight="1">
      <c r="A337" s="17" t="e">
        <f>#REF!</f>
        <v>#REF!</v>
      </c>
      <c r="B337" s="19" t="str">
        <f t="shared" si="21"/>
        <v>A télécharger</v>
      </c>
      <c r="C337" s="2">
        <v>0</v>
      </c>
      <c r="D337" s="2">
        <v>24</v>
      </c>
      <c r="E337" s="2"/>
      <c r="F337" s="2"/>
      <c r="G337" s="2"/>
      <c r="H337" s="2"/>
      <c r="I337" s="25" t="e">
        <f>#REF!</f>
        <v>#REF!</v>
      </c>
      <c r="J337" s="39"/>
      <c r="K337" s="40"/>
      <c r="L337" s="41"/>
    </row>
    <row r="338" spans="1:12">
      <c r="A338" s="17" t="e">
        <f>#REF!</f>
        <v>#REF!</v>
      </c>
      <c r="B338" s="19" t="str">
        <f t="shared" si="21"/>
        <v>En cours</v>
      </c>
      <c r="C338" s="2">
        <v>12</v>
      </c>
      <c r="D338" s="2">
        <v>12</v>
      </c>
      <c r="E338" s="2">
        <v>6</v>
      </c>
      <c r="F338" s="2" t="s">
        <v>4</v>
      </c>
      <c r="G338" s="2"/>
      <c r="H338" s="2"/>
      <c r="I338" s="25" t="e">
        <f>#REF!</f>
        <v>#REF!</v>
      </c>
      <c r="J338" s="39" t="s">
        <v>13</v>
      </c>
      <c r="K338" s="40" t="str">
        <f ca="1">IFERROR(HYPERLINK(VLOOKUP(J338,bdd,2,0)),"")</f>
        <v/>
      </c>
      <c r="L338" s="41"/>
    </row>
    <row r="339" spans="1:12" ht="15" hidden="1" customHeight="1">
      <c r="A339" s="17" t="e">
        <f>#REF!</f>
        <v>#REF!</v>
      </c>
      <c r="B339" s="19" t="str">
        <f t="shared" si="21"/>
        <v>A télécharger</v>
      </c>
      <c r="C339" s="2">
        <v>0</v>
      </c>
      <c r="D339" s="2">
        <v>25</v>
      </c>
      <c r="E339" s="2"/>
      <c r="F339" s="2"/>
      <c r="G339" s="2"/>
      <c r="H339" s="2"/>
      <c r="I339" s="25" t="e">
        <f>#REF!</f>
        <v>#REF!</v>
      </c>
      <c r="J339" s="39"/>
      <c r="K339" s="40"/>
      <c r="L339" s="41"/>
    </row>
    <row r="340" spans="1:12">
      <c r="A340" s="17" t="e">
        <f>#REF!</f>
        <v>#REF!</v>
      </c>
      <c r="B340" s="19" t="str">
        <f t="shared" ref="B340" si="25">IF(AND(C340=D340,E340=F340,G340=H340),"Terminé",IF(OR(C340="x",E340="x",G340="x"),"Abandonné",IF(OR(D340="?",F340="?",H340="?"),"En cours",IF(OR(D340="!",F340="!",H340="!"),"A venir",IF(AND(C340=D340,E340&lt;F340,G340=H340),"OAV(s) à télécharger",IF(AND(C340=D340,E340=F340,G340&lt;H340),"Film(s) à télécharger",IF(AND(C340=D340,E340&lt;F340,G340&lt;H340),"OAV(s) et Film(s) à télécharger",IF(AND(C340&lt;D340,E340&lt;F340,G340&lt;H340),"A télécharger",IF(AND(C340&lt;D340,E340&lt;F340),"A télécharger",IF(C340&lt;D340,"A télécharger","A contrôler"))))))))))</f>
        <v>En cours</v>
      </c>
      <c r="C340" s="2">
        <v>1</v>
      </c>
      <c r="D340" s="2" t="s">
        <v>4</v>
      </c>
      <c r="E340" s="2"/>
      <c r="F340" s="2"/>
      <c r="G340" s="2"/>
      <c r="H340" s="2"/>
      <c r="I340" s="25"/>
      <c r="J340" s="39" t="s">
        <v>13</v>
      </c>
      <c r="K340" s="40" t="str">
        <f ca="1">IFERROR(HYPERLINK(VLOOKUP(J340,bdd,2,0)),"")</f>
        <v/>
      </c>
      <c r="L340" s="38"/>
    </row>
    <row r="341" spans="1:12" ht="15" hidden="1" customHeight="1">
      <c r="A341" s="17" t="e">
        <f>#REF!</f>
        <v>#REF!</v>
      </c>
      <c r="B341" s="19" t="str">
        <f t="shared" si="21"/>
        <v>Terminé</v>
      </c>
      <c r="C341" s="2">
        <v>25</v>
      </c>
      <c r="D341" s="2">
        <v>25</v>
      </c>
      <c r="E341" s="2"/>
      <c r="F341" s="2"/>
      <c r="G341" s="2"/>
      <c r="H341" s="2"/>
      <c r="I341" s="25" t="e">
        <f>#REF!</f>
        <v>#REF!</v>
      </c>
      <c r="J341" s="39"/>
      <c r="K341" s="40"/>
      <c r="L341" s="41"/>
    </row>
    <row r="342" spans="1:12" ht="15" hidden="1" customHeight="1">
      <c r="A342" s="17" t="e">
        <f>#REF!</f>
        <v>#REF!</v>
      </c>
      <c r="B342" s="19" t="str">
        <f t="shared" si="21"/>
        <v>Terminé</v>
      </c>
      <c r="C342" s="2">
        <v>25</v>
      </c>
      <c r="D342" s="2">
        <v>25</v>
      </c>
      <c r="E342" s="2">
        <v>2</v>
      </c>
      <c r="F342" s="2">
        <v>2</v>
      </c>
      <c r="G342" s="2"/>
      <c r="H342" s="2"/>
      <c r="I342" s="25" t="e">
        <f>#REF!</f>
        <v>#REF!</v>
      </c>
      <c r="J342" s="39"/>
      <c r="K342" s="40"/>
      <c r="L342" s="41"/>
    </row>
    <row r="343" spans="1:12" ht="15" hidden="1" customHeight="1">
      <c r="A343" s="17" t="e">
        <f>#REF!</f>
        <v>#REF!</v>
      </c>
      <c r="B343" s="19" t="str">
        <f t="shared" si="21"/>
        <v>A télécharger</v>
      </c>
      <c r="C343" s="2">
        <v>0</v>
      </c>
      <c r="D343" s="2">
        <v>201</v>
      </c>
      <c r="E343" s="2"/>
      <c r="F343" s="2"/>
      <c r="G343" s="2"/>
      <c r="H343" s="2"/>
      <c r="I343" s="25" t="e">
        <f>#REF!</f>
        <v>#REF!</v>
      </c>
      <c r="J343" s="39"/>
      <c r="K343" s="40"/>
      <c r="L343" s="41"/>
    </row>
    <row r="344" spans="1:12">
      <c r="A344" s="17" t="e">
        <f>#REF!</f>
        <v>#REF!</v>
      </c>
      <c r="B344" s="19" t="str">
        <f t="shared" ref="B344" si="26">IF(AND(C344=D344,E344=F344,G344=H344),"Terminé",IF(OR(C344="x",E344="x",G344="x"),"Abandonné",IF(OR(D344="?",F344="?",H344="?"),"En cours",IF(OR(D344="!",F344="!",H344="!"),"A venir",IF(AND(C344=D344,E344&lt;F344,G344=H344),"OAV(s) à télécharger",IF(AND(C344=D344,E344=F344,G344&lt;H344),"Film(s) à télécharger",IF(AND(C344=D344,E344&lt;F344,G344&lt;H344),"OAV(s) et Film(s) à télécharger",IF(AND(C344&lt;D344,E344&lt;F344,G344&lt;H344),"A télécharger",IF(AND(C344&lt;D344,E344&lt;F344),"A télécharger",IF(C344&lt;D344,"A télécharger","A contrôler"))))))))))</f>
        <v>En cours</v>
      </c>
      <c r="C344" s="2">
        <v>1</v>
      </c>
      <c r="D344" s="2" t="s">
        <v>4</v>
      </c>
      <c r="E344" s="2"/>
      <c r="F344" s="2"/>
      <c r="G344" s="2"/>
      <c r="H344" s="2"/>
      <c r="I344" s="25"/>
      <c r="J344" s="39" t="s">
        <v>13</v>
      </c>
      <c r="K344" s="40" t="str">
        <f ca="1">IFERROR(HYPERLINK(VLOOKUP(J344,bdd,2,0)),"")</f>
        <v/>
      </c>
      <c r="L344" s="38"/>
    </row>
    <row r="345" spans="1:12" ht="15" hidden="1" customHeight="1">
      <c r="A345" s="17" t="e">
        <f>#REF!</f>
        <v>#REF!</v>
      </c>
      <c r="B345" s="19" t="str">
        <f t="shared" si="21"/>
        <v>Terminé</v>
      </c>
      <c r="C345" s="2">
        <v>26</v>
      </c>
      <c r="D345" s="2">
        <v>26</v>
      </c>
      <c r="E345" s="2"/>
      <c r="F345" s="2"/>
      <c r="G345" s="2"/>
      <c r="H345" s="2"/>
      <c r="I345" s="25" t="e">
        <f>#REF!</f>
        <v>#REF!</v>
      </c>
      <c r="J345" s="39"/>
      <c r="K345" s="40"/>
      <c r="L345" s="41"/>
    </row>
    <row r="346" spans="1:12" ht="15" hidden="1" customHeight="1">
      <c r="A346" s="17" t="e">
        <f>#REF!</f>
        <v>#REF!</v>
      </c>
      <c r="B346" s="19" t="str">
        <f t="shared" si="21"/>
        <v>Terminé</v>
      </c>
      <c r="C346" s="2">
        <v>12</v>
      </c>
      <c r="D346" s="2">
        <v>12</v>
      </c>
      <c r="E346" s="2">
        <v>4</v>
      </c>
      <c r="F346" s="2">
        <v>4</v>
      </c>
      <c r="G346" s="2"/>
      <c r="H346" s="2"/>
      <c r="I346" s="25" t="e">
        <f>#REF!</f>
        <v>#REF!</v>
      </c>
      <c r="J346" s="39"/>
      <c r="K346" s="40"/>
      <c r="L346" s="41"/>
    </row>
    <row r="347" spans="1:12" ht="15" hidden="1" customHeight="1">
      <c r="A347" s="17" t="e">
        <f>#REF!</f>
        <v>#REF!</v>
      </c>
      <c r="B347" s="19" t="str">
        <f t="shared" si="21"/>
        <v>Terminé</v>
      </c>
      <c r="C347" s="2">
        <v>14</v>
      </c>
      <c r="D347" s="2">
        <v>14</v>
      </c>
      <c r="E347" s="2"/>
      <c r="F347" s="2"/>
      <c r="G347" s="2"/>
      <c r="H347" s="2"/>
      <c r="I347" s="25" t="e">
        <f>#REF!</f>
        <v>#REF!</v>
      </c>
      <c r="J347" s="39"/>
      <c r="K347" s="40"/>
      <c r="L347" s="41"/>
    </row>
    <row r="348" spans="1:12" ht="15" hidden="1" customHeight="1">
      <c r="A348" s="17" t="e">
        <f>#REF!</f>
        <v>#REF!</v>
      </c>
      <c r="B348" s="19" t="str">
        <f t="shared" si="21"/>
        <v>A télécharger</v>
      </c>
      <c r="C348" s="2">
        <v>0</v>
      </c>
      <c r="D348" s="2">
        <v>52</v>
      </c>
      <c r="E348" s="2">
        <v>0</v>
      </c>
      <c r="F348" s="2">
        <v>10</v>
      </c>
      <c r="G348" s="2">
        <v>0</v>
      </c>
      <c r="H348" s="2">
        <v>1</v>
      </c>
      <c r="I348" s="25" t="e">
        <f>#REF!</f>
        <v>#REF!</v>
      </c>
      <c r="J348" s="39"/>
      <c r="K348" s="40"/>
      <c r="L348" s="41"/>
    </row>
    <row r="349" spans="1:12" ht="15" hidden="1" customHeight="1">
      <c r="A349" s="17" t="e">
        <f>#REF!</f>
        <v>#REF!</v>
      </c>
      <c r="B349" s="19" t="str">
        <f t="shared" si="21"/>
        <v>Terminé</v>
      </c>
      <c r="C349" s="2">
        <v>24</v>
      </c>
      <c r="D349" s="2">
        <v>24</v>
      </c>
      <c r="E349" s="2"/>
      <c r="F349" s="2"/>
      <c r="G349" s="2"/>
      <c r="H349" s="2"/>
      <c r="I349" s="25" t="e">
        <f>#REF!</f>
        <v>#REF!</v>
      </c>
      <c r="J349" s="39"/>
      <c r="K349" s="40"/>
      <c r="L349" s="41"/>
    </row>
    <row r="350" spans="1:12" ht="15" hidden="1" customHeight="1">
      <c r="A350" s="17" t="e">
        <f>#REF!</f>
        <v>#REF!</v>
      </c>
      <c r="B350" s="19" t="str">
        <f t="shared" si="21"/>
        <v>Terminé</v>
      </c>
      <c r="C350" s="2">
        <v>12</v>
      </c>
      <c r="D350" s="2">
        <v>12</v>
      </c>
      <c r="E350" s="2"/>
      <c r="F350" s="2"/>
      <c r="G350" s="2"/>
      <c r="H350" s="2"/>
      <c r="I350" s="25" t="e">
        <f>#REF!</f>
        <v>#REF!</v>
      </c>
      <c r="J350" s="39"/>
      <c r="K350" s="40"/>
      <c r="L350" s="41"/>
    </row>
    <row r="351" spans="1:12" ht="15" hidden="1" customHeight="1">
      <c r="A351" s="17" t="e">
        <f>#REF!</f>
        <v>#REF!</v>
      </c>
      <c r="B351" s="19" t="str">
        <f t="shared" ref="B351:B352" si="27">IF(AND(C351=D351,E351=F351,G351=H351),"Terminé",IF(OR(C351="x",E351="x",G351="x"),"Abandonné",IF(OR(D351="?",F351="?",H351="?"),"En cours",IF(OR(D351="!",F351="!",H351="!"),"A venir",IF(AND(C351=D351,E351&lt;F351,G351=H351),"OAV(s) à télécharger",IF(AND(C351=D351,E351=F351,G351&lt;H351),"Film(s) à télécharger",IF(AND(C351=D351,E351&lt;F351,G351&lt;H351),"OAV(s) et Film(s) à télécharger",IF(AND(C351&lt;D351,E351&lt;F351,G351&lt;H351),"A télécharger",IF(AND(C351&lt;D351,E351&lt;F351),"A télécharger",IF(C351&lt;D351,"A télécharger","A contrôler"))))))))))</f>
        <v>A venir</v>
      </c>
      <c r="C351" s="2">
        <v>0</v>
      </c>
      <c r="D351" s="2" t="s">
        <v>11</v>
      </c>
      <c r="E351" s="2"/>
      <c r="F351" s="2"/>
      <c r="G351" s="2"/>
      <c r="H351" s="2"/>
      <c r="I351" s="25"/>
      <c r="J351" s="36"/>
      <c r="K351" s="37"/>
      <c r="L351" s="38"/>
    </row>
    <row r="352" spans="1:12" ht="15" hidden="1" customHeight="1">
      <c r="A352" s="17" t="e">
        <f>#REF!</f>
        <v>#REF!</v>
      </c>
      <c r="B352" s="19" t="str">
        <f t="shared" si="27"/>
        <v>A télécharger</v>
      </c>
      <c r="C352" s="2">
        <v>0</v>
      </c>
      <c r="D352" s="2">
        <v>12</v>
      </c>
      <c r="E352" s="2"/>
      <c r="F352" s="2"/>
      <c r="G352" s="2"/>
      <c r="H352" s="2"/>
      <c r="I352" s="25" t="e">
        <f>#REF!</f>
        <v>#REF!</v>
      </c>
      <c r="J352" s="39"/>
      <c r="K352" s="40"/>
      <c r="L352" s="41"/>
    </row>
    <row r="353" spans="1:12" ht="15" hidden="1" customHeight="1">
      <c r="A353" s="17" t="e">
        <f>#REF!</f>
        <v>#REF!</v>
      </c>
      <c r="B353" s="19" t="str">
        <f t="shared" si="21"/>
        <v>Terminé</v>
      </c>
      <c r="C353" s="2">
        <v>12</v>
      </c>
      <c r="D353" s="2">
        <v>12</v>
      </c>
      <c r="E353" s="2"/>
      <c r="F353" s="2"/>
      <c r="G353" s="2"/>
      <c r="H353" s="2"/>
      <c r="I353" s="25" t="e">
        <f>#REF!</f>
        <v>#REF!</v>
      </c>
      <c r="J353" s="39"/>
      <c r="K353" s="40"/>
      <c r="L353" s="41"/>
    </row>
    <row r="354" spans="1:12" ht="15" hidden="1" customHeight="1">
      <c r="A354" s="17" t="e">
        <f>#REF!</f>
        <v>#REF!</v>
      </c>
      <c r="B354" s="19" t="str">
        <f t="shared" si="21"/>
        <v>Terminé</v>
      </c>
      <c r="C354" s="2">
        <v>26</v>
      </c>
      <c r="D354" s="2">
        <v>26</v>
      </c>
      <c r="E354" s="2"/>
      <c r="F354" s="2"/>
      <c r="G354" s="2"/>
      <c r="H354" s="2"/>
      <c r="I354" s="25" t="e">
        <f>#REF!</f>
        <v>#REF!</v>
      </c>
      <c r="J354" s="39"/>
      <c r="K354" s="40"/>
      <c r="L354" s="41"/>
    </row>
    <row r="355" spans="1:12" ht="15" hidden="1" customHeight="1">
      <c r="A355" s="17" t="e">
        <f>#REF!</f>
        <v>#REF!</v>
      </c>
      <c r="B355" s="19" t="str">
        <f t="shared" si="21"/>
        <v>Abandonné</v>
      </c>
      <c r="C355" s="2" t="s">
        <v>12</v>
      </c>
      <c r="D355" s="2">
        <v>12</v>
      </c>
      <c r="E355" s="2"/>
      <c r="F355" s="2"/>
      <c r="G355" s="2"/>
      <c r="H355" s="2"/>
      <c r="I355" s="25" t="e">
        <f>#REF!</f>
        <v>#REF!</v>
      </c>
      <c r="J355" s="39"/>
      <c r="K355" s="40"/>
      <c r="L355" s="41"/>
    </row>
    <row r="356" spans="1:12" ht="15" hidden="1" customHeight="1">
      <c r="A356" s="17" t="e">
        <f>#REF!</f>
        <v>#REF!</v>
      </c>
      <c r="B356" s="19" t="str">
        <f t="shared" si="21"/>
        <v>Terminé</v>
      </c>
      <c r="C356" s="2">
        <v>12</v>
      </c>
      <c r="D356" s="2">
        <v>12</v>
      </c>
      <c r="E356" s="2">
        <v>7</v>
      </c>
      <c r="F356" s="2">
        <v>7</v>
      </c>
      <c r="G356" s="2"/>
      <c r="H356" s="2"/>
      <c r="I356" s="25" t="e">
        <f>#REF!</f>
        <v>#REF!</v>
      </c>
      <c r="J356" s="39"/>
      <c r="K356" s="40"/>
      <c r="L356" s="41"/>
    </row>
    <row r="357" spans="1:12" ht="15" hidden="1" customHeight="1">
      <c r="A357" s="17" t="e">
        <f>#REF!</f>
        <v>#REF!</v>
      </c>
      <c r="B357" s="19" t="str">
        <f t="shared" si="21"/>
        <v>Terminé</v>
      </c>
      <c r="C357" s="2">
        <v>10</v>
      </c>
      <c r="D357" s="2">
        <v>10</v>
      </c>
      <c r="E357" s="2">
        <v>1</v>
      </c>
      <c r="F357" s="2">
        <v>1</v>
      </c>
      <c r="G357" s="2"/>
      <c r="H357" s="2"/>
      <c r="I357" s="25" t="e">
        <f>#REF!</f>
        <v>#REF!</v>
      </c>
      <c r="J357" s="39"/>
      <c r="K357" s="40"/>
      <c r="L357" s="41"/>
    </row>
    <row r="358" spans="1:12" ht="15" hidden="1" customHeight="1">
      <c r="A358" s="17" t="e">
        <f>#REF!</f>
        <v>#REF!</v>
      </c>
      <c r="B358" s="19" t="str">
        <f t="shared" ref="B358" si="28">IF(AND(C358=D358,E358=F358,G358=H358),"Terminé",IF(OR(C358="x",E358="x",G358="x"),"Abandonné",IF(OR(D358="?",F358="?",H358="?"),"En cours",IF(OR(D358="!",F358="!",H358="!"),"A venir",IF(AND(C358=D358,E358&lt;F358,G358=H358),"OAV(s) à télécharger",IF(AND(C358=D358,E358=F358,G358&lt;H358),"Film(s) à télécharger",IF(AND(C358=D358,E358&lt;F358,G358&lt;H358),"OAV(s) et Film(s) à télécharger",IF(AND(C358&lt;D358,E358&lt;F358,G358&lt;H358),"A télécharger",IF(AND(C358&lt;D358,E358&lt;F358),"A télécharger",IF(C358&lt;D358,"A télécharger","A contrôler"))))))))))</f>
        <v>Terminé</v>
      </c>
      <c r="C358" s="2">
        <v>24</v>
      </c>
      <c r="D358" s="2">
        <v>24</v>
      </c>
      <c r="E358" s="2"/>
      <c r="F358" s="2"/>
      <c r="G358" s="2"/>
      <c r="H358" s="2"/>
      <c r="I358" s="25"/>
      <c r="J358" s="36"/>
      <c r="K358" s="37"/>
      <c r="L358" s="38"/>
    </row>
    <row r="359" spans="1:12" ht="15" hidden="1" customHeight="1">
      <c r="A359" s="17" t="e">
        <f>#REF!</f>
        <v>#REF!</v>
      </c>
      <c r="B359" s="19" t="str">
        <f t="shared" si="21"/>
        <v>Terminé</v>
      </c>
      <c r="C359" s="2">
        <v>12</v>
      </c>
      <c r="D359" s="2">
        <v>12</v>
      </c>
      <c r="E359" s="2">
        <v>3</v>
      </c>
      <c r="F359" s="2">
        <v>3</v>
      </c>
      <c r="G359" s="2"/>
      <c r="H359" s="2"/>
      <c r="I359" s="25" t="e">
        <f>#REF!</f>
        <v>#REF!</v>
      </c>
      <c r="J359" s="39"/>
      <c r="K359" s="40"/>
      <c r="L359" s="41"/>
    </row>
    <row r="360" spans="1:12" ht="15" hidden="1" customHeight="1">
      <c r="A360" s="17" t="e">
        <f>#REF!</f>
        <v>#REF!</v>
      </c>
      <c r="B360" s="19" t="str">
        <f t="shared" ref="B360" si="29">IF(AND(C360=D360,E360=F360,G360=H360),"Terminé",IF(OR(C360="x",E360="x",G360="x"),"Abandonné",IF(OR(D360="?",F360="?",H360="?"),"En cours",IF(OR(D360="!",F360="!",H360="!"),"A venir",IF(AND(C360=D360,E360&lt;F360,G360=H360),"OAV(s) à télécharger",IF(AND(C360=D360,E360=F360,G360&lt;H360),"Film(s) à télécharger",IF(AND(C360=D360,E360&lt;F360,G360&lt;H360),"OAV(s) et Film(s) à télécharger",IF(AND(C360&lt;D360,E360&lt;F360,G360&lt;H360),"A télécharger",IF(AND(C360&lt;D360,E360&lt;F360),"A télécharger",IF(C360&lt;D360,"A télécharger","A contrôler"))))))))))</f>
        <v>Terminé</v>
      </c>
      <c r="C360" s="2">
        <v>12</v>
      </c>
      <c r="D360" s="2">
        <v>12</v>
      </c>
      <c r="E360" s="2">
        <v>8</v>
      </c>
      <c r="F360" s="2">
        <v>8</v>
      </c>
      <c r="G360" s="2"/>
      <c r="H360" s="2"/>
      <c r="I360" s="25"/>
      <c r="J360" s="36"/>
      <c r="K360" s="37"/>
      <c r="L360" s="38"/>
    </row>
    <row r="361" spans="1:12" ht="15" hidden="1" customHeight="1">
      <c r="A361" s="17" t="e">
        <f>#REF!</f>
        <v>#REF!</v>
      </c>
      <c r="B361" s="19" t="str">
        <f t="shared" si="21"/>
        <v>A télécharger</v>
      </c>
      <c r="C361" s="2">
        <v>0</v>
      </c>
      <c r="D361" s="2">
        <v>12</v>
      </c>
      <c r="E361" s="2"/>
      <c r="F361" s="2"/>
      <c r="G361" s="2"/>
      <c r="H361" s="2"/>
      <c r="I361" s="25" t="e">
        <f>#REF!</f>
        <v>#REF!</v>
      </c>
      <c r="J361" s="39"/>
      <c r="K361" s="40"/>
      <c r="L361" s="41"/>
    </row>
    <row r="362" spans="1:12" ht="15" hidden="1" customHeight="1">
      <c r="A362" s="17" t="e">
        <f>#REF!</f>
        <v>#REF!</v>
      </c>
      <c r="B362" s="19" t="str">
        <f t="shared" si="21"/>
        <v>A télécharger</v>
      </c>
      <c r="C362" s="2">
        <v>0</v>
      </c>
      <c r="D362" s="2">
        <v>70</v>
      </c>
      <c r="E362" s="2"/>
      <c r="F362" s="2"/>
      <c r="G362" s="2"/>
      <c r="H362" s="2"/>
      <c r="I362" s="25" t="e">
        <f>#REF!</f>
        <v>#REF!</v>
      </c>
      <c r="J362" s="39"/>
      <c r="K362" s="40"/>
      <c r="L362" s="41"/>
    </row>
    <row r="363" spans="1:12" ht="15" hidden="1" customHeight="1">
      <c r="A363" s="17" t="e">
        <f>#REF!</f>
        <v>#REF!</v>
      </c>
      <c r="B363" s="19" t="str">
        <f t="shared" si="21"/>
        <v>A télécharger</v>
      </c>
      <c r="C363" s="2">
        <v>0</v>
      </c>
      <c r="D363" s="2">
        <v>12</v>
      </c>
      <c r="E363" s="2">
        <v>0</v>
      </c>
      <c r="F363" s="2">
        <v>1</v>
      </c>
      <c r="G363" s="2"/>
      <c r="H363" s="2"/>
      <c r="I363" s="25" t="e">
        <f>#REF!</f>
        <v>#REF!</v>
      </c>
      <c r="J363" s="39"/>
      <c r="K363" s="40"/>
      <c r="L363" s="41"/>
    </row>
    <row r="364" spans="1:12" ht="15" hidden="1" customHeight="1">
      <c r="A364" s="17" t="e">
        <f>#REF!</f>
        <v>#REF!</v>
      </c>
      <c r="B364" s="19" t="str">
        <f t="shared" ref="B364:B440" si="30">IF(AND(C364=D364,E364=F364,G364=H364),"Terminé",IF(OR(C364="x",E364="x",G364="x"),"Abandonné",IF(OR(D364="?",F364="?",H364="?"),"En cours",IF(OR(D364="!",F364="!",H364="!"),"A venir",IF(AND(C364=D364,E364&lt;F364,G364=H364),"OAV(s) à télécharger",IF(AND(C364=D364,E364=F364,G364&lt;H364),"Film(s) à télécharger",IF(AND(C364=D364,E364&lt;F364,G364&lt;H364),"OAV(s) et Film(s) à télécharger",IF(AND(C364&lt;D364,E364&lt;F364,G364&lt;H364),"A télécharger",IF(AND(C364&lt;D364,E364&lt;F364),"A télécharger",IF(C364&lt;D364,"A télécharger","A contrôler"))))))))))</f>
        <v>A télécharger</v>
      </c>
      <c r="C364" s="2">
        <v>0</v>
      </c>
      <c r="D364" s="2">
        <v>13</v>
      </c>
      <c r="E364" s="2"/>
      <c r="F364" s="2"/>
      <c r="G364" s="2"/>
      <c r="H364" s="2"/>
      <c r="I364" s="25" t="e">
        <f>#REF!</f>
        <v>#REF!</v>
      </c>
      <c r="J364" s="39"/>
      <c r="K364" s="40"/>
      <c r="L364" s="41"/>
    </row>
    <row r="365" spans="1:12" ht="15" hidden="1" customHeight="1">
      <c r="A365" s="17" t="e">
        <f>#REF!</f>
        <v>#REF!</v>
      </c>
      <c r="B365" s="19" t="str">
        <f t="shared" si="30"/>
        <v>Terminé</v>
      </c>
      <c r="C365" s="2">
        <v>12</v>
      </c>
      <c r="D365" s="2">
        <v>12</v>
      </c>
      <c r="E365" s="2">
        <v>6</v>
      </c>
      <c r="F365" s="2">
        <v>6</v>
      </c>
      <c r="G365" s="2"/>
      <c r="H365" s="2"/>
      <c r="I365" s="25" t="e">
        <f>#REF!</f>
        <v>#REF!</v>
      </c>
      <c r="J365" s="39"/>
      <c r="K365" s="40"/>
      <c r="L365" s="41"/>
    </row>
    <row r="366" spans="1:12" ht="15" hidden="1" customHeight="1">
      <c r="A366" s="17" t="e">
        <f>#REF!</f>
        <v>#REF!</v>
      </c>
      <c r="B366" s="19" t="str">
        <f t="shared" si="30"/>
        <v>A télécharger</v>
      </c>
      <c r="C366" s="2">
        <v>0</v>
      </c>
      <c r="D366" s="2">
        <v>12</v>
      </c>
      <c r="E366" s="2"/>
      <c r="F366" s="2"/>
      <c r="G366" s="2"/>
      <c r="H366" s="2"/>
      <c r="I366" s="25" t="e">
        <f>#REF!</f>
        <v>#REF!</v>
      </c>
      <c r="J366" s="39"/>
      <c r="K366" s="40"/>
      <c r="L366" s="41"/>
    </row>
    <row r="367" spans="1:12" ht="15" hidden="1" customHeight="1">
      <c r="A367" s="17" t="e">
        <f>#REF!</f>
        <v>#REF!</v>
      </c>
      <c r="B367" s="19" t="str">
        <f t="shared" si="30"/>
        <v>A télécharger</v>
      </c>
      <c r="C367" s="2">
        <v>0</v>
      </c>
      <c r="D367" s="2">
        <v>12</v>
      </c>
      <c r="E367" s="2"/>
      <c r="F367" s="2"/>
      <c r="G367" s="2"/>
      <c r="H367" s="2"/>
      <c r="I367" s="25" t="e">
        <f>#REF!</f>
        <v>#REF!</v>
      </c>
      <c r="J367" s="39"/>
      <c r="K367" s="40"/>
      <c r="L367" s="41"/>
    </row>
    <row r="368" spans="1:12" ht="15" hidden="1" customHeight="1">
      <c r="A368" s="17" t="e">
        <f>#REF!</f>
        <v>#REF!</v>
      </c>
      <c r="B368" s="19" t="str">
        <f t="shared" ref="B368" si="31">IF(AND(C368=D368,E368=F368,G368=H368),"Terminé",IF(OR(C368="x",E368="x",G368="x"),"Abandonné",IF(OR(D368="?",F368="?",H368="?"),"En cours",IF(OR(D368="!",F368="!",H368="!"),"A venir",IF(AND(C368=D368,E368&lt;F368,G368=H368),"OAV(s) à télécharger",IF(AND(C368=D368,E368=F368,G368&lt;H368),"Film(s) à télécharger",IF(AND(C368=D368,E368&lt;F368,G368&lt;H368),"OAV(s) et Film(s) à télécharger",IF(AND(C368&lt;D368,E368&lt;F368,G368&lt;H368),"A télécharger",IF(AND(C368&lt;D368,E368&lt;F368),"A télécharger",IF(C368&lt;D368,"A télécharger","A contrôler"))))))))))</f>
        <v>Terminé</v>
      </c>
      <c r="C368" s="2">
        <v>12</v>
      </c>
      <c r="D368" s="2">
        <v>12</v>
      </c>
      <c r="E368" s="2"/>
      <c r="F368" s="2"/>
      <c r="G368" s="2"/>
      <c r="H368" s="2"/>
      <c r="I368" s="25"/>
      <c r="J368" s="36"/>
      <c r="K368" s="37"/>
      <c r="L368" s="38"/>
    </row>
    <row r="369" spans="1:12" ht="15" hidden="1" customHeight="1">
      <c r="A369" s="17" t="e">
        <f>#REF!</f>
        <v>#REF!</v>
      </c>
      <c r="B369" s="19" t="str">
        <f t="shared" si="30"/>
        <v>A télécharger</v>
      </c>
      <c r="C369" s="2">
        <v>0</v>
      </c>
      <c r="D369" s="2">
        <v>13</v>
      </c>
      <c r="E369" s="2"/>
      <c r="F369" s="2"/>
      <c r="G369" s="2"/>
      <c r="H369" s="2"/>
      <c r="I369" s="25" t="e">
        <f>#REF!</f>
        <v>#REF!</v>
      </c>
      <c r="J369" s="39"/>
      <c r="K369" s="40"/>
      <c r="L369" s="41"/>
    </row>
    <row r="370" spans="1:12" ht="15" hidden="1" customHeight="1">
      <c r="A370" s="17" t="e">
        <f>#REF!</f>
        <v>#REF!</v>
      </c>
      <c r="B370" s="19" t="str">
        <f t="shared" si="30"/>
        <v>Terminé</v>
      </c>
      <c r="C370" s="2">
        <v>12</v>
      </c>
      <c r="D370" s="2">
        <v>12</v>
      </c>
      <c r="E370" s="2"/>
      <c r="F370" s="2"/>
      <c r="G370" s="2"/>
      <c r="H370" s="2"/>
      <c r="I370" s="25" t="e">
        <f>#REF!</f>
        <v>#REF!</v>
      </c>
      <c r="J370" s="39"/>
      <c r="K370" s="40"/>
      <c r="L370" s="41"/>
    </row>
    <row r="371" spans="1:12" ht="15" hidden="1" customHeight="1">
      <c r="A371" s="17" t="e">
        <f>#REF!</f>
        <v>#REF!</v>
      </c>
      <c r="B371" s="19" t="str">
        <f t="shared" si="30"/>
        <v>Terminé</v>
      </c>
      <c r="C371" s="2">
        <v>26</v>
      </c>
      <c r="D371" s="2">
        <v>26</v>
      </c>
      <c r="E371" s="2">
        <v>2</v>
      </c>
      <c r="F371" s="2">
        <v>2</v>
      </c>
      <c r="G371" s="2"/>
      <c r="H371" s="2"/>
      <c r="I371" s="25" t="e">
        <f>#REF!</f>
        <v>#REF!</v>
      </c>
      <c r="J371" s="39"/>
      <c r="K371" s="40"/>
      <c r="L371" s="41"/>
    </row>
    <row r="372" spans="1:12" ht="15" hidden="1" customHeight="1">
      <c r="A372" s="17" t="e">
        <f>#REF!</f>
        <v>#REF!</v>
      </c>
      <c r="B372" s="19" t="str">
        <f t="shared" ref="B372" si="32">IF(AND(C372=D372,E372=F372,G372=H372),"Terminé",IF(OR(C372="x",E372="x",G372="x"),"Abandonné",IF(OR(D372="?",F372="?",H372="?"),"En cours",IF(OR(D372="!",F372="!",H372="!"),"A venir",IF(AND(C372=D372,E372&lt;F372,G372=H372),"OAV(s) à télécharger",IF(AND(C372=D372,E372=F372,G372&lt;H372),"Film(s) à télécharger",IF(AND(C372=D372,E372&lt;F372,G372&lt;H372),"OAV(s) et Film(s) à télécharger",IF(AND(C372&lt;D372,E372&lt;F372,G372&lt;H372),"A télécharger",IF(AND(C372&lt;D372,E372&lt;F372),"A télécharger",IF(C372&lt;D372,"A télécharger","A contrôler"))))))))))</f>
        <v>A venir</v>
      </c>
      <c r="C372" s="2">
        <v>0</v>
      </c>
      <c r="D372" s="2" t="s">
        <v>11</v>
      </c>
      <c r="E372" s="2"/>
      <c r="F372" s="2"/>
      <c r="G372" s="2"/>
      <c r="H372" s="2"/>
      <c r="I372" s="25"/>
      <c r="J372" s="36"/>
      <c r="K372" s="37"/>
      <c r="L372" s="38"/>
    </row>
    <row r="373" spans="1:12" ht="15" hidden="1" customHeight="1">
      <c r="A373" s="17" t="e">
        <f>#REF!</f>
        <v>#REF!</v>
      </c>
      <c r="B373" s="19" t="str">
        <f t="shared" si="30"/>
        <v>A télécharger</v>
      </c>
      <c r="C373" s="2">
        <v>0</v>
      </c>
      <c r="D373" s="2">
        <v>12</v>
      </c>
      <c r="E373" s="2">
        <v>0</v>
      </c>
      <c r="F373" s="2">
        <v>7</v>
      </c>
      <c r="G373" s="2"/>
      <c r="H373" s="2"/>
      <c r="I373" s="25" t="e">
        <f>#REF!</f>
        <v>#REF!</v>
      </c>
      <c r="J373" s="39"/>
      <c r="K373" s="40"/>
      <c r="L373" s="41"/>
    </row>
    <row r="374" spans="1:12" ht="15" hidden="1" customHeight="1">
      <c r="A374" s="17" t="e">
        <f>#REF!</f>
        <v>#REF!</v>
      </c>
      <c r="B374" s="19" t="str">
        <f t="shared" ref="B374" si="33">IF(AND(C374=D374,E374=F374,G374=H374),"Terminé",IF(OR(C374="x",E374="x",G374="x"),"Abandonné",IF(OR(D374="?",F374="?",H374="?"),"En cours",IF(OR(D374="!",F374="!",H374="!"),"A venir",IF(AND(C374=D374,E374&lt;F374,G374=H374),"OAV(s) à télécharger",IF(AND(C374=D374,E374=F374,G374&lt;H374),"Film(s) à télécharger",IF(AND(C374=D374,E374&lt;F374,G374&lt;H374),"OAV(s) et Film(s) à télécharger",IF(AND(C374&lt;D374,E374&lt;F374,G374&lt;H374),"A télécharger",IF(AND(C374&lt;D374,E374&lt;F374),"A télécharger",IF(C374&lt;D374,"A télécharger","A contrôler"))))))))))</f>
        <v>Terminé</v>
      </c>
      <c r="C374" s="2">
        <v>12</v>
      </c>
      <c r="D374" s="2">
        <v>12</v>
      </c>
      <c r="E374" s="2"/>
      <c r="F374" s="2"/>
      <c r="G374" s="2"/>
      <c r="H374" s="2"/>
      <c r="I374" s="25"/>
      <c r="J374" s="36"/>
      <c r="K374" s="37"/>
      <c r="L374" s="38"/>
    </row>
    <row r="375" spans="1:12" ht="15" hidden="1" customHeight="1">
      <c r="A375" s="17" t="e">
        <f>#REF!</f>
        <v>#REF!</v>
      </c>
      <c r="B375" s="19" t="str">
        <f t="shared" si="30"/>
        <v>Terminé</v>
      </c>
      <c r="C375" s="2">
        <v>10</v>
      </c>
      <c r="D375" s="2">
        <v>10</v>
      </c>
      <c r="E375" s="2">
        <v>1</v>
      </c>
      <c r="F375" s="2">
        <v>1</v>
      </c>
      <c r="G375" s="2"/>
      <c r="H375" s="2"/>
      <c r="I375" s="25" t="e">
        <f>#REF!</f>
        <v>#REF!</v>
      </c>
      <c r="J375" s="39"/>
      <c r="K375" s="40"/>
      <c r="L375" s="41"/>
    </row>
    <row r="376" spans="1:12" ht="15" hidden="1" customHeight="1">
      <c r="A376" s="17" t="e">
        <f>#REF!</f>
        <v>#REF!</v>
      </c>
      <c r="B376" s="19" t="str">
        <f t="shared" ref="B376" si="34">IF(AND(C376=D376,E376=F376,G376=H376),"Terminé",IF(OR(C376="x",E376="x",G376="x"),"Abandonné",IF(OR(D376="?",F376="?",H376="?"),"En cours",IF(OR(D376="!",F376="!",H376="!"),"A venir",IF(AND(C376=D376,E376&lt;F376,G376=H376),"OAV(s) à télécharger",IF(AND(C376=D376,E376=F376,G376&lt;H376),"Film(s) à télécharger",IF(AND(C376=D376,E376&lt;F376,G376&lt;H376),"OAV(s) et Film(s) à télécharger",IF(AND(C376&lt;D376,E376&lt;F376,G376&lt;H376),"A télécharger",IF(AND(C376&lt;D376,E376&lt;F376),"A télécharger",IF(C376&lt;D376,"A télécharger","A contrôler"))))))))))</f>
        <v>A venir</v>
      </c>
      <c r="C376" s="2">
        <v>0</v>
      </c>
      <c r="D376" s="2" t="s">
        <v>11</v>
      </c>
      <c r="E376" s="2"/>
      <c r="F376" s="2"/>
      <c r="G376" s="2"/>
      <c r="H376" s="2"/>
      <c r="I376" s="25"/>
      <c r="J376" s="36"/>
      <c r="K376" s="37"/>
      <c r="L376" s="38"/>
    </row>
    <row r="377" spans="1:12" ht="15" hidden="1" customHeight="1">
      <c r="A377" s="17" t="e">
        <f>#REF!</f>
        <v>#REF!</v>
      </c>
      <c r="B377" s="19" t="str">
        <f t="shared" si="30"/>
        <v>Terminé</v>
      </c>
      <c r="C377" s="2">
        <v>12</v>
      </c>
      <c r="D377" s="2">
        <v>12</v>
      </c>
      <c r="E377" s="2"/>
      <c r="F377" s="2"/>
      <c r="G377" s="2"/>
      <c r="H377" s="2"/>
      <c r="I377" s="25" t="e">
        <f>#REF!</f>
        <v>#REF!</v>
      </c>
      <c r="J377" s="39"/>
      <c r="K377" s="40"/>
      <c r="L377" s="41"/>
    </row>
    <row r="378" spans="1:12" ht="15" hidden="1" customHeight="1">
      <c r="A378" s="17" t="e">
        <f>#REF!</f>
        <v>#REF!</v>
      </c>
      <c r="B378" s="19" t="str">
        <f t="shared" si="30"/>
        <v>Terminé</v>
      </c>
      <c r="C378" s="2">
        <v>24</v>
      </c>
      <c r="D378" s="2">
        <v>24</v>
      </c>
      <c r="E378" s="2">
        <v>1</v>
      </c>
      <c r="F378" s="2">
        <v>1</v>
      </c>
      <c r="G378" s="2"/>
      <c r="H378" s="2"/>
      <c r="I378" s="25" t="e">
        <f>#REF!</f>
        <v>#REF!</v>
      </c>
      <c r="J378" s="39"/>
      <c r="K378" s="40"/>
      <c r="L378" s="41"/>
    </row>
    <row r="379" spans="1:12" ht="15" hidden="1" customHeight="1">
      <c r="A379" s="17" t="e">
        <f>#REF!</f>
        <v>#REF!</v>
      </c>
      <c r="B379" s="19" t="str">
        <f t="shared" ref="B379" si="35">IF(AND(C379=D379,E379=F379,G379=H379),"Terminé",IF(OR(C379="x",E379="x",G379="x"),"Abandonné",IF(OR(D379="?",F379="?",H379="?"),"En cours",IF(OR(D379="!",F379="!",H379="!"),"A venir",IF(AND(C379=D379,E379&lt;F379,G379=H379),"OAV(s) à télécharger",IF(AND(C379=D379,E379=F379,G379&lt;H379),"Film(s) à télécharger",IF(AND(C379=D379,E379&lt;F379,G379&lt;H379),"OAV(s) et Film(s) à télécharger",IF(AND(C379&lt;D379,E379&lt;F379,G379&lt;H379),"A télécharger",IF(AND(C379&lt;D379,E379&lt;F379),"A télécharger",IF(C379&lt;D379,"A télécharger","A contrôler"))))))))))</f>
        <v>Terminé</v>
      </c>
      <c r="C379" s="2">
        <v>13</v>
      </c>
      <c r="D379" s="2">
        <v>13</v>
      </c>
      <c r="E379" s="2"/>
      <c r="F379" s="2"/>
      <c r="G379" s="2"/>
      <c r="H379" s="2"/>
      <c r="I379" s="25"/>
      <c r="J379" s="36"/>
      <c r="K379" s="37"/>
      <c r="L379" s="38"/>
    </row>
    <row r="380" spans="1:12" ht="15" hidden="1" customHeight="1">
      <c r="A380" s="17" t="e">
        <f>#REF!</f>
        <v>#REF!</v>
      </c>
      <c r="B380" s="19" t="str">
        <f t="shared" si="30"/>
        <v>A télécharger</v>
      </c>
      <c r="C380" s="2">
        <v>0</v>
      </c>
      <c r="D380" s="2">
        <v>26</v>
      </c>
      <c r="E380" s="2"/>
      <c r="F380" s="2"/>
      <c r="G380" s="2"/>
      <c r="H380" s="2"/>
      <c r="I380" s="25" t="e">
        <f>#REF!</f>
        <v>#REF!</v>
      </c>
      <c r="J380" s="39"/>
      <c r="K380" s="40"/>
      <c r="L380" s="41"/>
    </row>
    <row r="381" spans="1:12" ht="15" hidden="1" customHeight="1">
      <c r="A381" s="17" t="e">
        <f>#REF!</f>
        <v>#REF!</v>
      </c>
      <c r="B381" s="19" t="str">
        <f t="shared" ref="B381" si="36">IF(AND(C381=D381,E381=F381,G381=H381),"Terminé",IF(OR(C381="x",E381="x",G381="x"),"Abandonné",IF(OR(D381="?",F381="?",H381="?"),"En cours",IF(OR(D381="!",F381="!",H381="!"),"A venir",IF(AND(C381=D381,E381&lt;F381,G381=H381),"OAV(s) à télécharger",IF(AND(C381=D381,E381=F381,G381&lt;H381),"Film(s) à télécharger",IF(AND(C381=D381,E381&lt;F381,G381&lt;H381),"OAV(s) et Film(s) à télécharger",IF(AND(C381&lt;D381,E381&lt;F381,G381&lt;H381),"A télécharger",IF(AND(C381&lt;D381,E381&lt;F381),"A télécharger",IF(C381&lt;D381,"A télécharger","A contrôler"))))))))))</f>
        <v>A venir</v>
      </c>
      <c r="C381" s="2">
        <v>0</v>
      </c>
      <c r="D381" s="2" t="s">
        <v>11</v>
      </c>
      <c r="E381" s="2"/>
      <c r="F381" s="2"/>
      <c r="G381" s="2"/>
      <c r="H381" s="2"/>
      <c r="I381" s="25"/>
      <c r="J381" s="36"/>
      <c r="K381" s="37"/>
      <c r="L381" s="38"/>
    </row>
    <row r="382" spans="1:12" ht="15" hidden="1" customHeight="1">
      <c r="A382" s="17" t="e">
        <f>#REF!</f>
        <v>#REF!</v>
      </c>
      <c r="B382" s="19" t="str">
        <f t="shared" si="30"/>
        <v>Terminé</v>
      </c>
      <c r="C382" s="2">
        <v>26</v>
      </c>
      <c r="D382" s="2">
        <v>26</v>
      </c>
      <c r="E382" s="2"/>
      <c r="F382" s="2"/>
      <c r="G382" s="2"/>
      <c r="H382" s="2"/>
      <c r="I382" s="25" t="e">
        <f>#REF!</f>
        <v>#REF!</v>
      </c>
      <c r="J382" s="39"/>
      <c r="K382" s="40"/>
      <c r="L382" s="41"/>
    </row>
    <row r="383" spans="1:12">
      <c r="A383" s="17" t="e">
        <f>#REF!</f>
        <v>#REF!</v>
      </c>
      <c r="B383" s="19" t="str">
        <f t="shared" ref="B383" si="37">IF(AND(C383=D383,E383=F383,G383=H383),"Terminé",IF(OR(C383="x",E383="x",G383="x"),"Abandonné",IF(OR(D383="?",F383="?",H383="?"),"En cours",IF(OR(D383="!",F383="!",H383="!"),"A venir",IF(AND(C383=D383,E383&lt;F383,G383=H383),"OAV(s) à télécharger",IF(AND(C383=D383,E383=F383,G383&lt;H383),"Film(s) à télécharger",IF(AND(C383=D383,E383&lt;F383,G383&lt;H383),"OAV(s) et Film(s) à télécharger",IF(AND(C383&lt;D383,E383&lt;F383,G383&lt;H383),"A télécharger",IF(AND(C383&lt;D383,E383&lt;F383),"A télécharger",IF(C383&lt;D383,"A télécharger","A contrôler"))))))))))</f>
        <v>En cours</v>
      </c>
      <c r="C383" s="2">
        <v>0</v>
      </c>
      <c r="D383" s="2" t="s">
        <v>4</v>
      </c>
      <c r="E383" s="2"/>
      <c r="F383" s="2"/>
      <c r="G383" s="2"/>
      <c r="H383" s="2"/>
      <c r="I383" s="25"/>
      <c r="J383" s="39" t="s">
        <v>13</v>
      </c>
      <c r="K383" s="40" t="str">
        <f ca="1">IFERROR(HYPERLINK(VLOOKUP(J383,bdd,2,0)),"")</f>
        <v/>
      </c>
      <c r="L383" s="38"/>
    </row>
    <row r="384" spans="1:12" ht="15" hidden="1" customHeight="1">
      <c r="A384" s="17" t="e">
        <f>#REF!</f>
        <v>#REF!</v>
      </c>
      <c r="B384" s="19" t="str">
        <f t="shared" si="30"/>
        <v>A télécharger</v>
      </c>
      <c r="C384" s="2">
        <v>0</v>
      </c>
      <c r="D384" s="2">
        <v>220</v>
      </c>
      <c r="E384" s="2">
        <v>0</v>
      </c>
      <c r="F384" s="2">
        <v>5</v>
      </c>
      <c r="G384" s="2">
        <v>0</v>
      </c>
      <c r="H384" s="2">
        <v>3</v>
      </c>
      <c r="I384" s="25" t="e">
        <f>#REF!</f>
        <v>#REF!</v>
      </c>
      <c r="J384" s="39"/>
      <c r="K384" s="40"/>
      <c r="L384" s="41"/>
    </row>
    <row r="385" spans="1:12">
      <c r="A385" s="17" t="e">
        <f>#REF!</f>
        <v>#REF!</v>
      </c>
      <c r="B385" s="19" t="str">
        <f t="shared" si="30"/>
        <v>En cours</v>
      </c>
      <c r="C385" s="2">
        <v>380</v>
      </c>
      <c r="D385" s="2" t="s">
        <v>4</v>
      </c>
      <c r="E385" s="2">
        <v>0</v>
      </c>
      <c r="F385" s="2">
        <v>18</v>
      </c>
      <c r="G385" s="2">
        <v>0</v>
      </c>
      <c r="H385" s="2">
        <v>4</v>
      </c>
      <c r="I385" s="25" t="e">
        <f>#REF!</f>
        <v>#REF!</v>
      </c>
      <c r="J385" s="39"/>
      <c r="K385" s="40" t="str">
        <f ca="1">IFERROR(HYPERLINK(VLOOKUP(J385,bdd,2,0)),"")</f>
        <v/>
      </c>
      <c r="L385" s="41"/>
    </row>
    <row r="386" spans="1:12" ht="15" hidden="1" customHeight="1">
      <c r="A386" s="17" t="e">
        <f>#REF!</f>
        <v>#REF!</v>
      </c>
      <c r="B386" s="19" t="str">
        <f t="shared" si="30"/>
        <v>Terminé</v>
      </c>
      <c r="C386" s="2">
        <v>12</v>
      </c>
      <c r="D386" s="2">
        <v>12</v>
      </c>
      <c r="E386" s="2"/>
      <c r="F386" s="2"/>
      <c r="G386" s="2"/>
      <c r="H386" s="2"/>
      <c r="I386" s="25" t="e">
        <f>#REF!</f>
        <v>#REF!</v>
      </c>
      <c r="J386" s="39"/>
      <c r="K386" s="40"/>
      <c r="L386" s="41"/>
    </row>
    <row r="387" spans="1:12" ht="15" hidden="1" customHeight="1">
      <c r="A387" s="17" t="e">
        <f>#REF!</f>
        <v>#REF!</v>
      </c>
      <c r="B387" s="19" t="str">
        <f t="shared" si="30"/>
        <v>A télécharger</v>
      </c>
      <c r="C387" s="2">
        <v>0</v>
      </c>
      <c r="D387" s="2">
        <v>13</v>
      </c>
      <c r="E387" s="2"/>
      <c r="F387" s="2"/>
      <c r="G387" s="2"/>
      <c r="H387" s="2"/>
      <c r="I387" s="25" t="e">
        <f>#REF!</f>
        <v>#REF!</v>
      </c>
      <c r="J387" s="39"/>
      <c r="K387" s="40"/>
      <c r="L387" s="41"/>
    </row>
    <row r="388" spans="1:12" ht="15" hidden="1" customHeight="1">
      <c r="A388" s="17" t="e">
        <f>#REF!</f>
        <v>#REF!</v>
      </c>
      <c r="B388" s="19" t="str">
        <f t="shared" si="30"/>
        <v>Terminé</v>
      </c>
      <c r="C388" s="2">
        <v>13</v>
      </c>
      <c r="D388" s="2">
        <v>13</v>
      </c>
      <c r="E388" s="2"/>
      <c r="F388" s="2"/>
      <c r="G388" s="2"/>
      <c r="H388" s="2"/>
      <c r="I388" s="25" t="e">
        <f>#REF!</f>
        <v>#REF!</v>
      </c>
      <c r="J388" s="39"/>
      <c r="K388" s="40"/>
      <c r="L388" s="41"/>
    </row>
    <row r="389" spans="1:12" ht="15" hidden="1" customHeight="1">
      <c r="A389" s="17" t="e">
        <f>#REF!</f>
        <v>#REF!</v>
      </c>
      <c r="B389" s="19" t="str">
        <f t="shared" si="30"/>
        <v>A télécharger</v>
      </c>
      <c r="C389" s="2">
        <v>0</v>
      </c>
      <c r="D389" s="2">
        <v>24</v>
      </c>
      <c r="E389" s="2">
        <v>0</v>
      </c>
      <c r="F389" s="2">
        <v>5</v>
      </c>
      <c r="G389" s="2"/>
      <c r="H389" s="2"/>
      <c r="I389" s="25" t="e">
        <f>#REF!</f>
        <v>#REF!</v>
      </c>
      <c r="J389" s="39"/>
      <c r="K389" s="40"/>
      <c r="L389" s="41"/>
    </row>
    <row r="390" spans="1:12" ht="15" hidden="1" customHeight="1">
      <c r="A390" s="17" t="e">
        <f>#REF!</f>
        <v>#REF!</v>
      </c>
      <c r="B390" s="19" t="str">
        <f t="shared" si="30"/>
        <v>Terminé</v>
      </c>
      <c r="C390" s="2"/>
      <c r="D390" s="2"/>
      <c r="E390" s="2"/>
      <c r="F390" s="2"/>
      <c r="G390" s="2">
        <v>1</v>
      </c>
      <c r="H390" s="2">
        <v>1</v>
      </c>
      <c r="I390" s="25" t="e">
        <f>#REF!</f>
        <v>#REF!</v>
      </c>
      <c r="J390" s="39"/>
      <c r="K390" s="40"/>
      <c r="L390" s="41"/>
    </row>
    <row r="391" spans="1:12" ht="15" hidden="1" customHeight="1">
      <c r="A391" s="17" t="e">
        <f>#REF!</f>
        <v>#REF!</v>
      </c>
      <c r="B391" s="19" t="str">
        <f t="shared" ref="B391" si="38">IF(AND(C391=D391,E391=F391,G391=H391),"Terminé",IF(OR(C391="x",E391="x",G391="x"),"Abandonné",IF(OR(D391="?",F391="?",H391="?"),"En cours",IF(OR(D391="!",F391="!",H391="!"),"A venir",IF(AND(C391=D391,E391&lt;F391,G391=H391),"OAV(s) à télécharger",IF(AND(C391=D391,E391=F391,G391&lt;H391),"Film(s) à télécharger",IF(AND(C391=D391,E391&lt;F391,G391&lt;H391),"OAV(s) et Film(s) à télécharger",IF(AND(C391&lt;D391,E391&lt;F391,G391&lt;H391),"A télécharger",IF(AND(C391&lt;D391,E391&lt;F391),"A télécharger",IF(C391&lt;D391,"A télécharger","A contrôler"))))))))))</f>
        <v>Terminé</v>
      </c>
      <c r="C391" s="2"/>
      <c r="D391" s="2"/>
      <c r="E391" s="2"/>
      <c r="F391" s="2"/>
      <c r="G391" s="2">
        <v>1</v>
      </c>
      <c r="H391" s="2">
        <v>1</v>
      </c>
      <c r="I391" s="25"/>
      <c r="J391" s="36"/>
      <c r="K391" s="37"/>
      <c r="L391" s="38"/>
    </row>
    <row r="392" spans="1:12" ht="15" hidden="1" customHeight="1">
      <c r="A392" s="17" t="e">
        <f>#REF!</f>
        <v>#REF!</v>
      </c>
      <c r="B392" s="19" t="str">
        <f t="shared" si="30"/>
        <v>A télécharger</v>
      </c>
      <c r="C392" s="2">
        <v>0</v>
      </c>
      <c r="D392" s="2">
        <v>140</v>
      </c>
      <c r="E392" s="2">
        <v>0</v>
      </c>
      <c r="F392" s="2">
        <v>6</v>
      </c>
      <c r="G392" s="2"/>
      <c r="H392" s="2"/>
      <c r="I392" s="25" t="e">
        <f>#REF!</f>
        <v>#REF!</v>
      </c>
      <c r="J392" s="39"/>
      <c r="K392" s="40"/>
      <c r="L392" s="41"/>
    </row>
    <row r="393" spans="1:12" ht="15" hidden="1" customHeight="1">
      <c r="A393" s="17" t="e">
        <f>#REF!</f>
        <v>#REF!</v>
      </c>
      <c r="B393" s="19" t="str">
        <f t="shared" ref="B393" si="39">IF(AND(C393=D393,E393=F393,G393=H393),"Terminé",IF(OR(C393="x",E393="x",G393="x"),"Abandonné",IF(OR(D393="?",F393="?",H393="?"),"En cours",IF(OR(D393="!",F393="!",H393="!"),"A venir",IF(AND(C393=D393,E393&lt;F393,G393=H393),"OAV(s) à télécharger",IF(AND(C393=D393,E393=F393,G393&lt;H393),"Film(s) à télécharger",IF(AND(C393=D393,E393&lt;F393,G393&lt;H393),"OAV(s) et Film(s) à télécharger",IF(AND(C393&lt;D393,E393&lt;F393,G393&lt;H393),"A télécharger",IF(AND(C393&lt;D393,E393&lt;F393),"A télécharger",IF(C393&lt;D393,"A télécharger","A contrôler"))))))))))</f>
        <v>A venir</v>
      </c>
      <c r="C393" s="2">
        <v>0</v>
      </c>
      <c r="D393" s="2" t="s">
        <v>11</v>
      </c>
      <c r="E393" s="2"/>
      <c r="F393" s="2"/>
      <c r="G393" s="2"/>
      <c r="H393" s="2"/>
      <c r="I393" s="25"/>
      <c r="J393" s="36"/>
      <c r="K393" s="37"/>
      <c r="L393" s="38"/>
    </row>
    <row r="394" spans="1:12" ht="15" hidden="1" customHeight="1">
      <c r="A394" s="17" t="e">
        <f>#REF!</f>
        <v>#REF!</v>
      </c>
      <c r="B394" s="19" t="str">
        <f t="shared" si="30"/>
        <v>A venir</v>
      </c>
      <c r="C394" s="2">
        <v>20</v>
      </c>
      <c r="D394" s="2">
        <v>20</v>
      </c>
      <c r="E394" s="2">
        <v>0</v>
      </c>
      <c r="F394" s="2" t="s">
        <v>11</v>
      </c>
      <c r="G394" s="2"/>
      <c r="H394" s="2"/>
      <c r="I394" s="25" t="e">
        <f>#REF!</f>
        <v>#REF!</v>
      </c>
      <c r="J394" s="39"/>
      <c r="K394" s="40"/>
      <c r="L394" s="41"/>
    </row>
    <row r="395" spans="1:12" ht="15" hidden="1" customHeight="1">
      <c r="A395" s="17" t="e">
        <f>#REF!</f>
        <v>#REF!</v>
      </c>
      <c r="B395" s="19" t="str">
        <f t="shared" ref="B395" si="40">IF(AND(C395=D395,E395=F395,G395=H395),"Terminé",IF(OR(C395="x",E395="x",G395="x"),"Abandonné",IF(OR(D395="?",F395="?",H395="?"),"En cours",IF(OR(D395="!",F395="!",H395="!"),"A venir",IF(AND(C395=D395,E395&lt;F395,G395=H395),"OAV(s) à télécharger",IF(AND(C395=D395,E395=F395,G395&lt;H395),"Film(s) à télécharger",IF(AND(C395=D395,E395&lt;F395,G395&lt;H395),"OAV(s) et Film(s) à télécharger",IF(AND(C395&lt;D395,E395&lt;F395,G395&lt;H395),"A télécharger",IF(AND(C395&lt;D395,E395&lt;F395),"A télécharger",IF(C395&lt;D395,"A télécharger","A contrôler"))))))))))</f>
        <v>A venir</v>
      </c>
      <c r="C395" s="2">
        <v>0</v>
      </c>
      <c r="D395" s="2" t="s">
        <v>11</v>
      </c>
      <c r="E395" s="2"/>
      <c r="F395" s="2"/>
      <c r="G395" s="2"/>
      <c r="H395" s="2"/>
      <c r="I395" s="25"/>
      <c r="J395" s="36"/>
      <c r="K395" s="37"/>
      <c r="L395" s="38"/>
    </row>
    <row r="396" spans="1:12" ht="15" hidden="1" customHeight="1">
      <c r="A396" s="17" t="e">
        <f>#REF!</f>
        <v>#REF!</v>
      </c>
      <c r="B396" s="19" t="str">
        <f t="shared" si="30"/>
        <v>Terminé</v>
      </c>
      <c r="C396" s="2">
        <v>12</v>
      </c>
      <c r="D396" s="2">
        <v>12</v>
      </c>
      <c r="E396" s="2">
        <v>1</v>
      </c>
      <c r="F396" s="2">
        <v>1</v>
      </c>
      <c r="G396" s="2"/>
      <c r="H396" s="2"/>
      <c r="I396" s="25" t="e">
        <f>#REF!</f>
        <v>#REF!</v>
      </c>
      <c r="J396" s="39"/>
      <c r="K396" s="40"/>
      <c r="L396" s="41"/>
    </row>
    <row r="397" spans="1:12">
      <c r="A397" s="17" t="e">
        <f>#REF!</f>
        <v>#REF!</v>
      </c>
      <c r="B397" s="19" t="str">
        <f t="shared" ref="B397:B398" si="41">IF(AND(C397=D397,E397=F397,G397=H397),"Terminé",IF(OR(C397="x",E397="x",G397="x"),"Abandonné",IF(OR(D397="?",F397="?",H397="?"),"En cours",IF(OR(D397="!",F397="!",H397="!"),"A venir",IF(AND(C397=D397,E397&lt;F397,G397=H397),"OAV(s) à télécharger",IF(AND(C397=D397,E397=F397,G397&lt;H397),"Film(s) à télécharger",IF(AND(C397=D397,E397&lt;F397,G397&lt;H397),"OAV(s) et Film(s) à télécharger",IF(AND(C397&lt;D397,E397&lt;F397,G397&lt;H397),"A télécharger",IF(AND(C397&lt;D397,E397&lt;F397),"A télécharger",IF(C397&lt;D397,"A télécharger","A contrôler"))))))))))</f>
        <v>En cours</v>
      </c>
      <c r="C397" s="2">
        <v>9</v>
      </c>
      <c r="D397" s="2" t="s">
        <v>4</v>
      </c>
      <c r="E397" s="2"/>
      <c r="F397" s="2"/>
      <c r="G397" s="2"/>
      <c r="H397" s="2"/>
      <c r="I397" s="25"/>
      <c r="J397" s="39" t="s">
        <v>13</v>
      </c>
      <c r="K397" s="40" t="str">
        <f ca="1">IFERROR(HYPERLINK(VLOOKUP(J397,bdd,2,0)),"")</f>
        <v/>
      </c>
      <c r="L397" s="38"/>
    </row>
    <row r="398" spans="1:12" ht="15" hidden="1" customHeight="1">
      <c r="A398" s="17" t="e">
        <f>#REF!</f>
        <v>#REF!</v>
      </c>
      <c r="B398" s="19" t="str">
        <f t="shared" si="41"/>
        <v>Terminé</v>
      </c>
      <c r="C398" s="2">
        <v>24</v>
      </c>
      <c r="D398" s="2">
        <v>24</v>
      </c>
      <c r="E398" s="2"/>
      <c r="F398" s="2"/>
      <c r="G398" s="2"/>
      <c r="H398" s="2"/>
      <c r="I398" s="25" t="e">
        <f>#REF!</f>
        <v>#REF!</v>
      </c>
      <c r="J398" s="39"/>
      <c r="K398" s="40"/>
      <c r="L398" s="41"/>
    </row>
    <row r="399" spans="1:12" ht="15" hidden="1" customHeight="1">
      <c r="A399" s="17" t="e">
        <f>#REF!</f>
        <v>#REF!</v>
      </c>
      <c r="B399" s="19" t="str">
        <f t="shared" si="30"/>
        <v>Terminé</v>
      </c>
      <c r="C399" s="2">
        <v>23</v>
      </c>
      <c r="D399" s="2">
        <v>23</v>
      </c>
      <c r="E399" s="2">
        <v>1</v>
      </c>
      <c r="F399" s="2">
        <v>1</v>
      </c>
      <c r="G399" s="2"/>
      <c r="H399" s="2"/>
      <c r="I399" s="25" t="e">
        <f>#REF!</f>
        <v>#REF!</v>
      </c>
      <c r="J399" s="39"/>
      <c r="K399" s="40"/>
      <c r="L399" s="41"/>
    </row>
    <row r="400" spans="1:12" ht="15" hidden="1" customHeight="1">
      <c r="A400" s="17" t="e">
        <f>#REF!</f>
        <v>#REF!</v>
      </c>
      <c r="B400" s="19" t="str">
        <f t="shared" si="30"/>
        <v>Terminé</v>
      </c>
      <c r="C400" s="2">
        <v>11</v>
      </c>
      <c r="D400" s="2">
        <v>11</v>
      </c>
      <c r="E400" s="2">
        <v>1</v>
      </c>
      <c r="F400" s="2">
        <v>1</v>
      </c>
      <c r="G400" s="2"/>
      <c r="H400" s="2"/>
      <c r="I400" s="25" t="e">
        <f>#REF!</f>
        <v>#REF!</v>
      </c>
      <c r="J400" s="39"/>
      <c r="K400" s="40"/>
      <c r="L400" s="41"/>
    </row>
    <row r="401" spans="1:12" ht="15" hidden="1" customHeight="1">
      <c r="A401" s="17" t="e">
        <f>#REF!</f>
        <v>#REF!</v>
      </c>
      <c r="B401" s="19" t="str">
        <f t="shared" si="30"/>
        <v>Terminé</v>
      </c>
      <c r="C401" s="2">
        <v>11</v>
      </c>
      <c r="D401" s="2">
        <v>11</v>
      </c>
      <c r="E401" s="2"/>
      <c r="F401" s="2"/>
      <c r="G401" s="2"/>
      <c r="H401" s="2"/>
      <c r="I401" s="25" t="e">
        <f>#REF!</f>
        <v>#REF!</v>
      </c>
      <c r="J401" s="39"/>
      <c r="K401" s="40"/>
      <c r="L401" s="41"/>
    </row>
    <row r="402" spans="1:12" ht="15" hidden="1" customHeight="1">
      <c r="A402" s="17" t="e">
        <f>#REF!</f>
        <v>#REF!</v>
      </c>
      <c r="B402" s="19" t="str">
        <f t="shared" si="30"/>
        <v>A télécharger</v>
      </c>
      <c r="C402" s="2">
        <v>0</v>
      </c>
      <c r="D402" s="2">
        <v>12</v>
      </c>
      <c r="E402" s="2"/>
      <c r="F402" s="2"/>
      <c r="G402" s="2"/>
      <c r="H402" s="2"/>
      <c r="I402" s="25" t="e">
        <f>#REF!</f>
        <v>#REF!</v>
      </c>
      <c r="J402" s="39"/>
      <c r="K402" s="40"/>
      <c r="L402" s="41"/>
    </row>
    <row r="403" spans="1:12" ht="15" hidden="1" customHeight="1">
      <c r="A403" s="17" t="e">
        <f>#REF!</f>
        <v>#REF!</v>
      </c>
      <c r="B403" s="19" t="str">
        <f t="shared" si="30"/>
        <v>A télécharger</v>
      </c>
      <c r="C403" s="2">
        <v>0</v>
      </c>
      <c r="D403" s="2">
        <v>12</v>
      </c>
      <c r="E403" s="2">
        <v>0</v>
      </c>
      <c r="F403" s="2">
        <v>4</v>
      </c>
      <c r="G403" s="2"/>
      <c r="H403" s="2"/>
      <c r="I403" s="25" t="e">
        <f>#REF!</f>
        <v>#REF!</v>
      </c>
      <c r="J403" s="39"/>
      <c r="K403" s="40"/>
      <c r="L403" s="41"/>
    </row>
    <row r="404" spans="1:12" ht="15" hidden="1" customHeight="1">
      <c r="A404" s="17" t="e">
        <f>#REF!</f>
        <v>#REF!</v>
      </c>
      <c r="B404" s="19" t="str">
        <f t="shared" si="30"/>
        <v>Terminé</v>
      </c>
      <c r="C404" s="2">
        <v>12</v>
      </c>
      <c r="D404" s="2">
        <v>12</v>
      </c>
      <c r="E404" s="2"/>
      <c r="F404" s="2"/>
      <c r="G404" s="2"/>
      <c r="H404" s="2"/>
      <c r="I404" s="25" t="e">
        <f>#REF!</f>
        <v>#REF!</v>
      </c>
      <c r="J404" s="39"/>
      <c r="K404" s="40"/>
      <c r="L404" s="41"/>
    </row>
    <row r="405" spans="1:12" ht="15" hidden="1" customHeight="1">
      <c r="A405" s="17" t="e">
        <f>#REF!</f>
        <v>#REF!</v>
      </c>
      <c r="B405" s="19" t="str">
        <f t="shared" si="30"/>
        <v>Terminé</v>
      </c>
      <c r="C405" s="2">
        <v>10</v>
      </c>
      <c r="D405" s="2">
        <v>10</v>
      </c>
      <c r="E405" s="2">
        <v>1</v>
      </c>
      <c r="F405" s="2">
        <v>1</v>
      </c>
      <c r="G405" s="2"/>
      <c r="H405" s="2"/>
      <c r="I405" s="25" t="e">
        <f>#REF!</f>
        <v>#REF!</v>
      </c>
      <c r="J405" s="39"/>
      <c r="K405" s="40"/>
      <c r="L405" s="41"/>
    </row>
    <row r="406" spans="1:12" ht="15" hidden="1" customHeight="1">
      <c r="A406" s="17" t="e">
        <f>#REF!</f>
        <v>#REF!</v>
      </c>
      <c r="B406" s="19" t="str">
        <f t="shared" si="30"/>
        <v>Terminé</v>
      </c>
      <c r="C406" s="2">
        <v>12</v>
      </c>
      <c r="D406" s="2">
        <v>12</v>
      </c>
      <c r="E406" s="2"/>
      <c r="F406" s="2"/>
      <c r="G406" s="2"/>
      <c r="H406" s="2"/>
      <c r="I406" s="25" t="e">
        <f>#REF!</f>
        <v>#REF!</v>
      </c>
      <c r="J406" s="39"/>
      <c r="K406" s="40"/>
      <c r="L406" s="41"/>
    </row>
    <row r="407" spans="1:12" ht="15" hidden="1" customHeight="1">
      <c r="A407" s="17" t="e">
        <f>#REF!</f>
        <v>#REF!</v>
      </c>
      <c r="B407" s="19" t="str">
        <f t="shared" si="30"/>
        <v>Terminé</v>
      </c>
      <c r="C407" s="2"/>
      <c r="D407" s="2"/>
      <c r="E407" s="2">
        <v>1</v>
      </c>
      <c r="F407" s="2">
        <v>1</v>
      </c>
      <c r="G407" s="2"/>
      <c r="H407" s="2"/>
      <c r="I407" s="25" t="e">
        <f>#REF!</f>
        <v>#REF!</v>
      </c>
      <c r="J407" s="39"/>
      <c r="K407" s="40"/>
      <c r="L407" s="41"/>
    </row>
    <row r="408" spans="1:12" ht="15" hidden="1" customHeight="1">
      <c r="A408" s="17" t="e">
        <f>#REF!</f>
        <v>#REF!</v>
      </c>
      <c r="B408" s="19" t="str">
        <f t="shared" si="30"/>
        <v>Terminé</v>
      </c>
      <c r="C408" s="2"/>
      <c r="D408" s="2"/>
      <c r="E408" s="2">
        <v>1</v>
      </c>
      <c r="F408" s="2">
        <v>1</v>
      </c>
      <c r="G408" s="2"/>
      <c r="H408" s="2"/>
      <c r="I408" s="25" t="e">
        <f>#REF!</f>
        <v>#REF!</v>
      </c>
      <c r="J408" s="39"/>
      <c r="K408" s="40"/>
      <c r="L408" s="41"/>
    </row>
    <row r="409" spans="1:12" ht="15" hidden="1" customHeight="1">
      <c r="A409" s="17" t="e">
        <f>#REF!</f>
        <v>#REF!</v>
      </c>
      <c r="B409" s="19" t="str">
        <f t="shared" si="30"/>
        <v>Terminé</v>
      </c>
      <c r="C409" s="2">
        <v>24</v>
      </c>
      <c r="D409" s="2">
        <v>24</v>
      </c>
      <c r="E409" s="2">
        <v>2</v>
      </c>
      <c r="F409" s="2">
        <v>2</v>
      </c>
      <c r="G409" s="2"/>
      <c r="H409" s="2"/>
      <c r="I409" s="25" t="e">
        <f>#REF!</f>
        <v>#REF!</v>
      </c>
      <c r="J409" s="39"/>
      <c r="K409" s="40"/>
      <c r="L409" s="41"/>
    </row>
    <row r="410" spans="1:12" ht="15" hidden="1" customHeight="1">
      <c r="A410" s="17" t="e">
        <f>#REF!</f>
        <v>#REF!</v>
      </c>
      <c r="B410" s="19" t="str">
        <f t="shared" si="30"/>
        <v>Terminé</v>
      </c>
      <c r="C410" s="2">
        <v>24</v>
      </c>
      <c r="D410" s="2">
        <v>24</v>
      </c>
      <c r="E410" s="2">
        <v>2</v>
      </c>
      <c r="F410" s="2">
        <v>2</v>
      </c>
      <c r="G410" s="2"/>
      <c r="H410" s="2"/>
      <c r="I410" s="25" t="e">
        <f>#REF!</f>
        <v>#REF!</v>
      </c>
      <c r="J410" s="39"/>
      <c r="K410" s="40"/>
      <c r="L410" s="41"/>
    </row>
    <row r="411" spans="1:12" ht="15" hidden="1" customHeight="1">
      <c r="A411" s="17" t="e">
        <f>#REF!</f>
        <v>#REF!</v>
      </c>
      <c r="B411" s="19" t="str">
        <f t="shared" si="30"/>
        <v>A télécharger</v>
      </c>
      <c r="C411" s="2">
        <v>0</v>
      </c>
      <c r="D411" s="2">
        <v>12</v>
      </c>
      <c r="E411" s="2"/>
      <c r="F411" s="2"/>
      <c r="G411" s="2"/>
      <c r="H411" s="2"/>
      <c r="I411" s="25" t="e">
        <f>#REF!</f>
        <v>#REF!</v>
      </c>
      <c r="J411" s="39"/>
      <c r="K411" s="40"/>
      <c r="L411" s="41"/>
    </row>
    <row r="412" spans="1:12" ht="15" hidden="1" customHeight="1">
      <c r="A412" s="17" t="e">
        <f>#REF!</f>
        <v>#REF!</v>
      </c>
      <c r="B412" s="19" t="str">
        <f t="shared" si="30"/>
        <v>A télécharger</v>
      </c>
      <c r="C412" s="2">
        <v>0</v>
      </c>
      <c r="D412" s="2">
        <v>12</v>
      </c>
      <c r="E412" s="2"/>
      <c r="F412" s="2"/>
      <c r="G412" s="2"/>
      <c r="H412" s="2"/>
      <c r="I412" s="25" t="e">
        <f>#REF!</f>
        <v>#REF!</v>
      </c>
      <c r="J412" s="39"/>
      <c r="K412" s="40"/>
      <c r="L412" s="41"/>
    </row>
    <row r="413" spans="1:12" ht="15" hidden="1" customHeight="1">
      <c r="A413" s="17" t="e">
        <f>#REF!</f>
        <v>#REF!</v>
      </c>
      <c r="B413" s="19" t="str">
        <f t="shared" si="30"/>
        <v>A télécharger</v>
      </c>
      <c r="C413" s="2">
        <v>0</v>
      </c>
      <c r="D413" s="2">
        <v>128</v>
      </c>
      <c r="E413" s="2"/>
      <c r="F413" s="2"/>
      <c r="G413" s="2"/>
      <c r="H413" s="2"/>
      <c r="I413" s="25" t="e">
        <f>#REF!</f>
        <v>#REF!</v>
      </c>
      <c r="J413" s="39"/>
      <c r="K413" s="40"/>
      <c r="L413" s="41"/>
    </row>
    <row r="414" spans="1:12" ht="15" hidden="1" customHeight="1">
      <c r="A414" s="17" t="e">
        <f>#REF!</f>
        <v>#REF!</v>
      </c>
      <c r="B414" s="19" t="str">
        <f t="shared" si="30"/>
        <v>A télécharger</v>
      </c>
      <c r="C414" s="2">
        <v>0</v>
      </c>
      <c r="D414" s="2">
        <v>52</v>
      </c>
      <c r="E414" s="2"/>
      <c r="F414" s="2"/>
      <c r="G414" s="2"/>
      <c r="H414" s="2"/>
      <c r="I414" s="25" t="e">
        <f>#REF!</f>
        <v>#REF!</v>
      </c>
      <c r="J414" s="39"/>
      <c r="K414" s="40"/>
      <c r="L414" s="41"/>
    </row>
    <row r="415" spans="1:12" ht="15" hidden="1" customHeight="1">
      <c r="A415" s="17" t="e">
        <f>#REF!</f>
        <v>#REF!</v>
      </c>
      <c r="B415" s="19" t="str">
        <f t="shared" si="30"/>
        <v>A télécharger</v>
      </c>
      <c r="C415" s="2">
        <v>0</v>
      </c>
      <c r="D415" s="2">
        <v>12</v>
      </c>
      <c r="E415" s="2"/>
      <c r="F415" s="2"/>
      <c r="G415" s="2"/>
      <c r="H415" s="2"/>
      <c r="I415" s="25" t="e">
        <f>#REF!</f>
        <v>#REF!</v>
      </c>
      <c r="J415" s="39"/>
      <c r="K415" s="40"/>
      <c r="L415" s="41"/>
    </row>
    <row r="416" spans="1:12">
      <c r="A416" s="17" t="e">
        <f>#REF!</f>
        <v>#REF!</v>
      </c>
      <c r="B416" s="19" t="str">
        <f t="shared" si="30"/>
        <v>En cours</v>
      </c>
      <c r="C416" s="2">
        <v>664</v>
      </c>
      <c r="D416" s="2" t="s">
        <v>4</v>
      </c>
      <c r="E416" s="2">
        <v>0</v>
      </c>
      <c r="F416" s="2">
        <v>19</v>
      </c>
      <c r="G416" s="2">
        <v>2</v>
      </c>
      <c r="H416" s="2">
        <v>12</v>
      </c>
      <c r="I416" s="25" t="e">
        <f>#REF!</f>
        <v>#REF!</v>
      </c>
      <c r="J416" s="39" t="s">
        <v>13</v>
      </c>
      <c r="K416" s="40" t="str">
        <f ca="1">IFERROR(HYPERLINK(VLOOKUP(J416,bdd,2,0)),"")</f>
        <v/>
      </c>
      <c r="L416" s="41"/>
    </row>
    <row r="417" spans="1:12" ht="15" hidden="1" customHeight="1">
      <c r="A417" s="17" t="e">
        <f>#REF!</f>
        <v>#REF!</v>
      </c>
      <c r="B417" s="19" t="str">
        <f t="shared" si="30"/>
        <v>Terminé</v>
      </c>
      <c r="C417" s="2">
        <v>12</v>
      </c>
      <c r="D417" s="2">
        <v>12</v>
      </c>
      <c r="E417" s="2"/>
      <c r="F417" s="2"/>
      <c r="G417" s="2"/>
      <c r="H417" s="2"/>
      <c r="I417" s="25" t="e">
        <f>#REF!</f>
        <v>#REF!</v>
      </c>
      <c r="J417" s="39"/>
      <c r="K417" s="40"/>
      <c r="L417" s="41"/>
    </row>
    <row r="418" spans="1:12" ht="15" hidden="1" customHeight="1">
      <c r="A418" s="17" t="e">
        <f>#REF!</f>
        <v>#REF!</v>
      </c>
      <c r="B418" s="19" t="str">
        <f t="shared" si="30"/>
        <v>A télécharger</v>
      </c>
      <c r="C418" s="2">
        <v>0</v>
      </c>
      <c r="D418" s="2">
        <v>12</v>
      </c>
      <c r="E418" s="2">
        <v>0</v>
      </c>
      <c r="F418" s="2">
        <v>1</v>
      </c>
      <c r="G418" s="2"/>
      <c r="H418" s="2"/>
      <c r="I418" s="25" t="e">
        <f>#REF!</f>
        <v>#REF!</v>
      </c>
      <c r="J418" s="39"/>
      <c r="K418" s="40"/>
      <c r="L418" s="41"/>
    </row>
    <row r="419" spans="1:12" ht="15" hidden="1" customHeight="1">
      <c r="A419" s="17" t="e">
        <f>#REF!</f>
        <v>#REF!</v>
      </c>
      <c r="B419" s="19" t="str">
        <f t="shared" si="30"/>
        <v>A télécharger</v>
      </c>
      <c r="C419" s="2">
        <v>0</v>
      </c>
      <c r="D419" s="2">
        <v>12</v>
      </c>
      <c r="E419" s="2"/>
      <c r="F419" s="2"/>
      <c r="G419" s="2"/>
      <c r="H419" s="2"/>
      <c r="I419" s="25" t="e">
        <f>#REF!</f>
        <v>#REF!</v>
      </c>
      <c r="J419" s="39"/>
      <c r="K419" s="40"/>
      <c r="L419" s="41"/>
    </row>
    <row r="420" spans="1:12" ht="15" hidden="1" customHeight="1">
      <c r="A420" s="17" t="e">
        <f>#REF!</f>
        <v>#REF!</v>
      </c>
      <c r="B420" s="19" t="str">
        <f t="shared" si="30"/>
        <v>A télécharger</v>
      </c>
      <c r="C420" s="2">
        <v>0</v>
      </c>
      <c r="D420" s="2">
        <v>14</v>
      </c>
      <c r="E420" s="2"/>
      <c r="F420" s="2"/>
      <c r="G420" s="2"/>
      <c r="H420" s="2"/>
      <c r="I420" s="25" t="e">
        <f>#REF!</f>
        <v>#REF!</v>
      </c>
      <c r="J420" s="39"/>
      <c r="K420" s="40"/>
      <c r="L420" s="41"/>
    </row>
    <row r="421" spans="1:12" ht="15" hidden="1" customHeight="1">
      <c r="A421" s="17" t="e">
        <f>#REF!</f>
        <v>#REF!</v>
      </c>
      <c r="B421" s="19" t="str">
        <f t="shared" si="30"/>
        <v>Terminé</v>
      </c>
      <c r="C421" s="2">
        <v>12</v>
      </c>
      <c r="D421" s="2">
        <v>12</v>
      </c>
      <c r="E421" s="2"/>
      <c r="F421" s="2"/>
      <c r="G421" s="2"/>
      <c r="H421" s="2"/>
      <c r="I421" s="25" t="e">
        <f>#REF!</f>
        <v>#REF!</v>
      </c>
      <c r="J421" s="39"/>
      <c r="K421" s="40"/>
      <c r="L421" s="41"/>
    </row>
    <row r="422" spans="1:12">
      <c r="A422" s="17" t="e">
        <f>#REF!</f>
        <v>#REF!</v>
      </c>
      <c r="B422" s="19" t="str">
        <f t="shared" si="30"/>
        <v>En cours</v>
      </c>
      <c r="C422" s="2">
        <v>0</v>
      </c>
      <c r="D422" s="2" t="s">
        <v>4</v>
      </c>
      <c r="E422" s="2"/>
      <c r="F422" s="2"/>
      <c r="G422" s="2"/>
      <c r="H422" s="2"/>
      <c r="I422" s="25" t="e">
        <f>#REF!</f>
        <v>#REF!</v>
      </c>
      <c r="J422" s="39" t="s">
        <v>13</v>
      </c>
      <c r="K422" s="40" t="str">
        <f ca="1">IFERROR(HYPERLINK(VLOOKUP(J422,bdd,2,0)),"")</f>
        <v/>
      </c>
      <c r="L422" s="41"/>
    </row>
    <row r="423" spans="1:12" ht="15" hidden="1" customHeight="1">
      <c r="A423" s="17" t="e">
        <f>#REF!</f>
        <v>#REF!</v>
      </c>
      <c r="B423" s="19" t="str">
        <f>IF(AND(C423=D423,E423=F423,G423=H423),"Terminé",IF(OR(C423="x",E423="x",G423="x"),"Abandonné",IF(OR(D423="?",F423="?",H423="?"),"En cours",IF(OR(D423="!",F423="!",H423="!"),"A venir",IF(AND(C423=D423,E423&lt;F423,G423=H423),"OAV(s) à télécharger",IF(AND(C423=D423,E423=F423,G423&lt;H423),"Film(s) à télécharger",IF(AND(C423=D423,E423&lt;F423,G423&lt;H423),"OAV(s) et Film(s) à télécharger",IF(AND(C423&lt;D423,E423&lt;F423,G423&lt;H423),"A télécharger",IF(AND(C423&lt;D423,E423&lt;F423),"A télécharger",IF(C423&lt;D423,"A télécharger","A contrôler"))))))))))</f>
        <v>A télécharger</v>
      </c>
      <c r="C423" s="2">
        <v>0</v>
      </c>
      <c r="D423" s="2">
        <v>12</v>
      </c>
      <c r="E423" s="2"/>
      <c r="F423" s="2"/>
      <c r="G423" s="2"/>
      <c r="H423" s="2"/>
      <c r="I423" s="25" t="e">
        <f>#REF!</f>
        <v>#REF!</v>
      </c>
      <c r="J423" s="39"/>
      <c r="K423" s="40"/>
      <c r="L423" s="41"/>
    </row>
    <row r="424" spans="1:12" ht="15" hidden="1" customHeight="1">
      <c r="A424" s="17" t="e">
        <f>#REF!</f>
        <v>#REF!</v>
      </c>
      <c r="B424" s="19" t="str">
        <f t="shared" si="30"/>
        <v>Terminé</v>
      </c>
      <c r="C424" s="2">
        <v>25</v>
      </c>
      <c r="D424" s="2">
        <v>25</v>
      </c>
      <c r="E424" s="2"/>
      <c r="F424" s="2"/>
      <c r="G424" s="2"/>
      <c r="H424" s="2"/>
      <c r="I424" s="25" t="e">
        <f>#REF!</f>
        <v>#REF!</v>
      </c>
      <c r="J424" s="39"/>
      <c r="K424" s="40"/>
      <c r="L424" s="41"/>
    </row>
    <row r="425" spans="1:12" ht="15" hidden="1" customHeight="1">
      <c r="A425" s="17" t="e">
        <f>#REF!</f>
        <v>#REF!</v>
      </c>
      <c r="B425" s="19" t="str">
        <f t="shared" si="30"/>
        <v>Terminé</v>
      </c>
      <c r="C425" s="2">
        <v>13</v>
      </c>
      <c r="D425" s="2">
        <v>13</v>
      </c>
      <c r="E425" s="2"/>
      <c r="F425" s="2"/>
      <c r="G425" s="2"/>
      <c r="H425" s="2"/>
      <c r="I425" s="25" t="e">
        <f>#REF!</f>
        <v>#REF!</v>
      </c>
      <c r="J425" s="39"/>
      <c r="K425" s="40"/>
      <c r="L425" s="41"/>
    </row>
    <row r="426" spans="1:12" ht="15" hidden="1" customHeight="1">
      <c r="A426" s="17" t="e">
        <f>#REF!</f>
        <v>#REF!</v>
      </c>
      <c r="B426" s="19" t="str">
        <f t="shared" si="30"/>
        <v>A venir</v>
      </c>
      <c r="C426" s="2">
        <v>0</v>
      </c>
      <c r="D426" s="2" t="s">
        <v>11</v>
      </c>
      <c r="E426" s="2"/>
      <c r="F426" s="2"/>
      <c r="G426" s="2"/>
      <c r="H426" s="2"/>
      <c r="I426" s="25" t="e">
        <f>#REF!</f>
        <v>#REF!</v>
      </c>
      <c r="J426" s="39"/>
      <c r="K426" s="40"/>
      <c r="L426" s="41"/>
    </row>
    <row r="427" spans="1:12">
      <c r="A427" s="17" t="e">
        <f>#REF!</f>
        <v>#REF!</v>
      </c>
      <c r="B427" s="19" t="str">
        <f t="shared" si="30"/>
        <v>En cours</v>
      </c>
      <c r="C427" s="2">
        <v>0</v>
      </c>
      <c r="D427" s="2" t="s">
        <v>4</v>
      </c>
      <c r="E427" s="2"/>
      <c r="F427" s="2"/>
      <c r="G427" s="2"/>
      <c r="H427" s="2"/>
      <c r="I427" s="25" t="e">
        <f>#REF!</f>
        <v>#REF!</v>
      </c>
      <c r="J427" s="39" t="s">
        <v>13</v>
      </c>
      <c r="K427" s="40" t="str">
        <f ca="1">IFERROR(HYPERLINK(VLOOKUP(J427,bdd,2,0)),"")</f>
        <v/>
      </c>
      <c r="L427" s="41"/>
    </row>
    <row r="428" spans="1:12" ht="15" hidden="1" customHeight="1">
      <c r="A428" s="17" t="e">
        <f>#REF!</f>
        <v>#REF!</v>
      </c>
      <c r="B428" s="19" t="str">
        <f t="shared" si="30"/>
        <v>Terminé</v>
      </c>
      <c r="C428" s="2">
        <v>15</v>
      </c>
      <c r="D428" s="2">
        <v>15</v>
      </c>
      <c r="E428" s="2"/>
      <c r="F428" s="2"/>
      <c r="G428" s="2"/>
      <c r="H428" s="2"/>
      <c r="I428" s="25" t="e">
        <f>#REF!</f>
        <v>#REF!</v>
      </c>
      <c r="J428" s="39"/>
      <c r="K428" s="40"/>
      <c r="L428" s="41"/>
    </row>
    <row r="429" spans="1:12" ht="15" hidden="1" customHeight="1">
      <c r="A429" s="17" t="e">
        <f>#REF!</f>
        <v>#REF!</v>
      </c>
      <c r="B429" s="19" t="str">
        <f t="shared" si="30"/>
        <v>Terminé</v>
      </c>
      <c r="C429" s="2">
        <v>16</v>
      </c>
      <c r="D429" s="2">
        <v>16</v>
      </c>
      <c r="E429" s="2"/>
      <c r="F429" s="2"/>
      <c r="G429" s="2"/>
      <c r="H429" s="2"/>
      <c r="I429" s="25" t="e">
        <f>#REF!</f>
        <v>#REF!</v>
      </c>
      <c r="J429" s="39"/>
      <c r="K429" s="40"/>
      <c r="L429" s="41"/>
    </row>
    <row r="430" spans="1:12" ht="15" hidden="1" customHeight="1">
      <c r="A430" s="17" t="e">
        <f>#REF!</f>
        <v>#REF!</v>
      </c>
      <c r="B430" s="19" t="str">
        <f t="shared" si="30"/>
        <v>A télécharger</v>
      </c>
      <c r="C430" s="2">
        <v>0</v>
      </c>
      <c r="D430" s="2">
        <v>13</v>
      </c>
      <c r="E430" s="2"/>
      <c r="F430" s="2"/>
      <c r="G430" s="2"/>
      <c r="H430" s="2"/>
      <c r="I430" s="25" t="e">
        <f>#REF!</f>
        <v>#REF!</v>
      </c>
      <c r="J430" s="39"/>
      <c r="K430" s="40"/>
      <c r="L430" s="41"/>
    </row>
    <row r="431" spans="1:12" ht="15" hidden="1" customHeight="1">
      <c r="A431" s="17" t="e">
        <f>#REF!</f>
        <v>#REF!</v>
      </c>
      <c r="B431" s="19" t="str">
        <f t="shared" si="30"/>
        <v>Terminé</v>
      </c>
      <c r="C431" s="2">
        <v>13</v>
      </c>
      <c r="D431" s="2">
        <v>13</v>
      </c>
      <c r="E431" s="2"/>
      <c r="F431" s="2"/>
      <c r="G431" s="2"/>
      <c r="H431" s="2"/>
      <c r="I431" s="25" t="e">
        <f>#REF!</f>
        <v>#REF!</v>
      </c>
      <c r="J431" s="39"/>
      <c r="K431" s="40"/>
      <c r="L431" s="41"/>
    </row>
    <row r="432" spans="1:12" ht="15" hidden="1" customHeight="1">
      <c r="A432" s="17" t="e">
        <f>#REF!</f>
        <v>#REF!</v>
      </c>
      <c r="B432" s="19" t="str">
        <f t="shared" si="30"/>
        <v>Terminé</v>
      </c>
      <c r="C432" s="2">
        <v>12</v>
      </c>
      <c r="D432" s="2">
        <v>12</v>
      </c>
      <c r="E432" s="2"/>
      <c r="F432" s="2"/>
      <c r="G432" s="2"/>
      <c r="H432" s="2"/>
      <c r="I432" s="25" t="e">
        <f>#REF!</f>
        <v>#REF!</v>
      </c>
      <c r="J432" s="39"/>
      <c r="K432" s="40"/>
      <c r="L432" s="41"/>
    </row>
    <row r="433" spans="1:12" ht="15" hidden="1" customHeight="1">
      <c r="A433" s="17" t="e">
        <f>#REF!</f>
        <v>#REF!</v>
      </c>
      <c r="B433" s="19" t="str">
        <f t="shared" si="30"/>
        <v>A télécharger</v>
      </c>
      <c r="C433" s="2">
        <v>0</v>
      </c>
      <c r="D433" s="2">
        <v>26</v>
      </c>
      <c r="E433" s="2"/>
      <c r="F433" s="2"/>
      <c r="G433" s="2"/>
      <c r="H433" s="2"/>
      <c r="I433" s="25" t="e">
        <f>#REF!</f>
        <v>#REF!</v>
      </c>
      <c r="J433" s="39"/>
      <c r="K433" s="40"/>
      <c r="L433" s="41"/>
    </row>
    <row r="434" spans="1:12" ht="15" hidden="1" customHeight="1">
      <c r="A434" s="17" t="e">
        <f>#REF!</f>
        <v>#REF!</v>
      </c>
      <c r="B434" s="19" t="str">
        <f t="shared" ref="B434" si="42">IF(AND(C434=D434,E434=F434,G434=H434),"Terminé",IF(OR(C434="x",E434="x",G434="x"),"Abandonné",IF(OR(D434="?",F434="?",H434="?"),"En cours",IF(OR(D434="!",F434="!",H434="!"),"A venir",IF(AND(C434=D434,E434&lt;F434,G434=H434),"OAV(s) à télécharger",IF(AND(C434=D434,E434=F434,G434&lt;H434),"Film(s) à télécharger",IF(AND(C434=D434,E434&lt;F434,G434&lt;H434),"OAV(s) et Film(s) à télécharger",IF(AND(C434&lt;D434,E434&lt;F434,G434&lt;H434),"A télécharger",IF(AND(C434&lt;D434,E434&lt;F434),"A télécharger",IF(C434&lt;D434,"A télécharger","A contrôler"))))))))))</f>
        <v>A venir</v>
      </c>
      <c r="C434" s="2">
        <v>0</v>
      </c>
      <c r="D434" s="2" t="s">
        <v>11</v>
      </c>
      <c r="E434" s="2"/>
      <c r="F434" s="2"/>
      <c r="G434" s="2"/>
      <c r="H434" s="2"/>
      <c r="I434" s="25"/>
      <c r="J434" s="36"/>
      <c r="K434" s="37"/>
      <c r="L434" s="38"/>
    </row>
    <row r="435" spans="1:12" ht="15" hidden="1" customHeight="1">
      <c r="A435" s="17" t="e">
        <f>#REF!</f>
        <v>#REF!</v>
      </c>
      <c r="B435" s="19" t="str">
        <f t="shared" ref="B435" si="43">IF(AND(C435=D435,E435=F435,G435=H435),"Terminé",IF(OR(C435="x",E435="x",G435="x"),"Abandonné",IF(OR(D435="?",F435="?",H435="?"),"En cours",IF(OR(D435="!",F435="!",H435="!"),"A venir",IF(AND(C435=D435,E435&lt;F435,G435=H435),"OAV(s) à télécharger",IF(AND(C435=D435,E435=F435,G435&lt;H435),"Film(s) à télécharger",IF(AND(C435=D435,E435&lt;F435,G435&lt;H435),"OAV(s) et Film(s) à télécharger",IF(AND(C435&lt;D435,E435&lt;F435,G435&lt;H435),"A télécharger",IF(AND(C435&lt;D435,E435&lt;F435),"A télécharger",IF(C435&lt;D435,"A télécharger","A contrôler"))))))))))</f>
        <v>A venir</v>
      </c>
      <c r="C435" s="2">
        <v>0</v>
      </c>
      <c r="D435" s="2" t="s">
        <v>11</v>
      </c>
      <c r="E435" s="2"/>
      <c r="F435" s="2"/>
      <c r="G435" s="2"/>
      <c r="H435" s="2"/>
      <c r="I435" s="25"/>
      <c r="J435" s="36"/>
      <c r="K435" s="37"/>
      <c r="L435" s="38"/>
    </row>
    <row r="436" spans="1:12" ht="15" hidden="1" customHeight="1">
      <c r="A436" s="17" t="e">
        <f>#REF!</f>
        <v>#REF!</v>
      </c>
      <c r="B436" s="19" t="str">
        <f t="shared" si="30"/>
        <v>Terminé</v>
      </c>
      <c r="C436" s="2">
        <v>25</v>
      </c>
      <c r="D436" s="2">
        <v>25</v>
      </c>
      <c r="E436" s="2"/>
      <c r="F436" s="2"/>
      <c r="G436" s="2"/>
      <c r="H436" s="2"/>
      <c r="I436" s="25" t="e">
        <f>#REF!</f>
        <v>#REF!</v>
      </c>
      <c r="J436" s="39"/>
      <c r="K436" s="40"/>
      <c r="L436" s="41"/>
    </row>
    <row r="437" spans="1:12" ht="15" hidden="1" customHeight="1">
      <c r="A437" s="17" t="e">
        <f>#REF!</f>
        <v>#REF!</v>
      </c>
      <c r="B437" s="19" t="str">
        <f t="shared" si="30"/>
        <v>A télécharger</v>
      </c>
      <c r="C437" s="2">
        <v>0</v>
      </c>
      <c r="D437" s="2">
        <v>12</v>
      </c>
      <c r="E437" s="2">
        <v>0</v>
      </c>
      <c r="F437" s="2">
        <v>1</v>
      </c>
      <c r="G437" s="2"/>
      <c r="H437" s="2"/>
      <c r="I437" s="25" t="e">
        <f>#REF!</f>
        <v>#REF!</v>
      </c>
      <c r="J437" s="39"/>
      <c r="K437" s="40"/>
      <c r="L437" s="41"/>
    </row>
    <row r="438" spans="1:12" ht="15" hidden="1" customHeight="1">
      <c r="A438" s="17" t="e">
        <f>#REF!</f>
        <v>#REF!</v>
      </c>
      <c r="B438" s="19" t="str">
        <f t="shared" si="30"/>
        <v>Terminé</v>
      </c>
      <c r="C438" s="2">
        <v>25</v>
      </c>
      <c r="D438" s="2">
        <v>25</v>
      </c>
      <c r="E438" s="2"/>
      <c r="F438" s="2"/>
      <c r="G438" s="2"/>
      <c r="H438" s="2"/>
      <c r="I438" s="25" t="e">
        <f>#REF!</f>
        <v>#REF!</v>
      </c>
      <c r="J438" s="39"/>
      <c r="K438" s="40"/>
      <c r="L438" s="41"/>
    </row>
    <row r="439" spans="1:12" ht="15" hidden="1" customHeight="1">
      <c r="A439" s="17" t="e">
        <f>#REF!</f>
        <v>#REF!</v>
      </c>
      <c r="B439" s="19" t="str">
        <f t="shared" si="30"/>
        <v>Terminé</v>
      </c>
      <c r="C439" s="2">
        <v>26</v>
      </c>
      <c r="D439" s="2">
        <v>26</v>
      </c>
      <c r="E439" s="2"/>
      <c r="F439" s="2"/>
      <c r="G439" s="2"/>
      <c r="H439" s="2"/>
      <c r="I439" s="25" t="e">
        <f>#REF!</f>
        <v>#REF!</v>
      </c>
      <c r="J439" s="39"/>
      <c r="K439" s="40"/>
      <c r="L439" s="41"/>
    </row>
    <row r="440" spans="1:12" ht="15" hidden="1" customHeight="1">
      <c r="A440" s="17" t="e">
        <f>#REF!</f>
        <v>#REF!</v>
      </c>
      <c r="B440" s="19" t="str">
        <f t="shared" si="30"/>
        <v>Terminé</v>
      </c>
      <c r="C440" s="2">
        <v>25</v>
      </c>
      <c r="D440" s="2">
        <v>25</v>
      </c>
      <c r="E440" s="2"/>
      <c r="F440" s="2"/>
      <c r="G440" s="2"/>
      <c r="H440" s="2"/>
      <c r="I440" s="25" t="e">
        <f>#REF!</f>
        <v>#REF!</v>
      </c>
      <c r="J440" s="39"/>
      <c r="K440" s="40"/>
      <c r="L440" s="41"/>
    </row>
    <row r="441" spans="1:12" ht="15" hidden="1" customHeight="1">
      <c r="A441" s="17" t="e">
        <f>#REF!</f>
        <v>#REF!</v>
      </c>
      <c r="B441" s="19" t="str">
        <f t="shared" ref="B441:B508" si="44">IF(AND(C441=D441,E441=F441,G441=H441),"Terminé",IF(OR(C441="x",E441="x",G441="x"),"Abandonné",IF(OR(D441="?",F441="?",H441="?"),"En cours",IF(OR(D441="!",F441="!",H441="!"),"A venir",IF(AND(C441=D441,E441&lt;F441,G441=H441),"OAV(s) à télécharger",IF(AND(C441=D441,E441=F441,G441&lt;H441),"Film(s) à télécharger",IF(AND(C441=D441,E441&lt;F441,G441&lt;H441),"OAV(s) et Film(s) à télécharger",IF(AND(C441&lt;D441,E441&lt;F441,G441&lt;H441),"A télécharger",IF(AND(C441&lt;D441,E441&lt;F441),"A télécharger",IF(C441&lt;D441,"A télécharger","A contrôler"))))))))))</f>
        <v>Terminé</v>
      </c>
      <c r="C441" s="2">
        <v>25</v>
      </c>
      <c r="D441" s="2">
        <v>25</v>
      </c>
      <c r="E441" s="2"/>
      <c r="F441" s="2"/>
      <c r="G441" s="2"/>
      <c r="H441" s="2"/>
      <c r="I441" s="25" t="e">
        <f>#REF!</f>
        <v>#REF!</v>
      </c>
      <c r="J441" s="39"/>
      <c r="K441" s="40"/>
      <c r="L441" s="41"/>
    </row>
    <row r="442" spans="1:12" ht="15" hidden="1" customHeight="1">
      <c r="A442" s="17" t="e">
        <f>#REF!</f>
        <v>#REF!</v>
      </c>
      <c r="B442" s="19" t="str">
        <f t="shared" si="44"/>
        <v>Terminé</v>
      </c>
      <c r="C442" s="2">
        <v>25</v>
      </c>
      <c r="D442" s="2">
        <v>25</v>
      </c>
      <c r="E442" s="2"/>
      <c r="F442" s="2"/>
      <c r="G442" s="2"/>
      <c r="H442" s="2"/>
      <c r="I442" s="25" t="e">
        <f>#REF!</f>
        <v>#REF!</v>
      </c>
      <c r="J442" s="39"/>
      <c r="K442" s="40"/>
      <c r="L442" s="41"/>
    </row>
    <row r="443" spans="1:12" ht="15" hidden="1" customHeight="1">
      <c r="A443" s="17" t="e">
        <f>#REF!</f>
        <v>#REF!</v>
      </c>
      <c r="B443" s="19" t="str">
        <f t="shared" si="44"/>
        <v>Terminé</v>
      </c>
      <c r="C443" s="2">
        <v>13</v>
      </c>
      <c r="D443" s="2">
        <v>13</v>
      </c>
      <c r="E443" s="2"/>
      <c r="F443" s="2"/>
      <c r="G443" s="2"/>
      <c r="H443" s="2"/>
      <c r="I443" s="25" t="e">
        <f>#REF!</f>
        <v>#REF!</v>
      </c>
      <c r="J443" s="39"/>
      <c r="K443" s="40"/>
      <c r="L443" s="41"/>
    </row>
    <row r="444" spans="1:12" ht="15" hidden="1" customHeight="1">
      <c r="A444" s="17" t="e">
        <f>#REF!</f>
        <v>#REF!</v>
      </c>
      <c r="B444" s="19" t="str">
        <f t="shared" si="44"/>
        <v>A télécharger</v>
      </c>
      <c r="C444" s="2">
        <v>0</v>
      </c>
      <c r="D444" s="2">
        <v>12</v>
      </c>
      <c r="E444" s="2"/>
      <c r="F444" s="2"/>
      <c r="G444" s="2"/>
      <c r="H444" s="2"/>
      <c r="I444" s="25" t="e">
        <f>#REF!</f>
        <v>#REF!</v>
      </c>
      <c r="J444" s="39"/>
      <c r="K444" s="40"/>
      <c r="L444" s="41"/>
    </row>
    <row r="445" spans="1:12" ht="15" hidden="1" customHeight="1">
      <c r="A445" s="17" t="e">
        <f>#REF!</f>
        <v>#REF!</v>
      </c>
      <c r="B445" s="19" t="str">
        <f t="shared" si="44"/>
        <v>Terminé</v>
      </c>
      <c r="C445" s="2">
        <v>12</v>
      </c>
      <c r="D445" s="2">
        <v>12</v>
      </c>
      <c r="E445" s="2">
        <v>1</v>
      </c>
      <c r="F445" s="2">
        <v>1</v>
      </c>
      <c r="G445" s="2"/>
      <c r="H445" s="2"/>
      <c r="I445" s="25" t="e">
        <f>#REF!</f>
        <v>#REF!</v>
      </c>
      <c r="J445" s="39"/>
      <c r="K445" s="40"/>
      <c r="L445" s="41"/>
    </row>
    <row r="446" spans="1:12" ht="15" hidden="1" customHeight="1">
      <c r="A446" s="17" t="e">
        <f>#REF!</f>
        <v>#REF!</v>
      </c>
      <c r="B446" s="19" t="str">
        <f t="shared" si="44"/>
        <v>Terminé</v>
      </c>
      <c r="C446" s="2">
        <v>12</v>
      </c>
      <c r="D446" s="2">
        <v>12</v>
      </c>
      <c r="E446" s="2"/>
      <c r="F446" s="2"/>
      <c r="G446" s="2"/>
      <c r="H446" s="2"/>
      <c r="I446" s="25" t="e">
        <f>#REF!</f>
        <v>#REF!</v>
      </c>
      <c r="J446" s="39"/>
      <c r="K446" s="40"/>
      <c r="L446" s="41"/>
    </row>
    <row r="447" spans="1:12" ht="15" hidden="1" customHeight="1">
      <c r="A447" s="17" t="e">
        <f>#REF!</f>
        <v>#REF!</v>
      </c>
      <c r="B447" s="19" t="str">
        <f t="shared" si="44"/>
        <v>A venir</v>
      </c>
      <c r="C447" s="2"/>
      <c r="D447" s="2"/>
      <c r="E447" s="2"/>
      <c r="F447" s="2"/>
      <c r="G447" s="2">
        <v>0</v>
      </c>
      <c r="H447" s="2" t="s">
        <v>11</v>
      </c>
      <c r="I447" s="25" t="e">
        <f>#REF!</f>
        <v>#REF!</v>
      </c>
      <c r="J447" s="39"/>
      <c r="K447" s="40"/>
      <c r="L447" s="41"/>
    </row>
    <row r="448" spans="1:12" ht="15" hidden="1" customHeight="1">
      <c r="A448" s="17" t="e">
        <f>#REF!</f>
        <v>#REF!</v>
      </c>
      <c r="B448" s="19" t="str">
        <f t="shared" ref="B448" si="45">IF(AND(C448=D448,E448=F448,G448=H448),"Terminé",IF(OR(C448="x",E448="x",G448="x"),"Abandonné",IF(OR(D448="?",F448="?",H448="?"),"En cours",IF(OR(D448="!",F448="!",H448="!"),"A venir",IF(AND(C448=D448,E448&lt;F448,G448=H448),"OAV(s) à télécharger",IF(AND(C448=D448,E448=F448,G448&lt;H448),"Film(s) à télécharger",IF(AND(C448=D448,E448&lt;F448,G448&lt;H448),"OAV(s) et Film(s) à télécharger",IF(AND(C448&lt;D448,E448&lt;F448,G448&lt;H448),"A télécharger",IF(AND(C448&lt;D448,E448&lt;F448),"A télécharger",IF(C448&lt;D448,"A télécharger","A contrôler"))))))))))</f>
        <v>A venir</v>
      </c>
      <c r="C448" s="2">
        <v>0</v>
      </c>
      <c r="D448" s="2" t="s">
        <v>11</v>
      </c>
      <c r="E448" s="2"/>
      <c r="F448" s="2"/>
      <c r="G448" s="2"/>
      <c r="H448" s="2"/>
      <c r="I448" s="25"/>
      <c r="J448" s="36"/>
      <c r="K448" s="37"/>
      <c r="L448" s="38"/>
    </row>
    <row r="449" spans="1:12" ht="15" hidden="1" customHeight="1">
      <c r="A449" s="17" t="e">
        <f>#REF!</f>
        <v>#REF!</v>
      </c>
      <c r="B449" s="19" t="str">
        <f t="shared" si="44"/>
        <v>A télécharger</v>
      </c>
      <c r="C449" s="2">
        <v>0</v>
      </c>
      <c r="D449" s="2">
        <v>161</v>
      </c>
      <c r="E449" s="2">
        <v>0</v>
      </c>
      <c r="F449" s="2">
        <v>12</v>
      </c>
      <c r="G449" s="2">
        <v>0</v>
      </c>
      <c r="H449" s="2">
        <v>3</v>
      </c>
      <c r="I449" s="25" t="e">
        <f>#REF!</f>
        <v>#REF!</v>
      </c>
      <c r="J449" s="39"/>
      <c r="K449" s="40"/>
      <c r="L449" s="41"/>
    </row>
    <row r="450" spans="1:12" ht="15" hidden="1" customHeight="1">
      <c r="A450" s="17" t="e">
        <f>#REF!</f>
        <v>#REF!</v>
      </c>
      <c r="B450" s="19" t="str">
        <f t="shared" si="44"/>
        <v>A télécharger</v>
      </c>
      <c r="C450" s="2">
        <v>0</v>
      </c>
      <c r="D450" s="2">
        <v>51</v>
      </c>
      <c r="E450" s="2"/>
      <c r="F450" s="2"/>
      <c r="G450" s="2"/>
      <c r="H450" s="2"/>
      <c r="I450" s="25" t="e">
        <f>#REF!</f>
        <v>#REF!</v>
      </c>
      <c r="J450" s="39"/>
      <c r="K450" s="40"/>
      <c r="L450" s="41"/>
    </row>
    <row r="451" spans="1:12" ht="15" hidden="1" customHeight="1">
      <c r="A451" s="17" t="e">
        <f>#REF!</f>
        <v>#REF!</v>
      </c>
      <c r="B451" s="19" t="str">
        <f t="shared" si="44"/>
        <v>A télécharger</v>
      </c>
      <c r="C451" s="2">
        <v>0</v>
      </c>
      <c r="D451" s="2">
        <v>10</v>
      </c>
      <c r="E451" s="2"/>
      <c r="F451" s="2"/>
      <c r="G451" s="2"/>
      <c r="H451" s="2"/>
      <c r="I451" s="25" t="e">
        <f>#REF!</f>
        <v>#REF!</v>
      </c>
      <c r="J451" s="39"/>
      <c r="K451" s="40"/>
      <c r="L451" s="41"/>
    </row>
    <row r="452" spans="1:12" ht="15" hidden="1" customHeight="1">
      <c r="A452" s="17" t="e">
        <f>#REF!</f>
        <v>#REF!</v>
      </c>
      <c r="B452" s="19" t="str">
        <f t="shared" si="44"/>
        <v>Terminé</v>
      </c>
      <c r="C452" s="2">
        <v>42</v>
      </c>
      <c r="D452" s="2">
        <v>42</v>
      </c>
      <c r="E452" s="2"/>
      <c r="F452" s="2"/>
      <c r="G452" s="2"/>
      <c r="H452" s="2"/>
      <c r="I452" s="25" t="e">
        <f>#REF!</f>
        <v>#REF!</v>
      </c>
      <c r="J452" s="39"/>
      <c r="K452" s="40"/>
      <c r="L452" s="41"/>
    </row>
    <row r="453" spans="1:12" ht="15" hidden="1" customHeight="1">
      <c r="A453" s="17" t="e">
        <f>#REF!</f>
        <v>#REF!</v>
      </c>
      <c r="B453" s="19" t="str">
        <f t="shared" si="44"/>
        <v>A télécharger</v>
      </c>
      <c r="C453" s="2">
        <v>0</v>
      </c>
      <c r="D453" s="2">
        <v>12</v>
      </c>
      <c r="E453" s="2"/>
      <c r="F453" s="2"/>
      <c r="G453" s="2"/>
      <c r="H453" s="2"/>
      <c r="I453" s="25" t="e">
        <f>#REF!</f>
        <v>#REF!</v>
      </c>
      <c r="J453" s="39"/>
      <c r="K453" s="40"/>
      <c r="L453" s="41"/>
    </row>
    <row r="454" spans="1:12" ht="15" hidden="1" customHeight="1">
      <c r="A454" s="17" t="e">
        <f>#REF!</f>
        <v>#REF!</v>
      </c>
      <c r="B454" s="19" t="str">
        <f t="shared" si="44"/>
        <v>Terminé</v>
      </c>
      <c r="C454" s="2">
        <v>24</v>
      </c>
      <c r="D454" s="2">
        <v>24</v>
      </c>
      <c r="E454" s="2"/>
      <c r="F454" s="2"/>
      <c r="G454" s="2"/>
      <c r="H454" s="2"/>
      <c r="I454" s="25" t="e">
        <f>#REF!</f>
        <v>#REF!</v>
      </c>
      <c r="J454" s="39"/>
      <c r="K454" s="40"/>
      <c r="L454" s="41"/>
    </row>
    <row r="455" spans="1:12" ht="15" hidden="1" customHeight="1">
      <c r="A455" s="17" t="e">
        <f>#REF!</f>
        <v>#REF!</v>
      </c>
      <c r="B455" s="19" t="str">
        <f t="shared" si="44"/>
        <v>A télécharger</v>
      </c>
      <c r="C455" s="2">
        <v>0</v>
      </c>
      <c r="D455" s="2">
        <v>24</v>
      </c>
      <c r="E455" s="2"/>
      <c r="F455" s="2"/>
      <c r="G455" s="2"/>
      <c r="H455" s="2"/>
      <c r="I455" s="25" t="e">
        <f>#REF!</f>
        <v>#REF!</v>
      </c>
      <c r="J455" s="39"/>
      <c r="K455" s="40"/>
      <c r="L455" s="41"/>
    </row>
    <row r="456" spans="1:12" ht="15" hidden="1" customHeight="1">
      <c r="A456" s="17" t="e">
        <f>#REF!</f>
        <v>#REF!</v>
      </c>
      <c r="B456" s="19" t="str">
        <f t="shared" si="44"/>
        <v>Terminé</v>
      </c>
      <c r="C456" s="2">
        <v>22</v>
      </c>
      <c r="D456" s="2">
        <v>22</v>
      </c>
      <c r="E456" s="2"/>
      <c r="F456" s="2"/>
      <c r="G456" s="2"/>
      <c r="H456" s="2"/>
      <c r="I456" s="25" t="e">
        <f>#REF!</f>
        <v>#REF!</v>
      </c>
      <c r="J456" s="39"/>
      <c r="K456" s="40"/>
      <c r="L456" s="41"/>
    </row>
    <row r="457" spans="1:12" ht="15" hidden="1" customHeight="1">
      <c r="A457" s="17" t="e">
        <f>#REF!</f>
        <v>#REF!</v>
      </c>
      <c r="B457" s="19" t="str">
        <f t="shared" si="44"/>
        <v>Terminé</v>
      </c>
      <c r="C457" s="2">
        <v>12</v>
      </c>
      <c r="D457" s="2">
        <v>12</v>
      </c>
      <c r="E457" s="2"/>
      <c r="F457" s="2"/>
      <c r="G457" s="2"/>
      <c r="H457" s="2"/>
      <c r="I457" s="25" t="e">
        <f>#REF!</f>
        <v>#REF!</v>
      </c>
      <c r="J457" s="39"/>
      <c r="K457" s="40"/>
      <c r="L457" s="41"/>
    </row>
    <row r="458" spans="1:12" ht="15" hidden="1" customHeight="1">
      <c r="A458" s="17" t="e">
        <f>#REF!</f>
        <v>#REF!</v>
      </c>
      <c r="B458" s="19" t="str">
        <f t="shared" si="44"/>
        <v>A télécharger</v>
      </c>
      <c r="C458" s="2">
        <v>0</v>
      </c>
      <c r="D458" s="2">
        <v>13</v>
      </c>
      <c r="E458" s="2"/>
      <c r="F458" s="2"/>
      <c r="G458" s="2"/>
      <c r="H458" s="2"/>
      <c r="I458" s="25" t="e">
        <f>#REF!</f>
        <v>#REF!</v>
      </c>
      <c r="J458" s="39"/>
      <c r="K458" s="40"/>
      <c r="L458" s="41"/>
    </row>
    <row r="459" spans="1:12" ht="15" hidden="1" customHeight="1">
      <c r="A459" s="17" t="e">
        <f>#REF!</f>
        <v>#REF!</v>
      </c>
      <c r="B459" s="19" t="str">
        <f t="shared" si="44"/>
        <v>A télécharger</v>
      </c>
      <c r="C459" s="2">
        <v>0</v>
      </c>
      <c r="D459" s="2">
        <v>13</v>
      </c>
      <c r="E459" s="2"/>
      <c r="F459" s="2"/>
      <c r="G459" s="2"/>
      <c r="H459" s="2"/>
      <c r="I459" s="25" t="e">
        <f>#REF!</f>
        <v>#REF!</v>
      </c>
      <c r="J459" s="39"/>
      <c r="K459" s="40"/>
      <c r="L459" s="41"/>
    </row>
    <row r="460" spans="1:12" ht="15" hidden="1" customHeight="1">
      <c r="A460" s="17" t="e">
        <f>#REF!</f>
        <v>#REF!</v>
      </c>
      <c r="B460" s="19" t="str">
        <f t="shared" si="44"/>
        <v>OAV(s) et Film(s) à télécharger</v>
      </c>
      <c r="C460" s="2">
        <v>95</v>
      </c>
      <c r="D460" s="2">
        <v>95</v>
      </c>
      <c r="E460" s="2">
        <v>0</v>
      </c>
      <c r="F460" s="2">
        <v>9</v>
      </c>
      <c r="G460" s="2">
        <v>0</v>
      </c>
      <c r="H460" s="2">
        <v>3</v>
      </c>
      <c r="I460" s="25" t="e">
        <f>#REF!</f>
        <v>#REF!</v>
      </c>
      <c r="J460" s="39"/>
      <c r="K460" s="40"/>
      <c r="L460" s="41"/>
    </row>
    <row r="461" spans="1:12" ht="15" hidden="1" customHeight="1">
      <c r="A461" s="17" t="e">
        <f>#REF!</f>
        <v>#REF!</v>
      </c>
      <c r="B461" s="19" t="str">
        <f t="shared" si="44"/>
        <v>Terminé</v>
      </c>
      <c r="C461" s="2">
        <v>11</v>
      </c>
      <c r="D461" s="2">
        <v>11</v>
      </c>
      <c r="E461" s="2"/>
      <c r="F461" s="2"/>
      <c r="G461" s="2"/>
      <c r="H461" s="2"/>
      <c r="I461" s="25" t="e">
        <f>#REF!</f>
        <v>#REF!</v>
      </c>
      <c r="J461" s="39"/>
      <c r="K461" s="40"/>
      <c r="L461" s="41"/>
    </row>
    <row r="462" spans="1:12" ht="15" hidden="1" customHeight="1">
      <c r="A462" s="17" t="e">
        <f>#REF!</f>
        <v>#REF!</v>
      </c>
      <c r="B462" s="19" t="str">
        <f t="shared" ref="B462" si="46">IF(AND(C462=D462,E462=F462,G462=H462),"Terminé",IF(OR(C462="x",E462="x",G462="x"),"Abandonné",IF(OR(D462="?",F462="?",H462="?"),"En cours",IF(OR(D462="!",F462="!",H462="!"),"A venir",IF(AND(C462=D462,E462&lt;F462,G462=H462),"OAV(s) à télécharger",IF(AND(C462=D462,E462=F462,G462&lt;H462),"Film(s) à télécharger",IF(AND(C462=D462,E462&lt;F462,G462&lt;H462),"OAV(s) et Film(s) à télécharger",IF(AND(C462&lt;D462,E462&lt;F462,G462&lt;H462),"A télécharger",IF(AND(C462&lt;D462,E462&lt;F462),"A télécharger",IF(C462&lt;D462,"A télécharger","A contrôler"))))))))))</f>
        <v>Terminé</v>
      </c>
      <c r="C462" s="2">
        <v>12</v>
      </c>
      <c r="D462" s="2">
        <v>12</v>
      </c>
      <c r="E462" s="2"/>
      <c r="F462" s="2"/>
      <c r="G462" s="2"/>
      <c r="H462" s="2"/>
      <c r="I462" s="25"/>
      <c r="J462" s="36"/>
      <c r="K462" s="37"/>
      <c r="L462" s="38"/>
    </row>
    <row r="463" spans="1:12" ht="15" hidden="1" customHeight="1">
      <c r="A463" s="17" t="e">
        <f>#REF!</f>
        <v>#REF!</v>
      </c>
      <c r="B463" s="19" t="str">
        <f t="shared" si="44"/>
        <v>Terminé</v>
      </c>
      <c r="C463" s="2">
        <v>12</v>
      </c>
      <c r="D463" s="2">
        <v>12</v>
      </c>
      <c r="E463" s="2"/>
      <c r="F463" s="2"/>
      <c r="G463" s="2"/>
      <c r="H463" s="2"/>
      <c r="I463" s="25" t="e">
        <f>#REF!</f>
        <v>#REF!</v>
      </c>
      <c r="J463" s="39"/>
      <c r="K463" s="40"/>
      <c r="L463" s="41"/>
    </row>
    <row r="464" spans="1:12" ht="15" hidden="1" customHeight="1">
      <c r="A464" s="17" t="e">
        <f>#REF!</f>
        <v>#REF!</v>
      </c>
      <c r="B464" s="19" t="str">
        <f t="shared" si="44"/>
        <v>A venir</v>
      </c>
      <c r="C464" s="2">
        <v>0</v>
      </c>
      <c r="D464" s="2" t="s">
        <v>11</v>
      </c>
      <c r="E464" s="2"/>
      <c r="F464" s="2"/>
      <c r="G464" s="2"/>
      <c r="H464" s="2"/>
      <c r="I464" s="25" t="e">
        <f>#REF!</f>
        <v>#REF!</v>
      </c>
      <c r="J464" s="39"/>
      <c r="K464" s="40"/>
      <c r="L464" s="41"/>
    </row>
    <row r="465" spans="1:12" ht="15" hidden="1" customHeight="1">
      <c r="A465" s="17" t="e">
        <f>#REF!</f>
        <v>#REF!</v>
      </c>
      <c r="B465" s="19" t="str">
        <f t="shared" si="44"/>
        <v>A venir</v>
      </c>
      <c r="C465" s="2"/>
      <c r="D465" s="2"/>
      <c r="E465" s="2"/>
      <c r="F465" s="2"/>
      <c r="G465" s="2">
        <v>0</v>
      </c>
      <c r="H465" s="2" t="s">
        <v>11</v>
      </c>
      <c r="I465" s="25" t="e">
        <f>#REF!</f>
        <v>#REF!</v>
      </c>
      <c r="J465" s="39"/>
      <c r="K465" s="40"/>
      <c r="L465" s="41"/>
    </row>
    <row r="466" spans="1:12" ht="15" hidden="1" customHeight="1">
      <c r="A466" s="17" t="e">
        <f>#REF!</f>
        <v>#REF!</v>
      </c>
      <c r="B466" s="19" t="str">
        <f t="shared" si="44"/>
        <v>Terminé</v>
      </c>
      <c r="C466" s="2"/>
      <c r="D466" s="2"/>
      <c r="E466" s="2"/>
      <c r="F466" s="2"/>
      <c r="G466" s="2">
        <v>1</v>
      </c>
      <c r="H466" s="2">
        <v>1</v>
      </c>
      <c r="I466" s="25" t="e">
        <f>#REF!</f>
        <v>#REF!</v>
      </c>
      <c r="J466" s="39"/>
      <c r="K466" s="40"/>
      <c r="L466" s="41"/>
    </row>
    <row r="467" spans="1:12" ht="15" hidden="1" customHeight="1">
      <c r="A467" s="17" t="e">
        <f>#REF!</f>
        <v>#REF!</v>
      </c>
      <c r="B467" s="19" t="str">
        <f t="shared" si="44"/>
        <v>A télécharger</v>
      </c>
      <c r="C467" s="2">
        <v>0</v>
      </c>
      <c r="D467" s="2">
        <v>24</v>
      </c>
      <c r="E467" s="2"/>
      <c r="F467" s="2"/>
      <c r="G467" s="2"/>
      <c r="H467" s="2"/>
      <c r="I467" s="25" t="e">
        <f>#REF!</f>
        <v>#REF!</v>
      </c>
      <c r="J467" s="39"/>
      <c r="K467" s="40"/>
      <c r="L467" s="41"/>
    </row>
    <row r="468" spans="1:12" ht="15" hidden="1" customHeight="1">
      <c r="A468" s="17" t="e">
        <f>#REF!</f>
        <v>#REF!</v>
      </c>
      <c r="B468" s="19" t="str">
        <f t="shared" si="44"/>
        <v>A télécharger</v>
      </c>
      <c r="C468" s="2">
        <v>0</v>
      </c>
      <c r="D468" s="2">
        <v>12</v>
      </c>
      <c r="E468" s="2">
        <v>0</v>
      </c>
      <c r="F468" s="2">
        <v>2</v>
      </c>
      <c r="G468" s="2"/>
      <c r="H468" s="2"/>
      <c r="I468" s="25" t="e">
        <f>#REF!</f>
        <v>#REF!</v>
      </c>
      <c r="J468" s="39"/>
      <c r="K468" s="40"/>
      <c r="L468" s="41"/>
    </row>
    <row r="469" spans="1:12" ht="15" hidden="1" customHeight="1">
      <c r="A469" s="17" t="e">
        <f>#REF!</f>
        <v>#REF!</v>
      </c>
      <c r="B469" s="19" t="str">
        <f t="shared" ref="B469" si="47">IF(AND(C469=D469,E469=F469,G469=H469),"Terminé",IF(OR(C469="x",E469="x",G469="x"),"Abandonné",IF(OR(D469="?",F469="?",H469="?"),"En cours",IF(OR(D469="!",F469="!",H469="!"),"A venir",IF(AND(C469=D469,E469&lt;F469,G469=H469),"OAV(s) à télécharger",IF(AND(C469=D469,E469=F469,G469&lt;H469),"Film(s) à télécharger",IF(AND(C469=D469,E469&lt;F469,G469&lt;H469),"OAV(s) et Film(s) à télécharger",IF(AND(C469&lt;D469,E469&lt;F469,G469&lt;H469),"A télécharger",IF(AND(C469&lt;D469,E469&lt;F469),"A télécharger",IF(C469&lt;D469,"A télécharger","A contrôler"))))))))))</f>
        <v>A venir</v>
      </c>
      <c r="C469" s="2">
        <v>0</v>
      </c>
      <c r="D469" s="2" t="s">
        <v>11</v>
      </c>
      <c r="E469" s="2"/>
      <c r="F469" s="2"/>
      <c r="G469" s="2"/>
      <c r="H469" s="2"/>
      <c r="I469" s="25"/>
      <c r="J469" s="36"/>
      <c r="K469" s="37"/>
      <c r="L469" s="38"/>
    </row>
    <row r="470" spans="1:12" ht="15" hidden="1" customHeight="1">
      <c r="A470" s="17" t="e">
        <f>#REF!</f>
        <v>#REF!</v>
      </c>
      <c r="B470" s="19" t="str">
        <f t="shared" si="44"/>
        <v>A télécharger</v>
      </c>
      <c r="C470" s="2">
        <v>0</v>
      </c>
      <c r="D470" s="2">
        <v>26</v>
      </c>
      <c r="E470" s="2">
        <v>0</v>
      </c>
      <c r="F470" s="2">
        <v>4</v>
      </c>
      <c r="G470" s="2"/>
      <c r="H470" s="2"/>
      <c r="I470" s="25" t="e">
        <f>#REF!</f>
        <v>#REF!</v>
      </c>
      <c r="J470" s="39"/>
      <c r="K470" s="40"/>
      <c r="L470" s="41"/>
    </row>
    <row r="471" spans="1:12" ht="15" hidden="1" customHeight="1">
      <c r="A471" s="17" t="e">
        <f>#REF!</f>
        <v>#REF!</v>
      </c>
      <c r="B471" s="19" t="str">
        <f t="shared" si="44"/>
        <v>A télécharger</v>
      </c>
      <c r="C471" s="2">
        <v>0</v>
      </c>
      <c r="D471" s="2">
        <v>26</v>
      </c>
      <c r="E471" s="2"/>
      <c r="F471" s="2"/>
      <c r="G471" s="2"/>
      <c r="H471" s="2"/>
      <c r="I471" s="25" t="e">
        <f>#REF!</f>
        <v>#REF!</v>
      </c>
      <c r="J471" s="39"/>
      <c r="K471" s="40"/>
      <c r="L471" s="41"/>
    </row>
    <row r="472" spans="1:12" ht="15" hidden="1" customHeight="1">
      <c r="A472" s="17" t="e">
        <f>#REF!</f>
        <v>#REF!</v>
      </c>
      <c r="B472" s="19" t="str">
        <f t="shared" si="44"/>
        <v>A télécharger</v>
      </c>
      <c r="C472" s="2">
        <v>0</v>
      </c>
      <c r="D472" s="2">
        <v>24</v>
      </c>
      <c r="E472" s="2"/>
      <c r="F472" s="2"/>
      <c r="G472" s="2"/>
      <c r="H472" s="2"/>
      <c r="I472" s="25" t="e">
        <f>#REF!</f>
        <v>#REF!</v>
      </c>
      <c r="J472" s="39"/>
      <c r="K472" s="40"/>
      <c r="L472" s="41"/>
    </row>
    <row r="473" spans="1:12" ht="15" hidden="1" customHeight="1">
      <c r="A473" s="17" t="e">
        <f>#REF!</f>
        <v>#REF!</v>
      </c>
      <c r="B473" s="19" t="str">
        <f t="shared" si="44"/>
        <v>A venir</v>
      </c>
      <c r="C473" s="2">
        <v>0</v>
      </c>
      <c r="D473" s="2" t="s">
        <v>11</v>
      </c>
      <c r="E473" s="2"/>
      <c r="F473" s="2"/>
      <c r="G473" s="2"/>
      <c r="H473" s="2"/>
      <c r="I473" s="25" t="e">
        <f>#REF!</f>
        <v>#REF!</v>
      </c>
      <c r="J473" s="39"/>
      <c r="K473" s="40"/>
      <c r="L473" s="41"/>
    </row>
    <row r="474" spans="1:12" ht="15" hidden="1" customHeight="1">
      <c r="A474" s="17" t="e">
        <f>#REF!</f>
        <v>#REF!</v>
      </c>
      <c r="B474" s="19" t="str">
        <f t="shared" si="44"/>
        <v>A venir</v>
      </c>
      <c r="C474" s="2">
        <v>0</v>
      </c>
      <c r="D474" s="2" t="s">
        <v>11</v>
      </c>
      <c r="E474" s="2"/>
      <c r="F474" s="2"/>
      <c r="G474" s="2"/>
      <c r="H474" s="2"/>
      <c r="I474" s="25" t="e">
        <f>#REF!</f>
        <v>#REF!</v>
      </c>
      <c r="J474" s="39"/>
      <c r="K474" s="40"/>
      <c r="L474" s="41"/>
    </row>
    <row r="475" spans="1:12" ht="15" hidden="1" customHeight="1">
      <c r="A475" s="17" t="e">
        <f>#REF!</f>
        <v>#REF!</v>
      </c>
      <c r="B475" s="19" t="str">
        <f t="shared" si="44"/>
        <v>Terminé</v>
      </c>
      <c r="C475" s="2">
        <v>13</v>
      </c>
      <c r="D475" s="2">
        <v>13</v>
      </c>
      <c r="E475" s="2"/>
      <c r="F475" s="2"/>
      <c r="G475" s="2"/>
      <c r="H475" s="2"/>
      <c r="I475" s="25" t="e">
        <f>#REF!</f>
        <v>#REF!</v>
      </c>
      <c r="J475" s="39"/>
      <c r="K475" s="40"/>
      <c r="L475" s="41"/>
    </row>
    <row r="476" spans="1:12" ht="15" hidden="1" customHeight="1">
      <c r="A476" s="17" t="e">
        <f>#REF!</f>
        <v>#REF!</v>
      </c>
      <c r="B476" s="19" t="str">
        <f t="shared" si="44"/>
        <v>Terminé</v>
      </c>
      <c r="C476" s="2">
        <v>12</v>
      </c>
      <c r="D476" s="2">
        <v>12</v>
      </c>
      <c r="E476" s="2"/>
      <c r="F476" s="2"/>
      <c r="G476" s="2"/>
      <c r="H476" s="2"/>
      <c r="I476" s="25" t="e">
        <f>#REF!</f>
        <v>#REF!</v>
      </c>
      <c r="J476" s="39"/>
      <c r="K476" s="40"/>
      <c r="L476" s="41"/>
    </row>
    <row r="477" spans="1:12" ht="15" hidden="1" customHeight="1">
      <c r="A477" s="17" t="e">
        <f>#REF!</f>
        <v>#REF!</v>
      </c>
      <c r="B477" s="19" t="str">
        <f t="shared" si="44"/>
        <v>Terminé</v>
      </c>
      <c r="C477" s="2">
        <v>24</v>
      </c>
      <c r="D477" s="2">
        <v>24</v>
      </c>
      <c r="E477" s="2">
        <v>16</v>
      </c>
      <c r="F477" s="2">
        <v>16</v>
      </c>
      <c r="G477" s="2"/>
      <c r="H477" s="2"/>
      <c r="I477" s="25" t="e">
        <f>#REF!</f>
        <v>#REF!</v>
      </c>
      <c r="J477" s="39"/>
      <c r="K477" s="40"/>
      <c r="L477" s="41"/>
    </row>
    <row r="478" spans="1:12" ht="15" hidden="1" customHeight="1">
      <c r="A478" s="17" t="e">
        <f>#REF!</f>
        <v>#REF!</v>
      </c>
      <c r="B478" s="19" t="str">
        <f t="shared" si="44"/>
        <v>Terminé</v>
      </c>
      <c r="C478" s="2">
        <v>12</v>
      </c>
      <c r="D478" s="2">
        <v>12</v>
      </c>
      <c r="E478" s="2"/>
      <c r="F478" s="2"/>
      <c r="G478" s="2"/>
      <c r="H478" s="2"/>
      <c r="I478" s="25" t="e">
        <f>#REF!</f>
        <v>#REF!</v>
      </c>
      <c r="J478" s="39"/>
      <c r="K478" s="40"/>
      <c r="L478" s="41"/>
    </row>
    <row r="479" spans="1:12" ht="15" hidden="1" customHeight="1">
      <c r="A479" s="17" t="e">
        <f>#REF!</f>
        <v>#REF!</v>
      </c>
      <c r="B479" s="19" t="str">
        <f t="shared" si="44"/>
        <v>A télécharger</v>
      </c>
      <c r="C479" s="2">
        <v>0</v>
      </c>
      <c r="D479" s="2">
        <v>26</v>
      </c>
      <c r="E479" s="2"/>
      <c r="F479" s="2"/>
      <c r="G479" s="2"/>
      <c r="H479" s="2"/>
      <c r="I479" s="25" t="e">
        <f>#REF!</f>
        <v>#REF!</v>
      </c>
      <c r="J479" s="39"/>
      <c r="K479" s="40"/>
      <c r="L479" s="41"/>
    </row>
    <row r="480" spans="1:12" ht="15" hidden="1" customHeight="1">
      <c r="A480" s="17" t="e">
        <f>#REF!</f>
        <v>#REF!</v>
      </c>
      <c r="B480" s="19" t="str">
        <f t="shared" si="44"/>
        <v>Terminé</v>
      </c>
      <c r="C480" s="2">
        <v>12</v>
      </c>
      <c r="D480" s="2">
        <v>12</v>
      </c>
      <c r="E480" s="2"/>
      <c r="F480" s="2"/>
      <c r="G480" s="2"/>
      <c r="H480" s="2"/>
      <c r="I480" s="25" t="e">
        <f>#REF!</f>
        <v>#REF!</v>
      </c>
      <c r="J480" s="39"/>
      <c r="K480" s="40"/>
      <c r="L480" s="41"/>
    </row>
    <row r="481" spans="1:12" ht="15" hidden="1" customHeight="1">
      <c r="A481" s="17" t="e">
        <f>#REF!</f>
        <v>#REF!</v>
      </c>
      <c r="B481" s="19" t="str">
        <f t="shared" si="44"/>
        <v>A télécharger</v>
      </c>
      <c r="C481" s="2">
        <v>0</v>
      </c>
      <c r="D481" s="2">
        <v>12</v>
      </c>
      <c r="E481" s="2"/>
      <c r="F481" s="2"/>
      <c r="G481" s="2"/>
      <c r="H481" s="2"/>
      <c r="I481" s="25" t="e">
        <f>#REF!</f>
        <v>#REF!</v>
      </c>
      <c r="J481" s="39"/>
      <c r="K481" s="40"/>
      <c r="L481" s="41"/>
    </row>
    <row r="482" spans="1:12" ht="15" hidden="1" customHeight="1">
      <c r="A482" s="17" t="e">
        <f>#REF!</f>
        <v>#REF!</v>
      </c>
      <c r="B482" s="19" t="str">
        <f t="shared" si="44"/>
        <v>A télécharger</v>
      </c>
      <c r="C482" s="2">
        <v>0</v>
      </c>
      <c r="D482" s="2">
        <v>10</v>
      </c>
      <c r="E482" s="2"/>
      <c r="F482" s="2"/>
      <c r="G482" s="2"/>
      <c r="H482" s="2"/>
      <c r="I482" s="25" t="e">
        <f>#REF!</f>
        <v>#REF!</v>
      </c>
      <c r="J482" s="39"/>
      <c r="K482" s="40"/>
      <c r="L482" s="41"/>
    </row>
    <row r="483" spans="1:12" ht="15" hidden="1" customHeight="1">
      <c r="A483" s="17" t="e">
        <f>#REF!</f>
        <v>#REF!</v>
      </c>
      <c r="B483" s="19" t="str">
        <f t="shared" si="44"/>
        <v>Terminé</v>
      </c>
      <c r="C483" s="2">
        <v>13</v>
      </c>
      <c r="D483" s="2">
        <v>13</v>
      </c>
      <c r="E483" s="2">
        <v>8</v>
      </c>
      <c r="F483" s="2">
        <v>8</v>
      </c>
      <c r="G483" s="2"/>
      <c r="H483" s="2"/>
      <c r="I483" s="25" t="e">
        <f>#REF!</f>
        <v>#REF!</v>
      </c>
      <c r="J483" s="39"/>
      <c r="K483" s="40"/>
      <c r="L483" s="41"/>
    </row>
    <row r="484" spans="1:12" ht="15" hidden="1" customHeight="1">
      <c r="A484" s="17" t="e">
        <f>#REF!</f>
        <v>#REF!</v>
      </c>
      <c r="B484" s="19" t="str">
        <f t="shared" si="44"/>
        <v>A venir</v>
      </c>
      <c r="C484" s="2">
        <v>13</v>
      </c>
      <c r="D484" s="2">
        <v>13</v>
      </c>
      <c r="E484" s="2">
        <v>0</v>
      </c>
      <c r="F484" s="2" t="s">
        <v>11</v>
      </c>
      <c r="G484" s="2"/>
      <c r="H484" s="2"/>
      <c r="I484" s="25" t="e">
        <f>#REF!</f>
        <v>#REF!</v>
      </c>
      <c r="J484" s="39"/>
      <c r="K484" s="40"/>
      <c r="L484" s="41"/>
    </row>
    <row r="485" spans="1:12" ht="15" hidden="1" customHeight="1">
      <c r="A485" s="17" t="e">
        <f>#REF!</f>
        <v>#REF!</v>
      </c>
      <c r="B485" s="19" t="str">
        <f t="shared" si="44"/>
        <v>A télécharger</v>
      </c>
      <c r="C485" s="2">
        <v>0</v>
      </c>
      <c r="D485" s="2">
        <v>12</v>
      </c>
      <c r="E485" s="2">
        <v>0</v>
      </c>
      <c r="F485" s="2">
        <v>2</v>
      </c>
      <c r="G485" s="2"/>
      <c r="H485" s="2"/>
      <c r="I485" s="25" t="e">
        <f>#REF!</f>
        <v>#REF!</v>
      </c>
      <c r="J485" s="39"/>
      <c r="K485" s="40"/>
      <c r="L485" s="41"/>
    </row>
    <row r="486" spans="1:12" ht="15" hidden="1" customHeight="1">
      <c r="A486" s="17" t="e">
        <f>#REF!</f>
        <v>#REF!</v>
      </c>
      <c r="B486" s="19" t="str">
        <f t="shared" si="44"/>
        <v>A télécharger</v>
      </c>
      <c r="C486" s="2">
        <v>0</v>
      </c>
      <c r="D486" s="2">
        <v>13</v>
      </c>
      <c r="E486" s="2"/>
      <c r="F486" s="2"/>
      <c r="G486" s="2"/>
      <c r="H486" s="2"/>
      <c r="I486" s="25" t="e">
        <f>#REF!</f>
        <v>#REF!</v>
      </c>
      <c r="J486" s="39"/>
      <c r="K486" s="40"/>
      <c r="L486" s="41"/>
    </row>
    <row r="487" spans="1:12" ht="15" hidden="1" customHeight="1">
      <c r="A487" s="17" t="e">
        <f>#REF!</f>
        <v>#REF!</v>
      </c>
      <c r="B487" s="19" t="str">
        <f t="shared" si="44"/>
        <v>Terminé</v>
      </c>
      <c r="C487" s="2">
        <v>26</v>
      </c>
      <c r="D487" s="2">
        <v>26</v>
      </c>
      <c r="E487" s="2">
        <v>11</v>
      </c>
      <c r="F487" s="2">
        <v>11</v>
      </c>
      <c r="G487" s="2"/>
      <c r="H487" s="2"/>
      <c r="I487" s="25" t="e">
        <f>#REF!</f>
        <v>#REF!</v>
      </c>
      <c r="J487" s="39"/>
      <c r="K487" s="40"/>
      <c r="L487" s="41"/>
    </row>
    <row r="488" spans="1:12" ht="15" hidden="1" customHeight="1">
      <c r="A488" s="17" t="e">
        <f>#REF!</f>
        <v>#REF!</v>
      </c>
      <c r="B488" s="19" t="str">
        <f t="shared" si="44"/>
        <v>Terminé</v>
      </c>
      <c r="C488" s="2">
        <v>13</v>
      </c>
      <c r="D488" s="2">
        <v>13</v>
      </c>
      <c r="E488" s="2"/>
      <c r="F488" s="2"/>
      <c r="G488" s="2"/>
      <c r="H488" s="2"/>
      <c r="I488" s="25" t="e">
        <f>#REF!</f>
        <v>#REF!</v>
      </c>
      <c r="J488" s="39"/>
      <c r="K488" s="40"/>
      <c r="L488" s="41"/>
    </row>
    <row r="489" spans="1:12" ht="15" hidden="1" customHeight="1">
      <c r="A489" s="17" t="e">
        <f>#REF!</f>
        <v>#REF!</v>
      </c>
      <c r="B489" s="19" t="str">
        <f t="shared" si="44"/>
        <v>A télécharger</v>
      </c>
      <c r="C489" s="2">
        <v>0</v>
      </c>
      <c r="D489" s="2">
        <v>26</v>
      </c>
      <c r="E489" s="2">
        <v>0</v>
      </c>
      <c r="F489" s="2">
        <v>2</v>
      </c>
      <c r="G489" s="2"/>
      <c r="H489" s="2"/>
      <c r="I489" s="25" t="e">
        <f>#REF!</f>
        <v>#REF!</v>
      </c>
      <c r="J489" s="39"/>
      <c r="K489" s="40"/>
      <c r="L489" s="41"/>
    </row>
    <row r="490" spans="1:12" ht="15" hidden="1" customHeight="1">
      <c r="A490" s="17" t="e">
        <f>#REF!</f>
        <v>#REF!</v>
      </c>
      <c r="B490" s="19" t="str">
        <f t="shared" si="44"/>
        <v>A télécharger</v>
      </c>
      <c r="C490" s="2">
        <v>0</v>
      </c>
      <c r="D490" s="2">
        <v>24</v>
      </c>
      <c r="E490" s="2">
        <v>0</v>
      </c>
      <c r="F490" s="2">
        <v>2</v>
      </c>
      <c r="G490" s="2">
        <v>0</v>
      </c>
      <c r="H490" s="2">
        <v>1</v>
      </c>
      <c r="I490" s="25" t="e">
        <f>#REF!</f>
        <v>#REF!</v>
      </c>
      <c r="J490" s="39"/>
      <c r="K490" s="40"/>
      <c r="L490" s="41"/>
    </row>
    <row r="491" spans="1:12" ht="15" hidden="1" customHeight="1">
      <c r="A491" s="17" t="e">
        <f>#REF!</f>
        <v>#REF!</v>
      </c>
      <c r="B491" s="19" t="str">
        <f t="shared" si="44"/>
        <v>A télécharger</v>
      </c>
      <c r="C491" s="2">
        <v>0</v>
      </c>
      <c r="D491" s="2">
        <v>24</v>
      </c>
      <c r="E491" s="2">
        <v>0</v>
      </c>
      <c r="F491" s="2">
        <v>4</v>
      </c>
      <c r="G491" s="2">
        <v>0</v>
      </c>
      <c r="H491" s="2">
        <v>1</v>
      </c>
      <c r="I491" s="25" t="e">
        <f>#REF!</f>
        <v>#REF!</v>
      </c>
      <c r="J491" s="39"/>
      <c r="K491" s="40"/>
      <c r="L491" s="41"/>
    </row>
    <row r="492" spans="1:12" ht="15" hidden="1" customHeight="1">
      <c r="A492" s="17" t="e">
        <f>#REF!</f>
        <v>#REF!</v>
      </c>
      <c r="B492" s="19" t="str">
        <f t="shared" si="44"/>
        <v>A télécharger</v>
      </c>
      <c r="C492" s="2">
        <v>0</v>
      </c>
      <c r="D492" s="2">
        <v>24</v>
      </c>
      <c r="E492" s="2"/>
      <c r="F492" s="2"/>
      <c r="G492" s="2"/>
      <c r="H492" s="2"/>
      <c r="I492" s="25" t="e">
        <f>#REF!</f>
        <v>#REF!</v>
      </c>
      <c r="J492" s="39"/>
      <c r="K492" s="40"/>
      <c r="L492" s="41"/>
    </row>
    <row r="493" spans="1:12" ht="15" hidden="1" customHeight="1">
      <c r="A493" s="17" t="e">
        <f>#REF!</f>
        <v>#REF!</v>
      </c>
      <c r="B493" s="19" t="str">
        <f t="shared" si="44"/>
        <v>A télécharger</v>
      </c>
      <c r="C493" s="2">
        <v>0</v>
      </c>
      <c r="D493" s="2">
        <v>64</v>
      </c>
      <c r="E493" s="2"/>
      <c r="F493" s="2"/>
      <c r="G493" s="2"/>
      <c r="H493" s="2"/>
      <c r="I493" s="25" t="e">
        <f>#REF!</f>
        <v>#REF!</v>
      </c>
      <c r="J493" s="39"/>
      <c r="K493" s="40"/>
      <c r="L493" s="41"/>
    </row>
    <row r="494" spans="1:12">
      <c r="A494" s="17" t="e">
        <f>#REF!</f>
        <v>#REF!</v>
      </c>
      <c r="B494" s="19" t="str">
        <f t="shared" si="44"/>
        <v>En cours</v>
      </c>
      <c r="C494" s="2">
        <v>0</v>
      </c>
      <c r="D494" s="2" t="s">
        <v>4</v>
      </c>
      <c r="E494" s="2"/>
      <c r="F494" s="2"/>
      <c r="G494" s="2"/>
      <c r="H494" s="2"/>
      <c r="I494" s="25" t="e">
        <f>#REF!</f>
        <v>#REF!</v>
      </c>
      <c r="J494" s="39" t="s">
        <v>13</v>
      </c>
      <c r="K494" s="40" t="str">
        <f ca="1">IFERROR(HYPERLINK(VLOOKUP(J494,bdd,2,0)),"")</f>
        <v/>
      </c>
      <c r="L494" s="41"/>
    </row>
    <row r="495" spans="1:12" ht="15" hidden="1" customHeight="1">
      <c r="A495" s="17" t="e">
        <f>#REF!</f>
        <v>#REF!</v>
      </c>
      <c r="B495" s="19" t="str">
        <f t="shared" si="44"/>
        <v>A télécharger</v>
      </c>
      <c r="C495" s="2">
        <v>0</v>
      </c>
      <c r="D495" s="2">
        <v>50</v>
      </c>
      <c r="E495" s="2">
        <v>0</v>
      </c>
      <c r="F495" s="2">
        <v>3</v>
      </c>
      <c r="G495" s="2"/>
      <c r="H495" s="2"/>
      <c r="I495" s="25" t="e">
        <f>#REF!</f>
        <v>#REF!</v>
      </c>
      <c r="J495" s="39"/>
      <c r="K495" s="40"/>
      <c r="L495" s="41"/>
    </row>
    <row r="496" spans="1:12" ht="15" hidden="1" customHeight="1">
      <c r="A496" s="17" t="e">
        <f>#REF!</f>
        <v>#REF!</v>
      </c>
      <c r="B496" s="19" t="str">
        <f t="shared" si="44"/>
        <v>Terminé</v>
      </c>
      <c r="C496" s="2">
        <v>13</v>
      </c>
      <c r="D496" s="2">
        <v>13</v>
      </c>
      <c r="E496" s="2"/>
      <c r="F496" s="2"/>
      <c r="G496" s="2"/>
      <c r="H496" s="2"/>
      <c r="I496" s="25" t="e">
        <f>#REF!</f>
        <v>#REF!</v>
      </c>
      <c r="J496" s="39"/>
      <c r="K496" s="40"/>
      <c r="L496" s="41"/>
    </row>
    <row r="497" spans="1:12" ht="15" hidden="1" customHeight="1">
      <c r="A497" s="17" t="e">
        <f>#REF!</f>
        <v>#REF!</v>
      </c>
      <c r="B497" s="19" t="str">
        <f t="shared" si="44"/>
        <v>Terminé</v>
      </c>
      <c r="C497" s="2">
        <v>12</v>
      </c>
      <c r="D497" s="2">
        <v>12</v>
      </c>
      <c r="E497" s="2"/>
      <c r="F497" s="2"/>
      <c r="G497" s="2"/>
      <c r="H497" s="2"/>
      <c r="I497" s="25" t="e">
        <f>#REF!</f>
        <v>#REF!</v>
      </c>
      <c r="J497" s="39"/>
      <c r="K497" s="40"/>
      <c r="L497" s="41"/>
    </row>
    <row r="498" spans="1:12">
      <c r="A498" s="17" t="e">
        <f>#REF!</f>
        <v>#REF!</v>
      </c>
      <c r="B498" s="19" t="str">
        <f t="shared" ref="B498" si="48">IF(AND(C498=D498,E498=F498,G498=H498),"Terminé",IF(OR(C498="x",E498="x",G498="x"),"Abandonné",IF(OR(D498="?",F498="?",H498="?"),"En cours",IF(OR(D498="!",F498="!",H498="!"),"A venir",IF(AND(C498=D498,E498&lt;F498,G498=H498),"OAV(s) à télécharger",IF(AND(C498=D498,E498=F498,G498&lt;H498),"Film(s) à télécharger",IF(AND(C498=D498,E498&lt;F498,G498&lt;H498),"OAV(s) et Film(s) à télécharger",IF(AND(C498&lt;D498,E498&lt;F498,G498&lt;H498),"A télécharger",IF(AND(C498&lt;D498,E498&lt;F498),"A télécharger",IF(C498&lt;D498,"A télécharger","A contrôler"))))))))))</f>
        <v>En cours</v>
      </c>
      <c r="C498" s="2">
        <v>0</v>
      </c>
      <c r="D498" s="2" t="s">
        <v>4</v>
      </c>
      <c r="E498" s="2"/>
      <c r="F498" s="2"/>
      <c r="G498" s="2"/>
      <c r="H498" s="2"/>
      <c r="I498" s="25"/>
      <c r="J498" s="39" t="s">
        <v>13</v>
      </c>
      <c r="K498" s="40" t="str">
        <f ca="1">IFERROR(HYPERLINK(VLOOKUP(J498,bdd,2,0)),"")</f>
        <v/>
      </c>
      <c r="L498" s="38"/>
    </row>
    <row r="499" spans="1:12" ht="15" hidden="1" customHeight="1">
      <c r="A499" s="17" t="e">
        <f>#REF!</f>
        <v>#REF!</v>
      </c>
      <c r="B499" s="19" t="str">
        <f t="shared" si="44"/>
        <v>A venir</v>
      </c>
      <c r="C499" s="2">
        <v>0</v>
      </c>
      <c r="D499" s="2">
        <v>25</v>
      </c>
      <c r="E499" s="2">
        <v>0</v>
      </c>
      <c r="F499" s="2" t="s">
        <v>11</v>
      </c>
      <c r="G499" s="2">
        <v>0</v>
      </c>
      <c r="H499" s="2" t="s">
        <v>11</v>
      </c>
      <c r="I499" s="25" t="e">
        <f>#REF!</f>
        <v>#REF!</v>
      </c>
      <c r="J499" s="39"/>
      <c r="K499" s="40"/>
      <c r="L499" s="41"/>
    </row>
    <row r="500" spans="1:12" ht="15" hidden="1" customHeight="1">
      <c r="A500" s="17" t="e">
        <f>#REF!</f>
        <v>#REF!</v>
      </c>
      <c r="B500" s="19" t="str">
        <f t="shared" ref="B500" si="49">IF(AND(C500=D500,E500=F500,G500=H500),"Terminé",IF(OR(C500="x",E500="x",G500="x"),"Abandonné",IF(OR(D500="?",F500="?",H500="?"),"En cours",IF(OR(D500="!",F500="!",H500="!"),"A venir",IF(AND(C500=D500,E500&lt;F500,G500=H500),"OAV(s) à télécharger",IF(AND(C500=D500,E500=F500,G500&lt;H500),"Film(s) à télécharger",IF(AND(C500=D500,E500&lt;F500,G500&lt;H500),"OAV(s) et Film(s) à télécharger",IF(AND(C500&lt;D500,E500&lt;F500,G500&lt;H500),"A télécharger",IF(AND(C500&lt;D500,E500&lt;F500),"A télécharger",IF(C500&lt;D500,"A télécharger","A contrôler"))))))))))</f>
        <v>A venir</v>
      </c>
      <c r="C500" s="2">
        <v>0</v>
      </c>
      <c r="D500" s="2" t="s">
        <v>11</v>
      </c>
      <c r="E500" s="2"/>
      <c r="F500" s="2"/>
      <c r="G500" s="2"/>
      <c r="H500" s="2"/>
      <c r="I500" s="25"/>
      <c r="J500" s="36"/>
      <c r="K500" s="37"/>
      <c r="L500" s="38"/>
    </row>
    <row r="501" spans="1:12" ht="15" hidden="1" customHeight="1">
      <c r="A501" s="17" t="e">
        <f>#REF!</f>
        <v>#REF!</v>
      </c>
      <c r="B501" s="19" t="str">
        <f t="shared" si="44"/>
        <v>A télécharger</v>
      </c>
      <c r="C501" s="2">
        <v>0</v>
      </c>
      <c r="D501" s="2">
        <v>12</v>
      </c>
      <c r="E501" s="2"/>
      <c r="F501" s="2"/>
      <c r="G501" s="2"/>
      <c r="H501" s="2"/>
      <c r="I501" s="25" t="e">
        <f>#REF!</f>
        <v>#REF!</v>
      </c>
      <c r="J501" s="39"/>
      <c r="K501" s="40"/>
      <c r="L501" s="41"/>
    </row>
    <row r="502" spans="1:12" ht="15" hidden="1" customHeight="1">
      <c r="A502" s="17" t="e">
        <f>#REF!</f>
        <v>#REF!</v>
      </c>
      <c r="B502" s="19" t="str">
        <f t="shared" si="44"/>
        <v>Terminé</v>
      </c>
      <c r="C502" s="2">
        <v>12</v>
      </c>
      <c r="D502" s="2">
        <v>12</v>
      </c>
      <c r="E502" s="2"/>
      <c r="F502" s="2"/>
      <c r="G502" s="2"/>
      <c r="H502" s="2"/>
      <c r="I502" s="25" t="e">
        <f>#REF!</f>
        <v>#REF!</v>
      </c>
      <c r="J502" s="39"/>
      <c r="K502" s="40"/>
      <c r="L502" s="41"/>
    </row>
    <row r="503" spans="1:12" ht="15" hidden="1" customHeight="1">
      <c r="A503" s="17" t="e">
        <f>#REF!</f>
        <v>#REF!</v>
      </c>
      <c r="B503" s="19" t="str">
        <f t="shared" si="44"/>
        <v>Terminé</v>
      </c>
      <c r="C503" s="2">
        <v>12</v>
      </c>
      <c r="D503" s="2">
        <v>12</v>
      </c>
      <c r="E503" s="2"/>
      <c r="F503" s="2"/>
      <c r="G503" s="2"/>
      <c r="H503" s="2"/>
      <c r="I503" s="25" t="e">
        <f>#REF!</f>
        <v>#REF!</v>
      </c>
      <c r="J503" s="39"/>
      <c r="K503" s="40"/>
      <c r="L503" s="41"/>
    </row>
    <row r="504" spans="1:12" ht="15" hidden="1" customHeight="1">
      <c r="A504" s="17" t="e">
        <f>#REF!</f>
        <v>#REF!</v>
      </c>
      <c r="B504" s="19" t="str">
        <f t="shared" si="44"/>
        <v>Terminé</v>
      </c>
      <c r="C504" s="2">
        <v>12</v>
      </c>
      <c r="D504" s="2">
        <v>12</v>
      </c>
      <c r="E504" s="2"/>
      <c r="F504" s="2"/>
      <c r="G504" s="2"/>
      <c r="H504" s="2"/>
      <c r="I504" s="25" t="e">
        <f>#REF!</f>
        <v>#REF!</v>
      </c>
      <c r="J504" s="39"/>
      <c r="K504" s="40"/>
      <c r="L504" s="41"/>
    </row>
    <row r="505" spans="1:12" ht="15" hidden="1" customHeight="1">
      <c r="A505" s="17" t="e">
        <f>#REF!</f>
        <v>#REF!</v>
      </c>
      <c r="B505" s="19" t="str">
        <f t="shared" si="44"/>
        <v>A venir</v>
      </c>
      <c r="C505" s="2">
        <v>0</v>
      </c>
      <c r="D505" s="2" t="s">
        <v>11</v>
      </c>
      <c r="E505" s="2"/>
      <c r="F505" s="2"/>
      <c r="G505" s="2"/>
      <c r="H505" s="2"/>
      <c r="I505" s="25" t="e">
        <f>#REF!</f>
        <v>#REF!</v>
      </c>
      <c r="J505" s="39"/>
      <c r="K505" s="40"/>
      <c r="L505" s="41"/>
    </row>
    <row r="506" spans="1:12">
      <c r="A506" s="17" t="e">
        <f>#REF!</f>
        <v>#REF!</v>
      </c>
      <c r="B506" s="19" t="str">
        <f t="shared" si="44"/>
        <v>En cours</v>
      </c>
      <c r="C506" s="2">
        <v>13</v>
      </c>
      <c r="D506" s="2" t="s">
        <v>4</v>
      </c>
      <c r="E506" s="2"/>
      <c r="F506" s="2"/>
      <c r="G506" s="2"/>
      <c r="H506" s="2"/>
      <c r="I506" s="25" t="e">
        <f>#REF!</f>
        <v>#REF!</v>
      </c>
      <c r="J506" s="39" t="s">
        <v>13</v>
      </c>
      <c r="K506" s="40" t="str">
        <f ca="1">IFERROR(HYPERLINK(VLOOKUP(J506,bdd,2,0)),"")</f>
        <v/>
      </c>
      <c r="L506" s="41"/>
    </row>
    <row r="507" spans="1:12">
      <c r="A507" s="17" t="e">
        <f>#REF!</f>
        <v>#REF!</v>
      </c>
      <c r="B507" s="19" t="str">
        <f t="shared" si="44"/>
        <v>En cours</v>
      </c>
      <c r="C507" s="2">
        <v>0</v>
      </c>
      <c r="D507" s="2" t="s">
        <v>4</v>
      </c>
      <c r="E507" s="2"/>
      <c r="F507" s="2"/>
      <c r="G507" s="2"/>
      <c r="H507" s="2"/>
      <c r="I507" s="25" t="e">
        <f>#REF!</f>
        <v>#REF!</v>
      </c>
      <c r="J507" s="39" t="s">
        <v>13</v>
      </c>
      <c r="K507" s="40" t="str">
        <f ca="1">IFERROR(HYPERLINK(VLOOKUP(J507,bdd,2,0)),"")</f>
        <v/>
      </c>
      <c r="L507" s="41"/>
    </row>
    <row r="508" spans="1:12" ht="15" hidden="1" customHeight="1">
      <c r="A508" s="17" t="e">
        <f>#REF!</f>
        <v>#REF!</v>
      </c>
      <c r="B508" s="19" t="str">
        <f t="shared" si="44"/>
        <v>A télécharger</v>
      </c>
      <c r="C508" s="2">
        <v>0</v>
      </c>
      <c r="D508" s="2">
        <v>24</v>
      </c>
      <c r="E508" s="2"/>
      <c r="F508" s="2"/>
      <c r="G508" s="2"/>
      <c r="H508" s="2"/>
      <c r="I508" s="25" t="e">
        <f>#REF!</f>
        <v>#REF!</v>
      </c>
      <c r="J508" s="39"/>
      <c r="K508" s="40"/>
      <c r="L508" s="41"/>
    </row>
    <row r="509" spans="1:12" ht="15" hidden="1" customHeight="1">
      <c r="A509" s="17" t="e">
        <f>#REF!</f>
        <v>#REF!</v>
      </c>
      <c r="B509" s="19" t="str">
        <f t="shared" ref="B509:B581" si="50">IF(AND(C509=D509,E509=F509,G509=H509),"Terminé",IF(OR(C509="x",E509="x",G509="x"),"Abandonné",IF(OR(D509="?",F509="?",H509="?"),"En cours",IF(OR(D509="!",F509="!",H509="!"),"A venir",IF(AND(C509=D509,E509&lt;F509,G509=H509),"OAV(s) à télécharger",IF(AND(C509=D509,E509=F509,G509&lt;H509),"Film(s) à télécharger",IF(AND(C509=D509,E509&lt;F509,G509&lt;H509),"OAV(s) et Film(s) à télécharger",IF(AND(C509&lt;D509,E509&lt;F509,G509&lt;H509),"A télécharger",IF(AND(C509&lt;D509,E509&lt;F509),"A télécharger",IF(C509&lt;D509,"A télécharger","A contrôler"))))))))))</f>
        <v>A télécharger</v>
      </c>
      <c r="C509" s="2">
        <v>0</v>
      </c>
      <c r="D509" s="2">
        <v>12</v>
      </c>
      <c r="E509" s="2"/>
      <c r="F509" s="2"/>
      <c r="G509" s="2"/>
      <c r="H509" s="2"/>
      <c r="I509" s="25" t="e">
        <f>#REF!</f>
        <v>#REF!</v>
      </c>
      <c r="J509" s="39"/>
      <c r="K509" s="40"/>
      <c r="L509" s="41"/>
    </row>
    <row r="510" spans="1:12" ht="15" hidden="1" customHeight="1">
      <c r="A510" s="17" t="e">
        <f>#REF!</f>
        <v>#REF!</v>
      </c>
      <c r="B510" s="19" t="str">
        <f t="shared" si="50"/>
        <v>A télécharger</v>
      </c>
      <c r="C510" s="2">
        <v>0</v>
      </c>
      <c r="D510" s="2">
        <v>51</v>
      </c>
      <c r="E510" s="2"/>
      <c r="F510" s="2"/>
      <c r="G510" s="2"/>
      <c r="H510" s="2"/>
      <c r="I510" s="25" t="e">
        <f>#REF!</f>
        <v>#REF!</v>
      </c>
      <c r="J510" s="39"/>
      <c r="K510" s="40"/>
      <c r="L510" s="41"/>
    </row>
    <row r="511" spans="1:12" ht="15" hidden="1" customHeight="1">
      <c r="A511" s="17" t="e">
        <f>#REF!</f>
        <v>#REF!</v>
      </c>
      <c r="B511" s="19" t="str">
        <f t="shared" si="50"/>
        <v>A télécharger</v>
      </c>
      <c r="C511" s="2">
        <v>0</v>
      </c>
      <c r="D511" s="2">
        <v>51</v>
      </c>
      <c r="E511" s="2"/>
      <c r="F511" s="2"/>
      <c r="G511" s="2"/>
      <c r="H511" s="2"/>
      <c r="I511" s="25" t="e">
        <f>#REF!</f>
        <v>#REF!</v>
      </c>
      <c r="J511" s="39"/>
      <c r="K511" s="40"/>
      <c r="L511" s="41"/>
    </row>
    <row r="512" spans="1:12" ht="15" hidden="1" customHeight="1">
      <c r="A512" s="17" t="e">
        <f>#REF!</f>
        <v>#REF!</v>
      </c>
      <c r="B512" s="19" t="str">
        <f t="shared" si="50"/>
        <v>A télécharger</v>
      </c>
      <c r="C512" s="2">
        <v>0</v>
      </c>
      <c r="D512" s="2">
        <v>25</v>
      </c>
      <c r="E512" s="2"/>
      <c r="F512" s="2"/>
      <c r="G512" s="2"/>
      <c r="H512" s="2"/>
      <c r="I512" s="25" t="e">
        <f>#REF!</f>
        <v>#REF!</v>
      </c>
      <c r="J512" s="39"/>
      <c r="K512" s="40"/>
      <c r="L512" s="41"/>
    </row>
    <row r="513" spans="1:12" ht="15" hidden="1" customHeight="1">
      <c r="A513" s="17" t="e">
        <f>#REF!</f>
        <v>#REF!</v>
      </c>
      <c r="B513" s="19" t="str">
        <f t="shared" si="50"/>
        <v>Terminé</v>
      </c>
      <c r="C513" s="2">
        <v>12</v>
      </c>
      <c r="D513" s="2">
        <v>12</v>
      </c>
      <c r="E513" s="2">
        <v>6</v>
      </c>
      <c r="F513" s="2">
        <v>6</v>
      </c>
      <c r="G513" s="2"/>
      <c r="H513" s="2"/>
      <c r="I513" s="25" t="e">
        <f>#REF!</f>
        <v>#REF!</v>
      </c>
      <c r="J513" s="39"/>
      <c r="K513" s="40"/>
      <c r="L513" s="41"/>
    </row>
    <row r="514" spans="1:12" ht="15" hidden="1" customHeight="1">
      <c r="A514" s="17" t="e">
        <f>#REF!</f>
        <v>#REF!</v>
      </c>
      <c r="B514" s="19" t="str">
        <f t="shared" si="50"/>
        <v>Terminé</v>
      </c>
      <c r="C514" s="2">
        <v>12</v>
      </c>
      <c r="D514" s="2">
        <v>12</v>
      </c>
      <c r="E514" s="2"/>
      <c r="F514" s="2"/>
      <c r="G514" s="2"/>
      <c r="H514" s="2"/>
      <c r="I514" s="25" t="e">
        <f>#REF!</f>
        <v>#REF!</v>
      </c>
      <c r="J514" s="39"/>
      <c r="K514" s="40"/>
      <c r="L514" s="41"/>
    </row>
    <row r="515" spans="1:12" ht="15" hidden="1" customHeight="1">
      <c r="A515" s="17" t="e">
        <f>#REF!</f>
        <v>#REF!</v>
      </c>
      <c r="B515" s="19" t="str">
        <f t="shared" si="50"/>
        <v>A venir</v>
      </c>
      <c r="C515" s="2">
        <v>0</v>
      </c>
      <c r="D515" s="2" t="s">
        <v>11</v>
      </c>
      <c r="E515" s="2"/>
      <c r="F515" s="2"/>
      <c r="G515" s="2"/>
      <c r="H515" s="2"/>
      <c r="I515" s="25" t="e">
        <f>#REF!</f>
        <v>#REF!</v>
      </c>
      <c r="J515" s="39"/>
      <c r="K515" s="40"/>
      <c r="L515" s="41"/>
    </row>
    <row r="516" spans="1:12" ht="15" hidden="1" customHeight="1">
      <c r="A516" s="17" t="e">
        <f>#REF!</f>
        <v>#REF!</v>
      </c>
      <c r="B516" s="19" t="str">
        <f t="shared" si="50"/>
        <v>Terminé</v>
      </c>
      <c r="C516" s="2">
        <v>11</v>
      </c>
      <c r="D516" s="2">
        <v>11</v>
      </c>
      <c r="E516" s="2"/>
      <c r="F516" s="2"/>
      <c r="G516" s="2"/>
      <c r="H516" s="2"/>
      <c r="I516" s="25" t="e">
        <f>#REF!</f>
        <v>#REF!</v>
      </c>
      <c r="J516" s="39"/>
      <c r="K516" s="40"/>
      <c r="L516" s="41"/>
    </row>
    <row r="517" spans="1:12" ht="15" hidden="1" customHeight="1">
      <c r="A517" s="17" t="e">
        <f>#REF!</f>
        <v>#REF!</v>
      </c>
      <c r="B517" s="19" t="str">
        <f t="shared" si="50"/>
        <v>Terminé</v>
      </c>
      <c r="C517" s="2">
        <v>11</v>
      </c>
      <c r="D517" s="2">
        <v>11</v>
      </c>
      <c r="E517" s="2"/>
      <c r="F517" s="2"/>
      <c r="G517" s="2"/>
      <c r="H517" s="2"/>
      <c r="I517" s="25" t="e">
        <f>#REF!</f>
        <v>#REF!</v>
      </c>
      <c r="J517" s="39"/>
      <c r="K517" s="40"/>
      <c r="L517" s="41"/>
    </row>
    <row r="518" spans="1:12" ht="15" hidden="1" customHeight="1">
      <c r="A518" s="17" t="e">
        <f>#REF!</f>
        <v>#REF!</v>
      </c>
      <c r="B518" s="19" t="str">
        <f t="shared" si="50"/>
        <v>Terminé</v>
      </c>
      <c r="C518" s="2">
        <v>77</v>
      </c>
      <c r="D518" s="2">
        <v>77</v>
      </c>
      <c r="E518" s="2"/>
      <c r="F518" s="2"/>
      <c r="G518" s="2"/>
      <c r="H518" s="2"/>
      <c r="I518" s="25" t="e">
        <f>#REF!</f>
        <v>#REF!</v>
      </c>
      <c r="J518" s="39"/>
      <c r="K518" s="40"/>
      <c r="L518" s="41"/>
    </row>
    <row r="519" spans="1:12" ht="15" hidden="1" customHeight="1">
      <c r="A519" s="17" t="e">
        <f>#REF!</f>
        <v>#REF!</v>
      </c>
      <c r="B519" s="19" t="str">
        <f t="shared" si="50"/>
        <v>A télécharger</v>
      </c>
      <c r="C519" s="2">
        <v>0</v>
      </c>
      <c r="D519" s="2">
        <v>12</v>
      </c>
      <c r="E519" s="2"/>
      <c r="F519" s="2"/>
      <c r="G519" s="2"/>
      <c r="H519" s="2"/>
      <c r="I519" s="25" t="e">
        <f>#REF!</f>
        <v>#REF!</v>
      </c>
      <c r="J519" s="39"/>
      <c r="K519" s="40"/>
      <c r="L519" s="41"/>
    </row>
    <row r="520" spans="1:12" ht="15" hidden="1" customHeight="1">
      <c r="A520" s="17" t="e">
        <f>#REF!</f>
        <v>#REF!</v>
      </c>
      <c r="B520" s="19" t="str">
        <f t="shared" si="50"/>
        <v>A télécharger</v>
      </c>
      <c r="C520" s="2">
        <v>0</v>
      </c>
      <c r="D520" s="2">
        <v>14</v>
      </c>
      <c r="E520" s="2"/>
      <c r="F520" s="2"/>
      <c r="G520" s="2"/>
      <c r="H520" s="2"/>
      <c r="I520" s="25" t="e">
        <f>#REF!</f>
        <v>#REF!</v>
      </c>
      <c r="J520" s="39"/>
      <c r="K520" s="40"/>
      <c r="L520" s="41"/>
    </row>
    <row r="521" spans="1:12" ht="15" hidden="1" customHeight="1">
      <c r="A521" s="17" t="e">
        <f>#REF!</f>
        <v>#REF!</v>
      </c>
      <c r="B521" s="19" t="str">
        <f t="shared" si="50"/>
        <v>A télécharger</v>
      </c>
      <c r="C521" s="2">
        <v>0</v>
      </c>
      <c r="D521" s="2">
        <v>12</v>
      </c>
      <c r="E521" s="2"/>
      <c r="F521" s="2"/>
      <c r="G521" s="2">
        <v>0</v>
      </c>
      <c r="H521" s="2">
        <v>2</v>
      </c>
      <c r="I521" s="25" t="e">
        <f>#REF!</f>
        <v>#REF!</v>
      </c>
      <c r="J521" s="39"/>
      <c r="K521" s="40"/>
      <c r="L521" s="41"/>
    </row>
    <row r="522" spans="1:12" ht="15" hidden="1" customHeight="1">
      <c r="A522" s="17" t="e">
        <f>#REF!</f>
        <v>#REF!</v>
      </c>
      <c r="B522" s="19" t="str">
        <f t="shared" si="50"/>
        <v>Terminé</v>
      </c>
      <c r="C522" s="2">
        <v>12</v>
      </c>
      <c r="D522" s="2">
        <v>12</v>
      </c>
      <c r="E522" s="2"/>
      <c r="F522" s="2"/>
      <c r="G522" s="2"/>
      <c r="H522" s="2"/>
      <c r="I522" s="25" t="e">
        <f>#REF!</f>
        <v>#REF!</v>
      </c>
      <c r="J522" s="39"/>
      <c r="K522" s="40"/>
      <c r="L522" s="41"/>
    </row>
    <row r="523" spans="1:12" ht="15" hidden="1" customHeight="1">
      <c r="A523" s="17" t="e">
        <f>#REF!</f>
        <v>#REF!</v>
      </c>
      <c r="B523" s="19" t="str">
        <f t="shared" si="50"/>
        <v>A télécharger</v>
      </c>
      <c r="C523" s="2">
        <v>0</v>
      </c>
      <c r="D523" s="2">
        <v>51</v>
      </c>
      <c r="E523" s="2"/>
      <c r="F523" s="2"/>
      <c r="G523" s="2"/>
      <c r="H523" s="2"/>
      <c r="I523" s="25" t="e">
        <f>#REF!</f>
        <v>#REF!</v>
      </c>
      <c r="J523" s="39"/>
      <c r="K523" s="40"/>
      <c r="L523" s="41"/>
    </row>
    <row r="524" spans="1:12" ht="15" hidden="1" customHeight="1">
      <c r="A524" s="17" t="e">
        <f>#REF!</f>
        <v>#REF!</v>
      </c>
      <c r="B524" s="19" t="str">
        <f t="shared" ref="B524" si="51">IF(AND(C524=D524,E524=F524,G524=H524),"Terminé",IF(OR(C524="x",E524="x",G524="x"),"Abandonné",IF(OR(D524="?",F524="?",H524="?"),"En cours",IF(OR(D524="!",F524="!",H524="!"),"A venir",IF(AND(C524=D524,E524&lt;F524,G524=H524),"OAV(s) à télécharger",IF(AND(C524=D524,E524=F524,G524&lt;H524),"Film(s) à télécharger",IF(AND(C524=D524,E524&lt;F524,G524&lt;H524),"OAV(s) et Film(s) à télécharger",IF(AND(C524&lt;D524,E524&lt;F524,G524&lt;H524),"A télécharger",IF(AND(C524&lt;D524,E524&lt;F524),"A télécharger",IF(C524&lt;D524,"A télécharger","A contrôler"))))))))))</f>
        <v>Terminé</v>
      </c>
      <c r="C524" s="2">
        <v>13</v>
      </c>
      <c r="D524" s="2">
        <v>13</v>
      </c>
      <c r="E524" s="2"/>
      <c r="F524" s="2"/>
      <c r="G524" s="2"/>
      <c r="H524" s="2"/>
      <c r="I524" s="25"/>
      <c r="J524" s="36"/>
      <c r="K524" s="37"/>
      <c r="L524" s="38"/>
    </row>
    <row r="525" spans="1:12" ht="15" hidden="1" customHeight="1">
      <c r="A525" s="17" t="e">
        <f>#REF!</f>
        <v>#REF!</v>
      </c>
      <c r="B525" s="19" t="str">
        <f t="shared" si="50"/>
        <v>Terminé</v>
      </c>
      <c r="C525" s="2">
        <v>24</v>
      </c>
      <c r="D525" s="2">
        <v>24</v>
      </c>
      <c r="E525" s="2"/>
      <c r="F525" s="2"/>
      <c r="G525" s="2"/>
      <c r="H525" s="2"/>
      <c r="I525" s="25" t="e">
        <f>#REF!</f>
        <v>#REF!</v>
      </c>
      <c r="J525" s="39"/>
      <c r="K525" s="40"/>
      <c r="L525" s="41"/>
    </row>
    <row r="526" spans="1:12" ht="15" hidden="1" customHeight="1">
      <c r="A526" s="17" t="e">
        <f>#REF!</f>
        <v>#REF!</v>
      </c>
      <c r="B526" s="19" t="str">
        <f t="shared" si="50"/>
        <v>A télécharger</v>
      </c>
      <c r="C526" s="2">
        <v>0</v>
      </c>
      <c r="D526" s="2">
        <v>13</v>
      </c>
      <c r="E526" s="2"/>
      <c r="F526" s="2"/>
      <c r="G526" s="2"/>
      <c r="H526" s="2"/>
      <c r="I526" s="25" t="e">
        <f>#REF!</f>
        <v>#REF!</v>
      </c>
      <c r="J526" s="39"/>
      <c r="K526" s="40"/>
      <c r="L526" s="41"/>
    </row>
    <row r="527" spans="1:12" ht="15" hidden="1" customHeight="1">
      <c r="A527" s="17" t="e">
        <f>#REF!</f>
        <v>#REF!</v>
      </c>
      <c r="B527" s="19" t="str">
        <f t="shared" si="50"/>
        <v>A télécharger</v>
      </c>
      <c r="C527" s="2">
        <v>0</v>
      </c>
      <c r="D527" s="2">
        <v>12</v>
      </c>
      <c r="E527" s="2">
        <v>0</v>
      </c>
      <c r="F527" s="2">
        <v>1</v>
      </c>
      <c r="G527" s="2"/>
      <c r="H527" s="2"/>
      <c r="I527" s="25" t="e">
        <f>#REF!</f>
        <v>#REF!</v>
      </c>
      <c r="J527" s="39"/>
      <c r="K527" s="40"/>
      <c r="L527" s="41"/>
    </row>
    <row r="528" spans="1:12" ht="15" hidden="1" customHeight="1">
      <c r="A528" s="17" t="e">
        <f>#REF!</f>
        <v>#REF!</v>
      </c>
      <c r="B528" s="19" t="str">
        <f t="shared" si="50"/>
        <v>Terminé</v>
      </c>
      <c r="C528" s="2">
        <v>25</v>
      </c>
      <c r="D528" s="2">
        <v>25</v>
      </c>
      <c r="E528" s="2"/>
      <c r="F528" s="2"/>
      <c r="G528" s="2"/>
      <c r="H528" s="2"/>
      <c r="I528" s="25" t="e">
        <f>#REF!</f>
        <v>#REF!</v>
      </c>
      <c r="J528" s="39"/>
      <c r="K528" s="40"/>
      <c r="L528" s="41"/>
    </row>
    <row r="529" spans="1:12" ht="15" hidden="1" customHeight="1">
      <c r="A529" s="17" t="e">
        <f>#REF!</f>
        <v>#REF!</v>
      </c>
      <c r="B529" s="19" t="str">
        <f t="shared" ref="B529:B530" si="52">IF(AND(C529=D529,E529=F529,G529=H529),"Terminé",IF(OR(C529="x",E529="x",G529="x"),"Abandonné",IF(OR(D529="?",F529="?",H529="?"),"En cours",IF(OR(D529="!",F529="!",H529="!"),"A venir",IF(AND(C529=D529,E529&lt;F529,G529=H529),"OAV(s) à télécharger",IF(AND(C529=D529,E529=F529,G529&lt;H529),"Film(s) à télécharger",IF(AND(C529=D529,E529&lt;F529,G529&lt;H529),"OAV(s) et Film(s) à télécharger",IF(AND(C529&lt;D529,E529&lt;F529,G529&lt;H529),"A télécharger",IF(AND(C529&lt;D529,E529&lt;F529),"A télécharger",IF(C529&lt;D529,"A télécharger","A contrôler"))))))))))</f>
        <v>Terminé</v>
      </c>
      <c r="C529" s="2">
        <v>12</v>
      </c>
      <c r="D529" s="2">
        <v>12</v>
      </c>
      <c r="E529" s="2"/>
      <c r="F529" s="2"/>
      <c r="G529" s="2"/>
      <c r="H529" s="2"/>
      <c r="I529" s="25"/>
      <c r="J529" s="36"/>
      <c r="K529" s="37"/>
      <c r="L529" s="38"/>
    </row>
    <row r="530" spans="1:12" ht="15" hidden="1" customHeight="1">
      <c r="A530" s="17" t="e">
        <f>#REF!</f>
        <v>#REF!</v>
      </c>
      <c r="B530" s="19" t="str">
        <f t="shared" si="52"/>
        <v>Terminé</v>
      </c>
      <c r="C530" s="2">
        <v>12</v>
      </c>
      <c r="D530" s="2">
        <v>12</v>
      </c>
      <c r="E530" s="2"/>
      <c r="F530" s="2"/>
      <c r="G530" s="2"/>
      <c r="H530" s="2"/>
      <c r="I530" s="25"/>
      <c r="J530" s="36"/>
      <c r="K530" s="37"/>
      <c r="L530" s="38"/>
    </row>
    <row r="531" spans="1:12" ht="15" hidden="1" customHeight="1">
      <c r="A531" s="18" t="e">
        <f>#REF!</f>
        <v>#REF!</v>
      </c>
      <c r="B531" s="19" t="str">
        <f t="shared" si="50"/>
        <v>Terminé</v>
      </c>
      <c r="C531" s="2">
        <v>24</v>
      </c>
      <c r="D531" s="2">
        <v>24</v>
      </c>
      <c r="E531" s="2"/>
      <c r="F531" s="2"/>
      <c r="G531" s="2"/>
      <c r="H531" s="2"/>
      <c r="I531" s="25" t="e">
        <f>#REF!</f>
        <v>#REF!</v>
      </c>
      <c r="J531" s="39"/>
      <c r="K531" s="40"/>
      <c r="L531" s="41"/>
    </row>
    <row r="532" spans="1:12" ht="15" hidden="1" customHeight="1">
      <c r="A532" s="17" t="e">
        <f>#REF!</f>
        <v>#REF!</v>
      </c>
      <c r="B532" s="19" t="str">
        <f t="shared" si="50"/>
        <v>A venir</v>
      </c>
      <c r="C532" s="2">
        <v>0</v>
      </c>
      <c r="D532" s="2">
        <v>13</v>
      </c>
      <c r="E532" s="2">
        <v>0</v>
      </c>
      <c r="F532" s="2" t="s">
        <v>11</v>
      </c>
      <c r="G532" s="2"/>
      <c r="H532" s="2"/>
      <c r="I532" s="25" t="e">
        <f>#REF!</f>
        <v>#REF!</v>
      </c>
      <c r="J532" s="39"/>
      <c r="K532" s="40"/>
      <c r="L532" s="41"/>
    </row>
    <row r="533" spans="1:12" ht="15" hidden="1" customHeight="1">
      <c r="A533" s="17" t="e">
        <f>#REF!</f>
        <v>#REF!</v>
      </c>
      <c r="B533" s="19" t="str">
        <f t="shared" si="50"/>
        <v>A télécharger</v>
      </c>
      <c r="C533" s="2">
        <v>0</v>
      </c>
      <c r="D533" s="2">
        <v>13</v>
      </c>
      <c r="E533" s="2"/>
      <c r="F533" s="2"/>
      <c r="G533" s="2"/>
      <c r="H533" s="2"/>
      <c r="I533" s="25" t="e">
        <f>#REF!</f>
        <v>#REF!</v>
      </c>
      <c r="J533" s="39"/>
      <c r="K533" s="40"/>
      <c r="L533" s="41"/>
    </row>
    <row r="534" spans="1:12" ht="15" hidden="1" customHeight="1">
      <c r="A534" s="17" t="e">
        <f>#REF!</f>
        <v>#REF!</v>
      </c>
      <c r="B534" s="19" t="str">
        <f t="shared" ref="B534" si="53">IF(AND(C534=D534,E534=F534,G534=H534),"Terminé",IF(OR(C534="x",E534="x",G534="x"),"Abandonné",IF(OR(D534="?",F534="?",H534="?"),"En cours",IF(OR(D534="!",F534="!",H534="!"),"A venir",IF(AND(C534=D534,E534&lt;F534,G534=H534),"OAV(s) à télécharger",IF(AND(C534=D534,E534=F534,G534&lt;H534),"Film(s) à télécharger",IF(AND(C534=D534,E534&lt;F534,G534&lt;H534),"OAV(s) et Film(s) à télécharger",IF(AND(C534&lt;D534,E534&lt;F534,G534&lt;H534),"A télécharger",IF(AND(C534&lt;D534,E534&lt;F534),"A télécharger",IF(C534&lt;D534,"A télécharger","A contrôler"))))))))))</f>
        <v>Film(s) à télécharger</v>
      </c>
      <c r="C534" s="2"/>
      <c r="D534" s="2"/>
      <c r="E534" s="2"/>
      <c r="F534" s="2"/>
      <c r="G534" s="2">
        <v>0</v>
      </c>
      <c r="H534" s="2">
        <v>1</v>
      </c>
      <c r="I534" s="25"/>
      <c r="J534" s="36"/>
      <c r="K534" s="37"/>
      <c r="L534" s="38"/>
    </row>
    <row r="535" spans="1:12" ht="15" hidden="1" customHeight="1">
      <c r="A535" s="17" t="e">
        <f>#REF!</f>
        <v>#REF!</v>
      </c>
      <c r="B535" s="19" t="str">
        <f t="shared" si="50"/>
        <v>Terminé</v>
      </c>
      <c r="C535" s="2">
        <v>22</v>
      </c>
      <c r="D535" s="2">
        <v>22</v>
      </c>
      <c r="E535" s="2"/>
      <c r="F535" s="2"/>
      <c r="G535" s="2"/>
      <c r="H535" s="2"/>
      <c r="I535" s="25" t="e">
        <f>#REF!</f>
        <v>#REF!</v>
      </c>
      <c r="J535" s="39"/>
      <c r="K535" s="40"/>
      <c r="L535" s="41"/>
    </row>
    <row r="536" spans="1:12" ht="15" hidden="1" customHeight="1">
      <c r="A536" s="17" t="e">
        <f>#REF!</f>
        <v>#REF!</v>
      </c>
      <c r="B536" s="19" t="str">
        <f t="shared" si="50"/>
        <v>Terminé</v>
      </c>
      <c r="C536" s="2">
        <v>14</v>
      </c>
      <c r="D536" s="2">
        <v>14</v>
      </c>
      <c r="E536" s="2"/>
      <c r="F536" s="2"/>
      <c r="G536" s="2"/>
      <c r="H536" s="2"/>
      <c r="I536" s="25" t="e">
        <f>#REF!</f>
        <v>#REF!</v>
      </c>
      <c r="J536" s="39"/>
      <c r="K536" s="40"/>
      <c r="L536" s="41"/>
    </row>
    <row r="537" spans="1:12" ht="15" hidden="1" customHeight="1">
      <c r="A537" s="17" t="e">
        <f>#REF!</f>
        <v>#REF!</v>
      </c>
      <c r="B537" s="19" t="str">
        <f t="shared" si="50"/>
        <v>A télécharger</v>
      </c>
      <c r="C537" s="2">
        <v>0</v>
      </c>
      <c r="D537" s="2">
        <v>26</v>
      </c>
      <c r="E537" s="2"/>
      <c r="F537" s="2"/>
      <c r="G537" s="2"/>
      <c r="H537" s="2"/>
      <c r="I537" s="25" t="e">
        <f>#REF!</f>
        <v>#REF!</v>
      </c>
      <c r="J537" s="39"/>
      <c r="K537" s="40"/>
      <c r="L537" s="41"/>
    </row>
    <row r="538" spans="1:12" ht="15" hidden="1" customHeight="1">
      <c r="A538" s="17" t="e">
        <f>#REF!</f>
        <v>#REF!</v>
      </c>
      <c r="B538" s="19" t="str">
        <f t="shared" si="50"/>
        <v>Terminé</v>
      </c>
      <c r="C538" s="2">
        <v>14</v>
      </c>
      <c r="D538" s="2">
        <v>14</v>
      </c>
      <c r="E538" s="2"/>
      <c r="F538" s="2"/>
      <c r="G538" s="2"/>
      <c r="H538" s="2"/>
      <c r="I538" s="25" t="e">
        <f>#REF!</f>
        <v>#REF!</v>
      </c>
      <c r="J538" s="39"/>
      <c r="K538" s="40"/>
      <c r="L538" s="41"/>
    </row>
    <row r="539" spans="1:12" ht="15" hidden="1" customHeight="1">
      <c r="A539" s="17" t="e">
        <f>#REF!</f>
        <v>#REF!</v>
      </c>
      <c r="B539" s="19" t="str">
        <f t="shared" si="50"/>
        <v>Terminé</v>
      </c>
      <c r="C539" s="2">
        <v>14</v>
      </c>
      <c r="D539" s="2">
        <v>14</v>
      </c>
      <c r="E539" s="2"/>
      <c r="F539" s="2"/>
      <c r="G539" s="2">
        <v>1</v>
      </c>
      <c r="H539" s="2">
        <v>1</v>
      </c>
      <c r="I539" s="25" t="e">
        <f>#REF!</f>
        <v>#REF!</v>
      </c>
      <c r="J539" s="39"/>
      <c r="K539" s="40"/>
      <c r="L539" s="41"/>
    </row>
    <row r="540" spans="1:12" ht="15" hidden="1" customHeight="1">
      <c r="A540" s="17" t="e">
        <f>#REF!</f>
        <v>#REF!</v>
      </c>
      <c r="B540" s="19" t="str">
        <f t="shared" si="50"/>
        <v>Terminé</v>
      </c>
      <c r="C540" s="2">
        <v>25</v>
      </c>
      <c r="D540" s="2">
        <v>25</v>
      </c>
      <c r="E540" s="2">
        <v>2</v>
      </c>
      <c r="F540" s="2">
        <v>2</v>
      </c>
      <c r="G540" s="2">
        <v>1</v>
      </c>
      <c r="H540" s="2">
        <v>1</v>
      </c>
      <c r="I540" s="25" t="e">
        <f>#REF!</f>
        <v>#REF!</v>
      </c>
      <c r="J540" s="39"/>
      <c r="K540" s="40"/>
      <c r="L540" s="41"/>
    </row>
    <row r="541" spans="1:12">
      <c r="A541" s="17" t="e">
        <f>#REF!</f>
        <v>#REF!</v>
      </c>
      <c r="B541" s="19" t="str">
        <f t="shared" si="50"/>
        <v>En cours</v>
      </c>
      <c r="C541" s="2">
        <v>13</v>
      </c>
      <c r="D541" s="2" t="s">
        <v>4</v>
      </c>
      <c r="E541" s="2"/>
      <c r="F541" s="2"/>
      <c r="G541" s="2"/>
      <c r="H541" s="2"/>
      <c r="I541" s="25" t="e">
        <f>#REF!</f>
        <v>#REF!</v>
      </c>
      <c r="J541" s="39"/>
      <c r="K541" s="40" t="str">
        <f ca="1">IFERROR(HYPERLINK(VLOOKUP(J541,bdd,2,0)),"")</f>
        <v/>
      </c>
      <c r="L541" s="41"/>
    </row>
    <row r="542" spans="1:12" ht="15" hidden="1" customHeight="1">
      <c r="A542" s="17" t="e">
        <f>#REF!</f>
        <v>#REF!</v>
      </c>
      <c r="B542" s="19" t="str">
        <f t="shared" ref="B542" si="54">IF(AND(C542=D542,E542=F542,G542=H542),"Terminé",IF(OR(C542="x",E542="x",G542="x"),"Abandonné",IF(OR(D542="?",F542="?",H542="?"),"En cours",IF(OR(D542="!",F542="!",H542="!"),"A venir",IF(AND(C542=D542,E542&lt;F542,G542=H542),"OAV(s) à télécharger",IF(AND(C542=D542,E542=F542,G542&lt;H542),"Film(s) à télécharger",IF(AND(C542=D542,E542&lt;F542,G542&lt;H542),"OAV(s) et Film(s) à télécharger",IF(AND(C542&lt;D542,E542&lt;F542,G542&lt;H542),"A télécharger",IF(AND(C542&lt;D542,E542&lt;F542),"A télécharger",IF(C542&lt;D542,"A télécharger","A contrôler"))))))))))</f>
        <v>A venir</v>
      </c>
      <c r="C542" s="2">
        <v>0</v>
      </c>
      <c r="D542" s="2" t="s">
        <v>11</v>
      </c>
      <c r="E542" s="2"/>
      <c r="F542" s="2"/>
      <c r="G542" s="2"/>
      <c r="H542" s="2"/>
      <c r="I542" s="25"/>
      <c r="J542" s="36"/>
      <c r="K542" s="37"/>
      <c r="L542" s="38"/>
    </row>
    <row r="543" spans="1:12" ht="15" hidden="1" customHeight="1">
      <c r="A543" s="17" t="e">
        <f>#REF!</f>
        <v>#REF!</v>
      </c>
      <c r="B543" s="19" t="str">
        <f t="shared" si="50"/>
        <v>Terminé</v>
      </c>
      <c r="C543" s="2">
        <v>13</v>
      </c>
      <c r="D543" s="2">
        <v>13</v>
      </c>
      <c r="E543" s="2"/>
      <c r="F543" s="2"/>
      <c r="G543" s="2"/>
      <c r="H543" s="2"/>
      <c r="I543" s="25" t="e">
        <f>#REF!</f>
        <v>#REF!</v>
      </c>
      <c r="J543" s="39"/>
      <c r="K543" s="40"/>
      <c r="L543" s="41"/>
    </row>
    <row r="544" spans="1:12" ht="15" hidden="1" customHeight="1">
      <c r="A544" s="17" t="e">
        <f>#REF!</f>
        <v>#REF!</v>
      </c>
      <c r="B544" s="19" t="str">
        <f t="shared" si="50"/>
        <v>A venir</v>
      </c>
      <c r="C544" s="2">
        <v>0</v>
      </c>
      <c r="D544" s="2" t="s">
        <v>11</v>
      </c>
      <c r="E544" s="2"/>
      <c r="F544" s="2"/>
      <c r="G544" s="2"/>
      <c r="H544" s="2"/>
      <c r="I544" s="25" t="e">
        <f>#REF!</f>
        <v>#REF!</v>
      </c>
      <c r="J544" s="39"/>
      <c r="K544" s="40"/>
      <c r="L544" s="41"/>
    </row>
    <row r="545" spans="1:12" ht="15" hidden="1" customHeight="1">
      <c r="A545" s="17" t="e">
        <f>#REF!</f>
        <v>#REF!</v>
      </c>
      <c r="B545" s="19" t="str">
        <f t="shared" ref="B545" si="55">IF(AND(C545=D545,E545=F545,G545=H545),"Terminé",IF(OR(C545="x",E545="x",G545="x"),"Abandonné",IF(OR(D545="?",F545="?",H545="?"),"En cours",IF(OR(D545="!",F545="!",H545="!"),"A venir",IF(AND(C545=D545,E545&lt;F545,G545=H545),"OAV(s) à télécharger",IF(AND(C545=D545,E545=F545,G545&lt;H545),"Film(s) à télécharger",IF(AND(C545=D545,E545&lt;F545,G545&lt;H545),"OAV(s) et Film(s) à télécharger",IF(AND(C545&lt;D545,E545&lt;F545,G545&lt;H545),"A télécharger",IF(AND(C545&lt;D545,E545&lt;F545),"A télécharger",IF(C545&lt;D545,"A télécharger","A contrôler"))))))))))</f>
        <v>Terminé</v>
      </c>
      <c r="C545" s="2"/>
      <c r="D545" s="2"/>
      <c r="E545" s="2">
        <v>4</v>
      </c>
      <c r="F545" s="2">
        <v>4</v>
      </c>
      <c r="G545" s="2"/>
      <c r="H545" s="2"/>
      <c r="I545" s="25"/>
      <c r="J545" s="36"/>
      <c r="K545" s="37"/>
      <c r="L545" s="38"/>
    </row>
    <row r="546" spans="1:12" ht="15" hidden="1" customHeight="1">
      <c r="A546" s="17" t="e">
        <f>#REF!</f>
        <v>#REF!</v>
      </c>
      <c r="B546" s="19" t="str">
        <f t="shared" si="50"/>
        <v>A télécharger</v>
      </c>
      <c r="C546" s="2">
        <v>0</v>
      </c>
      <c r="D546" s="2">
        <v>11</v>
      </c>
      <c r="E546" s="2">
        <v>0</v>
      </c>
      <c r="F546" s="2">
        <v>8</v>
      </c>
      <c r="G546" s="2"/>
      <c r="H546" s="2"/>
      <c r="I546" s="25" t="e">
        <f>#REF!</f>
        <v>#REF!</v>
      </c>
      <c r="J546" s="39"/>
      <c r="K546" s="40"/>
      <c r="L546" s="41"/>
    </row>
    <row r="547" spans="1:12" ht="15" hidden="1" customHeight="1">
      <c r="A547" s="17" t="e">
        <f>#REF!</f>
        <v>#REF!</v>
      </c>
      <c r="B547" s="19" t="str">
        <f t="shared" si="50"/>
        <v>Terminé</v>
      </c>
      <c r="C547" s="2">
        <v>26</v>
      </c>
      <c r="D547" s="2">
        <v>26</v>
      </c>
      <c r="E547" s="2"/>
      <c r="F547" s="2"/>
      <c r="G547" s="2"/>
      <c r="H547" s="2"/>
      <c r="I547" s="25" t="e">
        <f>#REF!</f>
        <v>#REF!</v>
      </c>
      <c r="J547" s="39"/>
      <c r="K547" s="40"/>
      <c r="L547" s="41"/>
    </row>
    <row r="548" spans="1:12" ht="15" hidden="1" customHeight="1">
      <c r="A548" s="17" t="e">
        <f>#REF!</f>
        <v>#REF!</v>
      </c>
      <c r="B548" s="19" t="str">
        <f t="shared" si="50"/>
        <v>Terminé</v>
      </c>
      <c r="C548" s="2"/>
      <c r="D548" s="2"/>
      <c r="E548" s="2"/>
      <c r="F548" s="2"/>
      <c r="G548" s="2">
        <v>1</v>
      </c>
      <c r="H548" s="2">
        <v>1</v>
      </c>
      <c r="I548" s="25" t="e">
        <f>#REF!</f>
        <v>#REF!</v>
      </c>
      <c r="J548" s="39"/>
      <c r="K548" s="40"/>
      <c r="L548" s="41"/>
    </row>
    <row r="549" spans="1:12" ht="15" hidden="1" customHeight="1">
      <c r="A549" s="17" t="e">
        <f>#REF!</f>
        <v>#REF!</v>
      </c>
      <c r="B549" s="19" t="str">
        <f t="shared" si="50"/>
        <v>A venir</v>
      </c>
      <c r="C549" s="2">
        <v>0</v>
      </c>
      <c r="D549" s="2" t="s">
        <v>11</v>
      </c>
      <c r="E549" s="2">
        <v>0</v>
      </c>
      <c r="F549" s="2" t="s">
        <v>11</v>
      </c>
      <c r="G549" s="2">
        <v>0</v>
      </c>
      <c r="H549" s="2" t="s">
        <v>11</v>
      </c>
      <c r="I549" s="25" t="e">
        <f>#REF!</f>
        <v>#REF!</v>
      </c>
      <c r="J549" s="39"/>
      <c r="K549" s="40"/>
      <c r="L549" s="41"/>
    </row>
    <row r="550" spans="1:12" ht="15" hidden="1" customHeight="1">
      <c r="A550" s="17" t="e">
        <f>#REF!</f>
        <v>#REF!</v>
      </c>
      <c r="B550" s="19" t="str">
        <f t="shared" si="50"/>
        <v>Film(s) à télécharger</v>
      </c>
      <c r="C550" s="2">
        <v>12</v>
      </c>
      <c r="D550" s="2">
        <v>12</v>
      </c>
      <c r="E550" s="2"/>
      <c r="F550" s="2"/>
      <c r="G550" s="2">
        <v>0</v>
      </c>
      <c r="H550" s="2">
        <v>1</v>
      </c>
      <c r="I550" s="25" t="e">
        <f>#REF!</f>
        <v>#REF!</v>
      </c>
      <c r="J550" s="39"/>
      <c r="K550" s="40"/>
      <c r="L550" s="41"/>
    </row>
    <row r="551" spans="1:12" ht="15" hidden="1" customHeight="1">
      <c r="A551" s="17" t="e">
        <f>#REF!</f>
        <v>#REF!</v>
      </c>
      <c r="B551" s="19" t="str">
        <f t="shared" si="50"/>
        <v>Terminé</v>
      </c>
      <c r="C551" s="2">
        <v>13</v>
      </c>
      <c r="D551" s="2">
        <v>13</v>
      </c>
      <c r="E551" s="2"/>
      <c r="F551" s="2"/>
      <c r="G551" s="2"/>
      <c r="H551" s="2"/>
      <c r="I551" s="25" t="e">
        <f>#REF!</f>
        <v>#REF!</v>
      </c>
      <c r="J551" s="39"/>
      <c r="K551" s="40"/>
      <c r="L551" s="41"/>
    </row>
    <row r="552" spans="1:12" ht="15" hidden="1" customHeight="1">
      <c r="A552" s="17" t="e">
        <f>#REF!</f>
        <v>#REF!</v>
      </c>
      <c r="B552" s="19" t="str">
        <f t="shared" si="50"/>
        <v>A télécharger</v>
      </c>
      <c r="C552" s="2">
        <v>0</v>
      </c>
      <c r="D552" s="2">
        <v>12</v>
      </c>
      <c r="E552" s="2">
        <v>0</v>
      </c>
      <c r="F552" s="2">
        <v>1</v>
      </c>
      <c r="G552" s="2"/>
      <c r="H552" s="2"/>
      <c r="I552" s="25" t="e">
        <f>#REF!</f>
        <v>#REF!</v>
      </c>
      <c r="J552" s="39"/>
      <c r="K552" s="40"/>
      <c r="L552" s="41"/>
    </row>
    <row r="553" spans="1:12" ht="15" hidden="1" customHeight="1">
      <c r="A553" s="17" t="e">
        <f>#REF!</f>
        <v>#REF!</v>
      </c>
      <c r="B553" s="19" t="str">
        <f t="shared" si="50"/>
        <v>A télécharger</v>
      </c>
      <c r="C553" s="2">
        <v>0</v>
      </c>
      <c r="D553" s="2">
        <v>18</v>
      </c>
      <c r="E553" s="2"/>
      <c r="F553" s="2"/>
      <c r="G553" s="2"/>
      <c r="H553" s="2"/>
      <c r="I553" s="25" t="e">
        <f>#REF!</f>
        <v>#REF!</v>
      </c>
      <c r="J553" s="39"/>
      <c r="K553" s="40"/>
      <c r="L553" s="41"/>
    </row>
    <row r="554" spans="1:12" ht="15" hidden="1" customHeight="1">
      <c r="A554" s="17" t="e">
        <f>#REF!</f>
        <v>#REF!</v>
      </c>
      <c r="B554" s="19" t="str">
        <f t="shared" si="50"/>
        <v>Terminé</v>
      </c>
      <c r="C554" s="2">
        <v>26</v>
      </c>
      <c r="D554" s="2">
        <v>26</v>
      </c>
      <c r="E554" s="2"/>
      <c r="F554" s="2"/>
      <c r="G554" s="2"/>
      <c r="H554" s="2"/>
      <c r="I554" s="25" t="e">
        <f>#REF!</f>
        <v>#REF!</v>
      </c>
      <c r="J554" s="39"/>
      <c r="K554" s="40"/>
      <c r="L554" s="41"/>
    </row>
    <row r="555" spans="1:12" ht="15" hidden="1" customHeight="1">
      <c r="A555" s="17" t="e">
        <f>#REF!</f>
        <v>#REF!</v>
      </c>
      <c r="B555" s="19" t="str">
        <f t="shared" si="50"/>
        <v>Terminé</v>
      </c>
      <c r="C555" s="2">
        <v>25</v>
      </c>
      <c r="D555" s="2">
        <v>25</v>
      </c>
      <c r="E555" s="2">
        <v>1</v>
      </c>
      <c r="F555" s="2">
        <v>1</v>
      </c>
      <c r="G555" s="2"/>
      <c r="H555" s="2"/>
      <c r="I555" s="25" t="e">
        <f>#REF!</f>
        <v>#REF!</v>
      </c>
      <c r="J555" s="39"/>
      <c r="K555" s="40"/>
      <c r="L555" s="41"/>
    </row>
    <row r="556" spans="1:12" ht="15" hidden="1" customHeight="1">
      <c r="A556" s="17" t="e">
        <f>#REF!</f>
        <v>#REF!</v>
      </c>
      <c r="B556" s="19" t="str">
        <f t="shared" si="50"/>
        <v>Terminé</v>
      </c>
      <c r="C556" s="2">
        <v>25</v>
      </c>
      <c r="D556" s="2">
        <v>25</v>
      </c>
      <c r="E556" s="2"/>
      <c r="F556" s="2"/>
      <c r="G556" s="2"/>
      <c r="H556" s="2"/>
      <c r="I556" s="25" t="e">
        <f>#REF!</f>
        <v>#REF!</v>
      </c>
      <c r="J556" s="39"/>
      <c r="K556" s="40"/>
      <c r="L556" s="41"/>
    </row>
    <row r="557" spans="1:12" ht="15" hidden="1" customHeight="1">
      <c r="A557" s="17" t="e">
        <f>#REF!</f>
        <v>#REF!</v>
      </c>
      <c r="B557" s="19" t="str">
        <f t="shared" si="50"/>
        <v>Terminé</v>
      </c>
      <c r="C557" s="2">
        <v>27</v>
      </c>
      <c r="D557" s="2">
        <v>27</v>
      </c>
      <c r="E557" s="2"/>
      <c r="F557" s="2"/>
      <c r="G557" s="2"/>
      <c r="H557" s="2"/>
      <c r="I557" s="25" t="e">
        <f>#REF!</f>
        <v>#REF!</v>
      </c>
      <c r="J557" s="39"/>
      <c r="K557" s="40"/>
      <c r="L557" s="41"/>
    </row>
    <row r="558" spans="1:12" ht="15" hidden="1" customHeight="1">
      <c r="A558" s="17" t="e">
        <f>#REF!</f>
        <v>#REF!</v>
      </c>
      <c r="B558" s="19" t="str">
        <f t="shared" si="50"/>
        <v>A télécharger</v>
      </c>
      <c r="C558" s="2">
        <v>0</v>
      </c>
      <c r="D558" s="2">
        <v>24</v>
      </c>
      <c r="E558" s="2">
        <v>0</v>
      </c>
      <c r="F558" s="2">
        <v>2</v>
      </c>
      <c r="G558" s="2">
        <v>0</v>
      </c>
      <c r="H558" s="2">
        <v>1</v>
      </c>
      <c r="I558" s="25" t="e">
        <f>#REF!</f>
        <v>#REF!</v>
      </c>
      <c r="J558" s="39"/>
      <c r="K558" s="40"/>
      <c r="L558" s="41"/>
    </row>
    <row r="559" spans="1:12" ht="15" hidden="1" customHeight="1">
      <c r="A559" s="17" t="e">
        <f>#REF!</f>
        <v>#REF!</v>
      </c>
      <c r="B559" s="19" t="str">
        <f t="shared" si="50"/>
        <v>OAV(s) et Film(s) à télécharger</v>
      </c>
      <c r="C559" s="2">
        <v>178</v>
      </c>
      <c r="D559" s="2">
        <v>178</v>
      </c>
      <c r="E559" s="2">
        <v>0</v>
      </c>
      <c r="F559" s="2">
        <v>24</v>
      </c>
      <c r="G559" s="2">
        <v>0</v>
      </c>
      <c r="H559" s="2">
        <v>2</v>
      </c>
      <c r="I559" s="25" t="e">
        <f>#REF!</f>
        <v>#REF!</v>
      </c>
      <c r="J559" s="39"/>
      <c r="K559" s="40"/>
      <c r="L559" s="41"/>
    </row>
    <row r="560" spans="1:12" ht="15" hidden="1" customHeight="1">
      <c r="A560" s="17" t="e">
        <f>#REF!</f>
        <v>#REF!</v>
      </c>
      <c r="B560" s="19" t="str">
        <f t="shared" si="50"/>
        <v>A télécharger</v>
      </c>
      <c r="C560" s="2">
        <v>0</v>
      </c>
      <c r="D560" s="2">
        <v>26</v>
      </c>
      <c r="E560" s="2">
        <v>0</v>
      </c>
      <c r="F560" s="2">
        <v>6</v>
      </c>
      <c r="G560" s="2"/>
      <c r="H560" s="2"/>
      <c r="I560" s="25" t="e">
        <f>#REF!</f>
        <v>#REF!</v>
      </c>
      <c r="J560" s="39"/>
      <c r="K560" s="40"/>
      <c r="L560" s="41"/>
    </row>
    <row r="561" spans="1:12" ht="15" hidden="1" customHeight="1">
      <c r="A561" s="17" t="e">
        <f>#REF!</f>
        <v>#REF!</v>
      </c>
      <c r="B561" s="19" t="str">
        <f t="shared" si="50"/>
        <v>A télécharger</v>
      </c>
      <c r="C561" s="2">
        <v>0</v>
      </c>
      <c r="D561" s="2">
        <v>12</v>
      </c>
      <c r="E561" s="2"/>
      <c r="F561" s="2"/>
      <c r="G561" s="2"/>
      <c r="H561" s="2"/>
      <c r="I561" s="25" t="e">
        <f>#REF!</f>
        <v>#REF!</v>
      </c>
      <c r="J561" s="39"/>
      <c r="K561" s="40"/>
      <c r="L561" s="41"/>
    </row>
    <row r="562" spans="1:12" ht="15" hidden="1" customHeight="1">
      <c r="A562" s="17" t="e">
        <f>#REF!</f>
        <v>#REF!</v>
      </c>
      <c r="B562" s="19" t="str">
        <f t="shared" si="50"/>
        <v>A venir</v>
      </c>
      <c r="C562" s="2">
        <v>0</v>
      </c>
      <c r="D562" s="2">
        <v>12</v>
      </c>
      <c r="E562" s="2">
        <v>0</v>
      </c>
      <c r="F562" s="2" t="s">
        <v>11</v>
      </c>
      <c r="G562" s="2"/>
      <c r="H562" s="2"/>
      <c r="I562" s="25" t="e">
        <f>#REF!</f>
        <v>#REF!</v>
      </c>
      <c r="J562" s="39"/>
      <c r="K562" s="40"/>
      <c r="L562" s="41"/>
    </row>
    <row r="563" spans="1:12" ht="15" hidden="1" customHeight="1">
      <c r="A563" s="17" t="e">
        <f>#REF!</f>
        <v>#REF!</v>
      </c>
      <c r="B563" s="19" t="str">
        <f t="shared" si="50"/>
        <v>Terminé</v>
      </c>
      <c r="C563" s="2">
        <v>13</v>
      </c>
      <c r="D563" s="2">
        <v>13</v>
      </c>
      <c r="E563" s="2"/>
      <c r="F563" s="2"/>
      <c r="G563" s="2"/>
      <c r="H563" s="2"/>
      <c r="I563" s="25" t="e">
        <f>#REF!</f>
        <v>#REF!</v>
      </c>
      <c r="J563" s="39"/>
      <c r="K563" s="40"/>
      <c r="L563" s="41"/>
    </row>
    <row r="564" spans="1:12" ht="15" hidden="1" customHeight="1">
      <c r="A564" s="17" t="e">
        <f>#REF!</f>
        <v>#REF!</v>
      </c>
      <c r="B564" s="19" t="str">
        <f t="shared" si="50"/>
        <v>Terminé</v>
      </c>
      <c r="C564" s="2"/>
      <c r="D564" s="2"/>
      <c r="E564" s="2"/>
      <c r="F564" s="2"/>
      <c r="G564" s="2">
        <v>1</v>
      </c>
      <c r="H564" s="2">
        <v>1</v>
      </c>
      <c r="I564" s="25" t="e">
        <f>#REF!</f>
        <v>#REF!</v>
      </c>
      <c r="J564" s="39"/>
      <c r="K564" s="40"/>
      <c r="L564" s="41"/>
    </row>
    <row r="565" spans="1:12" ht="15" hidden="1" customHeight="1">
      <c r="A565" s="17" t="e">
        <f>#REF!</f>
        <v>#REF!</v>
      </c>
      <c r="B565" s="19" t="str">
        <f t="shared" si="50"/>
        <v>Terminé</v>
      </c>
      <c r="C565" s="2">
        <v>24</v>
      </c>
      <c r="D565" s="2">
        <v>24</v>
      </c>
      <c r="E565" s="2">
        <v>1</v>
      </c>
      <c r="F565" s="2">
        <v>1</v>
      </c>
      <c r="G565" s="2"/>
      <c r="H565" s="2"/>
      <c r="I565" s="25" t="e">
        <f>#REF!</f>
        <v>#REF!</v>
      </c>
      <c r="J565" s="39"/>
      <c r="K565" s="40"/>
      <c r="L565" s="41"/>
    </row>
    <row r="566" spans="1:12" ht="15" hidden="1" customHeight="1">
      <c r="A566" s="17" t="e">
        <f>#REF!</f>
        <v>#REF!</v>
      </c>
      <c r="B566" s="19" t="str">
        <f t="shared" si="50"/>
        <v>Terminé</v>
      </c>
      <c r="C566" s="2">
        <v>24</v>
      </c>
      <c r="D566" s="2">
        <v>24</v>
      </c>
      <c r="E566" s="2"/>
      <c r="F566" s="2"/>
      <c r="G566" s="2">
        <v>1</v>
      </c>
      <c r="H566" s="2">
        <v>1</v>
      </c>
      <c r="I566" s="25" t="e">
        <f>#REF!</f>
        <v>#REF!</v>
      </c>
      <c r="J566" s="39"/>
      <c r="K566" s="40"/>
      <c r="L566" s="41"/>
    </row>
    <row r="567" spans="1:12" ht="15" hidden="1" customHeight="1">
      <c r="A567" s="17" t="e">
        <f>#REF!</f>
        <v>#REF!</v>
      </c>
      <c r="B567" s="19" t="str">
        <f t="shared" si="50"/>
        <v>Terminé</v>
      </c>
      <c r="C567" s="2">
        <v>25</v>
      </c>
      <c r="D567" s="2">
        <v>25</v>
      </c>
      <c r="E567" s="2">
        <v>1</v>
      </c>
      <c r="F567" s="2">
        <v>1</v>
      </c>
      <c r="G567" s="2"/>
      <c r="H567" s="2"/>
      <c r="I567" s="25" t="e">
        <f>#REF!</f>
        <v>#REF!</v>
      </c>
      <c r="J567" s="39"/>
      <c r="K567" s="40"/>
      <c r="L567" s="41"/>
    </row>
    <row r="568" spans="1:12" ht="15" hidden="1" customHeight="1">
      <c r="A568" s="17" t="e">
        <f>#REF!</f>
        <v>#REF!</v>
      </c>
      <c r="B568" s="19" t="str">
        <f t="shared" si="50"/>
        <v>Terminé</v>
      </c>
      <c r="C568" s="2">
        <v>12</v>
      </c>
      <c r="D568" s="2">
        <v>12</v>
      </c>
      <c r="E568" s="2"/>
      <c r="F568" s="2"/>
      <c r="G568" s="2"/>
      <c r="H568" s="2"/>
      <c r="I568" s="25" t="e">
        <f>#REF!</f>
        <v>#REF!</v>
      </c>
      <c r="J568" s="39"/>
      <c r="K568" s="40"/>
      <c r="L568" s="41"/>
    </row>
    <row r="569" spans="1:12" ht="15" hidden="1" customHeight="1">
      <c r="A569" s="17" t="e">
        <f>#REF!</f>
        <v>#REF!</v>
      </c>
      <c r="B569" s="19" t="str">
        <f t="shared" ref="B569" si="56">IF(AND(C569=D569,E569=F569,G569=H569),"Terminé",IF(OR(C569="x",E569="x",G569="x"),"Abandonné",IF(OR(D569="?",F569="?",H569="?"),"En cours",IF(OR(D569="!",F569="!",H569="!"),"A venir",IF(AND(C569=D569,E569&lt;F569,G569=H569),"OAV(s) à télécharger",IF(AND(C569=D569,E569=F569,G569&lt;H569),"Film(s) à télécharger",IF(AND(C569=D569,E569&lt;F569,G569&lt;H569),"OAV(s) et Film(s) à télécharger",IF(AND(C569&lt;D569,E569&lt;F569,G569&lt;H569),"A télécharger",IF(AND(C569&lt;D569,E569&lt;F569),"A télécharger",IF(C569&lt;D569,"A télécharger","A contrôler"))))))))))</f>
        <v>Terminé</v>
      </c>
      <c r="C569" s="2">
        <v>12</v>
      </c>
      <c r="D569" s="2">
        <v>12</v>
      </c>
      <c r="E569" s="2"/>
      <c r="F569" s="2"/>
      <c r="G569" s="2"/>
      <c r="H569" s="2"/>
      <c r="I569" s="25"/>
      <c r="J569" s="36"/>
      <c r="K569" s="37"/>
      <c r="L569" s="38"/>
    </row>
    <row r="570" spans="1:12" ht="15" hidden="1" customHeight="1">
      <c r="A570" s="17" t="e">
        <f>#REF!</f>
        <v>#REF!</v>
      </c>
      <c r="B570" s="19" t="str">
        <f t="shared" ref="B570" si="57">IF(AND(C570=D570,E570=F570,G570=H570),"Terminé",IF(OR(C570="x",E570="x",G570="x"),"Abandonné",IF(OR(D570="?",F570="?",H570="?"),"En cours",IF(OR(D570="!",F570="!",H570="!"),"A venir",IF(AND(C570=D570,E570&lt;F570,G570=H570),"OAV(s) à télécharger",IF(AND(C570=D570,E570=F570,G570&lt;H570),"Film(s) à télécharger",IF(AND(C570=D570,E570&lt;F570,G570&lt;H570),"OAV(s) et Film(s) à télécharger",IF(AND(C570&lt;D570,E570&lt;F570,G570&lt;H570),"A télécharger",IF(AND(C570&lt;D570,E570&lt;F570),"A télécharger",IF(C570&lt;D570,"A télécharger","A contrôler"))))))))))</f>
        <v>A venir</v>
      </c>
      <c r="C570" s="2">
        <v>0</v>
      </c>
      <c r="D570" s="2" t="s">
        <v>11</v>
      </c>
      <c r="E570" s="2"/>
      <c r="F570" s="2"/>
      <c r="G570" s="2"/>
      <c r="H570" s="2"/>
      <c r="I570" s="25"/>
      <c r="J570" s="36"/>
      <c r="K570" s="37"/>
      <c r="L570" s="38"/>
    </row>
    <row r="571" spans="1:12" ht="15" hidden="1" customHeight="1">
      <c r="A571" s="17" t="e">
        <f>#REF!</f>
        <v>#REF!</v>
      </c>
      <c r="B571" s="19" t="str">
        <f t="shared" si="50"/>
        <v>Terminé</v>
      </c>
      <c r="C571" s="2">
        <v>24</v>
      </c>
      <c r="D571" s="2">
        <v>24</v>
      </c>
      <c r="E571" s="2"/>
      <c r="F571" s="2"/>
      <c r="G571" s="2"/>
      <c r="H571" s="2"/>
      <c r="I571" s="25" t="e">
        <f>#REF!</f>
        <v>#REF!</v>
      </c>
      <c r="J571" s="39"/>
      <c r="K571" s="40"/>
      <c r="L571" s="41"/>
    </row>
    <row r="572" spans="1:12" ht="15" hidden="1" customHeight="1">
      <c r="A572" s="17" t="e">
        <f>#REF!</f>
        <v>#REF!</v>
      </c>
      <c r="B572" s="19" t="str">
        <f t="shared" si="50"/>
        <v>A télécharger</v>
      </c>
      <c r="C572" s="2">
        <v>0</v>
      </c>
      <c r="D572" s="2">
        <v>13</v>
      </c>
      <c r="E572" s="2"/>
      <c r="F572" s="2"/>
      <c r="G572" s="2"/>
      <c r="H572" s="2"/>
      <c r="I572" s="25" t="e">
        <f>#REF!</f>
        <v>#REF!</v>
      </c>
      <c r="J572" s="39"/>
      <c r="K572" s="40"/>
      <c r="L572" s="41"/>
    </row>
    <row r="573" spans="1:12" ht="15" hidden="1" customHeight="1">
      <c r="A573" s="17" t="e">
        <f>#REF!</f>
        <v>#REF!</v>
      </c>
      <c r="B573" s="19" t="str">
        <f t="shared" si="50"/>
        <v>A télécharger</v>
      </c>
      <c r="C573" s="2">
        <v>0</v>
      </c>
      <c r="D573" s="2">
        <v>13</v>
      </c>
      <c r="E573" s="2"/>
      <c r="F573" s="2"/>
      <c r="G573" s="2"/>
      <c r="H573" s="2"/>
      <c r="I573" s="25" t="e">
        <f>#REF!</f>
        <v>#REF!</v>
      </c>
      <c r="J573" s="39"/>
      <c r="K573" s="40"/>
      <c r="L573" s="41"/>
    </row>
    <row r="574" spans="1:12" ht="15" hidden="1" customHeight="1">
      <c r="A574" s="17" t="e">
        <f>#REF!</f>
        <v>#REF!</v>
      </c>
      <c r="B574" s="19" t="str">
        <f t="shared" si="50"/>
        <v>Terminé</v>
      </c>
      <c r="C574" s="2">
        <v>21</v>
      </c>
      <c r="D574" s="2">
        <v>21</v>
      </c>
      <c r="E574" s="2"/>
      <c r="F574" s="2"/>
      <c r="G574" s="2"/>
      <c r="H574" s="2"/>
      <c r="I574" s="25"/>
      <c r="J574" s="39"/>
      <c r="K574" s="40"/>
      <c r="L574" s="41"/>
    </row>
    <row r="575" spans="1:12" ht="15" hidden="1" customHeight="1">
      <c r="A575" s="17" t="e">
        <f>#REF!</f>
        <v>#REF!</v>
      </c>
      <c r="B575" s="19" t="str">
        <f t="shared" si="50"/>
        <v>A télécharger</v>
      </c>
      <c r="C575" s="2">
        <v>0</v>
      </c>
      <c r="D575" s="2">
        <v>25</v>
      </c>
      <c r="E575" s="2">
        <v>0</v>
      </c>
      <c r="F575" s="2">
        <v>1</v>
      </c>
      <c r="G575" s="2"/>
      <c r="H575" s="2"/>
      <c r="I575" s="25" t="e">
        <f>#REF!</f>
        <v>#REF!</v>
      </c>
      <c r="J575" s="39"/>
      <c r="K575" s="40"/>
      <c r="L575" s="41"/>
    </row>
    <row r="576" spans="1:12" ht="15" hidden="1" customHeight="1">
      <c r="A576" s="17" t="e">
        <f>#REF!</f>
        <v>#REF!</v>
      </c>
      <c r="B576" s="19" t="str">
        <f t="shared" si="50"/>
        <v>A télécharger</v>
      </c>
      <c r="C576" s="2">
        <v>0</v>
      </c>
      <c r="D576" s="2">
        <v>147</v>
      </c>
      <c r="E576" s="2"/>
      <c r="F576" s="2"/>
      <c r="G576" s="2"/>
      <c r="H576" s="2"/>
      <c r="I576" s="25" t="e">
        <f>#REF!</f>
        <v>#REF!</v>
      </c>
      <c r="J576" s="39"/>
      <c r="K576" s="40"/>
      <c r="L576" s="41"/>
    </row>
    <row r="577" spans="1:12" ht="15" hidden="1" customHeight="1">
      <c r="A577" s="17" t="e">
        <f>#REF!</f>
        <v>#REF!</v>
      </c>
      <c r="B577" s="19" t="str">
        <f t="shared" si="50"/>
        <v>Terminé</v>
      </c>
      <c r="C577" s="2">
        <v>12</v>
      </c>
      <c r="D577" s="2">
        <v>12</v>
      </c>
      <c r="E577" s="2">
        <v>1</v>
      </c>
      <c r="F577" s="2">
        <v>1</v>
      </c>
      <c r="G577" s="2"/>
      <c r="H577" s="2"/>
      <c r="I577" s="25" t="e">
        <f>#REF!</f>
        <v>#REF!</v>
      </c>
      <c r="J577" s="39"/>
      <c r="K577" s="40"/>
      <c r="L577" s="41"/>
    </row>
    <row r="578" spans="1:12" ht="15" hidden="1" customHeight="1">
      <c r="A578" s="17" t="e">
        <f>#REF!</f>
        <v>#REF!</v>
      </c>
      <c r="B578" s="19" t="str">
        <f t="shared" ref="B578" si="58">IF(AND(C578=D578,E578=F578,G578=H578),"Terminé",IF(OR(C578="x",E578="x",G578="x"),"Abandonné",IF(OR(D578="?",F578="?",H578="?"),"En cours",IF(OR(D578="!",F578="!",H578="!"),"A venir",IF(AND(C578=D578,E578&lt;F578,G578=H578),"OAV(s) à télécharger",IF(AND(C578=D578,E578=F578,G578&lt;H578),"Film(s) à télécharger",IF(AND(C578=D578,E578&lt;F578,G578&lt;H578),"OAV(s) et Film(s) à télécharger",IF(AND(C578&lt;D578,E578&lt;F578,G578&lt;H578),"A télécharger",IF(AND(C578&lt;D578,E578&lt;F578),"A télécharger",IF(C578&lt;D578,"A télécharger","A contrôler"))))))))))</f>
        <v>A venir</v>
      </c>
      <c r="C578" s="2">
        <v>0</v>
      </c>
      <c r="D578" s="2" t="s">
        <v>11</v>
      </c>
      <c r="E578" s="2"/>
      <c r="F578" s="2"/>
      <c r="G578" s="2"/>
      <c r="H578" s="2"/>
      <c r="I578" s="25"/>
      <c r="J578" s="36"/>
      <c r="K578" s="37"/>
      <c r="L578" s="38"/>
    </row>
    <row r="579" spans="1:12">
      <c r="A579" s="17" t="e">
        <f>#REF!</f>
        <v>#REF!</v>
      </c>
      <c r="B579" s="19" t="str">
        <f t="shared" si="50"/>
        <v>En cours</v>
      </c>
      <c r="C579" s="2">
        <v>0</v>
      </c>
      <c r="D579" s="2" t="s">
        <v>4</v>
      </c>
      <c r="E579" s="2"/>
      <c r="F579" s="2"/>
      <c r="G579" s="2"/>
      <c r="H579" s="2"/>
      <c r="I579" s="25" t="e">
        <f>#REF!</f>
        <v>#REF!</v>
      </c>
      <c r="J579" s="39" t="s">
        <v>13</v>
      </c>
      <c r="K579" s="40" t="str">
        <f ca="1">IFERROR(HYPERLINK(VLOOKUP(J579,bdd,2,0)),"")</f>
        <v/>
      </c>
      <c r="L579" s="41"/>
    </row>
    <row r="580" spans="1:12" ht="15" hidden="1" customHeight="1">
      <c r="A580" s="17" t="e">
        <f>#REF!</f>
        <v>#REF!</v>
      </c>
      <c r="B580" s="19" t="str">
        <f t="shared" si="50"/>
        <v>A télécharger</v>
      </c>
      <c r="C580" s="2">
        <v>0</v>
      </c>
      <c r="D580" s="2">
        <v>13</v>
      </c>
      <c r="E580" s="2"/>
      <c r="F580" s="2"/>
      <c r="G580" s="2"/>
      <c r="H580" s="2"/>
      <c r="I580" s="25" t="e">
        <f>#REF!</f>
        <v>#REF!</v>
      </c>
      <c r="J580" s="39"/>
      <c r="K580" s="40"/>
      <c r="L580" s="41"/>
    </row>
    <row r="581" spans="1:12" ht="15" hidden="1" customHeight="1">
      <c r="A581" s="17" t="e">
        <f>#REF!</f>
        <v>#REF!</v>
      </c>
      <c r="B581" s="19" t="str">
        <f t="shared" si="50"/>
        <v>Terminé</v>
      </c>
      <c r="C581" s="2">
        <v>26</v>
      </c>
      <c r="D581" s="2">
        <v>26</v>
      </c>
      <c r="E581" s="2">
        <v>5</v>
      </c>
      <c r="F581" s="2">
        <v>5</v>
      </c>
      <c r="G581" s="2">
        <v>1</v>
      </c>
      <c r="H581" s="2">
        <v>1</v>
      </c>
      <c r="I581" s="25" t="e">
        <f>#REF!</f>
        <v>#REF!</v>
      </c>
      <c r="J581" s="39"/>
      <c r="K581" s="40"/>
      <c r="L581" s="41"/>
    </row>
    <row r="582" spans="1:12" ht="15" hidden="1" customHeight="1">
      <c r="A582" s="17" t="e">
        <f>#REF!</f>
        <v>#REF!</v>
      </c>
      <c r="B582" s="19" t="str">
        <f t="shared" ref="B582:B625" si="59">IF(AND(C582=D582,E582=F582,G582=H582),"Terminé",IF(OR(C582="x",E582="x",G582="x"),"Abandonné",IF(OR(D582="?",F582="?",H582="?"),"En cours",IF(OR(D582="!",F582="!",H582="!"),"A venir",IF(AND(C582=D582,E582&lt;F582,G582=H582),"OAV(s) à télécharger",IF(AND(C582=D582,E582=F582,G582&lt;H582),"Film(s) à télécharger",IF(AND(C582=D582,E582&lt;F582,G582&lt;H582),"OAV(s) et Film(s) à télécharger",IF(AND(C582&lt;D582,E582&lt;F582,G582&lt;H582),"A télécharger",IF(AND(C582&lt;D582,E582&lt;F582),"A télécharger",IF(C582&lt;D582,"A télécharger","A contrôler"))))))))))</f>
        <v>Terminé</v>
      </c>
      <c r="C582" s="2">
        <v>26</v>
      </c>
      <c r="D582" s="2">
        <v>26</v>
      </c>
      <c r="E582" s="2"/>
      <c r="F582" s="2"/>
      <c r="G582" s="2"/>
      <c r="H582" s="2"/>
      <c r="I582" s="25" t="e">
        <f>#REF!</f>
        <v>#REF!</v>
      </c>
      <c r="J582" s="39"/>
      <c r="K582" s="40"/>
      <c r="L582" s="41"/>
    </row>
    <row r="583" spans="1:12" ht="15" hidden="1" customHeight="1">
      <c r="A583" s="17" t="e">
        <f>#REF!</f>
        <v>#REF!</v>
      </c>
      <c r="B583" s="19" t="str">
        <f t="shared" si="59"/>
        <v>A venir</v>
      </c>
      <c r="C583" s="2">
        <v>26</v>
      </c>
      <c r="D583" s="2">
        <v>26</v>
      </c>
      <c r="E583" s="2"/>
      <c r="F583" s="2"/>
      <c r="G583" s="2">
        <v>0</v>
      </c>
      <c r="H583" s="2" t="s">
        <v>11</v>
      </c>
      <c r="I583" s="25" t="e">
        <f>#REF!</f>
        <v>#REF!</v>
      </c>
      <c r="J583" s="39"/>
      <c r="K583" s="40"/>
      <c r="L583" s="41"/>
    </row>
    <row r="584" spans="1:12" ht="15" hidden="1" customHeight="1">
      <c r="A584" s="17" t="e">
        <f>#REF!</f>
        <v>#REF!</v>
      </c>
      <c r="B584" s="19" t="str">
        <f t="shared" si="59"/>
        <v>A télécharger</v>
      </c>
      <c r="C584" s="2">
        <v>0</v>
      </c>
      <c r="D584" s="2">
        <v>51</v>
      </c>
      <c r="E584" s="2"/>
      <c r="F584" s="2"/>
      <c r="G584" s="2"/>
      <c r="H584" s="2"/>
      <c r="I584" s="25" t="e">
        <f>#REF!</f>
        <v>#REF!</v>
      </c>
      <c r="J584" s="39"/>
      <c r="K584" s="40"/>
      <c r="L584" s="41"/>
    </row>
    <row r="585" spans="1:12" ht="15" hidden="1" customHeight="1">
      <c r="A585" s="17" t="e">
        <f>#REF!</f>
        <v>#REF!</v>
      </c>
      <c r="B585" s="19" t="str">
        <f t="shared" si="59"/>
        <v>Terminé</v>
      </c>
      <c r="C585" s="2">
        <v>12</v>
      </c>
      <c r="D585" s="2">
        <v>12</v>
      </c>
      <c r="E585" s="2"/>
      <c r="F585" s="2"/>
      <c r="G585" s="2"/>
      <c r="H585" s="2"/>
      <c r="I585" s="25" t="e">
        <f>#REF!</f>
        <v>#REF!</v>
      </c>
      <c r="J585" s="39"/>
      <c r="K585" s="40"/>
      <c r="L585" s="41"/>
    </row>
    <row r="586" spans="1:12" ht="15" hidden="1" customHeight="1">
      <c r="A586" s="17" t="e">
        <f>#REF!</f>
        <v>#REF!</v>
      </c>
      <c r="B586" s="19" t="str">
        <f t="shared" si="59"/>
        <v>Terminé</v>
      </c>
      <c r="C586" s="2">
        <v>12</v>
      </c>
      <c r="D586" s="2">
        <v>12</v>
      </c>
      <c r="E586" s="2"/>
      <c r="F586" s="2"/>
      <c r="G586" s="2"/>
      <c r="H586" s="2"/>
      <c r="I586" s="25" t="e">
        <f>#REF!</f>
        <v>#REF!</v>
      </c>
      <c r="J586" s="39"/>
      <c r="K586" s="40"/>
      <c r="L586" s="41"/>
    </row>
    <row r="587" spans="1:12" ht="15" hidden="1" customHeight="1">
      <c r="A587" s="17" t="e">
        <f>#REF!</f>
        <v>#REF!</v>
      </c>
      <c r="B587" s="19" t="str">
        <f t="shared" si="59"/>
        <v>A télécharger</v>
      </c>
      <c r="C587" s="2">
        <v>0</v>
      </c>
      <c r="D587" s="2">
        <v>26</v>
      </c>
      <c r="E587" s="2"/>
      <c r="F587" s="2"/>
      <c r="G587" s="2"/>
      <c r="H587" s="2"/>
      <c r="I587" s="25" t="e">
        <f>#REF!</f>
        <v>#REF!</v>
      </c>
      <c r="J587" s="39"/>
      <c r="K587" s="40"/>
      <c r="L587" s="41"/>
    </row>
    <row r="588" spans="1:12">
      <c r="A588" s="17" t="e">
        <f>#REF!</f>
        <v>#REF!</v>
      </c>
      <c r="B588" s="19" t="str">
        <f t="shared" ref="B588" si="60">IF(AND(C588=D588,E588=F588,G588=H588),"Terminé",IF(OR(C588="x",E588="x",G588="x"),"Abandonné",IF(OR(D588="?",F588="?",H588="?"),"En cours",IF(OR(D588="!",F588="!",H588="!"),"A venir",IF(AND(C588=D588,E588&lt;F588,G588=H588),"OAV(s) à télécharger",IF(AND(C588=D588,E588=F588,G588&lt;H588),"Film(s) à télécharger",IF(AND(C588=D588,E588&lt;F588,G588&lt;H588),"OAV(s) et Film(s) à télécharger",IF(AND(C588&lt;D588,E588&lt;F588,G588&lt;H588),"A télécharger",IF(AND(C588&lt;D588,E588&lt;F588),"A télécharger",IF(C588&lt;D588,"A télécharger","A contrôler"))))))))))</f>
        <v>En cours</v>
      </c>
      <c r="C588" s="2">
        <v>0</v>
      </c>
      <c r="D588" s="2" t="s">
        <v>4</v>
      </c>
      <c r="E588" s="2"/>
      <c r="F588" s="2"/>
      <c r="G588" s="2"/>
      <c r="H588" s="2"/>
      <c r="I588" s="25"/>
      <c r="J588" s="39" t="s">
        <v>13</v>
      </c>
      <c r="K588" s="40" t="str">
        <f ca="1">IFERROR(HYPERLINK(VLOOKUP(J588,bdd,2,0)),"")</f>
        <v/>
      </c>
      <c r="L588" s="38"/>
    </row>
    <row r="589" spans="1:12" ht="15" hidden="1" customHeight="1">
      <c r="A589" s="17" t="e">
        <f>#REF!</f>
        <v>#REF!</v>
      </c>
      <c r="B589" s="19" t="str">
        <f t="shared" si="59"/>
        <v>Terminé</v>
      </c>
      <c r="C589" s="2">
        <v>26</v>
      </c>
      <c r="D589" s="2">
        <v>26</v>
      </c>
      <c r="E589" s="2">
        <v>3</v>
      </c>
      <c r="F589" s="2">
        <v>3</v>
      </c>
      <c r="G589" s="2"/>
      <c r="H589" s="2"/>
      <c r="I589" s="25" t="e">
        <f>#REF!</f>
        <v>#REF!</v>
      </c>
      <c r="J589" s="39"/>
      <c r="K589" s="40"/>
      <c r="L589" s="41"/>
    </row>
    <row r="590" spans="1:12" ht="15" hidden="1" customHeight="1">
      <c r="A590" s="17" t="e">
        <f>#REF!</f>
        <v>#REF!</v>
      </c>
      <c r="B590" s="19" t="str">
        <f t="shared" si="59"/>
        <v>A télécharger</v>
      </c>
      <c r="C590" s="2">
        <v>0</v>
      </c>
      <c r="D590" s="2">
        <v>13</v>
      </c>
      <c r="E590" s="2"/>
      <c r="F590" s="2"/>
      <c r="G590" s="2"/>
      <c r="H590" s="2"/>
      <c r="I590" s="25" t="e">
        <f>#REF!</f>
        <v>#REF!</v>
      </c>
      <c r="J590" s="39"/>
      <c r="K590" s="40"/>
      <c r="L590" s="41"/>
    </row>
    <row r="591" spans="1:12" ht="15" hidden="1" customHeight="1">
      <c r="A591" s="17" t="e">
        <f>#REF!</f>
        <v>#REF!</v>
      </c>
      <c r="B591" s="19" t="str">
        <f t="shared" si="59"/>
        <v>A télécharger</v>
      </c>
      <c r="C591" s="2">
        <v>0</v>
      </c>
      <c r="D591" s="2">
        <v>13</v>
      </c>
      <c r="E591" s="2">
        <v>0</v>
      </c>
      <c r="F591" s="2">
        <v>2</v>
      </c>
      <c r="G591" s="2"/>
      <c r="H591" s="2"/>
      <c r="I591" s="25" t="e">
        <f>#REF!</f>
        <v>#REF!</v>
      </c>
      <c r="J591" s="39"/>
      <c r="K591" s="40"/>
      <c r="L591" s="41"/>
    </row>
    <row r="592" spans="1:12" ht="15" hidden="1" customHeight="1">
      <c r="A592" s="17" t="e">
        <f>#REF!</f>
        <v>#REF!</v>
      </c>
      <c r="B592" s="19" t="str">
        <f t="shared" si="59"/>
        <v>A télécharger</v>
      </c>
      <c r="C592" s="2">
        <v>0</v>
      </c>
      <c r="D592" s="2">
        <v>55</v>
      </c>
      <c r="E592" s="2">
        <v>0</v>
      </c>
      <c r="F592" s="2">
        <v>1</v>
      </c>
      <c r="G592" s="2"/>
      <c r="H592" s="2"/>
      <c r="I592" s="25" t="e">
        <f>#REF!</f>
        <v>#REF!</v>
      </c>
      <c r="J592" s="39"/>
      <c r="K592" s="40"/>
      <c r="L592" s="41"/>
    </row>
    <row r="593" spans="1:12" ht="15" hidden="1" customHeight="1">
      <c r="A593" s="17" t="e">
        <f>#REF!</f>
        <v>#REF!</v>
      </c>
      <c r="B593" s="19" t="str">
        <f t="shared" si="59"/>
        <v>Terminé</v>
      </c>
      <c r="C593" s="2">
        <v>12</v>
      </c>
      <c r="D593" s="2">
        <v>12</v>
      </c>
      <c r="E593" s="2"/>
      <c r="F593" s="2"/>
      <c r="G593" s="2"/>
      <c r="H593" s="2"/>
      <c r="I593" s="25" t="e">
        <f>#REF!</f>
        <v>#REF!</v>
      </c>
      <c r="J593" s="39"/>
      <c r="K593" s="40"/>
      <c r="L593" s="41"/>
    </row>
    <row r="594" spans="1:12" ht="15" hidden="1" customHeight="1">
      <c r="A594" s="17" t="e">
        <f>#REF!</f>
        <v>#REF!</v>
      </c>
      <c r="B594" s="19" t="str">
        <f t="shared" si="59"/>
        <v>Terminé</v>
      </c>
      <c r="C594" s="2">
        <v>16</v>
      </c>
      <c r="D594" s="2">
        <v>16</v>
      </c>
      <c r="E594" s="2"/>
      <c r="F594" s="2"/>
      <c r="G594" s="2"/>
      <c r="H594" s="2"/>
      <c r="I594" s="25" t="e">
        <f>#REF!</f>
        <v>#REF!</v>
      </c>
      <c r="J594" s="39"/>
      <c r="K594" s="40"/>
      <c r="L594" s="41"/>
    </row>
    <row r="595" spans="1:12" ht="15" hidden="1" customHeight="1">
      <c r="A595" s="17" t="e">
        <f>#REF!</f>
        <v>#REF!</v>
      </c>
      <c r="B595" s="19" t="str">
        <f t="shared" si="59"/>
        <v>Terminé</v>
      </c>
      <c r="C595" s="2">
        <v>12</v>
      </c>
      <c r="D595" s="2">
        <v>12</v>
      </c>
      <c r="E595" s="2"/>
      <c r="F595" s="2"/>
      <c r="G595" s="2"/>
      <c r="H595" s="2"/>
      <c r="I595" s="25" t="e">
        <f>#REF!</f>
        <v>#REF!</v>
      </c>
      <c r="J595" s="39"/>
      <c r="K595" s="40"/>
      <c r="L595" s="41"/>
    </row>
    <row r="596" spans="1:12" ht="15" hidden="1" customHeight="1">
      <c r="A596" s="17" t="e">
        <f>#REF!</f>
        <v>#REF!</v>
      </c>
      <c r="B596" s="19" t="str">
        <f t="shared" si="59"/>
        <v>Terminé</v>
      </c>
      <c r="C596" s="2">
        <v>12</v>
      </c>
      <c r="D596" s="2">
        <v>12</v>
      </c>
      <c r="E596" s="2"/>
      <c r="F596" s="2"/>
      <c r="G596" s="2"/>
      <c r="H596" s="2"/>
      <c r="I596" s="25" t="e">
        <f>#REF!</f>
        <v>#REF!</v>
      </c>
      <c r="J596" s="39"/>
      <c r="K596" s="40"/>
      <c r="L596" s="41"/>
    </row>
    <row r="597" spans="1:12" ht="15" hidden="1" customHeight="1">
      <c r="A597" s="17" t="e">
        <f>#REF!</f>
        <v>#REF!</v>
      </c>
      <c r="B597" s="19" t="str">
        <f t="shared" si="59"/>
        <v>A télécharger</v>
      </c>
      <c r="C597" s="2">
        <v>0</v>
      </c>
      <c r="D597" s="2">
        <v>13</v>
      </c>
      <c r="E597" s="2"/>
      <c r="F597" s="2"/>
      <c r="G597" s="2"/>
      <c r="H597" s="2"/>
      <c r="I597" s="25" t="e">
        <f>#REF!</f>
        <v>#REF!</v>
      </c>
      <c r="J597" s="39"/>
      <c r="K597" s="40"/>
      <c r="L597" s="41"/>
    </row>
    <row r="598" spans="1:12" ht="15" hidden="1" customHeight="1">
      <c r="A598" s="17" t="e">
        <f>#REF!</f>
        <v>#REF!</v>
      </c>
      <c r="B598" s="19" t="str">
        <f t="shared" si="59"/>
        <v>A télécharger</v>
      </c>
      <c r="C598" s="2">
        <v>0</v>
      </c>
      <c r="D598" s="2">
        <v>13</v>
      </c>
      <c r="E598" s="2"/>
      <c r="F598" s="2"/>
      <c r="G598" s="2"/>
      <c r="H598" s="2"/>
      <c r="I598" s="25" t="e">
        <f>#REF!</f>
        <v>#REF!</v>
      </c>
      <c r="J598" s="39"/>
      <c r="K598" s="40"/>
      <c r="L598" s="41"/>
    </row>
    <row r="599" spans="1:12" ht="15" hidden="1" customHeight="1">
      <c r="A599" s="17" t="e">
        <f>#REF!</f>
        <v>#REF!</v>
      </c>
      <c r="B599" s="19" t="str">
        <f t="shared" si="59"/>
        <v>Terminé</v>
      </c>
      <c r="C599" s="2">
        <v>13</v>
      </c>
      <c r="D599" s="2">
        <v>13</v>
      </c>
      <c r="E599" s="2"/>
      <c r="F599" s="2"/>
      <c r="G599" s="2"/>
      <c r="H599" s="2"/>
      <c r="I599" s="25" t="e">
        <f>#REF!</f>
        <v>#REF!</v>
      </c>
      <c r="J599" s="39"/>
      <c r="K599" s="40"/>
      <c r="L599" s="41"/>
    </row>
    <row r="600" spans="1:12" ht="15" hidden="1" customHeight="1">
      <c r="A600" s="17" t="e">
        <f>#REF!</f>
        <v>#REF!</v>
      </c>
      <c r="B600" s="19" t="str">
        <f t="shared" si="59"/>
        <v>Terminé</v>
      </c>
      <c r="C600" s="2">
        <v>13</v>
      </c>
      <c r="D600" s="2">
        <v>13</v>
      </c>
      <c r="E600" s="2"/>
      <c r="F600" s="2"/>
      <c r="G600" s="2"/>
      <c r="H600" s="2"/>
      <c r="I600" s="25" t="e">
        <f>#REF!</f>
        <v>#REF!</v>
      </c>
      <c r="J600" s="39"/>
      <c r="K600" s="40"/>
      <c r="L600" s="41"/>
    </row>
    <row r="601" spans="1:12" ht="15" hidden="1" customHeight="1">
      <c r="A601" s="17" t="e">
        <f>#REF!</f>
        <v>#REF!</v>
      </c>
      <c r="B601" s="19" t="str">
        <f t="shared" si="59"/>
        <v>Terminé</v>
      </c>
      <c r="C601" s="2">
        <v>13</v>
      </c>
      <c r="D601" s="2">
        <v>13</v>
      </c>
      <c r="E601" s="2"/>
      <c r="F601" s="2"/>
      <c r="G601" s="2"/>
      <c r="H601" s="2"/>
      <c r="I601" s="25" t="e">
        <f>#REF!</f>
        <v>#REF!</v>
      </c>
      <c r="J601" s="39"/>
      <c r="K601" s="40"/>
      <c r="L601" s="41"/>
    </row>
    <row r="602" spans="1:12" ht="15" hidden="1" customHeight="1">
      <c r="A602" s="17" t="e">
        <f>#REF!</f>
        <v>#REF!</v>
      </c>
      <c r="B602" s="19" t="str">
        <f t="shared" ref="B602" si="61">IF(AND(C602=D602,E602=F602,G602=H602),"Terminé",IF(OR(C602="x",E602="x",G602="x"),"Abandonné",IF(OR(D602="?",F602="?",H602="?"),"En cours",IF(OR(D602="!",F602="!",H602="!"),"A venir",IF(AND(C602=D602,E602&lt;F602,G602=H602),"OAV(s) à télécharger",IF(AND(C602=D602,E602=F602,G602&lt;H602),"Film(s) à télécharger",IF(AND(C602=D602,E602&lt;F602,G602&lt;H602),"OAV(s) et Film(s) à télécharger",IF(AND(C602&lt;D602,E602&lt;F602,G602&lt;H602),"A télécharger",IF(AND(C602&lt;D602,E602&lt;F602),"A télécharger",IF(C602&lt;D602,"A télécharger","A contrôler"))))))))))</f>
        <v>A venir</v>
      </c>
      <c r="C602" s="2">
        <v>0</v>
      </c>
      <c r="D602" s="2" t="s">
        <v>11</v>
      </c>
      <c r="E602" s="2"/>
      <c r="F602" s="2"/>
      <c r="G602" s="2"/>
      <c r="H602" s="2"/>
      <c r="I602" s="25"/>
      <c r="J602" s="36"/>
      <c r="K602" s="37"/>
      <c r="L602" s="38"/>
    </row>
    <row r="603" spans="1:12" ht="15" hidden="1" customHeight="1">
      <c r="A603" s="17" t="e">
        <f>#REF!</f>
        <v>#REF!</v>
      </c>
      <c r="B603" s="19" t="str">
        <f t="shared" si="59"/>
        <v>A télécharger</v>
      </c>
      <c r="C603" s="2">
        <v>0</v>
      </c>
      <c r="D603" s="2">
        <v>13</v>
      </c>
      <c r="E603" s="2"/>
      <c r="F603" s="2"/>
      <c r="G603" s="2"/>
      <c r="H603" s="2"/>
      <c r="I603" s="25" t="e">
        <f>#REF!</f>
        <v>#REF!</v>
      </c>
      <c r="J603" s="39"/>
      <c r="K603" s="40"/>
      <c r="L603" s="41"/>
    </row>
    <row r="604" spans="1:12">
      <c r="A604" s="17" t="e">
        <f>#REF!</f>
        <v>#REF!</v>
      </c>
      <c r="B604" s="19" t="str">
        <f t="shared" si="59"/>
        <v>En cours</v>
      </c>
      <c r="C604" s="2">
        <v>1</v>
      </c>
      <c r="D604" s="2" t="s">
        <v>4</v>
      </c>
      <c r="E604" s="2"/>
      <c r="F604" s="2"/>
      <c r="G604" s="2"/>
      <c r="H604" s="2"/>
      <c r="I604" s="25" t="e">
        <f>#REF!</f>
        <v>#REF!</v>
      </c>
      <c r="J604" s="39" t="s">
        <v>13</v>
      </c>
      <c r="K604" s="40" t="str">
        <f ca="1">IFERROR(HYPERLINK(VLOOKUP(J604,bdd,2,0)),"")</f>
        <v/>
      </c>
      <c r="L604" s="41"/>
    </row>
    <row r="605" spans="1:12" ht="15" hidden="1" customHeight="1">
      <c r="A605" s="17" t="e">
        <f>#REF!</f>
        <v>#REF!</v>
      </c>
      <c r="B605" s="19" t="str">
        <f t="shared" si="59"/>
        <v>A télécharger</v>
      </c>
      <c r="C605" s="2">
        <v>0</v>
      </c>
      <c r="D605" s="2">
        <v>13</v>
      </c>
      <c r="E605" s="2"/>
      <c r="F605" s="2"/>
      <c r="G605" s="2"/>
      <c r="H605" s="2"/>
      <c r="I605" s="25" t="e">
        <f>#REF!</f>
        <v>#REF!</v>
      </c>
      <c r="J605" s="39"/>
      <c r="K605" s="40"/>
      <c r="L605" s="41"/>
    </row>
    <row r="606" spans="1:12" ht="15" hidden="1" customHeight="1">
      <c r="A606" s="17" t="e">
        <f>#REF!</f>
        <v>#REF!</v>
      </c>
      <c r="B606" s="19" t="str">
        <f t="shared" si="59"/>
        <v>A venir</v>
      </c>
      <c r="C606" s="2">
        <v>0</v>
      </c>
      <c r="D606" s="2" t="s">
        <v>11</v>
      </c>
      <c r="E606" s="2"/>
      <c r="F606" s="2"/>
      <c r="G606" s="2"/>
      <c r="H606" s="2"/>
      <c r="I606" s="25" t="e">
        <f>#REF!</f>
        <v>#REF!</v>
      </c>
      <c r="J606" s="39"/>
      <c r="K606" s="40"/>
      <c r="L606" s="41"/>
    </row>
    <row r="607" spans="1:12" ht="15" hidden="1" customHeight="1">
      <c r="A607" s="17" t="e">
        <f>#REF!</f>
        <v>#REF!</v>
      </c>
      <c r="B607" s="19" t="str">
        <f t="shared" si="59"/>
        <v>A venir</v>
      </c>
      <c r="C607" s="2">
        <v>0</v>
      </c>
      <c r="D607" s="2" t="s">
        <v>11</v>
      </c>
      <c r="E607" s="2"/>
      <c r="F607" s="2"/>
      <c r="G607" s="2"/>
      <c r="H607" s="2"/>
      <c r="I607" s="25" t="e">
        <f>#REF!</f>
        <v>#REF!</v>
      </c>
      <c r="J607" s="39"/>
      <c r="K607" s="40"/>
      <c r="L607" s="41"/>
    </row>
    <row r="608" spans="1:12" ht="15" hidden="1" customHeight="1">
      <c r="A608" s="17" t="e">
        <f>#REF!</f>
        <v>#REF!</v>
      </c>
      <c r="B608" s="19" t="str">
        <f t="shared" si="59"/>
        <v>A télécharger</v>
      </c>
      <c r="C608" s="2">
        <v>0</v>
      </c>
      <c r="D608" s="2">
        <v>12</v>
      </c>
      <c r="E608" s="2"/>
      <c r="F608" s="2"/>
      <c r="G608" s="2"/>
      <c r="H608" s="2"/>
      <c r="I608" s="25" t="e">
        <f>#REF!</f>
        <v>#REF!</v>
      </c>
      <c r="J608" s="39"/>
      <c r="K608" s="40"/>
      <c r="L608" s="41"/>
    </row>
    <row r="609" spans="1:12" ht="15" hidden="1" customHeight="1">
      <c r="A609" s="17" t="e">
        <f>#REF!</f>
        <v>#REF!</v>
      </c>
      <c r="B609" s="19" t="str">
        <f t="shared" si="59"/>
        <v>Terminé</v>
      </c>
      <c r="C609" s="2">
        <v>12</v>
      </c>
      <c r="D609" s="2">
        <v>12</v>
      </c>
      <c r="E609" s="2"/>
      <c r="F609" s="2"/>
      <c r="G609" s="2"/>
      <c r="H609" s="2"/>
      <c r="I609" s="25" t="e">
        <f>#REF!</f>
        <v>#REF!</v>
      </c>
      <c r="J609" s="39"/>
      <c r="K609" s="40"/>
      <c r="L609" s="41"/>
    </row>
    <row r="610" spans="1:12" ht="15" hidden="1" customHeight="1">
      <c r="A610" s="17" t="e">
        <f>#REF!</f>
        <v>#REF!</v>
      </c>
      <c r="B610" s="19" t="str">
        <f t="shared" si="59"/>
        <v>A venir</v>
      </c>
      <c r="C610" s="2">
        <v>38</v>
      </c>
      <c r="D610" s="2">
        <v>38</v>
      </c>
      <c r="E610" s="2">
        <v>1</v>
      </c>
      <c r="F610" s="2">
        <v>1</v>
      </c>
      <c r="G610" s="2">
        <v>0</v>
      </c>
      <c r="H610" s="2" t="s">
        <v>11</v>
      </c>
      <c r="I610" s="25" t="e">
        <f>#REF!</f>
        <v>#REF!</v>
      </c>
      <c r="J610" s="39"/>
      <c r="K610" s="40"/>
      <c r="L610" s="41"/>
    </row>
    <row r="611" spans="1:12">
      <c r="A611" s="17" t="e">
        <f>#REF!</f>
        <v>#REF!</v>
      </c>
      <c r="B611" s="19" t="str">
        <f t="shared" si="59"/>
        <v>En cours</v>
      </c>
      <c r="C611" s="2">
        <v>0</v>
      </c>
      <c r="D611" s="2" t="s">
        <v>4</v>
      </c>
      <c r="E611" s="2"/>
      <c r="F611" s="2"/>
      <c r="G611" s="2"/>
      <c r="H611" s="2"/>
      <c r="I611" s="25" t="e">
        <f>#REF!</f>
        <v>#REF!</v>
      </c>
      <c r="J611" s="39" t="s">
        <v>13</v>
      </c>
      <c r="K611" s="40" t="str">
        <f ca="1">IFERROR(HYPERLINK(VLOOKUP(J611,bdd,2,0)),"")</f>
        <v/>
      </c>
      <c r="L611" s="41"/>
    </row>
    <row r="612" spans="1:12" hidden="1">
      <c r="A612" s="17" t="e">
        <f>#REF!</f>
        <v>#REF!</v>
      </c>
      <c r="B612" s="19" t="str">
        <f t="shared" si="59"/>
        <v>Terminé</v>
      </c>
      <c r="C612" s="2">
        <v>13</v>
      </c>
      <c r="D612" s="2">
        <v>13</v>
      </c>
      <c r="E612" s="2"/>
      <c r="F612" s="2"/>
      <c r="G612" s="2"/>
      <c r="H612" s="2"/>
      <c r="I612" s="25" t="e">
        <f>#REF!</f>
        <v>#REF!</v>
      </c>
      <c r="J612" s="43"/>
      <c r="K612" s="44"/>
      <c r="L612" s="45"/>
    </row>
    <row r="613" spans="1:12" hidden="1">
      <c r="A613" s="17" t="e">
        <f>#REF!</f>
        <v>#REF!</v>
      </c>
      <c r="B613" s="19" t="str">
        <f t="shared" si="59"/>
        <v>A télécharger</v>
      </c>
      <c r="C613" s="2">
        <v>0</v>
      </c>
      <c r="D613" s="2">
        <v>251</v>
      </c>
      <c r="E613" s="2"/>
      <c r="F613" s="2"/>
      <c r="G613" s="2"/>
      <c r="H613" s="2"/>
      <c r="I613" s="25" t="e">
        <f>#REF!</f>
        <v>#REF!</v>
      </c>
      <c r="J613" s="43"/>
      <c r="K613" s="44"/>
      <c r="L613" s="45"/>
    </row>
    <row r="614" spans="1:12" hidden="1">
      <c r="A614" s="17" t="e">
        <f>#REF!</f>
        <v>#REF!</v>
      </c>
      <c r="B614" s="19" t="str">
        <f t="shared" si="59"/>
        <v>A télécharger</v>
      </c>
      <c r="C614" s="2">
        <v>0</v>
      </c>
      <c r="D614" s="2">
        <v>180</v>
      </c>
      <c r="E614" s="2"/>
      <c r="F614" s="2"/>
      <c r="G614" s="2"/>
      <c r="H614" s="2"/>
      <c r="I614" s="25" t="e">
        <f>#REF!</f>
        <v>#REF!</v>
      </c>
      <c r="J614" s="43"/>
      <c r="K614" s="44"/>
      <c r="L614" s="45"/>
    </row>
    <row r="615" spans="1:12" hidden="1">
      <c r="A615" s="17" t="e">
        <f>#REF!</f>
        <v>#REF!</v>
      </c>
      <c r="B615" s="19" t="str">
        <f t="shared" si="59"/>
        <v>A télécharger</v>
      </c>
      <c r="C615" s="2">
        <v>0</v>
      </c>
      <c r="D615" s="2">
        <v>13</v>
      </c>
      <c r="E615" s="2">
        <v>0</v>
      </c>
      <c r="F615" s="2">
        <v>3</v>
      </c>
      <c r="G615" s="2"/>
      <c r="H615" s="2"/>
      <c r="I615" s="25" t="e">
        <f>#REF!</f>
        <v>#REF!</v>
      </c>
      <c r="J615" s="43"/>
      <c r="K615" s="44"/>
      <c r="L615" s="45"/>
    </row>
    <row r="616" spans="1:12" hidden="1">
      <c r="A616" s="17" t="e">
        <f>#REF!</f>
        <v>#REF!</v>
      </c>
      <c r="B616" s="19" t="str">
        <f t="shared" ref="B616" si="62">IF(AND(C616=D616,E616=F616,G616=H616),"Terminé",IF(OR(C616="x",E616="x",G616="x"),"Abandonné",IF(OR(D616="?",F616="?",H616="?"),"En cours",IF(OR(D616="!",F616="!",H616="!"),"A venir",IF(AND(C616=D616,E616&lt;F616,G616=H616),"OAV(s) à télécharger",IF(AND(C616=D616,E616=F616,G616&lt;H616),"Film(s) à télécharger",IF(AND(C616=D616,E616&lt;F616,G616&lt;H616),"OAV(s) et Film(s) à télécharger",IF(AND(C616&lt;D616,E616&lt;F616,G616&lt;H616),"A télécharger",IF(AND(C616&lt;D616,E616&lt;F616),"A télécharger",IF(C616&lt;D616,"A télécharger","A contrôler"))))))))))</f>
        <v>Terminé</v>
      </c>
      <c r="C616" s="2">
        <v>13</v>
      </c>
      <c r="D616" s="2">
        <v>13</v>
      </c>
      <c r="E616" s="2"/>
      <c r="F616" s="2"/>
      <c r="G616" s="2"/>
      <c r="H616" s="2"/>
      <c r="I616" s="25"/>
      <c r="J616" s="27"/>
      <c r="K616" s="28"/>
      <c r="L616" s="29"/>
    </row>
    <row r="617" spans="1:12" hidden="1">
      <c r="A617" s="17" t="e">
        <f>#REF!</f>
        <v>#REF!</v>
      </c>
      <c r="B617" s="19" t="str">
        <f t="shared" si="59"/>
        <v>Terminé</v>
      </c>
      <c r="C617" s="2">
        <v>12</v>
      </c>
      <c r="D617" s="2">
        <v>12</v>
      </c>
      <c r="E617" s="2"/>
      <c r="F617" s="2"/>
      <c r="G617" s="2"/>
      <c r="H617" s="2"/>
      <c r="I617" s="25" t="e">
        <f>#REF!</f>
        <v>#REF!</v>
      </c>
      <c r="J617" s="43"/>
      <c r="K617" s="44"/>
      <c r="L617" s="45"/>
    </row>
    <row r="618" spans="1:12" hidden="1">
      <c r="A618" s="17" t="e">
        <f>#REF!</f>
        <v>#REF!</v>
      </c>
      <c r="B618" s="19" t="str">
        <f t="shared" si="59"/>
        <v>Terminé</v>
      </c>
      <c r="C618" s="2">
        <v>11</v>
      </c>
      <c r="D618" s="2">
        <v>11</v>
      </c>
      <c r="E618" s="2"/>
      <c r="F618" s="2"/>
      <c r="G618" s="2"/>
      <c r="H618" s="2"/>
      <c r="I618" s="25" t="e">
        <f>#REF!</f>
        <v>#REF!</v>
      </c>
      <c r="J618" s="43"/>
      <c r="K618" s="44"/>
      <c r="L618" s="45"/>
    </row>
    <row r="619" spans="1:12" hidden="1">
      <c r="A619" s="17" t="e">
        <f>#REF!</f>
        <v>#REF!</v>
      </c>
      <c r="B619" s="19" t="str">
        <f t="shared" si="59"/>
        <v>A télécharger</v>
      </c>
      <c r="C619" s="2">
        <v>0</v>
      </c>
      <c r="D619" s="2">
        <v>13</v>
      </c>
      <c r="E619" s="2">
        <v>0</v>
      </c>
      <c r="F619" s="2">
        <v>1</v>
      </c>
      <c r="G619" s="2"/>
      <c r="H619" s="2"/>
      <c r="I619" s="25" t="e">
        <f>#REF!</f>
        <v>#REF!</v>
      </c>
      <c r="J619" s="43"/>
      <c r="K619" s="44"/>
      <c r="L619" s="45"/>
    </row>
    <row r="620" spans="1:12" hidden="1">
      <c r="A620" s="17" t="e">
        <f>#REF!</f>
        <v>#REF!</v>
      </c>
      <c r="B620" s="19" t="str">
        <f t="shared" si="59"/>
        <v>A télécharger</v>
      </c>
      <c r="C620" s="2">
        <v>0</v>
      </c>
      <c r="D620" s="2">
        <v>12</v>
      </c>
      <c r="E620" s="2"/>
      <c r="F620" s="2"/>
      <c r="G620" s="2"/>
      <c r="H620" s="2"/>
      <c r="I620" s="25" t="e">
        <f>#REF!</f>
        <v>#REF!</v>
      </c>
      <c r="J620" s="43"/>
      <c r="K620" s="44"/>
      <c r="L620" s="45"/>
    </row>
    <row r="621" spans="1:12" hidden="1">
      <c r="A621" s="17" t="e">
        <f>#REF!</f>
        <v>#REF!</v>
      </c>
      <c r="B621" s="19" t="str">
        <f t="shared" si="59"/>
        <v>A télécharger</v>
      </c>
      <c r="C621" s="2">
        <v>0</v>
      </c>
      <c r="D621" s="2">
        <v>13</v>
      </c>
      <c r="E621" s="2"/>
      <c r="F621" s="2"/>
      <c r="G621" s="2"/>
      <c r="H621" s="2"/>
      <c r="I621" s="25" t="e">
        <f>#REF!</f>
        <v>#REF!</v>
      </c>
      <c r="J621" s="43"/>
      <c r="K621" s="44"/>
      <c r="L621" s="45"/>
    </row>
    <row r="622" spans="1:12" hidden="1">
      <c r="A622" s="17" t="e">
        <f>#REF!</f>
        <v>#REF!</v>
      </c>
      <c r="B622" s="19" t="str">
        <f t="shared" si="59"/>
        <v>A télécharger</v>
      </c>
      <c r="C622" s="2">
        <v>0</v>
      </c>
      <c r="D622" s="2">
        <v>12</v>
      </c>
      <c r="E622" s="2"/>
      <c r="F622" s="2"/>
      <c r="G622" s="2"/>
      <c r="H622" s="2"/>
      <c r="I622" s="25" t="e">
        <f>#REF!</f>
        <v>#REF!</v>
      </c>
      <c r="J622" s="43"/>
      <c r="K622" s="44"/>
      <c r="L622" s="45"/>
    </row>
    <row r="623" spans="1:12" hidden="1">
      <c r="A623" s="17" t="e">
        <f>#REF!</f>
        <v>#REF!</v>
      </c>
      <c r="B623" s="19" t="str">
        <f t="shared" si="59"/>
        <v>A télécharger</v>
      </c>
      <c r="C623" s="2">
        <v>0</v>
      </c>
      <c r="D623" s="2">
        <v>13</v>
      </c>
      <c r="E623" s="2"/>
      <c r="F623" s="2"/>
      <c r="G623" s="2"/>
      <c r="H623" s="2"/>
      <c r="I623" s="25" t="e">
        <f>#REF!</f>
        <v>#REF!</v>
      </c>
      <c r="J623" s="43"/>
      <c r="K623" s="44"/>
      <c r="L623" s="45"/>
    </row>
    <row r="624" spans="1:12" hidden="1">
      <c r="A624" s="17" t="e">
        <f>#REF!</f>
        <v>#REF!</v>
      </c>
      <c r="B624" s="19" t="str">
        <f t="shared" si="59"/>
        <v>A télécharger</v>
      </c>
      <c r="C624" s="26">
        <v>0</v>
      </c>
      <c r="D624" s="26">
        <v>24</v>
      </c>
      <c r="E624" s="26"/>
      <c r="F624" s="26"/>
      <c r="G624" s="2"/>
      <c r="H624" s="2"/>
      <c r="I624" s="25" t="e">
        <f>#REF!</f>
        <v>#REF!</v>
      </c>
      <c r="J624" s="43"/>
      <c r="K624" s="44"/>
      <c r="L624" s="45"/>
    </row>
    <row r="625" spans="1:12" ht="15" hidden="1" thickBot="1">
      <c r="A625" s="17" t="e">
        <f>#REF!</f>
        <v>#REF!</v>
      </c>
      <c r="B625" s="19" t="str">
        <f t="shared" si="59"/>
        <v>Terminé</v>
      </c>
      <c r="C625" s="3">
        <v>12</v>
      </c>
      <c r="D625" s="3">
        <v>12</v>
      </c>
      <c r="E625" s="3"/>
      <c r="F625" s="3"/>
      <c r="G625" s="3"/>
      <c r="H625" s="3"/>
      <c r="I625" s="25" t="e">
        <f>#REF!</f>
        <v>#REF!</v>
      </c>
      <c r="J625" s="46"/>
      <c r="K625" s="47"/>
      <c r="L625" s="48"/>
    </row>
  </sheetData>
  <autoFilter ref="A17:L625">
    <filterColumn colId="1">
      <filters>
        <filter val="En cours"/>
      </filters>
    </filterColumn>
  </autoFilter>
  <mergeCells count="17">
    <mergeCell ref="J612:L612"/>
    <mergeCell ref="J613:L613"/>
    <mergeCell ref="J614:L614"/>
    <mergeCell ref="J18:L18"/>
    <mergeCell ref="J21:L21"/>
    <mergeCell ref="J22:L22"/>
    <mergeCell ref="J20:L20"/>
    <mergeCell ref="J622:L622"/>
    <mergeCell ref="J623:L623"/>
    <mergeCell ref="J624:L624"/>
    <mergeCell ref="J625:L625"/>
    <mergeCell ref="J615:L615"/>
    <mergeCell ref="J617:L617"/>
    <mergeCell ref="J618:L618"/>
    <mergeCell ref="J619:L619"/>
    <mergeCell ref="J620:L620"/>
    <mergeCell ref="J621:L621"/>
  </mergeCells>
  <conditionalFormatting sqref="C18:C625">
    <cfRule type="expression" dxfId="34" priority="28">
      <formula>B18="En cours"</formula>
    </cfRule>
    <cfRule type="expression" dxfId="33" priority="29">
      <formula>B18="A venir"</formula>
    </cfRule>
    <cfRule type="expression" dxfId="32" priority="32">
      <formula>C18=D18</formula>
    </cfRule>
    <cfRule type="expression" dxfId="31" priority="33">
      <formula>C18&lt;D18</formula>
    </cfRule>
  </conditionalFormatting>
  <conditionalFormatting sqref="D18:D625">
    <cfRule type="expression" dxfId="30" priority="24">
      <formula>B18="En cours"</formula>
    </cfRule>
    <cfRule type="expression" dxfId="29" priority="25">
      <formula>B18="A venir"</formula>
    </cfRule>
    <cfRule type="expression" dxfId="28" priority="26">
      <formula>D18&gt;C18</formula>
    </cfRule>
    <cfRule type="expression" dxfId="27" priority="27">
      <formula>D18=C18</formula>
    </cfRule>
  </conditionalFormatting>
  <conditionalFormatting sqref="E18:E625">
    <cfRule type="expression" dxfId="26" priority="20">
      <formula>B18="En cours"</formula>
    </cfRule>
    <cfRule type="expression" dxfId="25" priority="21">
      <formula>B18="A venir"</formula>
    </cfRule>
    <cfRule type="expression" dxfId="24" priority="22">
      <formula>E18&lt;F18</formula>
    </cfRule>
    <cfRule type="expression" dxfId="23" priority="23">
      <formula>E18=F18</formula>
    </cfRule>
  </conditionalFormatting>
  <conditionalFormatting sqref="F18:F625">
    <cfRule type="expression" dxfId="22" priority="16">
      <formula>B18="En cours"</formula>
    </cfRule>
    <cfRule type="expression" dxfId="21" priority="17">
      <formula>B18="A venir"</formula>
    </cfRule>
    <cfRule type="expression" dxfId="20" priority="18">
      <formula>F18&gt;E18</formula>
    </cfRule>
    <cfRule type="expression" dxfId="19" priority="19">
      <formula>F18=E18</formula>
    </cfRule>
  </conditionalFormatting>
  <conditionalFormatting sqref="G18:G625">
    <cfRule type="expression" dxfId="18" priority="12">
      <formula>B18="En cours"</formula>
    </cfRule>
    <cfRule type="expression" dxfId="17" priority="13">
      <formula>B18="A venir"</formula>
    </cfRule>
    <cfRule type="expression" dxfId="16" priority="14">
      <formula>G18&lt;H18</formula>
    </cfRule>
    <cfRule type="expression" dxfId="15" priority="15">
      <formula>G18=H18</formula>
    </cfRule>
  </conditionalFormatting>
  <conditionalFormatting sqref="H18:H625">
    <cfRule type="expression" dxfId="14" priority="8">
      <formula>B18="A venir"</formula>
    </cfRule>
    <cfRule type="expression" dxfId="13" priority="9">
      <formula>B18="En cours"</formula>
    </cfRule>
    <cfRule type="expression" dxfId="12" priority="10">
      <formula>H18&gt;G18</formula>
    </cfRule>
    <cfRule type="expression" dxfId="11" priority="11">
      <formula>H18=G18</formula>
    </cfRule>
  </conditionalFormatting>
  <conditionalFormatting sqref="C18:H625">
    <cfRule type="containsBlanks" dxfId="10" priority="7">
      <formula>LEN(TRIM(C18))=0</formula>
    </cfRule>
  </conditionalFormatting>
  <conditionalFormatting sqref="B18:B625">
    <cfRule type="containsText" dxfId="9" priority="1" operator="containsText" text="venir">
      <formula>NOT(ISERROR(SEARCH("venir",B18)))</formula>
    </cfRule>
    <cfRule type="containsText" dxfId="8" priority="2" operator="containsText" text="(s)">
      <formula>NOT(ISERROR(SEARCH("(s)",B18)))</formula>
    </cfRule>
    <cfRule type="containsText" dxfId="7" priority="3" operator="containsText" text="A télécharger">
      <formula>NOT(ISERROR(SEARCH("A télécharger",B18)))</formula>
    </cfRule>
    <cfRule type="containsText" dxfId="6" priority="5" operator="containsText" text="En cours">
      <formula>NOT(ISERROR(SEARCH("En cours",B18)))</formula>
    </cfRule>
    <cfRule type="containsText" dxfId="5" priority="6" operator="containsText" text="Terminé">
      <formula>NOT(ISERROR(SEARCH("Terminé",B18)))</formula>
    </cfRule>
  </conditionalFormatting>
  <dataValidations count="1">
    <dataValidation type="list" allowBlank="1" showInputMessage="1" sqref="J23 J26 J32 J34 J41 J69 J125 J129 J138 J161 J179 J186 J198 J233 J256 J270 J304 J332 J336 J338 J340 J344 J383 J385 J397 J416 J422 J427 J494 J498 J506:J507 J541 J579 J588 J604 J611">
      <formula1>IF(B23="en cours",liste,$J$23)</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C9:D11"/>
  <sheetViews>
    <sheetView workbookViewId="0">
      <selection activeCell="C10" sqref="C10:D22"/>
    </sheetView>
  </sheetViews>
  <sheetFormatPr baseColWidth="10" defaultRowHeight="14.5"/>
  <cols>
    <col min="3" max="3" width="16.26953125" bestFit="1" customWidth="1"/>
    <col min="4" max="4" width="18.26953125" bestFit="1" customWidth="1"/>
  </cols>
  <sheetData>
    <row r="9" spans="3:4">
      <c r="C9" t="s">
        <v>17</v>
      </c>
      <c r="D9" t="s">
        <v>18</v>
      </c>
    </row>
    <row r="10" spans="3:4">
      <c r="C10" t="s">
        <v>14</v>
      </c>
      <c r="D10" s="42" t="s">
        <v>19</v>
      </c>
    </row>
    <row r="11" spans="3:4">
      <c r="C11" t="s">
        <v>15</v>
      </c>
      <c r="D11" s="42" t="s">
        <v>20</v>
      </c>
    </row>
  </sheetData>
  <hyperlinks>
    <hyperlink ref="D10" r:id="rId1"/>
    <hyperlink ref="D11"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Tableau des téléchargements</vt:lpstr>
      <vt:lpstr>Fansubs</vt:lpstr>
      <vt:lpstr>liste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tulipe</cp:lastModifiedBy>
  <dcterms:created xsi:type="dcterms:W3CDTF">2014-01-10T07:59:09Z</dcterms:created>
  <dcterms:modified xsi:type="dcterms:W3CDTF">2014-10-17T16:38:20Z</dcterms:modified>
</cp:coreProperties>
</file>