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hoet\Desktop\"/>
    </mc:Choice>
  </mc:AlternateContent>
  <xr:revisionPtr revIDLastSave="0" documentId="8_{F8A24C8D-9E03-42E6-A6C7-19E7C5D9C3CE}" xr6:coauthVersionLast="41" xr6:coauthVersionMax="41" xr10:uidLastSave="{00000000-0000-0000-0000-000000000000}"/>
  <bookViews>
    <workbookView xWindow="28680" yWindow="-120" windowWidth="29040" windowHeight="15840" activeTab="1" xr2:uid="{00000000-000D-0000-FFFF-FFFF00000000}"/>
  </bookViews>
  <sheets>
    <sheet name="Budget" sheetId="1" r:id="rId1"/>
    <sheet name="Da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2" l="1"/>
  <c r="C2" i="2"/>
  <c r="C3" i="2"/>
  <c r="C4" i="2"/>
  <c r="C5" i="2"/>
  <c r="C6" i="2"/>
  <c r="D7" i="2"/>
  <c r="E7" i="2"/>
  <c r="F7" i="2"/>
  <c r="G7" i="2"/>
  <c r="D6" i="2"/>
  <c r="E6" i="2"/>
  <c r="F6" i="2"/>
  <c r="G6" i="2"/>
  <c r="D5" i="2"/>
  <c r="E5" i="2"/>
  <c r="F5" i="2"/>
  <c r="G5" i="2"/>
  <c r="D4" i="2"/>
  <c r="E4" i="2"/>
  <c r="F4" i="2"/>
  <c r="G4" i="2"/>
  <c r="D3" i="2"/>
  <c r="E3" i="2"/>
  <c r="F3" i="2"/>
  <c r="G3" i="2"/>
  <c r="C8" i="2" l="1"/>
  <c r="B2" i="1" l="1"/>
  <c r="B3" i="1"/>
  <c r="B4" i="1"/>
  <c r="B5" i="1"/>
  <c r="B6" i="1"/>
  <c r="B7" i="1"/>
  <c r="B8" i="1"/>
  <c r="B9" i="1"/>
  <c r="B10" i="1"/>
  <c r="B11" i="1"/>
  <c r="B12" i="1"/>
  <c r="B13" i="1"/>
  <c r="G2" i="2" l="1"/>
  <c r="G8" i="2" s="1"/>
  <c r="F2" i="2"/>
  <c r="C2" i="1" l="1"/>
  <c r="C6" i="1"/>
  <c r="C10" i="1"/>
  <c r="C5" i="1"/>
  <c r="C3" i="1"/>
  <c r="C7" i="1"/>
  <c r="C11" i="1"/>
  <c r="C9" i="1"/>
  <c r="C4" i="1"/>
  <c r="C8" i="1"/>
  <c r="C12" i="1"/>
  <c r="C13" i="1"/>
  <c r="D2" i="2"/>
  <c r="E2" i="2"/>
  <c r="C14" i="1" l="1"/>
</calcChain>
</file>

<file path=xl/sharedStrings.xml><?xml version="1.0" encoding="utf-8"?>
<sst xmlns="http://schemas.openxmlformats.org/spreadsheetml/2006/main" count="12" uniqueCount="12">
  <si>
    <t>Mois</t>
  </si>
  <si>
    <t>Total ETP mensuels</t>
  </si>
  <si>
    <t>Budget ETP prévisionnel</t>
  </si>
  <si>
    <t>Date début (SAISIE)</t>
  </si>
  <si>
    <t>Date fin (SAISIE)</t>
  </si>
  <si>
    <t>Durée (AUTO)</t>
  </si>
  <si>
    <t>ETP (AUTO)</t>
  </si>
  <si>
    <t>prorata mois entrée</t>
  </si>
  <si>
    <t>prorata mois sortie</t>
  </si>
  <si>
    <t>Poids</t>
  </si>
  <si>
    <t>Colonne1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</si>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</sst>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mm/yy"/>
  </numFmts>
  <fonts count="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0" tint="-0.14996795556505021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/>
      <top style="thin">
        <color theme="0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3" borderId="0">
      <alignment vertical="center" wrapText="1"/>
    </xf>
    <xf numFmtId="9" fontId="1" fillId="0" borderId="0" applyFont="0" applyFill="0" applyBorder="0" applyAlignment="0" applyProtection="0"/>
  </cellStyleXfs>
  <cellXfs count="18">
    <xf numFmtId="0" fontId="0" fillId="0" borderId="0" xfId="0"/>
    <xf numFmtId="164" fontId="0" fillId="0" borderId="0" xfId="0" applyNumberFormat="1"/>
    <xf numFmtId="43" fontId="0" fillId="0" borderId="0" xfId="1" applyFont="1"/>
    <xf numFmtId="43" fontId="0" fillId="0" borderId="0" xfId="0" applyNumberFormat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3" fillId="2" borderId="3" xfId="0" applyFont="1" applyFill="1" applyBorder="1"/>
    <xf numFmtId="9" fontId="0" fillId="0" borderId="0" xfId="3" applyFont="1"/>
    <xf numFmtId="9" fontId="3" fillId="2" borderId="3" xfId="3" applyFont="1" applyFill="1" applyBorder="1"/>
    <xf numFmtId="43" fontId="0" fillId="0" borderId="0" xfId="1" applyNumberFormat="1" applyFont="1"/>
    <xf numFmtId="14" fontId="0" fillId="0" borderId="0" xfId="0" applyNumberFormat="1"/>
    <xf numFmtId="4" fontId="0" fillId="0" borderId="0" xfId="0" applyNumberFormat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/>
    <xf numFmtId="0" fontId="0" fillId="0" borderId="4" xfId="0" applyNumberFormat="1" applyFont="1" applyFill="1" applyBorder="1" applyAlignment="1" applyProtection="1"/>
    <xf numFmtId="4" fontId="0" fillId="0" borderId="4" xfId="0" applyNumberFormat="1" applyFont="1" applyFill="1" applyBorder="1" applyAlignment="1" applyProtection="1"/>
  </cellXfs>
  <cellStyles count="4">
    <cellStyle name="Grisé" xfId="2" xr:uid="{00000000-0005-0000-0000-000000000000}"/>
    <cellStyle name="Milliers" xfId="1" builtinId="3"/>
    <cellStyle name="Normal" xfId="0" builtinId="0"/>
    <cellStyle name="Pourcentage" xfId="3" builtinId="5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  <protection locked="1" hidden="0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19" formatCode="dd/mm/yyyy"/>
    </dxf>
    <dxf>
      <border outline="0">
        <top style="thin">
          <color theme="0"/>
        </top>
      </border>
    </dxf>
    <dxf>
      <border outline="0">
        <bottom style="thick">
          <color theme="0"/>
        </bottom>
      </border>
    </dxf>
    <dxf>
      <border outline="0">
        <left style="thin">
          <color theme="0"/>
        </left>
        <right style="thin">
          <color theme="0"/>
        </right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8"/>
          <bgColor theme="8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164" formatCode="mm/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406400</xdr:colOff>
      <xdr:row>10</xdr:row>
      <xdr:rowOff>44450</xdr:rowOff>
    </xdr:from>
    <xdr:to>
      <xdr:col>6</xdr:col>
      <xdr:colOff>95250</xdr:colOff>
      <xdr:row>12</xdr:row>
      <xdr:rowOff>31750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943350" y="1631950"/>
          <a:ext cx="197485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équivalent temps plein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0" displayName="Tableau10" ref="A1:C14" totalsRowCount="1">
  <autoFilter ref="A1:C13" xr:uid="{00000000-0009-0000-0100-000001000000}"/>
  <tableColumns count="3">
    <tableColumn id="1" xr3:uid="{00000000-0010-0000-0000-000001000000}" name="Mois" totalsRowLabel="Total ETP mensuels" dataDxfId="20"/>
    <tableColumn id="3" xr3:uid="{00000000-0010-0000-0000-000003000000}" name="Poids" dataDxfId="19" totalsRowDxfId="18" dataCellStyle="Milliers">
      <calculatedColumnFormula>YEARFRAC(Tableau10[[#This Row],[Mois]],EOMONTH(Tableau10[[#This Row],[Mois]],0)+1,1)*12</calculatedColumnFormula>
    </tableColumn>
    <tableColumn id="2" xr3:uid="{00000000-0010-0000-0000-000002000000}" name="Budget ETP prévisionnel" totalsRowFunction="sum" dataDxfId="17" totalsRowDxfId="16" dataCellStyle="Milliers">
      <calculatedColumnFormula>(SUMPRODUCT((Tableau2[Date début (SAISIE)]&lt;=Tableau10[[#This Row],[Mois]])*(Tableau2[Date fin (SAISIE)]&gt;=EOMONTH(Tableau10[[#This Row],[Mois]],0)))
+SUMPRODUCT((Tableau2[Date début (SAISIE)]&gt;Tableau10[[#This Row],[Mois]])*(Tableau2[Date début (SAISIE)]&lt;=EOMONTH(Tableau10[[#This Row],[Mois]],0))*Tableau2[prorata mois entrée])
+SUMPRODUCT((Tableau2[Date fin (SAISIE)]&gt;=Tableau10[[#This Row],[Mois]])*(Tableau2[Date fin (SAISIE)]&lt;EOMONTH(Tableau10[[#This Row],[Mois]],0))*Tableau2[prorata mois sortie]))*Tableau10[[#This Row],[Poids]]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G8" totalsRowCount="1" headerRowDxfId="15" headerRowBorderDxfId="13" tableBorderDxfId="14" totalsRowBorderDxfId="12" dataCellStyle="Normal">
  <autoFilter ref="A1:G7" xr:uid="{00000000-0009-0000-0100-000002000000}"/>
  <tableColumns count="7">
    <tableColumn id="1" xr3:uid="{00000000-0010-0000-0100-000001000000}" name="Date début (SAISIE)" totalsRowLabel="Total" dataDxfId="11" totalsRowDxfId="6" dataCellStyle="Normal"/>
    <tableColumn id="2" xr3:uid="{00000000-0010-0000-0100-000002000000}" name="Date fin (SAISIE)" dataDxfId="10" totalsRowDxfId="5" dataCellStyle="Normal"/>
    <tableColumn id="7" xr3:uid="{81CFCA9C-1FFE-49B9-A17F-47261A527731}" name="Colonne1" totalsRowFunction="sum" dataDxfId="9" totalsRowDxfId="4" dataCellStyle="Normal">
      <calculatedColumnFormula>YEARFRAC(Tableau2[[#This Row],[Date début (SAISIE)]],Tableau2[[#This Row],[Date fin (SAISIE)]]+1,1)*12</calculatedColumnFormula>
    </tableColumn>
    <tableColumn id="3" xr3:uid="{00000000-0010-0000-0100-000003000000}" name="Durée (AUTO)" totalsRowDxfId="3" dataCellStyle="Normal">
      <calculatedColumnFormula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calculatedColumnFormula>
    </tableColumn>
    <tableColumn id="4" xr3:uid="{00000000-0010-0000-0100-000004000000}" name="ETP (AUTO)" dataDxfId="8" totalsRowDxfId="2" dataCellStyle="Normal">
      <calculatedColumnFormula>IF(ISERROR(DATEDIF(Tableau2[[#This Row],[Date début (SAISIE)]],Tableau2[[#This Row],[Date fin (SAISIE)]],"m")+DATEDIF(DATE(YEAR(Tableau2[[#This Row],[Date fin (SAISIE)]]),MONTH(Tableau2[[#This Row],[Date fin (SAISIE)]]),1),Tableau2[[#This Row],[Date fin (SAISIE)]],"d")/_xlfn.DAYS(EOMONTH(Tableau2[[#This Row],[Date fin (SAISIE)]],0),DATE(YEAR(Tableau2[[#This Row],[Date fin (SAISIE)]]),MONTH(Tableau2[[#This Row],[Date fin (SAISIE)]]),1))),"",DATEDIF(Tableau2[[#This Row],[Date début (SAISIE)]],Tableau2[[#This Row],[Date fin (SAISIE)]],"m")+(DATEDIF(DATE(YEAR(Tableau2[[#This Row],[Date fin (SAISIE)]]),MONTH(Tableau2[[#This Row],[Date fin (SAISIE)]]),1),Tableau2[[#This Row],[Date fin (SAISIE)]],"d")+1)/(_xlfn.DAYS(EOMONTH(Tableau2[[#This Row],[Date fin (SAISIE)]],0),DATE(YEAR(Tableau2[[#This Row],[Date fin (SAISIE)]]),MONTH(Tableau2[[#This Row],[Date fin (SAISIE)]]),1)-1)))</calculatedColumnFormula>
    </tableColumn>
    <tableColumn id="5" xr3:uid="{00000000-0010-0000-0100-000005000000}" name="prorata mois entrée" totalsRowDxfId="1" dataCellStyle="Normal">
      <calculatedColumnFormula>(EOMONTH(Tableau2[[#This Row],[Date début (SAISIE)]],0)-Tableau2[[#This Row],[Date début (SAISIE)]]+1)/(EOMONTH(Tableau2[[#This Row],[Date début (SAISIE)]],0)-EOMONTH(Tableau2[[#This Row],[Date début (SAISIE)]],-1))</calculatedColumnFormula>
    </tableColumn>
    <tableColumn id="6" xr3:uid="{00000000-0010-0000-0100-000006000000}" name="prorata mois sortie" totalsRowFunction="sum" dataDxfId="7" totalsRowDxfId="0" dataCellStyle="Normal">
      <calculatedColumnFormula>(Tableau2[[#This Row],[Date fin (SAISIE)]]-EOMONTH(Tableau2[[#This Row],[Date fin (SAISIE)]],-1))/(EOMONTH(Tableau2[[#This Row],[Date fin (SAISIE)]],0)-EOMONTH(Tableau2[[#This Row],[Date fin (SAISIE)]],-1))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4"/>
  <sheetViews>
    <sheetView workbookViewId="0">
      <selection activeCell="C6" sqref="C6"/>
    </sheetView>
  </sheetViews>
  <sheetFormatPr baseColWidth="10" defaultRowHeight="12.75" x14ac:dyDescent="0.2"/>
  <cols>
    <col min="2" max="2" width="10.85546875" style="10"/>
    <col min="3" max="3" width="28.85546875" bestFit="1" customWidth="1"/>
  </cols>
  <sheetData>
    <row r="1" spans="1:3" x14ac:dyDescent="0.2">
      <c r="A1" t="s">
        <v>0</v>
      </c>
      <c r="B1" s="10" t="s">
        <v>9</v>
      </c>
      <c r="C1" t="s">
        <v>2</v>
      </c>
    </row>
    <row r="2" spans="1:3" x14ac:dyDescent="0.2">
      <c r="A2" s="1">
        <v>43466</v>
      </c>
      <c r="B2" s="10">
        <f>YEARFRAC(Tableau10[[#This Row],[Mois]],EOMONTH(Tableau10[[#This Row],[Mois]],0)+1,1)*12</f>
        <v>1.0191780821917809</v>
      </c>
      <c r="C2" s="2">
        <f>(SUMPRODUCT((Tableau2[Date début (SAISIE)]&lt;=Tableau10[[#This Row],[Mois]])*(Tableau2[Date fin (SAISIE)]&gt;=EOMONTH(Tableau10[[#This Row],[Mois]],0)))
+SUMPRODUCT((Tableau2[Date début (SAISIE)]&gt;Tableau10[[#This Row],[Mois]])*(Tableau2[Date début (SAISIE)]&lt;=EOMONTH(Tableau10[[#This Row],[Mois]],0))*Tableau2[prorata mois entrée])
+SUMPRODUCT((Tableau2[Date fin (SAISIE)]&gt;=Tableau10[[#This Row],[Mois]])*(Tableau2[Date fin (SAISIE)]&lt;EOMONTH(Tableau10[[#This Row],[Mois]],0))*Tableau2[prorata mois sortie]))*Tableau10[[#This Row],[Poids]]</f>
        <v>5.161643835616438</v>
      </c>
    </row>
    <row r="3" spans="1:3" x14ac:dyDescent="0.2">
      <c r="A3" s="1">
        <v>43497</v>
      </c>
      <c r="B3" s="10">
        <f>YEARFRAC(Tableau10[[#This Row],[Mois]],EOMONTH(Tableau10[[#This Row],[Mois]],0)+1,1)*12</f>
        <v>0.92054794520547945</v>
      </c>
      <c r="C3" s="2">
        <f>(SUMPRODUCT((Tableau2[Date début (SAISIE)]&lt;=Tableau10[[#This Row],[Mois]])*(Tableau2[Date fin (SAISIE)]&gt;=EOMONTH(Tableau10[[#This Row],[Mois]],0)))
+SUMPRODUCT((Tableau2[Date début (SAISIE)]&gt;Tableau10[[#This Row],[Mois]])*(Tableau2[Date début (SAISIE)]&lt;=EOMONTH(Tableau10[[#This Row],[Mois]],0))*Tableau2[prorata mois entrée])
+SUMPRODUCT((Tableau2[Date fin (SAISIE)]&gt;=Tableau10[[#This Row],[Mois]])*(Tableau2[Date fin (SAISIE)]&lt;EOMONTH(Tableau10[[#This Row],[Mois]],0))*Tableau2[prorata mois sortie]))*Tableau10[[#This Row],[Poids]]</f>
        <v>1.8410958904109589</v>
      </c>
    </row>
    <row r="4" spans="1:3" x14ac:dyDescent="0.2">
      <c r="A4" s="1">
        <v>43525</v>
      </c>
      <c r="B4" s="10">
        <f>YEARFRAC(Tableau10[[#This Row],[Mois]],EOMONTH(Tableau10[[#This Row],[Mois]],0)+1,1)*12</f>
        <v>1.0191780821917809</v>
      </c>
      <c r="C4" s="2">
        <f>(SUMPRODUCT((Tableau2[Date début (SAISIE)]&lt;=Tableau10[[#This Row],[Mois]])*(Tableau2[Date fin (SAISIE)]&gt;=EOMONTH(Tableau10[[#This Row],[Mois]],0)))
+SUMPRODUCT((Tableau2[Date début (SAISIE)]&gt;Tableau10[[#This Row],[Mois]])*(Tableau2[Date début (SAISIE)]&lt;=EOMONTH(Tableau10[[#This Row],[Mois]],0))*Tableau2[prorata mois entrée])
+SUMPRODUCT((Tableau2[Date fin (SAISIE)]&gt;=Tableau10[[#This Row],[Mois]])*(Tableau2[Date fin (SAISIE)]&lt;EOMONTH(Tableau10[[#This Row],[Mois]],0))*Tableau2[prorata mois sortie]))*Tableau10[[#This Row],[Poids]]</f>
        <v>2.0383561643835617</v>
      </c>
    </row>
    <row r="5" spans="1:3" x14ac:dyDescent="0.2">
      <c r="A5" s="1">
        <v>43556</v>
      </c>
      <c r="B5" s="10">
        <f>YEARFRAC(Tableau10[[#This Row],[Mois]],EOMONTH(Tableau10[[#This Row],[Mois]],0)+1,1)*12</f>
        <v>0.98630136986301364</v>
      </c>
      <c r="C5" s="2">
        <f>(SUMPRODUCT((Tableau2[Date début (SAISIE)]&lt;=Tableau10[[#This Row],[Mois]])*(Tableau2[Date fin (SAISIE)]&gt;=EOMONTH(Tableau10[[#This Row],[Mois]],0)))
+SUMPRODUCT((Tableau2[Date début (SAISIE)]&gt;Tableau10[[#This Row],[Mois]])*(Tableau2[Date début (SAISIE)]&lt;=EOMONTH(Tableau10[[#This Row],[Mois]],0))*Tableau2[prorata mois entrée])
+SUMPRODUCT((Tableau2[Date fin (SAISIE)]&gt;=Tableau10[[#This Row],[Mois]])*(Tableau2[Date fin (SAISIE)]&lt;EOMONTH(Tableau10[[#This Row],[Mois]],0))*Tableau2[prorata mois sortie]))*Tableau10[[#This Row],[Poids]]</f>
        <v>1.9726027397260273</v>
      </c>
    </row>
    <row r="6" spans="1:3" x14ac:dyDescent="0.2">
      <c r="A6" s="1">
        <v>43586</v>
      </c>
      <c r="B6" s="10">
        <f>YEARFRAC(Tableau10[[#This Row],[Mois]],EOMONTH(Tableau10[[#This Row],[Mois]],0)+1,1)*12</f>
        <v>1.0191780821917809</v>
      </c>
      <c r="C6" s="2">
        <f>(SUMPRODUCT((Tableau2[Date début (SAISIE)]&lt;=Tableau10[[#This Row],[Mois]])*(Tableau2[Date fin (SAISIE)]&gt;=EOMONTH(Tableau10[[#This Row],[Mois]],0)))
+SUMPRODUCT((Tableau2[Date début (SAISIE)]&gt;Tableau10[[#This Row],[Mois]])*(Tableau2[Date début (SAISIE)]&lt;=EOMONTH(Tableau10[[#This Row],[Mois]],0))*Tableau2[prorata mois entrée])
+SUMPRODUCT((Tableau2[Date fin (SAISIE)]&gt;=Tableau10[[#This Row],[Mois]])*(Tableau2[Date fin (SAISIE)]&lt;EOMONTH(Tableau10[[#This Row],[Mois]],0))*Tableau2[prorata mois sortie]))*Tableau10[[#This Row],[Poids]]</f>
        <v>2.0383561643835617</v>
      </c>
    </row>
    <row r="7" spans="1:3" x14ac:dyDescent="0.2">
      <c r="A7" s="1">
        <v>43617</v>
      </c>
      <c r="B7" s="10">
        <f>YEARFRAC(Tableau10[[#This Row],[Mois]],EOMONTH(Tableau10[[#This Row],[Mois]],0)+1,1)*12</f>
        <v>0.98630136986301364</v>
      </c>
      <c r="C7" s="2">
        <f>(SUMPRODUCT((Tableau2[Date début (SAISIE)]&lt;=Tableau10[[#This Row],[Mois]])*(Tableau2[Date fin (SAISIE)]&gt;=EOMONTH(Tableau10[[#This Row],[Mois]],0)))
+SUMPRODUCT((Tableau2[Date début (SAISIE)]&gt;Tableau10[[#This Row],[Mois]])*(Tableau2[Date début (SAISIE)]&lt;=EOMONTH(Tableau10[[#This Row],[Mois]],0))*Tableau2[prorata mois entrée])
+SUMPRODUCT((Tableau2[Date fin (SAISIE)]&gt;=Tableau10[[#This Row],[Mois]])*(Tableau2[Date fin (SAISIE)]&lt;EOMONTH(Tableau10[[#This Row],[Mois]],0))*Tableau2[prorata mois sortie]))*Tableau10[[#This Row],[Poids]]</f>
        <v>1.0191780821917809</v>
      </c>
    </row>
    <row r="8" spans="1:3" x14ac:dyDescent="0.2">
      <c r="A8" s="1">
        <v>43647</v>
      </c>
      <c r="B8" s="10">
        <f>YEARFRAC(Tableau10[[#This Row],[Mois]],EOMONTH(Tableau10[[#This Row],[Mois]],0)+1,1)*12</f>
        <v>1.0191780821917809</v>
      </c>
      <c r="C8" s="2">
        <f>(SUMPRODUCT((Tableau2[Date début (SAISIE)]&lt;=Tableau10[[#This Row],[Mois]])*(Tableau2[Date fin (SAISIE)]&gt;=EOMONTH(Tableau10[[#This Row],[Mois]],0)))
+SUMPRODUCT((Tableau2[Date début (SAISIE)]&gt;Tableau10[[#This Row],[Mois]])*(Tableau2[Date début (SAISIE)]&lt;=EOMONTH(Tableau10[[#This Row],[Mois]],0))*Tableau2[prorata mois entrée])
+SUMPRODUCT((Tableau2[Date fin (SAISIE)]&gt;=Tableau10[[#This Row],[Mois]])*(Tableau2[Date fin (SAISIE)]&lt;EOMONTH(Tableau10[[#This Row],[Mois]],0))*Tableau2[prorata mois sortie]))*Tableau10[[#This Row],[Poids]]</f>
        <v>1.0191780821917809</v>
      </c>
    </row>
    <row r="9" spans="1:3" x14ac:dyDescent="0.2">
      <c r="A9" s="1">
        <v>43678</v>
      </c>
      <c r="B9" s="10">
        <f>YEARFRAC(Tableau10[[#This Row],[Mois]],EOMONTH(Tableau10[[#This Row],[Mois]],0)+1,1)*12</f>
        <v>1.0191780821917809</v>
      </c>
      <c r="C9" s="2">
        <f>(SUMPRODUCT((Tableau2[Date début (SAISIE)]&lt;=Tableau10[[#This Row],[Mois]])*(Tableau2[Date fin (SAISIE)]&gt;=EOMONTH(Tableau10[[#This Row],[Mois]],0)))
+SUMPRODUCT((Tableau2[Date début (SAISIE)]&gt;Tableau10[[#This Row],[Mois]])*(Tableau2[Date début (SAISIE)]&lt;=EOMONTH(Tableau10[[#This Row],[Mois]],0))*Tableau2[prorata mois entrée])
+SUMPRODUCT((Tableau2[Date fin (SAISIE)]&gt;=Tableau10[[#This Row],[Mois]])*(Tableau2[Date fin (SAISIE)]&lt;EOMONTH(Tableau10[[#This Row],[Mois]],0))*Tableau2[prorata mois sortie]))*Tableau10[[#This Row],[Poids]]</f>
        <v>1.0191780821917809</v>
      </c>
    </row>
    <row r="10" spans="1:3" x14ac:dyDescent="0.2">
      <c r="A10" s="1">
        <v>43709</v>
      </c>
      <c r="B10" s="10">
        <f>YEARFRAC(Tableau10[[#This Row],[Mois]],EOMONTH(Tableau10[[#This Row],[Mois]],0)+1,1)*12</f>
        <v>0.98630136986301364</v>
      </c>
      <c r="C10" s="2">
        <f>(SUMPRODUCT((Tableau2[Date début (SAISIE)]&lt;=Tableau10[[#This Row],[Mois]])*(Tableau2[Date fin (SAISIE)]&gt;=EOMONTH(Tableau10[[#This Row],[Mois]],0)))
+SUMPRODUCT((Tableau2[Date début (SAISIE)]&gt;Tableau10[[#This Row],[Mois]])*(Tableau2[Date début (SAISIE)]&lt;=EOMONTH(Tableau10[[#This Row],[Mois]],0))*Tableau2[prorata mois entrée])
+SUMPRODUCT((Tableau2[Date fin (SAISIE)]&gt;=Tableau10[[#This Row],[Mois]])*(Tableau2[Date fin (SAISIE)]&lt;EOMONTH(Tableau10[[#This Row],[Mois]],0))*Tableau2[prorata mois sortie]))*Tableau10[[#This Row],[Poids]]</f>
        <v>0.98630136986301364</v>
      </c>
    </row>
    <row r="11" spans="1:3" x14ac:dyDescent="0.2">
      <c r="A11" s="1">
        <v>43739</v>
      </c>
      <c r="B11" s="10">
        <f>YEARFRAC(Tableau10[[#This Row],[Mois]],EOMONTH(Tableau10[[#This Row],[Mois]],0)+1,1)*12</f>
        <v>1.0191780821917809</v>
      </c>
      <c r="C11" s="2">
        <f>(SUMPRODUCT((Tableau2[Date début (SAISIE)]&lt;=Tableau10[[#This Row],[Mois]])*(Tableau2[Date fin (SAISIE)]&gt;=EOMONTH(Tableau10[[#This Row],[Mois]],0)))
+SUMPRODUCT((Tableau2[Date début (SAISIE)]&gt;Tableau10[[#This Row],[Mois]])*(Tableau2[Date début (SAISIE)]&lt;=EOMONTH(Tableau10[[#This Row],[Mois]],0))*Tableau2[prorata mois entrée])
+SUMPRODUCT((Tableau2[Date fin (SAISIE)]&gt;=Tableau10[[#This Row],[Mois]])*(Tableau2[Date fin (SAISIE)]&lt;EOMONTH(Tableau10[[#This Row],[Mois]],0))*Tableau2[prorata mois sortie]))*Tableau10[[#This Row],[Poids]]</f>
        <v>1.0191780821917809</v>
      </c>
    </row>
    <row r="12" spans="1:3" x14ac:dyDescent="0.2">
      <c r="A12" s="1">
        <v>43770</v>
      </c>
      <c r="B12" s="10">
        <f>YEARFRAC(Tableau10[[#This Row],[Mois]],EOMONTH(Tableau10[[#This Row],[Mois]],0)+1,1)*12</f>
        <v>0.98630136986301364</v>
      </c>
      <c r="C12" s="2">
        <f>(SUMPRODUCT((Tableau2[Date début (SAISIE)]&lt;=Tableau10[[#This Row],[Mois]])*(Tableau2[Date fin (SAISIE)]&gt;=EOMONTH(Tableau10[[#This Row],[Mois]],0)))
+SUMPRODUCT((Tableau2[Date début (SAISIE)]&gt;Tableau10[[#This Row],[Mois]])*(Tableau2[Date début (SAISIE)]&lt;=EOMONTH(Tableau10[[#This Row],[Mois]],0))*Tableau2[prorata mois entrée])
+SUMPRODUCT((Tableau2[Date fin (SAISIE)]&gt;=Tableau10[[#This Row],[Mois]])*(Tableau2[Date fin (SAISIE)]&lt;EOMONTH(Tableau10[[#This Row],[Mois]],0))*Tableau2[prorata mois sortie]))*Tableau10[[#This Row],[Poids]]</f>
        <v>0.98630136986301364</v>
      </c>
    </row>
    <row r="13" spans="1:3" x14ac:dyDescent="0.2">
      <c r="A13" s="1">
        <v>43800</v>
      </c>
      <c r="B13" s="10">
        <f>YEARFRAC(Tableau10[[#This Row],[Mois]],EOMONTH(Tableau10[[#This Row],[Mois]],0)+1,1)*12</f>
        <v>1.0191780821917809</v>
      </c>
      <c r="C13" s="2">
        <f>(SUMPRODUCT((Tableau2[Date début (SAISIE)]&lt;=Tableau10[[#This Row],[Mois]])*(Tableau2[Date fin (SAISIE)]&gt;=EOMONTH(Tableau10[[#This Row],[Mois]],0)))
+SUMPRODUCT((Tableau2[Date début (SAISIE)]&gt;Tableau10[[#This Row],[Mois]])*(Tableau2[Date début (SAISIE)]&lt;=EOMONTH(Tableau10[[#This Row],[Mois]],0))*Tableau2[prorata mois entrée])
+SUMPRODUCT((Tableau2[Date fin (SAISIE)]&gt;=Tableau10[[#This Row],[Mois]])*(Tableau2[Date fin (SAISIE)]&lt;EOMONTH(Tableau10[[#This Row],[Mois]],0))*Tableau2[prorata mois sortie]))*Tableau10[[#This Row],[Poids]]</f>
        <v>1.0191780821917809</v>
      </c>
    </row>
    <row r="14" spans="1:3" x14ac:dyDescent="0.2">
      <c r="A14" t="s">
        <v>1</v>
      </c>
      <c r="C14" s="3">
        <f>SUBTOTAL(109,Tableau10[Budget ETP prévisionnel])</f>
        <v>20.120547945205484</v>
      </c>
    </row>
  </sheetData>
  <dataValidations count="1">
    <dataValidation type="date" operator="notEqual" allowBlank="1" showInputMessage="1" showErrorMessage="1" sqref="A2:B13" xr:uid="{00000000-0002-0000-0000-000000000000}">
      <formula1>1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8"/>
  <sheetViews>
    <sheetView tabSelected="1" workbookViewId="0">
      <selection activeCell="A8" sqref="A8"/>
    </sheetView>
  </sheetViews>
  <sheetFormatPr baseColWidth="10" defaultRowHeight="12.75" x14ac:dyDescent="0.2"/>
  <cols>
    <col min="1" max="1" width="21.140625" bestFit="1" customWidth="1"/>
    <col min="2" max="2" width="18.140625" bestFit="1" customWidth="1"/>
    <col min="3" max="3" width="15.5703125" bestFit="1" customWidth="1"/>
    <col min="4" max="4" width="13.7109375" bestFit="1" customWidth="1"/>
    <col min="5" max="5" width="20.140625" bestFit="1" customWidth="1"/>
    <col min="6" max="6" width="19.5703125" style="8" bestFit="1" customWidth="1"/>
    <col min="7" max="7" width="20.42578125" bestFit="1" customWidth="1"/>
  </cols>
  <sheetData>
    <row r="1" spans="1:7" ht="13.5" thickBot="1" x14ac:dyDescent="0.25">
      <c r="A1" s="4" t="s">
        <v>3</v>
      </c>
      <c r="B1" s="5" t="s">
        <v>4</v>
      </c>
      <c r="C1" s="5" t="s">
        <v>10</v>
      </c>
      <c r="D1" s="6" t="s">
        <v>5</v>
      </c>
      <c r="E1" s="6" t="s">
        <v>6</v>
      </c>
      <c r="F1" s="7" t="s">
        <v>7</v>
      </c>
      <c r="G1" s="9" t="s">
        <v>8</v>
      </c>
    </row>
    <row r="2" spans="1:7" ht="13.5" thickTop="1" x14ac:dyDescent="0.2">
      <c r="A2" s="11">
        <v>43466</v>
      </c>
      <c r="B2" s="11">
        <v>43617</v>
      </c>
      <c r="C2" s="12">
        <f>YEARFRAC(Tableau2[[#This Row],[Date début (SAISIE)]],Tableau2[[#This Row],[Date fin (SAISIE)]]+1,1)*12</f>
        <v>4.9972602739726026</v>
      </c>
      <c r="D2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5 M. 1 J.</v>
      </c>
      <c r="E2" s="12">
        <f>IF(ISERROR(DATEDIF(Tableau2[[#This Row],[Date début (SAISIE)]],Tableau2[[#This Row],[Date fin (SAISIE)]],"m")+DATEDIF(DATE(YEAR(Tableau2[[#This Row],[Date fin (SAISIE)]]),MONTH(Tableau2[[#This Row],[Date fin (SAISIE)]]),1),Tableau2[[#This Row],[Date fin (SAISIE)]],"d")/_xlfn.DAYS(EOMONTH(Tableau2[[#This Row],[Date fin (SAISIE)]],0),DATE(YEAR(Tableau2[[#This Row],[Date fin (SAISIE)]]),MONTH(Tableau2[[#This Row],[Date fin (SAISIE)]]),1))),"",DATEDIF(Tableau2[[#This Row],[Date début (SAISIE)]],Tableau2[[#This Row],[Date fin (SAISIE)]],"m")+(DATEDIF(DATE(YEAR(Tableau2[[#This Row],[Date fin (SAISIE)]]),MONTH(Tableau2[[#This Row],[Date fin (SAISIE)]]),1),Tableau2[[#This Row],[Date fin (SAISIE)]],"d")+1)/(_xlfn.DAYS(EOMONTH(Tableau2[[#This Row],[Date fin (SAISIE)]],0),DATE(YEAR(Tableau2[[#This Row],[Date fin (SAISIE)]]),MONTH(Tableau2[[#This Row],[Date fin (SAISIE)]]),1)-1)))</f>
        <v>5.0333333333333332</v>
      </c>
      <c r="F2">
        <f>(EOMONTH(Tableau2[[#This Row],[Date début (SAISIE)]],0)-Tableau2[[#This Row],[Date début (SAISIE)]]+1)/(EOMONTH(Tableau2[[#This Row],[Date début (SAISIE)]],0)-EOMONTH(Tableau2[[#This Row],[Date début (SAISIE)]],-1))</f>
        <v>1</v>
      </c>
      <c r="G2" s="12">
        <f>(Tableau2[[#This Row],[Date fin (SAISIE)]]-EOMONTH(Tableau2[[#This Row],[Date fin (SAISIE)]],-1))/(EOMONTH(Tableau2[[#This Row],[Date fin (SAISIE)]],0)-EOMONTH(Tableau2[[#This Row],[Date fin (SAISIE)]],-1))</f>
        <v>3.3333333333333333E-2</v>
      </c>
    </row>
    <row r="3" spans="1:7" x14ac:dyDescent="0.2">
      <c r="A3" s="11">
        <v>43466</v>
      </c>
      <c r="B3" s="11">
        <v>43467</v>
      </c>
      <c r="C3" s="12">
        <f>YEARFRAC(Tableau2[[#This Row],[Date début (SAISIE)]],Tableau2[[#This Row],[Date fin (SAISIE)]]+1,1)*12</f>
        <v>6.5753424657534254E-2</v>
      </c>
      <c r="D3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0 M. 2 J.</v>
      </c>
      <c r="E3" s="12">
        <f>IF(ISERROR(DATEDIF(Tableau2[[#This Row],[Date début (SAISIE)]],Tableau2[[#This Row],[Date fin (SAISIE)]],"m")+DATEDIF(DATE(YEAR(Tableau2[[#This Row],[Date fin (SAISIE)]]),MONTH(Tableau2[[#This Row],[Date fin (SAISIE)]]),1),Tableau2[[#This Row],[Date fin (SAISIE)]],"d")/_xlfn.DAYS(EOMONTH(Tableau2[[#This Row],[Date fin (SAISIE)]],0),DATE(YEAR(Tableau2[[#This Row],[Date fin (SAISIE)]]),MONTH(Tableau2[[#This Row],[Date fin (SAISIE)]]),1))),"",DATEDIF(Tableau2[[#This Row],[Date début (SAISIE)]],Tableau2[[#This Row],[Date fin (SAISIE)]],"m")+(DATEDIF(DATE(YEAR(Tableau2[[#This Row],[Date fin (SAISIE)]]),MONTH(Tableau2[[#This Row],[Date fin (SAISIE)]]),1),Tableau2[[#This Row],[Date fin (SAISIE)]],"d")+1)/(_xlfn.DAYS(EOMONTH(Tableau2[[#This Row],[Date fin (SAISIE)]],0),DATE(YEAR(Tableau2[[#This Row],[Date fin (SAISIE)]]),MONTH(Tableau2[[#This Row],[Date fin (SAISIE)]]),1)-1)))</f>
        <v>6.4516129032258063E-2</v>
      </c>
      <c r="F3">
        <f>(EOMONTH(Tableau2[[#This Row],[Date début (SAISIE)]],0)-Tableau2[[#This Row],[Date début (SAISIE)]]+1)/(EOMONTH(Tableau2[[#This Row],[Date début (SAISIE)]],0)-EOMONTH(Tableau2[[#This Row],[Date début (SAISIE)]],-1))</f>
        <v>1</v>
      </c>
      <c r="G3" s="12">
        <f>(Tableau2[[#This Row],[Date fin (SAISIE)]]-EOMONTH(Tableau2[[#This Row],[Date fin (SAISIE)]],-1))/(EOMONTH(Tableau2[[#This Row],[Date fin (SAISIE)]],0)-EOMONTH(Tableau2[[#This Row],[Date fin (SAISIE)]],-1))</f>
        <v>6.4516129032258063E-2</v>
      </c>
    </row>
    <row r="4" spans="1:7" x14ac:dyDescent="0.2">
      <c r="A4" s="14">
        <v>43466</v>
      </c>
      <c r="B4" s="14">
        <v>43495</v>
      </c>
      <c r="C4" s="15">
        <f>YEARFRAC(Tableau2[[#This Row],[Date début (SAISIE)]],Tableau2[[#This Row],[Date fin (SAISIE)]]+1,1)*12</f>
        <v>0.98630136986301364</v>
      </c>
      <c r="D4" s="13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0 M. 30 J.</v>
      </c>
      <c r="E4" s="15">
        <f>IF(ISERROR(DATEDIF(Tableau2[[#This Row],[Date début (SAISIE)]],Tableau2[[#This Row],[Date fin (SAISIE)]],"m")+DATEDIF(DATE(YEAR(Tableau2[[#This Row],[Date fin (SAISIE)]]),MONTH(Tableau2[[#This Row],[Date fin (SAISIE)]]),1),Tableau2[[#This Row],[Date fin (SAISIE)]],"d")/_xlfn.DAYS(EOMONTH(Tableau2[[#This Row],[Date fin (SAISIE)]],0),DATE(YEAR(Tableau2[[#This Row],[Date fin (SAISIE)]]),MONTH(Tableau2[[#This Row],[Date fin (SAISIE)]]),1))),"",DATEDIF(Tableau2[[#This Row],[Date début (SAISIE)]],Tableau2[[#This Row],[Date fin (SAISIE)]],"m")+(DATEDIF(DATE(YEAR(Tableau2[[#This Row],[Date fin (SAISIE)]]),MONTH(Tableau2[[#This Row],[Date fin (SAISIE)]]),1),Tableau2[[#This Row],[Date fin (SAISIE)]],"d")+1)/(_xlfn.DAYS(EOMONTH(Tableau2[[#This Row],[Date fin (SAISIE)]],0),DATE(YEAR(Tableau2[[#This Row],[Date fin (SAISIE)]]),MONTH(Tableau2[[#This Row],[Date fin (SAISIE)]]),1)-1)))</f>
        <v>0.967741935483871</v>
      </c>
      <c r="F4" s="13">
        <f>(EOMONTH(Tableau2[[#This Row],[Date début (SAISIE)]],0)-Tableau2[[#This Row],[Date début (SAISIE)]]+1)/(EOMONTH(Tableau2[[#This Row],[Date début (SAISIE)]],0)-EOMONTH(Tableau2[[#This Row],[Date début (SAISIE)]],-1))</f>
        <v>1</v>
      </c>
      <c r="G4" s="15">
        <f>(Tableau2[[#This Row],[Date fin (SAISIE)]]-EOMONTH(Tableau2[[#This Row],[Date fin (SAISIE)]],-1))/(EOMONTH(Tableau2[[#This Row],[Date fin (SAISIE)]],0)-EOMONTH(Tableau2[[#This Row],[Date fin (SAISIE)]],-1))</f>
        <v>0.967741935483871</v>
      </c>
    </row>
    <row r="5" spans="1:7" x14ac:dyDescent="0.2">
      <c r="A5" s="14">
        <v>43466</v>
      </c>
      <c r="B5" s="14">
        <v>43830</v>
      </c>
      <c r="C5" s="15">
        <f>YEARFRAC(Tableau2[[#This Row],[Date début (SAISIE)]],Tableau2[[#This Row],[Date fin (SAISIE)]]+1,1)*12</f>
        <v>12</v>
      </c>
      <c r="D5" s="13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0 M. 0 J.</v>
      </c>
      <c r="E5" s="15">
        <f>IF(ISERROR(DATEDIF(Tableau2[[#This Row],[Date début (SAISIE)]],Tableau2[[#This Row],[Date fin (SAISIE)]],"m")+DATEDIF(DATE(YEAR(Tableau2[[#This Row],[Date fin (SAISIE)]]),MONTH(Tableau2[[#This Row],[Date fin (SAISIE)]]),1),Tableau2[[#This Row],[Date fin (SAISIE)]],"d")/_xlfn.DAYS(EOMONTH(Tableau2[[#This Row],[Date fin (SAISIE)]],0),DATE(YEAR(Tableau2[[#This Row],[Date fin (SAISIE)]]),MONTH(Tableau2[[#This Row],[Date fin (SAISIE)]]),1))),"",DATEDIF(Tableau2[[#This Row],[Date début (SAISIE)]],Tableau2[[#This Row],[Date fin (SAISIE)]],"m")+(DATEDIF(DATE(YEAR(Tableau2[[#This Row],[Date fin (SAISIE)]]),MONTH(Tableau2[[#This Row],[Date fin (SAISIE)]]),1),Tableau2[[#This Row],[Date fin (SAISIE)]],"d")+1)/(_xlfn.DAYS(EOMONTH(Tableau2[[#This Row],[Date fin (SAISIE)]],0),DATE(YEAR(Tableau2[[#This Row],[Date fin (SAISIE)]]),MONTH(Tableau2[[#This Row],[Date fin (SAISIE)]]),1)-1)))</f>
        <v>12</v>
      </c>
      <c r="F5" s="13">
        <f>(EOMONTH(Tableau2[[#This Row],[Date début (SAISIE)]],0)-Tableau2[[#This Row],[Date début (SAISIE)]]+1)/(EOMONTH(Tableau2[[#This Row],[Date début (SAISIE)]],0)-EOMONTH(Tableau2[[#This Row],[Date début (SAISIE)]],-1))</f>
        <v>1</v>
      </c>
      <c r="G5" s="15">
        <f>(Tableau2[[#This Row],[Date fin (SAISIE)]]-EOMONTH(Tableau2[[#This Row],[Date fin (SAISIE)]],-1))/(EOMONTH(Tableau2[[#This Row],[Date fin (SAISIE)]],0)-EOMONTH(Tableau2[[#This Row],[Date fin (SAISIE)]],-1))</f>
        <v>1</v>
      </c>
    </row>
    <row r="6" spans="1:7" x14ac:dyDescent="0.2">
      <c r="A6" s="14">
        <v>43466</v>
      </c>
      <c r="B6" s="14">
        <v>43483</v>
      </c>
      <c r="C6" s="15">
        <f>YEARFRAC(Tableau2[[#This Row],[Date début (SAISIE)]],Tableau2[[#This Row],[Date fin (SAISIE)]]+1,1)*12</f>
        <v>0.59178082191780823</v>
      </c>
      <c r="D6" s="13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0 M. 18 J.</v>
      </c>
      <c r="E6" s="15">
        <f>IF(ISERROR(DATEDIF(Tableau2[[#This Row],[Date début (SAISIE)]],Tableau2[[#This Row],[Date fin (SAISIE)]],"m")+DATEDIF(DATE(YEAR(Tableau2[[#This Row],[Date fin (SAISIE)]]),MONTH(Tableau2[[#This Row],[Date fin (SAISIE)]]),1),Tableau2[[#This Row],[Date fin (SAISIE)]],"d")/_xlfn.DAYS(EOMONTH(Tableau2[[#This Row],[Date fin (SAISIE)]],0),DATE(YEAR(Tableau2[[#This Row],[Date fin (SAISIE)]]),MONTH(Tableau2[[#This Row],[Date fin (SAISIE)]]),1))),"",DATEDIF(Tableau2[[#This Row],[Date début (SAISIE)]],Tableau2[[#This Row],[Date fin (SAISIE)]],"m")+(DATEDIF(DATE(YEAR(Tableau2[[#This Row],[Date fin (SAISIE)]]),MONTH(Tableau2[[#This Row],[Date fin (SAISIE)]]),1),Tableau2[[#This Row],[Date fin (SAISIE)]],"d")+1)/(_xlfn.DAYS(EOMONTH(Tableau2[[#This Row],[Date fin (SAISIE)]],0),DATE(YEAR(Tableau2[[#This Row],[Date fin (SAISIE)]]),MONTH(Tableau2[[#This Row],[Date fin (SAISIE)]]),1)-1)))</f>
        <v>0.58064516129032262</v>
      </c>
      <c r="F6" s="13">
        <f>(EOMONTH(Tableau2[[#This Row],[Date début (SAISIE)]],0)-Tableau2[[#This Row],[Date début (SAISIE)]]+1)/(EOMONTH(Tableau2[[#This Row],[Date début (SAISIE)]],0)-EOMONTH(Tableau2[[#This Row],[Date début (SAISIE)]],-1))</f>
        <v>1</v>
      </c>
      <c r="G6" s="15">
        <f>(Tableau2[[#This Row],[Date fin (SAISIE)]]-EOMONTH(Tableau2[[#This Row],[Date fin (SAISIE)]],-1))/(EOMONTH(Tableau2[[#This Row],[Date fin (SAISIE)]],0)-EOMONTH(Tableau2[[#This Row],[Date fin (SAISIE)]],-1))</f>
        <v>0.58064516129032262</v>
      </c>
    </row>
    <row r="7" spans="1:7" x14ac:dyDescent="0.2">
      <c r="A7" s="14">
        <v>43467</v>
      </c>
      <c r="B7" s="14">
        <v>43480</v>
      </c>
      <c r="C7" s="15">
        <f>YEARFRAC(Tableau2[[#This Row],[Date début (SAISIE)]],Tableau2[[#This Row],[Date fin (SAISIE)]]+1,1)*12</f>
        <v>0.46027397260273972</v>
      </c>
      <c r="D7" s="13" t="str">
        <f>IF(OR(ISBLANK(Tableau2[[#This Row],[Date début (SAISIE)]]),ISERROR(DATEDIF(Tableau2[Date début (SAISIE)],Tableau2[Date fin (SAISIE)],"ym")&amp;" M. "&amp;DATEDIF(Tableau2[Date début (SAISIE)],Tableau2[Date fin (SAISIE)],"md")&amp;" J.")),"",DATEDIF(Tableau2[Date début (SAISIE)],Tableau2[Date fin (SAISIE)]+1,"ym")&amp;" M. "&amp;(DATEDIF(Tableau2[Date début (SAISIE)],Tableau2[Date fin (SAISIE)]+1,"md")&amp;" J."))</f>
        <v>0 M. 14 J.</v>
      </c>
      <c r="E7" s="15">
        <f>IF(ISERROR(DATEDIF(Tableau2[[#This Row],[Date début (SAISIE)]],Tableau2[[#This Row],[Date fin (SAISIE)]],"m")+DATEDIF(DATE(YEAR(Tableau2[[#This Row],[Date fin (SAISIE)]]),MONTH(Tableau2[[#This Row],[Date fin (SAISIE)]]),1),Tableau2[[#This Row],[Date fin (SAISIE)]],"d")/_xlfn.DAYS(EOMONTH(Tableau2[[#This Row],[Date fin (SAISIE)]],0),DATE(YEAR(Tableau2[[#This Row],[Date fin (SAISIE)]]),MONTH(Tableau2[[#This Row],[Date fin (SAISIE)]]),1))),"",DATEDIF(Tableau2[[#This Row],[Date début (SAISIE)]],Tableau2[[#This Row],[Date fin (SAISIE)]],"m")+(DATEDIF(DATE(YEAR(Tableau2[[#This Row],[Date fin (SAISIE)]]),MONTH(Tableau2[[#This Row],[Date fin (SAISIE)]]),1),Tableau2[[#This Row],[Date fin (SAISIE)]],"d")+1)/(_xlfn.DAYS(EOMONTH(Tableau2[[#This Row],[Date fin (SAISIE)]],0),DATE(YEAR(Tableau2[[#This Row],[Date fin (SAISIE)]]),MONTH(Tableau2[[#This Row],[Date fin (SAISIE)]]),1)-1)))</f>
        <v>0.4838709677419355</v>
      </c>
      <c r="F7" s="13">
        <f>(EOMONTH(Tableau2[[#This Row],[Date début (SAISIE)]],0)-Tableau2[[#This Row],[Date début (SAISIE)]]+1)/(EOMONTH(Tableau2[[#This Row],[Date début (SAISIE)]],0)-EOMONTH(Tableau2[[#This Row],[Date début (SAISIE)]],-1))</f>
        <v>0.967741935483871</v>
      </c>
      <c r="G7" s="15">
        <f>(Tableau2[[#This Row],[Date fin (SAISIE)]]-EOMONTH(Tableau2[[#This Row],[Date fin (SAISIE)]],-1))/(EOMONTH(Tableau2[[#This Row],[Date fin (SAISIE)]],0)-EOMONTH(Tableau2[[#This Row],[Date fin (SAISIE)]],-1))</f>
        <v>0.4838709677419355</v>
      </c>
    </row>
    <row r="8" spans="1:7" x14ac:dyDescent="0.2">
      <c r="A8" s="16" t="s">
        <v>11</v>
      </c>
      <c r="B8" s="16"/>
      <c r="C8" s="17">
        <f>SUBTOTAL(109,Tableau2[Colonne1])</f>
        <v>19.101369863013698</v>
      </c>
      <c r="D8" s="16"/>
      <c r="E8" s="16"/>
      <c r="F8" s="16"/>
      <c r="G8" s="17">
        <f>SUBTOTAL(109,Tableau2[prorata mois sortie])</f>
        <v>3.1301075268817202</v>
      </c>
    </row>
  </sheetData>
  <protectedRanges>
    <protectedRange sqref="C2 A2:B2 A3:B3 C3 C4 A4:B4 A5:B5 C5" name="Plage1_1"/>
  </protectedRanges>
  <dataValidations count="1">
    <dataValidation type="date" operator="notEqual" allowBlank="1" showInputMessage="1" showErrorMessage="1" sqref="A2:C7" xr:uid="{00000000-0002-0000-0100-000000000000}">
      <formula1>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Budget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HOET</dc:creator>
  <cp:lastModifiedBy>Alexandre HOET</cp:lastModifiedBy>
  <dcterms:created xsi:type="dcterms:W3CDTF">2019-07-29T15:14:49Z</dcterms:created>
  <dcterms:modified xsi:type="dcterms:W3CDTF">2019-07-30T13:06:47Z</dcterms:modified>
</cp:coreProperties>
</file>