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600" windowHeight="8475" activeTab="1"/>
  </bookViews>
  <sheets>
    <sheet name="relevés" sheetId="2" r:id="rId1"/>
    <sheet name="courbe et résultats" sheetId="3" r:id="rId2"/>
    <sheet name="Diagramme septembre" sheetId="6" r:id="rId3"/>
  </sheets>
  <definedNames>
    <definedName name="vitesse">'courbe et résultats'!$CA$2</definedName>
    <definedName name="vmas" localSheetId="1">#REF!</definedName>
    <definedName name="vmasd" localSheetId="1">#REF!</definedName>
  </definedNames>
  <calcPr calcId="125725"/>
</workbook>
</file>

<file path=xl/calcChain.xml><?xml version="1.0" encoding="utf-8"?>
<calcChain xmlns="http://schemas.openxmlformats.org/spreadsheetml/2006/main">
  <c r="AS3" i="3"/>
  <c r="L19"/>
  <c r="H19"/>
  <c r="D19"/>
  <c r="L18"/>
  <c r="H18"/>
  <c r="D18"/>
  <c r="L17"/>
  <c r="H17"/>
  <c r="D17"/>
  <c r="L16"/>
  <c r="H16"/>
  <c r="D16"/>
  <c r="L15"/>
  <c r="H15"/>
  <c r="D15"/>
  <c r="L14"/>
  <c r="H14"/>
  <c r="D14"/>
  <c r="L13"/>
  <c r="H13"/>
  <c r="D13"/>
  <c r="L12"/>
  <c r="H12"/>
  <c r="D12"/>
  <c r="L11"/>
  <c r="H11"/>
  <c r="D11"/>
  <c r="L10"/>
  <c r="H10"/>
  <c r="D10"/>
  <c r="L9"/>
  <c r="H9"/>
  <c r="D9"/>
  <c r="L8"/>
  <c r="H8"/>
  <c r="D8"/>
  <c r="L7"/>
  <c r="H7"/>
  <c r="D7"/>
  <c r="L6"/>
  <c r="H6"/>
  <c r="D6"/>
  <c r="L5"/>
  <c r="H5"/>
  <c r="D5"/>
  <c r="L4"/>
  <c r="H4"/>
  <c r="D4"/>
  <c r="L3"/>
  <c r="H3"/>
  <c r="D3"/>
  <c r="AL18"/>
  <c r="AN17"/>
  <c r="AL16"/>
  <c r="AN13"/>
  <c r="AL10"/>
  <c r="AL8"/>
  <c r="AL6"/>
  <c r="AN3"/>
  <c r="AR4"/>
  <c r="AR5"/>
  <c r="AR6"/>
  <c r="AR7"/>
  <c r="AR8"/>
  <c r="AR9"/>
  <c r="AR10"/>
  <c r="AR11"/>
  <c r="AR12"/>
  <c r="AR13"/>
  <c r="AR14"/>
  <c r="AR15"/>
  <c r="AR16"/>
  <c r="AR17"/>
  <c r="AR18"/>
  <c r="AR19"/>
  <c r="AR3"/>
  <c r="AN4"/>
  <c r="AN6"/>
  <c r="AN10"/>
  <c r="AN12"/>
  <c r="AN16"/>
  <c r="AN18"/>
  <c r="AN14"/>
  <c r="L43" i="2"/>
  <c r="L42"/>
  <c r="L41"/>
  <c r="L40"/>
  <c r="L39"/>
  <c r="L38"/>
  <c r="L37"/>
  <c r="L36"/>
  <c r="L35"/>
  <c r="L34"/>
  <c r="L33"/>
  <c r="L32"/>
  <c r="L31"/>
  <c r="L30"/>
  <c r="L29"/>
  <c r="L28"/>
  <c r="L27"/>
  <c r="AM12" i="3"/>
  <c r="AM19"/>
  <c r="AM18"/>
  <c r="AM17"/>
  <c r="AM16"/>
  <c r="AM15"/>
  <c r="AM14"/>
  <c r="AM13"/>
  <c r="AM11"/>
  <c r="AM10"/>
  <c r="AL12"/>
  <c r="AV10"/>
  <c r="AV11"/>
  <c r="AV12"/>
  <c r="AV13"/>
  <c r="AV14"/>
  <c r="AV15"/>
  <c r="AV16"/>
  <c r="AV17"/>
  <c r="AV18"/>
  <c r="AV19"/>
  <c r="AV4"/>
  <c r="AV5"/>
  <c r="AV6"/>
  <c r="AV7"/>
  <c r="AV8"/>
  <c r="AV9"/>
  <c r="AV3"/>
  <c r="AK19"/>
  <c r="AI19"/>
  <c r="AH19"/>
  <c r="AH14"/>
  <c r="AJ19"/>
  <c r="AL19"/>
  <c r="AN19"/>
  <c r="AO19"/>
  <c r="AP19"/>
  <c r="AQ19"/>
  <c r="AS19"/>
  <c r="AT19"/>
  <c r="AU19"/>
  <c r="AH16"/>
  <c r="AH17"/>
  <c r="AH18"/>
  <c r="AH15"/>
  <c r="AI16"/>
  <c r="AI17"/>
  <c r="AI18"/>
  <c r="AI15"/>
  <c r="AJ16"/>
  <c r="AJ17"/>
  <c r="AJ18"/>
  <c r="AJ15"/>
  <c r="AK16"/>
  <c r="AK17"/>
  <c r="AK18"/>
  <c r="AK15"/>
  <c r="AL17"/>
  <c r="AL15"/>
  <c r="AN15"/>
  <c r="AO16"/>
  <c r="AO17"/>
  <c r="AO18"/>
  <c r="AO15"/>
  <c r="AP16"/>
  <c r="AP17"/>
  <c r="AP18"/>
  <c r="AP15"/>
  <c r="AQ16"/>
  <c r="AQ17"/>
  <c r="AQ18"/>
  <c r="AQ15"/>
  <c r="AS16"/>
  <c r="AS17"/>
  <c r="AS18"/>
  <c r="AS15"/>
  <c r="AT16"/>
  <c r="AT17"/>
  <c r="AT18"/>
  <c r="AT15"/>
  <c r="AU16"/>
  <c r="AU17"/>
  <c r="AU18"/>
  <c r="AU15"/>
  <c r="AH11"/>
  <c r="AH12"/>
  <c r="AH13"/>
  <c r="AH10"/>
  <c r="AI14"/>
  <c r="AI11"/>
  <c r="AI12"/>
  <c r="AI13"/>
  <c r="AI10"/>
  <c r="AJ14"/>
  <c r="AJ11"/>
  <c r="AJ12"/>
  <c r="AJ13"/>
  <c r="AJ10"/>
  <c r="AK14"/>
  <c r="AK11"/>
  <c r="AK12"/>
  <c r="AK13"/>
  <c r="AK10"/>
  <c r="AL14"/>
  <c r="AL11"/>
  <c r="AL13"/>
  <c r="AN11"/>
  <c r="AO14"/>
  <c r="AO11"/>
  <c r="AO12"/>
  <c r="AO13"/>
  <c r="AO10"/>
  <c r="AP14"/>
  <c r="AP11"/>
  <c r="AP12"/>
  <c r="AP13"/>
  <c r="AP10"/>
  <c r="AQ14"/>
  <c r="AQ11"/>
  <c r="AQ12"/>
  <c r="AQ13"/>
  <c r="AQ10"/>
  <c r="AS14"/>
  <c r="AS11"/>
  <c r="AS12"/>
  <c r="AS13"/>
  <c r="AS10"/>
  <c r="AT14"/>
  <c r="AT11"/>
  <c r="AT12"/>
  <c r="AT13"/>
  <c r="AT10"/>
  <c r="AU14"/>
  <c r="AU11"/>
  <c r="AU12"/>
  <c r="AU13"/>
  <c r="AU10"/>
  <c r="AJ4"/>
  <c r="AJ5"/>
  <c r="AJ6"/>
  <c r="AJ7"/>
  <c r="AJ8"/>
  <c r="AJ9"/>
  <c r="AJ3"/>
  <c r="AK4"/>
  <c r="AK5"/>
  <c r="AK6"/>
  <c r="AK7"/>
  <c r="AK8"/>
  <c r="AK9"/>
  <c r="AK3"/>
  <c r="AL7"/>
  <c r="AL9"/>
  <c r="AL3"/>
  <c r="AM4"/>
  <c r="AM5"/>
  <c r="AM6"/>
  <c r="AM7"/>
  <c r="AM8"/>
  <c r="AM9"/>
  <c r="AM3"/>
  <c r="AN8"/>
  <c r="AN9"/>
  <c r="AO4"/>
  <c r="AO5"/>
  <c r="AO6"/>
  <c r="AO7"/>
  <c r="AO8"/>
  <c r="AO9"/>
  <c r="AO3"/>
  <c r="AP4"/>
  <c r="AP5"/>
  <c r="AP6"/>
  <c r="AP7"/>
  <c r="AP8"/>
  <c r="AP9"/>
  <c r="AP3"/>
  <c r="AQ4"/>
  <c r="AQ5"/>
  <c r="AQ6"/>
  <c r="AQ7"/>
  <c r="AQ8"/>
  <c r="AQ9"/>
  <c r="AQ3"/>
  <c r="AS4"/>
  <c r="AS5"/>
  <c r="AS6"/>
  <c r="AS7"/>
  <c r="AS8"/>
  <c r="AS9"/>
  <c r="AT4"/>
  <c r="AT5"/>
  <c r="AT6"/>
  <c r="AT7"/>
  <c r="AT8"/>
  <c r="AT9"/>
  <c r="AT3"/>
  <c r="AU4"/>
  <c r="AU5"/>
  <c r="AU6"/>
  <c r="AU7"/>
  <c r="AU8"/>
  <c r="AU9"/>
  <c r="AU3"/>
  <c r="AN7"/>
  <c r="AN5"/>
  <c r="AL5"/>
  <c r="AL4"/>
  <c r="H43" i="2"/>
  <c r="D43"/>
  <c r="H42"/>
  <c r="D42"/>
  <c r="H41"/>
  <c r="D41"/>
  <c r="H40"/>
  <c r="D40"/>
  <c r="H39"/>
  <c r="D39"/>
  <c r="H38"/>
  <c r="D38"/>
  <c r="H37"/>
  <c r="D37"/>
  <c r="H36"/>
  <c r="D36"/>
  <c r="H35"/>
  <c r="D35"/>
  <c r="H34"/>
  <c r="D34"/>
  <c r="H33"/>
  <c r="D33"/>
  <c r="H32"/>
  <c r="D32"/>
  <c r="H31"/>
  <c r="D31"/>
  <c r="H30"/>
  <c r="D30"/>
  <c r="H29"/>
  <c r="D29"/>
  <c r="H28"/>
  <c r="D28"/>
  <c r="H27"/>
  <c r="D27"/>
  <c r="H15"/>
  <c r="H16"/>
  <c r="H20"/>
  <c r="D15"/>
  <c r="H5"/>
  <c r="D8"/>
  <c r="D9"/>
  <c r="D10"/>
  <c r="D11"/>
  <c r="D12"/>
  <c r="D13"/>
  <c r="D14"/>
  <c r="D16"/>
  <c r="D20"/>
  <c r="D19"/>
  <c r="D17"/>
  <c r="D18"/>
  <c r="D21"/>
  <c r="D22"/>
  <c r="H17"/>
  <c r="H18"/>
  <c r="H21"/>
  <c r="H22"/>
  <c r="H9"/>
  <c r="H10"/>
  <c r="H11"/>
  <c r="H12"/>
  <c r="H13"/>
  <c r="H14"/>
  <c r="H4"/>
  <c r="H6"/>
  <c r="H7"/>
  <c r="H8"/>
  <c r="D4"/>
  <c r="D5"/>
  <c r="D6"/>
  <c r="D7"/>
  <c r="H19"/>
</calcChain>
</file>

<file path=xl/sharedStrings.xml><?xml version="1.0" encoding="utf-8"?>
<sst xmlns="http://schemas.openxmlformats.org/spreadsheetml/2006/main" count="469" uniqueCount="226">
  <si>
    <t>SJ</t>
  </si>
  <si>
    <t>CMJ</t>
  </si>
  <si>
    <t>CMJ B</t>
  </si>
  <si>
    <t>SIMON</t>
  </si>
  <si>
    <t>RUDY</t>
  </si>
  <si>
    <t>NOM</t>
  </si>
  <si>
    <t>taille</t>
  </si>
  <si>
    <t>IMC</t>
  </si>
  <si>
    <t>MG</t>
  </si>
  <si>
    <t>Test biométriques</t>
  </si>
  <si>
    <t>Lucas O</t>
  </si>
  <si>
    <t>Tronc</t>
  </si>
  <si>
    <t>Aérobie</t>
  </si>
  <si>
    <t>45/15</t>
  </si>
  <si>
    <t>Moy</t>
  </si>
  <si>
    <t>10m</t>
  </si>
  <si>
    <t>20m</t>
  </si>
  <si>
    <t>20mP</t>
  </si>
  <si>
    <t>40m</t>
  </si>
  <si>
    <t>40mP</t>
  </si>
  <si>
    <t>Force endurance membres inf</t>
  </si>
  <si>
    <t>Force endurance membres sup</t>
  </si>
  <si>
    <t>RM cou</t>
  </si>
  <si>
    <t>RM tir</t>
  </si>
  <si>
    <t>30''</t>
  </si>
  <si>
    <t>D</t>
  </si>
  <si>
    <t>%</t>
  </si>
  <si>
    <t>Max R</t>
  </si>
  <si>
    <t>Réac</t>
  </si>
  <si>
    <t>Gai</t>
  </si>
  <si>
    <t>Abdo</t>
  </si>
  <si>
    <t>VMA</t>
  </si>
  <si>
    <t>NOTES</t>
  </si>
  <si>
    <t>6''00</t>
  </si>
  <si>
    <t>6''10</t>
  </si>
  <si>
    <t>6''90</t>
  </si>
  <si>
    <t>6''80</t>
  </si>
  <si>
    <t>6''70</t>
  </si>
  <si>
    <t>6''60</t>
  </si>
  <si>
    <t>6''50</t>
  </si>
  <si>
    <t>6''40</t>
  </si>
  <si>
    <t>6''30</t>
  </si>
  <si>
    <t>6''20</t>
  </si>
  <si>
    <t>5''90</t>
  </si>
  <si>
    <t>5''80</t>
  </si>
  <si>
    <t>5''70</t>
  </si>
  <si>
    <t>5''60</t>
  </si>
  <si>
    <t>5''50</t>
  </si>
  <si>
    <t>5''40</t>
  </si>
  <si>
    <t>5''30</t>
  </si>
  <si>
    <t>5''20</t>
  </si>
  <si>
    <t>5''10</t>
  </si>
  <si>
    <t>5''0</t>
  </si>
  <si>
    <t>RSA</t>
  </si>
  <si>
    <t>Vma</t>
  </si>
  <si>
    <t>lactique</t>
  </si>
  <si>
    <t>traction</t>
  </si>
  <si>
    <t>SDT</t>
  </si>
  <si>
    <t>demi squat</t>
  </si>
  <si>
    <t>tirage couché</t>
  </si>
  <si>
    <t>couché</t>
  </si>
  <si>
    <t>CMJ bras</t>
  </si>
  <si>
    <t>arrière</t>
  </si>
  <si>
    <t>ailier</t>
  </si>
  <si>
    <t>centre</t>
  </si>
  <si>
    <t>ouvreur</t>
  </si>
  <si>
    <t>mélée</t>
  </si>
  <si>
    <t>3ème ligne</t>
  </si>
  <si>
    <t>2ème ligne</t>
  </si>
  <si>
    <t>talon</t>
  </si>
  <si>
    <t>pilier</t>
  </si>
  <si>
    <t>ALBI PROD2</t>
  </si>
  <si>
    <t>Louis C</t>
  </si>
  <si>
    <t>Emile</t>
  </si>
  <si>
    <t>Elliot</t>
  </si>
  <si>
    <t>Ronan</t>
  </si>
  <si>
    <t>Kalvin</t>
  </si>
  <si>
    <t>Louis M</t>
  </si>
  <si>
    <t>Razvan</t>
  </si>
  <si>
    <t>Olivier R</t>
  </si>
  <si>
    <t>Arthur</t>
  </si>
  <si>
    <t>Max V</t>
  </si>
  <si>
    <t>Thomas Z</t>
  </si>
  <si>
    <t>Antoine A</t>
  </si>
  <si>
    <t>Sasha O</t>
  </si>
  <si>
    <t>3"00</t>
  </si>
  <si>
    <t>3"50</t>
  </si>
  <si>
    <t>5"00</t>
  </si>
  <si>
    <t>3"45</t>
  </si>
  <si>
    <t>3"40</t>
  </si>
  <si>
    <t>3"55</t>
  </si>
  <si>
    <t>3"60</t>
  </si>
  <si>
    <t>3"65</t>
  </si>
  <si>
    <t>3"70</t>
  </si>
  <si>
    <t>3"75</t>
  </si>
  <si>
    <t>3"80</t>
  </si>
  <si>
    <t>3"85</t>
  </si>
  <si>
    <t>3"90</t>
  </si>
  <si>
    <t>3"30</t>
  </si>
  <si>
    <t>3"25</t>
  </si>
  <si>
    <t>3"20</t>
  </si>
  <si>
    <t>3"15</t>
  </si>
  <si>
    <t>3"10</t>
  </si>
  <si>
    <t>3"05</t>
  </si>
  <si>
    <t>6"00</t>
  </si>
  <si>
    <t>5"10</t>
  </si>
  <si>
    <t>5"90</t>
  </si>
  <si>
    <t>5"80</t>
  </si>
  <si>
    <t>5"70</t>
  </si>
  <si>
    <t>5"60</t>
  </si>
  <si>
    <t>5"50</t>
  </si>
  <si>
    <t>5"40</t>
  </si>
  <si>
    <t>5"30</t>
  </si>
  <si>
    <t>5"20</t>
  </si>
  <si>
    <t>6"10</t>
  </si>
  <si>
    <t>6"80</t>
  </si>
  <si>
    <t>6"70</t>
  </si>
  <si>
    <t>6"60</t>
  </si>
  <si>
    <t>6"50</t>
  </si>
  <si>
    <t>6"40</t>
  </si>
  <si>
    <t>6"30</t>
  </si>
  <si>
    <t>6"20</t>
  </si>
  <si>
    <t>6"90</t>
  </si>
  <si>
    <t>Kélian</t>
  </si>
  <si>
    <t>Puissance</t>
  </si>
  <si>
    <t>tractions 15''</t>
  </si>
  <si>
    <t>Tractions max</t>
  </si>
  <si>
    <t>DV ST</t>
  </si>
  <si>
    <t>long</t>
  </si>
  <si>
    <t>pds</t>
  </si>
  <si>
    <t>Ab 40''</t>
  </si>
  <si>
    <t>P</t>
  </si>
  <si>
    <t>If</t>
  </si>
  <si>
    <t>Ana alactique</t>
  </si>
  <si>
    <t>Ana lactique</t>
  </si>
  <si>
    <t>Vam</t>
  </si>
  <si>
    <t>DV</t>
  </si>
  <si>
    <t>MINIMES</t>
  </si>
  <si>
    <t>P DV</t>
  </si>
  <si>
    <t>P trac</t>
  </si>
  <si>
    <t>Juniors</t>
  </si>
  <si>
    <t>Cadets</t>
  </si>
  <si>
    <t>RMc</t>
  </si>
  <si>
    <t>RMt</t>
  </si>
  <si>
    <t>VMAA</t>
  </si>
  <si>
    <t>AVANTS CADETS</t>
  </si>
  <si>
    <t>AVANTS JUNIORS</t>
  </si>
  <si>
    <t>Trois quarts JUNIORS</t>
  </si>
  <si>
    <t>TROIS QUARTS CADETS</t>
  </si>
  <si>
    <t>2''95</t>
  </si>
  <si>
    <t>4''95</t>
  </si>
  <si>
    <t>4''90</t>
  </si>
  <si>
    <t>4''85</t>
  </si>
  <si>
    <t>Dtot</t>
  </si>
  <si>
    <t>3''20</t>
  </si>
  <si>
    <t>3''10</t>
  </si>
  <si>
    <t>3''5</t>
  </si>
  <si>
    <t>3''25</t>
  </si>
  <si>
    <t>3''17</t>
  </si>
  <si>
    <t>3''14</t>
  </si>
  <si>
    <t>3''11</t>
  </si>
  <si>
    <t>3''8</t>
  </si>
  <si>
    <t>3''2</t>
  </si>
  <si>
    <t>3''1</t>
  </si>
  <si>
    <t>2''98</t>
  </si>
  <si>
    <t>2''92</t>
  </si>
  <si>
    <t>3''47</t>
  </si>
  <si>
    <t>3''44</t>
  </si>
  <si>
    <t>3''41</t>
  </si>
  <si>
    <t>3''38</t>
  </si>
  <si>
    <t>3''35</t>
  </si>
  <si>
    <t>3''32</t>
  </si>
  <si>
    <t>3''29</t>
  </si>
  <si>
    <t>3''26</t>
  </si>
  <si>
    <t>3''23</t>
  </si>
  <si>
    <t>3"28</t>
  </si>
  <si>
    <t>3"26</t>
  </si>
  <si>
    <t>3"24</t>
  </si>
  <si>
    <t>3"22</t>
  </si>
  <si>
    <t>3"18</t>
  </si>
  <si>
    <t>3"16</t>
  </si>
  <si>
    <t>3"14</t>
  </si>
  <si>
    <t>3"12</t>
  </si>
  <si>
    <t>3"48</t>
  </si>
  <si>
    <t>3"46</t>
  </si>
  <si>
    <t>3"44</t>
  </si>
  <si>
    <t>3"42</t>
  </si>
  <si>
    <t>3"38</t>
  </si>
  <si>
    <t>3"36</t>
  </si>
  <si>
    <t>3"34</t>
  </si>
  <si>
    <t>3"32</t>
  </si>
  <si>
    <t>3''40</t>
  </si>
  <si>
    <t>3''43</t>
  </si>
  <si>
    <t>3''67</t>
  </si>
  <si>
    <t>3''64</t>
  </si>
  <si>
    <t>3''61</t>
  </si>
  <si>
    <t>3''58</t>
  </si>
  <si>
    <t>3''55</t>
  </si>
  <si>
    <t>3''52</t>
  </si>
  <si>
    <t>3''49</t>
  </si>
  <si>
    <t>3''46</t>
  </si>
  <si>
    <t>3''37</t>
  </si>
  <si>
    <t>3''34</t>
  </si>
  <si>
    <t>3''31</t>
  </si>
  <si>
    <t>3''28</t>
  </si>
  <si>
    <t>3''22</t>
  </si>
  <si>
    <t>3''19</t>
  </si>
  <si>
    <t>3''16</t>
  </si>
  <si>
    <t>3''13</t>
  </si>
  <si>
    <t>3''45</t>
  </si>
  <si>
    <t>3''65</t>
  </si>
  <si>
    <t>3''63</t>
  </si>
  <si>
    <t>3''59</t>
  </si>
  <si>
    <t>3''57</t>
  </si>
  <si>
    <t>3''53</t>
  </si>
  <si>
    <t>3''51</t>
  </si>
  <si>
    <t>3''39</t>
  </si>
  <si>
    <t>3''33</t>
  </si>
  <si>
    <t>3''27</t>
  </si>
  <si>
    <t>Baptiste L</t>
  </si>
  <si>
    <t>Souplesse</t>
  </si>
  <si>
    <t>souplesse</t>
  </si>
  <si>
    <t>Soupl</t>
  </si>
  <si>
    <t>% IF</t>
  </si>
  <si>
    <t>3"95-3"90</t>
  </si>
  <si>
    <t>3"35-3"30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</si>
</sst>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mediumDashed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/>
      <diagonal/>
    </border>
    <border>
      <left style="slantDashDot">
        <color indexed="64"/>
      </left>
      <right style="slantDashDot">
        <color indexed="64"/>
      </right>
      <top/>
      <bottom style="mediumDashed">
        <color indexed="64"/>
      </bottom>
      <diagonal/>
    </border>
    <border>
      <left style="slantDashDot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slantDashDot">
        <color indexed="64"/>
      </right>
      <top/>
      <bottom style="mediumDashed">
        <color indexed="64"/>
      </bottom>
      <diagonal/>
    </border>
    <border>
      <left/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/>
      <top/>
      <bottom style="mediumDashed">
        <color indexed="64"/>
      </bottom>
      <diagonal/>
    </border>
    <border>
      <left style="slantDashDot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 style="mediumDashed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/>
      <right/>
      <top style="mediumDash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mediumDashed">
        <color indexed="64"/>
      </bottom>
      <diagonal/>
    </border>
    <border>
      <left/>
      <right style="slantDashDot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7" fontId="1" fillId="0" borderId="19" xfId="0" applyNumberFormat="1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1" fontId="0" fillId="2" borderId="23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0" fontId="0" fillId="2" borderId="23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1" fontId="0" fillId="2" borderId="20" xfId="0" applyNumberFormat="1" applyFill="1" applyBorder="1" applyAlignment="1">
      <alignment horizontal="center" vertical="center"/>
    </xf>
    <xf numFmtId="2" fontId="0" fillId="2" borderId="22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2" fontId="0" fillId="2" borderId="20" xfId="0" applyNumberForma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0" borderId="1" xfId="0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27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27" xfId="0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0" fillId="0" borderId="1" xfId="0" applyFill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" fontId="0" fillId="0" borderId="31" xfId="0" applyNumberForma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5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6" xfId="0" applyBorder="1" applyAlignment="1">
      <alignment horizontal="center"/>
    </xf>
    <xf numFmtId="1" fontId="0" fillId="0" borderId="36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2" borderId="25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" fontId="0" fillId="2" borderId="13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2" borderId="6" xfId="0" applyNumberFormat="1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1" fontId="0" fillId="0" borderId="43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 vertic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/>
    </xf>
    <xf numFmtId="1" fontId="0" fillId="0" borderId="55" xfId="0" applyNumberFormat="1" applyBorder="1" applyAlignment="1">
      <alignment horizontal="center" vertical="center"/>
    </xf>
    <xf numFmtId="1" fontId="0" fillId="0" borderId="57" xfId="0" applyNumberFormat="1" applyBorder="1" applyAlignment="1">
      <alignment horizontal="center" vertical="center"/>
    </xf>
    <xf numFmtId="1" fontId="0" fillId="0" borderId="61" xfId="0" applyNumberFormat="1" applyBorder="1" applyAlignment="1">
      <alignment horizontal="center" vertical="center"/>
    </xf>
    <xf numFmtId="2" fontId="0" fillId="0" borderId="54" xfId="0" applyNumberFormat="1" applyBorder="1" applyAlignment="1">
      <alignment horizontal="center" vertical="center"/>
    </xf>
    <xf numFmtId="2" fontId="0" fillId="0" borderId="55" xfId="0" applyNumberFormat="1" applyBorder="1" applyAlignment="1">
      <alignment horizontal="center" vertical="center"/>
    </xf>
    <xf numFmtId="2" fontId="0" fillId="0" borderId="58" xfId="0" applyNumberFormat="1" applyBorder="1" applyAlignment="1">
      <alignment horizontal="center" vertical="center"/>
    </xf>
    <xf numFmtId="2" fontId="0" fillId="0" borderId="59" xfId="0" applyNumberFormat="1" applyBorder="1" applyAlignment="1">
      <alignment horizontal="center" vertical="center"/>
    </xf>
    <xf numFmtId="2" fontId="0" fillId="0" borderId="64" xfId="0" applyNumberFormat="1" applyBorder="1" applyAlignment="1">
      <alignment horizontal="center" vertical="center"/>
    </xf>
    <xf numFmtId="2" fontId="0" fillId="0" borderId="65" xfId="0" applyNumberFormat="1" applyBorder="1" applyAlignment="1">
      <alignment horizontal="center" vertical="center"/>
    </xf>
    <xf numFmtId="2" fontId="0" fillId="0" borderId="56" xfId="0" applyNumberFormat="1" applyBorder="1" applyAlignment="1">
      <alignment horizontal="center" vertical="center"/>
    </xf>
    <xf numFmtId="2" fontId="0" fillId="0" borderId="57" xfId="0" applyNumberFormat="1" applyBorder="1" applyAlignment="1">
      <alignment horizontal="center" vertical="center"/>
    </xf>
    <xf numFmtId="2" fontId="0" fillId="0" borderId="60" xfId="0" applyNumberFormat="1" applyBorder="1" applyAlignment="1">
      <alignment horizontal="center" vertical="center"/>
    </xf>
    <xf numFmtId="2" fontId="0" fillId="0" borderId="61" xfId="0" applyNumberFormat="1" applyBorder="1" applyAlignment="1">
      <alignment horizontal="center" vertical="center"/>
    </xf>
    <xf numFmtId="0" fontId="0" fillId="5" borderId="39" xfId="0" applyFill="1" applyBorder="1" applyAlignment="1">
      <alignment horizontal="center"/>
    </xf>
    <xf numFmtId="0" fontId="0" fillId="5" borderId="58" xfId="0" applyFill="1" applyBorder="1"/>
    <xf numFmtId="0" fontId="0" fillId="5" borderId="36" xfId="0" applyFill="1" applyBorder="1"/>
    <xf numFmtId="0" fontId="0" fillId="5" borderId="59" xfId="0" applyFill="1" applyBorder="1"/>
    <xf numFmtId="0" fontId="0" fillId="5" borderId="38" xfId="0" applyFill="1" applyBorder="1"/>
    <xf numFmtId="0" fontId="0" fillId="5" borderId="36" xfId="0" applyFill="1" applyBorder="1" applyAlignment="1">
      <alignment horizontal="center" vertical="center"/>
    </xf>
    <xf numFmtId="1" fontId="0" fillId="5" borderId="36" xfId="0" applyNumberFormat="1" applyFill="1" applyBorder="1" applyAlignment="1">
      <alignment horizontal="center" vertical="center"/>
    </xf>
    <xf numFmtId="0" fontId="0" fillId="5" borderId="39" xfId="0" applyFill="1" applyBorder="1"/>
    <xf numFmtId="2" fontId="0" fillId="5" borderId="36" xfId="0" applyNumberFormat="1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0" fontId="0" fillId="5" borderId="62" xfId="0" applyFill="1" applyBorder="1" applyAlignment="1">
      <alignment horizontal="center" vertical="center"/>
    </xf>
    <xf numFmtId="2" fontId="0" fillId="5" borderId="46" xfId="0" applyNumberFormat="1" applyFill="1" applyBorder="1" applyAlignment="1">
      <alignment horizontal="center" vertical="center"/>
    </xf>
    <xf numFmtId="0" fontId="0" fillId="5" borderId="46" xfId="0" applyFill="1" applyBorder="1" applyAlignment="1">
      <alignment horizontal="center"/>
    </xf>
    <xf numFmtId="0" fontId="0" fillId="5" borderId="63" xfId="0" applyFill="1" applyBorder="1" applyAlignment="1">
      <alignment horizontal="center"/>
    </xf>
    <xf numFmtId="1" fontId="0" fillId="5" borderId="47" xfId="0" applyNumberFormat="1" applyFill="1" applyBorder="1" applyAlignment="1">
      <alignment horizontal="center" vertical="center"/>
    </xf>
    <xf numFmtId="2" fontId="0" fillId="5" borderId="62" xfId="0" applyNumberFormat="1" applyFill="1" applyBorder="1" applyAlignment="1">
      <alignment horizontal="center" vertical="center"/>
    </xf>
    <xf numFmtId="2" fontId="0" fillId="5" borderId="63" xfId="0" applyNumberFormat="1" applyFill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1" fontId="0" fillId="0" borderId="66" xfId="0" applyNumberFormat="1" applyFill="1" applyBorder="1" applyAlignment="1">
      <alignment horizontal="center" vertical="center"/>
    </xf>
    <xf numFmtId="2" fontId="0" fillId="0" borderId="66" xfId="0" applyNumberFormat="1" applyFill="1" applyBorder="1" applyAlignment="1">
      <alignment horizontal="center" vertical="center"/>
    </xf>
    <xf numFmtId="0" fontId="0" fillId="0" borderId="66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67" xfId="0" applyBorder="1" applyAlignment="1">
      <alignment horizontal="center" vertical="center"/>
    </xf>
    <xf numFmtId="1" fontId="0" fillId="0" borderId="67" xfId="0" applyNumberFormat="1" applyBorder="1" applyAlignment="1">
      <alignment horizontal="center" vertical="center"/>
    </xf>
    <xf numFmtId="0" fontId="1" fillId="0" borderId="67" xfId="0" applyFont="1" applyFill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Fill="1" applyBorder="1" applyAlignment="1">
      <alignment horizontal="center"/>
    </xf>
    <xf numFmtId="0" fontId="0" fillId="0" borderId="67" xfId="0" applyBorder="1" applyAlignment="1">
      <alignment horizontal="center"/>
    </xf>
    <xf numFmtId="0" fontId="0" fillId="5" borderId="73" xfId="0" applyFill="1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5" borderId="75" xfId="0" applyFill="1" applyBorder="1" applyAlignment="1">
      <alignment horizontal="center" vertical="center"/>
    </xf>
    <xf numFmtId="2" fontId="0" fillId="0" borderId="8" xfId="0" applyNumberFormat="1" applyBorder="1" applyAlignment="1">
      <alignment horizontal="center"/>
    </xf>
    <xf numFmtId="2" fontId="0" fillId="0" borderId="35" xfId="0" applyNumberFormat="1" applyBorder="1" applyAlignment="1">
      <alignment horizontal="center"/>
    </xf>
    <xf numFmtId="2" fontId="0" fillId="0" borderId="12" xfId="0" applyNumberFormat="1" applyBorder="1" applyAlignment="1">
      <alignment horizontal="center" vertical="center"/>
    </xf>
    <xf numFmtId="2" fontId="0" fillId="0" borderId="54" xfId="0" applyNumberFormat="1" applyBorder="1" applyAlignment="1">
      <alignment horizontal="center"/>
    </xf>
    <xf numFmtId="2" fontId="0" fillId="0" borderId="56" xfId="0" applyNumberFormat="1" applyBorder="1" applyAlignment="1">
      <alignment horizontal="center"/>
    </xf>
    <xf numFmtId="2" fontId="0" fillId="5" borderId="58" xfId="0" applyNumberFormat="1" applyFill="1" applyBorder="1"/>
    <xf numFmtId="2" fontId="0" fillId="5" borderId="36" xfId="0" applyNumberFormat="1" applyFill="1" applyBorder="1"/>
    <xf numFmtId="2" fontId="0" fillId="0" borderId="60" xfId="0" applyNumberFormat="1" applyBorder="1" applyAlignment="1">
      <alignment horizontal="center"/>
    </xf>
    <xf numFmtId="2" fontId="0" fillId="5" borderId="45" xfId="0" applyNumberFormat="1" applyFill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2" fontId="0" fillId="5" borderId="49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6" borderId="0" xfId="0" applyFill="1"/>
    <xf numFmtId="0" fontId="0" fillId="3" borderId="0" xfId="0" applyFill="1"/>
    <xf numFmtId="0" fontId="0" fillId="4" borderId="0" xfId="0" applyFill="1"/>
    <xf numFmtId="0" fontId="0" fillId="5" borderId="58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/>
    </xf>
    <xf numFmtId="0" fontId="1" fillId="7" borderId="10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0" fillId="5" borderId="38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2" fontId="0" fillId="5" borderId="39" xfId="0" applyNumberForma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7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résultats'!$AG$3</c:f>
              <c:strCache>
                <c:ptCount val="1"/>
                <c:pt idx="0">
                  <c:v>Louis C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résultats'!$AH$3:$AV$3</c:f>
              <c:numCache>
                <c:formatCode>General</c:formatCode>
                <c:ptCount val="15"/>
                <c:pt idx="2">
                  <c:v>#N/A</c:v>
                </c:pt>
                <c:pt idx="3">
                  <c:v>6</c:v>
                </c:pt>
                <c:pt idx="4">
                  <c:v>3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14</c:v>
                </c:pt>
              </c:numCache>
            </c:numRef>
          </c:val>
        </c:ser>
        <c:axId val="115995392"/>
        <c:axId val="115996928"/>
      </c:barChart>
      <c:catAx>
        <c:axId val="115995392"/>
        <c:scaling>
          <c:orientation val="minMax"/>
        </c:scaling>
        <c:axPos val="b"/>
        <c:tickLblPos val="nextTo"/>
        <c:crossAx val="115996928"/>
        <c:crosses val="autoZero"/>
        <c:auto val="1"/>
        <c:lblAlgn val="ctr"/>
        <c:lblOffset val="100"/>
      </c:catAx>
      <c:valAx>
        <c:axId val="115996928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5995392"/>
        <c:crosses val="autoZero"/>
        <c:crossBetween val="between"/>
        <c:majorUnit val="1"/>
      </c:valAx>
    </c:plotArea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résultats'!$AG$4</c:f>
              <c:strCache>
                <c:ptCount val="1"/>
                <c:pt idx="0">
                  <c:v>Emile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résultats'!$AH$4:$AV$4</c:f>
              <c:numCache>
                <c:formatCode>0</c:formatCode>
                <c:ptCount val="15"/>
                <c:pt idx="2" formatCode="General">
                  <c:v>#N/A</c:v>
                </c:pt>
                <c:pt idx="3" formatCode="General">
                  <c:v>#N/A</c:v>
                </c:pt>
                <c:pt idx="4" formatCode="General">
                  <c:v>#N/A</c:v>
                </c:pt>
                <c:pt idx="5" formatCode="General">
                  <c:v>#N/A</c:v>
                </c:pt>
                <c:pt idx="6" formatCode="General">
                  <c:v>#N/A</c:v>
                </c:pt>
                <c:pt idx="7" formatCode="General">
                  <c:v>16</c:v>
                </c:pt>
                <c:pt idx="8" formatCode="General">
                  <c:v>16</c:v>
                </c:pt>
                <c:pt idx="9" formatCode="General">
                  <c:v>8</c:v>
                </c:pt>
                <c:pt idx="10" formatCode="General">
                  <c:v>11</c:v>
                </c:pt>
                <c:pt idx="11" formatCode="General">
                  <c:v>#N/A</c:v>
                </c:pt>
                <c:pt idx="12" formatCode="General">
                  <c:v>#N/A</c:v>
                </c:pt>
                <c:pt idx="13" formatCode="General">
                  <c:v>#N/A</c:v>
                </c:pt>
                <c:pt idx="14" formatCode="General">
                  <c:v>#N/A</c:v>
                </c:pt>
              </c:numCache>
            </c:numRef>
          </c:val>
        </c:ser>
        <c:axId val="113527040"/>
        <c:axId val="113541120"/>
      </c:barChart>
      <c:catAx>
        <c:axId val="113527040"/>
        <c:scaling>
          <c:orientation val="minMax"/>
        </c:scaling>
        <c:axPos val="b"/>
        <c:tickLblPos val="nextTo"/>
        <c:crossAx val="113541120"/>
        <c:crosses val="autoZero"/>
        <c:auto val="1"/>
        <c:lblAlgn val="ctr"/>
        <c:lblOffset val="100"/>
      </c:catAx>
      <c:valAx>
        <c:axId val="113541120"/>
        <c:scaling>
          <c:orientation val="minMax"/>
          <c:max val="20"/>
          <c:min val="0"/>
        </c:scaling>
        <c:axPos val="l"/>
        <c:majorGridlines/>
        <c:numFmt formatCode="0" sourceLinked="1"/>
        <c:tickLblPos val="nextTo"/>
        <c:crossAx val="113527040"/>
        <c:crosses val="autoZero"/>
        <c:crossBetween val="between"/>
        <c:majorUnit val="1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résultats'!$AG$5</c:f>
              <c:strCache>
                <c:ptCount val="1"/>
                <c:pt idx="0">
                  <c:v>Kélian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résultats'!$AH$5:$AV$5</c:f>
              <c:numCache>
                <c:formatCode>0</c:formatCode>
                <c:ptCount val="15"/>
                <c:pt idx="2" formatCode="General">
                  <c:v>#N/A</c:v>
                </c:pt>
                <c:pt idx="3" formatCode="General">
                  <c:v>8</c:v>
                </c:pt>
                <c:pt idx="4" formatCode="General">
                  <c:v>1</c:v>
                </c:pt>
                <c:pt idx="5" formatCode="General">
                  <c:v>#N/A</c:v>
                </c:pt>
                <c:pt idx="6" formatCode="General">
                  <c:v>#N/A</c:v>
                </c:pt>
                <c:pt idx="7" formatCode="General">
                  <c:v>5</c:v>
                </c:pt>
                <c:pt idx="8" formatCode="General">
                  <c:v>20</c:v>
                </c:pt>
                <c:pt idx="9" formatCode="General">
                  <c:v>9</c:v>
                </c:pt>
                <c:pt idx="10" formatCode="General">
                  <c:v>12</c:v>
                </c:pt>
                <c:pt idx="11" formatCode="General">
                  <c:v>#N/A</c:v>
                </c:pt>
                <c:pt idx="12" formatCode="General">
                  <c:v>#N/A</c:v>
                </c:pt>
                <c:pt idx="13" formatCode="General">
                  <c:v>#N/A</c:v>
                </c:pt>
                <c:pt idx="14" formatCode="General">
                  <c:v>11</c:v>
                </c:pt>
              </c:numCache>
            </c:numRef>
          </c:val>
        </c:ser>
        <c:axId val="113572864"/>
        <c:axId val="116392704"/>
      </c:barChart>
      <c:catAx>
        <c:axId val="113572864"/>
        <c:scaling>
          <c:orientation val="minMax"/>
        </c:scaling>
        <c:axPos val="b"/>
        <c:tickLblPos val="nextTo"/>
        <c:crossAx val="116392704"/>
        <c:crosses val="autoZero"/>
        <c:auto val="1"/>
        <c:lblAlgn val="ctr"/>
        <c:lblOffset val="100"/>
      </c:catAx>
      <c:valAx>
        <c:axId val="116392704"/>
        <c:scaling>
          <c:orientation val="minMax"/>
          <c:max val="20"/>
          <c:min val="0"/>
        </c:scaling>
        <c:axPos val="l"/>
        <c:majorGridlines/>
        <c:numFmt formatCode="0" sourceLinked="1"/>
        <c:tickLblPos val="nextTo"/>
        <c:crossAx val="113572864"/>
        <c:crosses val="autoZero"/>
        <c:crossBetween val="between"/>
        <c:majorUnit val="1"/>
      </c:valAx>
    </c:plotArea>
    <c:plotVisOnly val="1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résultats'!$AG$6</c:f>
              <c:strCache>
                <c:ptCount val="1"/>
                <c:pt idx="0">
                  <c:v>Elliot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résultats'!$AH$6:$AV$6</c:f>
              <c:numCache>
                <c:formatCode>0</c:formatCode>
                <c:ptCount val="15"/>
                <c:pt idx="2" formatCode="General">
                  <c:v>#N/A</c:v>
                </c:pt>
                <c:pt idx="3" formatCode="General">
                  <c:v>10</c:v>
                </c:pt>
                <c:pt idx="4" formatCode="General">
                  <c:v>10</c:v>
                </c:pt>
                <c:pt idx="5" formatCode="General">
                  <c:v>#N/A</c:v>
                </c:pt>
                <c:pt idx="6" formatCode="General">
                  <c:v>9</c:v>
                </c:pt>
                <c:pt idx="7" formatCode="General">
                  <c:v>15</c:v>
                </c:pt>
                <c:pt idx="8" formatCode="General">
                  <c:v>20</c:v>
                </c:pt>
                <c:pt idx="9" formatCode="General">
                  <c:v>14</c:v>
                </c:pt>
                <c:pt idx="10" formatCode="General">
                  <c:v>15</c:v>
                </c:pt>
                <c:pt idx="11" formatCode="General">
                  <c:v>#N/A</c:v>
                </c:pt>
                <c:pt idx="12" formatCode="General">
                  <c:v>#N/A</c:v>
                </c:pt>
                <c:pt idx="13" formatCode="General">
                  <c:v>#N/A</c:v>
                </c:pt>
                <c:pt idx="14" formatCode="General">
                  <c:v>13</c:v>
                </c:pt>
              </c:numCache>
            </c:numRef>
          </c:val>
        </c:ser>
        <c:axId val="116412416"/>
        <c:axId val="116413952"/>
      </c:barChart>
      <c:catAx>
        <c:axId val="116412416"/>
        <c:scaling>
          <c:orientation val="minMax"/>
        </c:scaling>
        <c:axPos val="b"/>
        <c:tickLblPos val="nextTo"/>
        <c:crossAx val="116413952"/>
        <c:crosses val="autoZero"/>
        <c:auto val="1"/>
        <c:lblAlgn val="ctr"/>
        <c:lblOffset val="100"/>
      </c:catAx>
      <c:valAx>
        <c:axId val="116413952"/>
        <c:scaling>
          <c:orientation val="minMax"/>
          <c:max val="20"/>
          <c:min val="0"/>
        </c:scaling>
        <c:axPos val="l"/>
        <c:majorGridlines/>
        <c:numFmt formatCode="0" sourceLinked="1"/>
        <c:tickLblPos val="nextTo"/>
        <c:crossAx val="116412416"/>
        <c:crosses val="autoZero"/>
        <c:crossBetween val="between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résultats'!$AG$10</c:f>
              <c:strCache>
                <c:ptCount val="1"/>
                <c:pt idx="0">
                  <c:v>Arthur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résultats'!$AH$10:$AV$10</c:f>
              <c:numCache>
                <c:formatCode>General</c:formatCode>
                <c:ptCount val="15"/>
                <c:pt idx="0">
                  <c:v>8</c:v>
                </c:pt>
                <c:pt idx="1">
                  <c:v>#N/A</c:v>
                </c:pt>
                <c:pt idx="2">
                  <c:v>#N/A</c:v>
                </c:pt>
                <c:pt idx="3">
                  <c:v>14</c:v>
                </c:pt>
                <c:pt idx="4">
                  <c:v>10</c:v>
                </c:pt>
                <c:pt idx="5">
                  <c:v>#N/A</c:v>
                </c:pt>
                <c:pt idx="6">
                  <c:v>11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16</c:v>
                </c:pt>
              </c:numCache>
            </c:numRef>
          </c:val>
        </c:ser>
        <c:axId val="116454144"/>
        <c:axId val="116455680"/>
      </c:barChart>
      <c:catAx>
        <c:axId val="116454144"/>
        <c:scaling>
          <c:orientation val="minMax"/>
        </c:scaling>
        <c:axPos val="b"/>
        <c:tickLblPos val="nextTo"/>
        <c:crossAx val="116455680"/>
        <c:crosses val="autoZero"/>
        <c:auto val="1"/>
        <c:lblAlgn val="ctr"/>
        <c:lblOffset val="100"/>
      </c:catAx>
      <c:valAx>
        <c:axId val="116455680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6454144"/>
        <c:crosses val="autoZero"/>
        <c:crossBetween val="between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résultats'!$AG$9</c:f>
              <c:strCache>
                <c:ptCount val="1"/>
                <c:pt idx="0">
                  <c:v>Razvan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résultats'!$AH$9:$AV$9</c:f>
              <c:numCache>
                <c:formatCode>0</c:formatCode>
                <c:ptCount val="15"/>
                <c:pt idx="2" formatCode="General">
                  <c:v>#N/A</c:v>
                </c:pt>
                <c:pt idx="3" formatCode="General">
                  <c:v>6</c:v>
                </c:pt>
                <c:pt idx="4" formatCode="General">
                  <c:v>#N/A</c:v>
                </c:pt>
                <c:pt idx="5" formatCode="General">
                  <c:v>#N/A</c:v>
                </c:pt>
                <c:pt idx="6" formatCode="General">
                  <c:v>10</c:v>
                </c:pt>
                <c:pt idx="7" formatCode="General">
                  <c:v>2</c:v>
                </c:pt>
                <c:pt idx="8" formatCode="General">
                  <c:v>11</c:v>
                </c:pt>
                <c:pt idx="9" formatCode="General">
                  <c:v>#N/A</c:v>
                </c:pt>
                <c:pt idx="10" formatCode="General">
                  <c:v>17</c:v>
                </c:pt>
                <c:pt idx="11" formatCode="General">
                  <c:v>#N/A</c:v>
                </c:pt>
                <c:pt idx="12" formatCode="General">
                  <c:v>#N/A</c:v>
                </c:pt>
                <c:pt idx="13" formatCode="General">
                  <c:v>#N/A</c:v>
                </c:pt>
                <c:pt idx="14" formatCode="General">
                  <c:v>15</c:v>
                </c:pt>
              </c:numCache>
            </c:numRef>
          </c:val>
        </c:ser>
        <c:axId val="117650944"/>
        <c:axId val="117652480"/>
      </c:barChart>
      <c:catAx>
        <c:axId val="117650944"/>
        <c:scaling>
          <c:orientation val="minMax"/>
        </c:scaling>
        <c:axPos val="b"/>
        <c:tickLblPos val="nextTo"/>
        <c:crossAx val="117652480"/>
        <c:crosses val="autoZero"/>
        <c:auto val="1"/>
        <c:lblAlgn val="ctr"/>
        <c:lblOffset val="100"/>
      </c:catAx>
      <c:valAx>
        <c:axId val="117652480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650944"/>
        <c:crosses val="autoZero"/>
        <c:crossBetween val="between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résultats'!$AG$8</c:f>
              <c:strCache>
                <c:ptCount val="1"/>
                <c:pt idx="0">
                  <c:v>Kalvin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résultats'!$AH$8:$AV$8</c:f>
              <c:numCache>
                <c:formatCode>0</c:formatCode>
                <c:ptCount val="15"/>
                <c:pt idx="2" formatCode="General">
                  <c:v>#N/A</c:v>
                </c:pt>
                <c:pt idx="3" formatCode="General">
                  <c:v>9</c:v>
                </c:pt>
                <c:pt idx="4" formatCode="General">
                  <c:v>#N/A</c:v>
                </c:pt>
                <c:pt idx="5" formatCode="General">
                  <c:v>#N/A</c:v>
                </c:pt>
                <c:pt idx="6" formatCode="General">
                  <c:v>2</c:v>
                </c:pt>
                <c:pt idx="7" formatCode="General">
                  <c:v>#N/A</c:v>
                </c:pt>
                <c:pt idx="8" formatCode="General">
                  <c:v>11</c:v>
                </c:pt>
                <c:pt idx="9" formatCode="General">
                  <c:v>#N/A</c:v>
                </c:pt>
                <c:pt idx="10" formatCode="General">
                  <c:v>13</c:v>
                </c:pt>
                <c:pt idx="11" formatCode="General">
                  <c:v>#N/A</c:v>
                </c:pt>
                <c:pt idx="12" formatCode="General">
                  <c:v>#N/A</c:v>
                </c:pt>
                <c:pt idx="13" formatCode="General">
                  <c:v>#N/A</c:v>
                </c:pt>
                <c:pt idx="14" formatCode="General">
                  <c:v>12</c:v>
                </c:pt>
              </c:numCache>
            </c:numRef>
          </c:val>
        </c:ser>
        <c:axId val="117684480"/>
        <c:axId val="117686272"/>
      </c:barChart>
      <c:catAx>
        <c:axId val="117684480"/>
        <c:scaling>
          <c:orientation val="minMax"/>
        </c:scaling>
        <c:axPos val="b"/>
        <c:tickLblPos val="nextTo"/>
        <c:crossAx val="117686272"/>
        <c:crosses val="autoZero"/>
        <c:auto val="1"/>
        <c:lblAlgn val="ctr"/>
        <c:lblOffset val="100"/>
      </c:catAx>
      <c:valAx>
        <c:axId val="117686272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684480"/>
        <c:crosses val="autoZero"/>
        <c:crossBetween val="between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résultats'!$AG$7</c:f>
              <c:strCache>
                <c:ptCount val="1"/>
                <c:pt idx="0">
                  <c:v>Ronan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résultats'!$AH$7:$AV$7</c:f>
              <c:numCache>
                <c:formatCode>0</c:formatCode>
                <c:ptCount val="15"/>
                <c:pt idx="2" formatCode="General">
                  <c:v>#N/A</c:v>
                </c:pt>
                <c:pt idx="3" formatCode="General">
                  <c:v>11</c:v>
                </c:pt>
                <c:pt idx="4" formatCode="General">
                  <c:v>11</c:v>
                </c:pt>
                <c:pt idx="5" formatCode="General">
                  <c:v>#N/A</c:v>
                </c:pt>
                <c:pt idx="6" formatCode="General">
                  <c:v>9</c:v>
                </c:pt>
                <c:pt idx="7" formatCode="General">
                  <c:v>10</c:v>
                </c:pt>
                <c:pt idx="8" formatCode="General">
                  <c:v>16</c:v>
                </c:pt>
                <c:pt idx="9" formatCode="General">
                  <c:v>12</c:v>
                </c:pt>
                <c:pt idx="10" formatCode="General">
                  <c:v>14</c:v>
                </c:pt>
                <c:pt idx="11" formatCode="General">
                  <c:v>#N/A</c:v>
                </c:pt>
                <c:pt idx="12" formatCode="General">
                  <c:v>#N/A</c:v>
                </c:pt>
                <c:pt idx="13" formatCode="General">
                  <c:v>#N/A</c:v>
                </c:pt>
                <c:pt idx="14" formatCode="General">
                  <c:v>14</c:v>
                </c:pt>
              </c:numCache>
            </c:numRef>
          </c:val>
        </c:ser>
        <c:axId val="117697536"/>
        <c:axId val="117715712"/>
      </c:barChart>
      <c:catAx>
        <c:axId val="117697536"/>
        <c:scaling>
          <c:orientation val="minMax"/>
        </c:scaling>
        <c:axPos val="b"/>
        <c:tickLblPos val="nextTo"/>
        <c:crossAx val="117715712"/>
        <c:crosses val="autoZero"/>
        <c:auto val="1"/>
        <c:lblAlgn val="ctr"/>
        <c:lblOffset val="100"/>
      </c:catAx>
      <c:valAx>
        <c:axId val="117715712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697536"/>
        <c:crosses val="autoZero"/>
        <c:crossBetween val="between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résultats'!$AG$11</c:f>
              <c:strCache>
                <c:ptCount val="1"/>
                <c:pt idx="0">
                  <c:v>Olivier R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résultats'!$AH$11:$AV$11</c:f>
              <c:numCache>
                <c:formatCode>General</c:formatCode>
                <c:ptCount val="15"/>
                <c:pt idx="0">
                  <c:v>8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9</c:v>
                </c:pt>
                <c:pt idx="7">
                  <c:v>20</c:v>
                </c:pt>
                <c:pt idx="8">
                  <c:v>12</c:v>
                </c:pt>
                <c:pt idx="9">
                  <c:v>13</c:v>
                </c:pt>
                <c:pt idx="10">
                  <c:v>11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axId val="117722496"/>
        <c:axId val="117736576"/>
      </c:barChart>
      <c:catAx>
        <c:axId val="117722496"/>
        <c:scaling>
          <c:orientation val="minMax"/>
        </c:scaling>
        <c:axPos val="b"/>
        <c:tickLblPos val="nextTo"/>
        <c:crossAx val="117736576"/>
        <c:crosses val="autoZero"/>
        <c:auto val="1"/>
        <c:lblAlgn val="ctr"/>
        <c:lblOffset val="100"/>
      </c:catAx>
      <c:valAx>
        <c:axId val="117736576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722496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résultats'!$AG$14</c:f>
              <c:strCache>
                <c:ptCount val="1"/>
                <c:pt idx="0">
                  <c:v>Lucas O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résultats'!$AH$14:$AV$14</c:f>
              <c:numCache>
                <c:formatCode>General</c:formatCode>
                <c:ptCount val="15"/>
                <c:pt idx="0">
                  <c:v>7</c:v>
                </c:pt>
                <c:pt idx="1">
                  <c:v>#N/A</c:v>
                </c:pt>
                <c:pt idx="2">
                  <c:v>#N/A</c:v>
                </c:pt>
                <c:pt idx="3">
                  <c:v>12</c:v>
                </c:pt>
                <c:pt idx="4">
                  <c:v>11</c:v>
                </c:pt>
                <c:pt idx="5">
                  <c:v>#N/A</c:v>
                </c:pt>
                <c:pt idx="6">
                  <c:v>4</c:v>
                </c:pt>
                <c:pt idx="7">
                  <c:v>20</c:v>
                </c:pt>
                <c:pt idx="8">
                  <c:v>15</c:v>
                </c:pt>
                <c:pt idx="9">
                  <c:v>14</c:v>
                </c:pt>
                <c:pt idx="10">
                  <c:v>12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15</c:v>
                </c:pt>
              </c:numCache>
            </c:numRef>
          </c:val>
        </c:ser>
        <c:axId val="117793152"/>
        <c:axId val="117794688"/>
      </c:barChart>
      <c:catAx>
        <c:axId val="117793152"/>
        <c:scaling>
          <c:orientation val="minMax"/>
        </c:scaling>
        <c:axPos val="b"/>
        <c:tickLblPos val="nextTo"/>
        <c:crossAx val="117794688"/>
        <c:crosses val="autoZero"/>
        <c:auto val="1"/>
        <c:lblAlgn val="ctr"/>
        <c:lblOffset val="100"/>
      </c:catAx>
      <c:valAx>
        <c:axId val="117794688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793152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résultats'!$AG$13</c:f>
              <c:strCache>
                <c:ptCount val="1"/>
                <c:pt idx="0">
                  <c:v>Baptiste L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résultats'!$AH$13:$AV$13</c:f>
              <c:numCache>
                <c:formatCode>General</c:formatCode>
                <c:ptCount val="15"/>
                <c:pt idx="0">
                  <c:v>11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20</c:v>
                </c:pt>
                <c:pt idx="7">
                  <c:v>6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axId val="117818496"/>
        <c:axId val="117820032"/>
      </c:barChart>
      <c:catAx>
        <c:axId val="117818496"/>
        <c:scaling>
          <c:orientation val="minMax"/>
        </c:scaling>
        <c:axPos val="b"/>
        <c:tickLblPos val="nextTo"/>
        <c:crossAx val="117820032"/>
        <c:crosses val="autoZero"/>
        <c:auto val="1"/>
        <c:lblAlgn val="ctr"/>
        <c:lblOffset val="100"/>
      </c:catAx>
      <c:valAx>
        <c:axId val="117820032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818496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résultats'!$AG$12</c:f>
              <c:strCache>
                <c:ptCount val="1"/>
                <c:pt idx="0">
                  <c:v>Louis M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résultats'!$AH$12:$AV$12</c:f>
              <c:numCache>
                <c:formatCode>General</c:formatCode>
                <c:ptCount val="15"/>
                <c:pt idx="0">
                  <c:v>5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</c:v>
                </c:pt>
                <c:pt idx="5">
                  <c:v>#N/A</c:v>
                </c:pt>
                <c:pt idx="6">
                  <c:v>3</c:v>
                </c:pt>
                <c:pt idx="7">
                  <c:v>12</c:v>
                </c:pt>
                <c:pt idx="8">
                  <c:v>18</c:v>
                </c:pt>
                <c:pt idx="9">
                  <c:v>19</c:v>
                </c:pt>
                <c:pt idx="10">
                  <c:v>11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axId val="117852032"/>
        <c:axId val="117853568"/>
      </c:barChart>
      <c:catAx>
        <c:axId val="117852032"/>
        <c:scaling>
          <c:orientation val="minMax"/>
        </c:scaling>
        <c:axPos val="b"/>
        <c:tickLblPos val="nextTo"/>
        <c:crossAx val="117853568"/>
        <c:crosses val="autoZero"/>
        <c:auto val="1"/>
        <c:lblAlgn val="ctr"/>
        <c:lblOffset val="100"/>
      </c:catAx>
      <c:valAx>
        <c:axId val="117853568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852032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résultats'!$AG$18</c:f>
              <c:strCache>
                <c:ptCount val="1"/>
                <c:pt idx="0">
                  <c:v>Thomas Z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résultats'!$AH$18:$AV$18</c:f>
              <c:numCache>
                <c:formatCode>General</c:formatCode>
                <c:ptCount val="15"/>
                <c:pt idx="0">
                  <c:v>7</c:v>
                </c:pt>
                <c:pt idx="1">
                  <c:v>15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axId val="117873280"/>
        <c:axId val="117887360"/>
      </c:barChart>
      <c:catAx>
        <c:axId val="117873280"/>
        <c:scaling>
          <c:orientation val="minMax"/>
        </c:scaling>
        <c:axPos val="b"/>
        <c:tickLblPos val="nextTo"/>
        <c:crossAx val="117887360"/>
        <c:crosses val="autoZero"/>
        <c:auto val="1"/>
        <c:lblAlgn val="ctr"/>
        <c:lblOffset val="100"/>
      </c:catAx>
      <c:valAx>
        <c:axId val="117887360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873280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résultats'!$AG$17</c:f>
              <c:strCache>
                <c:ptCount val="1"/>
                <c:pt idx="0">
                  <c:v>Sasha O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résultats'!$AH$17:$AV$17</c:f>
              <c:numCache>
                <c:formatCode>General</c:formatCode>
                <c:ptCount val="15"/>
                <c:pt idx="0">
                  <c:v>16</c:v>
                </c:pt>
                <c:pt idx="1">
                  <c:v>20</c:v>
                </c:pt>
                <c:pt idx="2">
                  <c:v>#N/A</c:v>
                </c:pt>
                <c:pt idx="3">
                  <c:v>9</c:v>
                </c:pt>
                <c:pt idx="4">
                  <c:v>16</c:v>
                </c:pt>
                <c:pt idx="5">
                  <c:v>#N/A</c:v>
                </c:pt>
                <c:pt idx="6">
                  <c:v>20</c:v>
                </c:pt>
                <c:pt idx="7">
                  <c:v>20</c:v>
                </c:pt>
                <c:pt idx="8">
                  <c:v>16</c:v>
                </c:pt>
                <c:pt idx="9">
                  <c:v>19</c:v>
                </c:pt>
                <c:pt idx="10">
                  <c:v>11</c:v>
                </c:pt>
                <c:pt idx="11">
                  <c:v>#N/A</c:v>
                </c:pt>
                <c:pt idx="12">
                  <c:v>#N/A</c:v>
                </c:pt>
                <c:pt idx="13">
                  <c:v>20</c:v>
                </c:pt>
                <c:pt idx="14">
                  <c:v>17</c:v>
                </c:pt>
              </c:numCache>
            </c:numRef>
          </c:val>
        </c:ser>
        <c:axId val="117899264"/>
        <c:axId val="117900800"/>
      </c:barChart>
      <c:catAx>
        <c:axId val="117899264"/>
        <c:scaling>
          <c:orientation val="minMax"/>
        </c:scaling>
        <c:axPos val="b"/>
        <c:tickLblPos val="nextTo"/>
        <c:crossAx val="117900800"/>
        <c:crosses val="autoZero"/>
        <c:auto val="1"/>
        <c:lblAlgn val="ctr"/>
        <c:lblOffset val="100"/>
      </c:catAx>
      <c:valAx>
        <c:axId val="117900800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899264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résultats'!$AG$16</c:f>
              <c:strCache>
                <c:ptCount val="1"/>
                <c:pt idx="0">
                  <c:v>Antoine A</c:v>
                </c:pt>
              </c:strCache>
            </c:strRef>
          </c:tx>
          <c:cat>
            <c:strRef>
              <c:f>'courbe et résultats'!$AH$2:$AU$2</c:f>
              <c:strCache>
                <c:ptCount val="14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</c:strCache>
            </c:strRef>
          </c:cat>
          <c:val>
            <c:numRef>
              <c:f>'courbe et résultats'!$AH$16:$AU$16</c:f>
              <c:numCache>
                <c:formatCode>General</c:formatCode>
                <c:ptCount val="14"/>
                <c:pt idx="0">
                  <c:v>14</c:v>
                </c:pt>
                <c:pt idx="1">
                  <c:v>20</c:v>
                </c:pt>
                <c:pt idx="2">
                  <c:v>#N/A</c:v>
                </c:pt>
                <c:pt idx="3">
                  <c:v>6</c:v>
                </c:pt>
                <c:pt idx="4">
                  <c:v>7</c:v>
                </c:pt>
                <c:pt idx="5">
                  <c:v>#N/A</c:v>
                </c:pt>
                <c:pt idx="6">
                  <c:v>13</c:v>
                </c:pt>
                <c:pt idx="7">
                  <c:v>20</c:v>
                </c:pt>
                <c:pt idx="8">
                  <c:v>12</c:v>
                </c:pt>
                <c:pt idx="9">
                  <c:v>20</c:v>
                </c:pt>
                <c:pt idx="10">
                  <c:v>15</c:v>
                </c:pt>
                <c:pt idx="11">
                  <c:v>#N/A</c:v>
                </c:pt>
                <c:pt idx="12">
                  <c:v>#N/A</c:v>
                </c:pt>
                <c:pt idx="13">
                  <c:v>20</c:v>
                </c:pt>
              </c:numCache>
            </c:numRef>
          </c:val>
        </c:ser>
        <c:axId val="117932800"/>
        <c:axId val="117934336"/>
      </c:barChart>
      <c:catAx>
        <c:axId val="117932800"/>
        <c:scaling>
          <c:orientation val="minMax"/>
        </c:scaling>
        <c:axPos val="b"/>
        <c:tickLblPos val="nextTo"/>
        <c:crossAx val="117934336"/>
        <c:crosses val="autoZero"/>
        <c:auto val="1"/>
        <c:lblAlgn val="ctr"/>
        <c:lblOffset val="100"/>
      </c:catAx>
      <c:valAx>
        <c:axId val="117934336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932800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résultats'!$AG$19</c:f>
              <c:strCache>
                <c:ptCount val="1"/>
                <c:pt idx="0">
                  <c:v>Max V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résultats'!$AH$19:$AV$19</c:f>
              <c:numCache>
                <c:formatCode>General</c:formatCode>
                <c:ptCount val="15"/>
                <c:pt idx="0">
                  <c:v>19</c:v>
                </c:pt>
                <c:pt idx="1">
                  <c:v>18</c:v>
                </c:pt>
                <c:pt idx="2">
                  <c:v>#N/A</c:v>
                </c:pt>
                <c:pt idx="3">
                  <c:v>11</c:v>
                </c:pt>
                <c:pt idx="4">
                  <c:v>14</c:v>
                </c:pt>
                <c:pt idx="5">
                  <c:v>#N/A</c:v>
                </c:pt>
                <c:pt idx="6">
                  <c:v>5</c:v>
                </c:pt>
                <c:pt idx="7">
                  <c:v>18</c:v>
                </c:pt>
                <c:pt idx="8">
                  <c:v>20</c:v>
                </c:pt>
                <c:pt idx="9">
                  <c:v>20</c:v>
                </c:pt>
                <c:pt idx="10">
                  <c:v>13</c:v>
                </c:pt>
                <c:pt idx="11">
                  <c:v>#N/A</c:v>
                </c:pt>
                <c:pt idx="12">
                  <c:v>#N/A</c:v>
                </c:pt>
                <c:pt idx="13">
                  <c:v>20</c:v>
                </c:pt>
                <c:pt idx="14">
                  <c:v>11</c:v>
                </c:pt>
              </c:numCache>
            </c:numRef>
          </c:val>
        </c:ser>
        <c:axId val="117966336"/>
        <c:axId val="117967872"/>
      </c:barChart>
      <c:catAx>
        <c:axId val="117966336"/>
        <c:scaling>
          <c:orientation val="minMax"/>
        </c:scaling>
        <c:axPos val="b"/>
        <c:tickLblPos val="nextTo"/>
        <c:crossAx val="117967872"/>
        <c:crosses val="autoZero"/>
        <c:auto val="1"/>
        <c:lblAlgn val="ctr"/>
        <c:lblOffset val="100"/>
      </c:catAx>
      <c:valAx>
        <c:axId val="117967872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966336"/>
        <c:crosses val="autoZero"/>
        <c:crossBetween val="between"/>
        <c:majorUnit val="1"/>
      </c:valAx>
    </c:plotArea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'courbe et résultats'!$AG$15</c:f>
              <c:strCache>
                <c:ptCount val="1"/>
                <c:pt idx="0">
                  <c:v>Max R</c:v>
                </c:pt>
              </c:strCache>
            </c:strRef>
          </c:tx>
          <c:cat>
            <c:strRef>
              <c:f>'courbe et résultats'!$AH$2:$AV$2</c:f>
              <c:strCache>
                <c:ptCount val="15"/>
                <c:pt idx="0">
                  <c:v>RMt</c:v>
                </c:pt>
                <c:pt idx="1">
                  <c:v>RMc</c:v>
                </c:pt>
                <c:pt idx="2">
                  <c:v>Gai</c:v>
                </c:pt>
                <c:pt idx="3">
                  <c:v>Abdo</c:v>
                </c:pt>
                <c:pt idx="4">
                  <c:v>P trac</c:v>
                </c:pt>
                <c:pt idx="5">
                  <c:v>Réac</c:v>
                </c:pt>
                <c:pt idx="6">
                  <c:v>P DV</c:v>
                </c:pt>
                <c:pt idx="7">
                  <c:v>DV</c:v>
                </c:pt>
                <c:pt idx="8">
                  <c:v>VMA</c:v>
                </c:pt>
                <c:pt idx="9">
                  <c:v>Dtot</c:v>
                </c:pt>
                <c:pt idx="10">
                  <c:v>If</c:v>
                </c:pt>
                <c:pt idx="11">
                  <c:v>20m</c:v>
                </c:pt>
                <c:pt idx="12">
                  <c:v>40m</c:v>
                </c:pt>
                <c:pt idx="13">
                  <c:v>RSA</c:v>
                </c:pt>
                <c:pt idx="14">
                  <c:v>Soupl</c:v>
                </c:pt>
              </c:strCache>
            </c:strRef>
          </c:cat>
          <c:val>
            <c:numRef>
              <c:f>'courbe et résultats'!$AH$15:$AV$15</c:f>
              <c:numCache>
                <c:formatCode>General</c:formatCode>
                <c:ptCount val="15"/>
                <c:pt idx="0">
                  <c:v>16</c:v>
                </c:pt>
                <c:pt idx="1">
                  <c:v>12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14</c:v>
                </c:pt>
                <c:pt idx="7">
                  <c:v>20</c:v>
                </c:pt>
                <c:pt idx="8">
                  <c:v>8</c:v>
                </c:pt>
                <c:pt idx="9">
                  <c:v>15</c:v>
                </c:pt>
                <c:pt idx="10">
                  <c:v>9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axId val="117975296"/>
        <c:axId val="118009856"/>
      </c:barChart>
      <c:catAx>
        <c:axId val="117975296"/>
        <c:scaling>
          <c:orientation val="minMax"/>
        </c:scaling>
        <c:axPos val="b"/>
        <c:tickLblPos val="nextTo"/>
        <c:crossAx val="118009856"/>
        <c:crosses val="autoZero"/>
        <c:auto val="1"/>
        <c:lblAlgn val="ctr"/>
        <c:lblOffset val="100"/>
      </c:catAx>
      <c:valAx>
        <c:axId val="118009856"/>
        <c:scaling>
          <c:orientation val="minMax"/>
          <c:max val="20"/>
          <c:min val="0"/>
        </c:scaling>
        <c:axPos val="l"/>
        <c:majorGridlines/>
        <c:numFmt formatCode="General" sourceLinked="1"/>
        <c:tickLblPos val="nextTo"/>
        <c:crossAx val="117975296"/>
        <c:crosses val="autoZero"/>
        <c:crossBetween val="between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8</xdr:col>
      <xdr:colOff>681037</xdr:colOff>
      <xdr:row>25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4</xdr:row>
      <xdr:rowOff>0</xdr:rowOff>
    </xdr:from>
    <xdr:to>
      <xdr:col>17</xdr:col>
      <xdr:colOff>666750</xdr:colOff>
      <xdr:row>25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</xdr:colOff>
      <xdr:row>27</xdr:row>
      <xdr:rowOff>171450</xdr:rowOff>
    </xdr:from>
    <xdr:to>
      <xdr:col>8</xdr:col>
      <xdr:colOff>666750</xdr:colOff>
      <xdr:row>49</xdr:row>
      <xdr:rowOff>171450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28</xdr:row>
      <xdr:rowOff>0</xdr:rowOff>
    </xdr:from>
    <xdr:to>
      <xdr:col>17</xdr:col>
      <xdr:colOff>666750</xdr:colOff>
      <xdr:row>49</xdr:row>
      <xdr:rowOff>171450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0</xdr:colOff>
      <xdr:row>4</xdr:row>
      <xdr:rowOff>0</xdr:rowOff>
    </xdr:from>
    <xdr:to>
      <xdr:col>27</xdr:col>
      <xdr:colOff>666750</xdr:colOff>
      <xdr:row>25</xdr:row>
      <xdr:rowOff>171450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8</xdr:col>
      <xdr:colOff>633413</xdr:colOff>
      <xdr:row>72</xdr:row>
      <xdr:rowOff>171450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0</xdr:colOff>
      <xdr:row>51</xdr:row>
      <xdr:rowOff>0</xdr:rowOff>
    </xdr:from>
    <xdr:to>
      <xdr:col>17</xdr:col>
      <xdr:colOff>666750</xdr:colOff>
      <xdr:row>72</xdr:row>
      <xdr:rowOff>171450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8</xdr:col>
      <xdr:colOff>681037</xdr:colOff>
      <xdr:row>95</xdr:row>
      <xdr:rowOff>171450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0</xdr:colOff>
      <xdr:row>28</xdr:row>
      <xdr:rowOff>0</xdr:rowOff>
    </xdr:from>
    <xdr:to>
      <xdr:col>27</xdr:col>
      <xdr:colOff>681037</xdr:colOff>
      <xdr:row>49</xdr:row>
      <xdr:rowOff>152400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0</xdr:colOff>
      <xdr:row>4</xdr:row>
      <xdr:rowOff>0</xdr:rowOff>
    </xdr:from>
    <xdr:to>
      <xdr:col>36</xdr:col>
      <xdr:colOff>666750</xdr:colOff>
      <xdr:row>25</xdr:row>
      <xdr:rowOff>152400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29</xdr:col>
      <xdr:colOff>0</xdr:colOff>
      <xdr:row>28</xdr:row>
      <xdr:rowOff>0</xdr:rowOff>
    </xdr:from>
    <xdr:to>
      <xdr:col>36</xdr:col>
      <xdr:colOff>633413</xdr:colOff>
      <xdr:row>49</xdr:row>
      <xdr:rowOff>152400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20</xdr:col>
      <xdr:colOff>0</xdr:colOff>
      <xdr:row>51</xdr:row>
      <xdr:rowOff>0</xdr:rowOff>
    </xdr:from>
    <xdr:to>
      <xdr:col>27</xdr:col>
      <xdr:colOff>666750</xdr:colOff>
      <xdr:row>72</xdr:row>
      <xdr:rowOff>152400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38</xdr:col>
      <xdr:colOff>0</xdr:colOff>
      <xdr:row>4</xdr:row>
      <xdr:rowOff>0</xdr:rowOff>
    </xdr:from>
    <xdr:to>
      <xdr:col>45</xdr:col>
      <xdr:colOff>666750</xdr:colOff>
      <xdr:row>25</xdr:row>
      <xdr:rowOff>152400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38</xdr:col>
      <xdr:colOff>0</xdr:colOff>
      <xdr:row>28</xdr:row>
      <xdr:rowOff>0</xdr:rowOff>
    </xdr:from>
    <xdr:to>
      <xdr:col>45</xdr:col>
      <xdr:colOff>633413</xdr:colOff>
      <xdr:row>49</xdr:row>
      <xdr:rowOff>152400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47</xdr:col>
      <xdr:colOff>0</xdr:colOff>
      <xdr:row>4</xdr:row>
      <xdr:rowOff>0</xdr:rowOff>
    </xdr:from>
    <xdr:to>
      <xdr:col>54</xdr:col>
      <xdr:colOff>666750</xdr:colOff>
      <xdr:row>25</xdr:row>
      <xdr:rowOff>152400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47</xdr:col>
      <xdr:colOff>0</xdr:colOff>
      <xdr:row>28</xdr:row>
      <xdr:rowOff>0</xdr:rowOff>
    </xdr:from>
    <xdr:to>
      <xdr:col>54</xdr:col>
      <xdr:colOff>681037</xdr:colOff>
      <xdr:row>49</xdr:row>
      <xdr:rowOff>152400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38</xdr:col>
      <xdr:colOff>0</xdr:colOff>
      <xdr:row>52</xdr:row>
      <xdr:rowOff>0</xdr:rowOff>
    </xdr:from>
    <xdr:to>
      <xdr:col>45</xdr:col>
      <xdr:colOff>681037</xdr:colOff>
      <xdr:row>73</xdr:row>
      <xdr:rowOff>152400</xdr:rowOff>
    </xdr:to>
    <xdr:graphicFrame macro="">
      <xdr:nvGraphicFramePr>
        <xdr:cNvPr id="18" name="Graphique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3"/>
  <sheetViews>
    <sheetView topLeftCell="A13" zoomScale="60" zoomScaleNormal="60" workbookViewId="0">
      <selection activeCell="B27" sqref="B27:AF43"/>
    </sheetView>
  </sheetViews>
  <sheetFormatPr baseColWidth="10" defaultRowHeight="15"/>
  <cols>
    <col min="2" max="2" width="6.5703125" customWidth="1"/>
    <col min="3" max="3" width="6" customWidth="1"/>
    <col min="4" max="4" width="6.28515625" customWidth="1"/>
    <col min="5" max="5" width="5.28515625" customWidth="1"/>
    <col min="6" max="6" width="8.140625" customWidth="1"/>
    <col min="7" max="7" width="11.42578125" customWidth="1"/>
    <col min="8" max="8" width="7.5703125" customWidth="1"/>
    <col min="9" max="9" width="10.42578125" customWidth="1"/>
    <col min="10" max="10" width="8.85546875" customWidth="1"/>
    <col min="11" max="11" width="7.5703125" customWidth="1"/>
    <col min="12" max="12" width="11.42578125" customWidth="1"/>
    <col min="13" max="13" width="6.28515625" customWidth="1"/>
    <col min="14" max="14" width="5.5703125" customWidth="1"/>
    <col min="15" max="15" width="6.5703125" customWidth="1"/>
    <col min="16" max="16" width="5.7109375" customWidth="1"/>
    <col min="17" max="17" width="8.5703125" customWidth="1"/>
    <col min="18" max="18" width="7" customWidth="1"/>
    <col min="19" max="19" width="6" customWidth="1"/>
    <col min="20" max="20" width="6.140625" customWidth="1"/>
    <col min="21" max="21" width="5.28515625" customWidth="1"/>
    <col min="22" max="22" width="5.140625" customWidth="1"/>
    <col min="23" max="23" width="7.28515625" customWidth="1"/>
    <col min="24" max="25" width="5.28515625" customWidth="1"/>
    <col min="26" max="26" width="5" customWidth="1"/>
    <col min="27" max="27" width="6.140625" customWidth="1"/>
    <col min="28" max="28" width="6.5703125" customWidth="1"/>
    <col min="29" max="29" width="5.5703125" customWidth="1"/>
    <col min="30" max="30" width="6.140625" customWidth="1"/>
    <col min="31" max="31" width="6.5703125" customWidth="1"/>
    <col min="32" max="32" width="14" customWidth="1"/>
  </cols>
  <sheetData>
    <row r="1" spans="1:31" ht="15.75" thickBot="1">
      <c r="P1" s="4"/>
      <c r="Q1" s="4"/>
      <c r="R1" s="4"/>
      <c r="S1" s="4"/>
      <c r="T1" s="4"/>
      <c r="U1" s="4"/>
      <c r="V1" s="4"/>
      <c r="W1" s="4"/>
      <c r="X1" s="4"/>
      <c r="Y1" s="4"/>
    </row>
    <row r="2" spans="1:31" ht="29.25" customHeight="1" thickBot="1">
      <c r="A2" s="40">
        <v>41365</v>
      </c>
      <c r="B2" s="271" t="s">
        <v>9</v>
      </c>
      <c r="C2" s="271"/>
      <c r="D2" s="271"/>
      <c r="E2" s="271"/>
      <c r="F2" s="271" t="s">
        <v>21</v>
      </c>
      <c r="G2" s="271"/>
      <c r="H2" s="271"/>
      <c r="I2" s="271"/>
      <c r="J2" s="271"/>
      <c r="K2" s="272" t="s">
        <v>20</v>
      </c>
      <c r="L2" s="272"/>
      <c r="M2" s="272"/>
      <c r="N2" s="272"/>
      <c r="O2" s="272"/>
      <c r="P2" s="271" t="s">
        <v>11</v>
      </c>
      <c r="Q2" s="271"/>
      <c r="R2" s="271" t="s">
        <v>12</v>
      </c>
      <c r="S2" s="271"/>
      <c r="T2" s="271"/>
      <c r="U2" s="271" t="s">
        <v>134</v>
      </c>
      <c r="V2" s="271"/>
      <c r="W2" s="271"/>
      <c r="X2" s="271"/>
      <c r="Y2" s="271"/>
      <c r="Z2" s="272" t="s">
        <v>133</v>
      </c>
      <c r="AA2" s="272"/>
      <c r="AB2" s="272"/>
      <c r="AC2" s="272"/>
      <c r="AD2" s="272"/>
      <c r="AE2" s="272"/>
    </row>
    <row r="3" spans="1:31" ht="30.75" thickBot="1">
      <c r="A3" s="61" t="s">
        <v>5</v>
      </c>
      <c r="B3" s="34" t="s">
        <v>129</v>
      </c>
      <c r="C3" s="35" t="s">
        <v>6</v>
      </c>
      <c r="D3" s="35" t="s">
        <v>7</v>
      </c>
      <c r="E3" s="36" t="s">
        <v>8</v>
      </c>
      <c r="F3" s="37" t="s">
        <v>126</v>
      </c>
      <c r="G3" s="38" t="s">
        <v>125</v>
      </c>
      <c r="H3" s="38" t="s">
        <v>124</v>
      </c>
      <c r="I3" s="35" t="s">
        <v>22</v>
      </c>
      <c r="J3" s="33" t="s">
        <v>23</v>
      </c>
      <c r="K3" s="42" t="s">
        <v>127</v>
      </c>
      <c r="L3" s="38" t="s">
        <v>124</v>
      </c>
      <c r="M3" s="38" t="s">
        <v>128</v>
      </c>
      <c r="N3" s="38" t="s">
        <v>2</v>
      </c>
      <c r="O3" s="36" t="s">
        <v>28</v>
      </c>
      <c r="P3" s="41" t="s">
        <v>29</v>
      </c>
      <c r="Q3" s="43" t="s">
        <v>130</v>
      </c>
      <c r="R3" s="44" t="s">
        <v>13</v>
      </c>
      <c r="S3" s="39" t="s">
        <v>135</v>
      </c>
      <c r="T3" s="45" t="s">
        <v>14</v>
      </c>
      <c r="U3" s="41" t="s">
        <v>24</v>
      </c>
      <c r="V3" s="35" t="s">
        <v>25</v>
      </c>
      <c r="W3" s="35" t="s">
        <v>26</v>
      </c>
      <c r="X3" s="35" t="s">
        <v>131</v>
      </c>
      <c r="Y3" s="33" t="s">
        <v>132</v>
      </c>
      <c r="Z3" s="34" t="s">
        <v>15</v>
      </c>
      <c r="AA3" s="35" t="s">
        <v>16</v>
      </c>
      <c r="AB3" s="35" t="s">
        <v>17</v>
      </c>
      <c r="AC3" s="35" t="s">
        <v>18</v>
      </c>
      <c r="AD3" s="35" t="s">
        <v>19</v>
      </c>
      <c r="AE3" s="36" t="s">
        <v>53</v>
      </c>
    </row>
    <row r="4" spans="1:31">
      <c r="A4" s="97" t="s">
        <v>72</v>
      </c>
      <c r="B4" s="98">
        <v>41</v>
      </c>
      <c r="C4" s="99">
        <v>1.55</v>
      </c>
      <c r="D4" s="99">
        <f t="shared" ref="D4:D22" si="0">B4/(C4*C4)</f>
        <v>17.065556711758582</v>
      </c>
      <c r="E4" s="100"/>
      <c r="F4" s="101"/>
      <c r="G4" s="102"/>
      <c r="H4" s="102">
        <f t="shared" ref="H4:H22" si="1">(G4*9.81*B4*0.55)/15</f>
        <v>0</v>
      </c>
      <c r="I4" s="99"/>
      <c r="J4" s="103"/>
      <c r="L4" s="104"/>
      <c r="M4" s="99"/>
      <c r="N4" s="99"/>
      <c r="O4" s="105"/>
      <c r="P4" s="106"/>
      <c r="Q4" s="103"/>
      <c r="R4" s="98"/>
      <c r="S4" s="99"/>
      <c r="T4" s="105"/>
      <c r="U4" s="106"/>
      <c r="V4" s="99"/>
      <c r="W4" s="99"/>
      <c r="X4" s="99"/>
      <c r="Y4" s="103"/>
      <c r="Z4" s="107"/>
      <c r="AA4" s="104">
        <v>3.34</v>
      </c>
      <c r="AB4" s="104">
        <v>4.1500000000000004</v>
      </c>
      <c r="AC4" s="104">
        <v>6.78</v>
      </c>
      <c r="AD4" s="104">
        <v>7.54</v>
      </c>
      <c r="AE4" s="108"/>
    </row>
    <row r="5" spans="1:31">
      <c r="A5" s="62" t="s">
        <v>73</v>
      </c>
      <c r="B5" s="19">
        <v>44</v>
      </c>
      <c r="C5" s="74">
        <v>1.56</v>
      </c>
      <c r="D5" s="74">
        <f t="shared" si="0"/>
        <v>18.080210387902692</v>
      </c>
      <c r="E5" s="20"/>
      <c r="F5" s="17"/>
      <c r="G5" s="74"/>
      <c r="H5" s="3">
        <f t="shared" si="1"/>
        <v>0</v>
      </c>
      <c r="I5" s="74"/>
      <c r="J5" s="16"/>
      <c r="L5" s="12"/>
      <c r="M5" s="74"/>
      <c r="N5" s="1"/>
      <c r="O5" s="23"/>
      <c r="P5" s="18"/>
      <c r="Q5" s="16"/>
      <c r="R5" s="19"/>
      <c r="S5" s="74"/>
      <c r="T5" s="22"/>
      <c r="U5" s="18"/>
      <c r="V5" s="74"/>
      <c r="W5" s="74"/>
      <c r="X5" s="74"/>
      <c r="Y5" s="16"/>
      <c r="Z5" s="24"/>
      <c r="AA5" s="12">
        <v>3.13</v>
      </c>
      <c r="AB5" s="12">
        <v>3.84</v>
      </c>
      <c r="AC5" s="12">
        <v>6.22</v>
      </c>
      <c r="AD5" s="12">
        <v>6.69</v>
      </c>
      <c r="AE5" s="25"/>
    </row>
    <row r="6" spans="1:31">
      <c r="A6" s="63" t="s">
        <v>123</v>
      </c>
      <c r="B6" s="21">
        <v>59</v>
      </c>
      <c r="C6" s="74">
        <v>1.75</v>
      </c>
      <c r="D6" s="74">
        <f t="shared" si="0"/>
        <v>19.26530612244898</v>
      </c>
      <c r="E6" s="20"/>
      <c r="F6" s="17"/>
      <c r="G6" s="1"/>
      <c r="H6" s="3">
        <f t="shared" si="1"/>
        <v>0</v>
      </c>
      <c r="I6" s="74"/>
      <c r="J6" s="16"/>
      <c r="L6" s="12"/>
      <c r="M6" s="74"/>
      <c r="N6" s="1"/>
      <c r="O6" s="23"/>
      <c r="P6" s="18"/>
      <c r="Q6" s="16"/>
      <c r="R6" s="19"/>
      <c r="S6" s="74"/>
      <c r="T6" s="22"/>
      <c r="U6" s="18"/>
      <c r="V6" s="74"/>
      <c r="W6" s="74"/>
      <c r="X6" s="74"/>
      <c r="Y6" s="16"/>
      <c r="Z6" s="24"/>
      <c r="AA6" s="12">
        <v>3.16</v>
      </c>
      <c r="AB6" s="12">
        <v>4.03</v>
      </c>
      <c r="AC6" s="12">
        <v>5.72</v>
      </c>
      <c r="AD6" s="12">
        <v>7.09</v>
      </c>
      <c r="AE6" s="25"/>
    </row>
    <row r="7" spans="1:31">
      <c r="A7" s="63" t="s">
        <v>74</v>
      </c>
      <c r="B7" s="21">
        <v>70</v>
      </c>
      <c r="C7" s="74">
        <v>1.7</v>
      </c>
      <c r="D7" s="74">
        <f t="shared" si="0"/>
        <v>24.221453287197235</v>
      </c>
      <c r="E7" s="22"/>
      <c r="F7" s="18"/>
      <c r="G7" s="1"/>
      <c r="H7" s="3">
        <f t="shared" si="1"/>
        <v>0</v>
      </c>
      <c r="I7" s="74"/>
      <c r="J7" s="16"/>
      <c r="L7" s="12"/>
      <c r="M7" s="74"/>
      <c r="N7" s="1"/>
      <c r="O7" s="23"/>
      <c r="P7" s="18"/>
      <c r="Q7" s="16"/>
      <c r="R7" s="19"/>
      <c r="S7" s="74"/>
      <c r="T7" s="22"/>
      <c r="U7" s="18"/>
      <c r="V7" s="74"/>
      <c r="W7" s="74"/>
      <c r="X7" s="74"/>
      <c r="Y7" s="16"/>
      <c r="Z7" s="24"/>
      <c r="AA7" s="12">
        <v>2.94</v>
      </c>
      <c r="AB7" s="12">
        <v>4.13</v>
      </c>
      <c r="AC7" s="12">
        <v>6.5</v>
      </c>
      <c r="AD7" s="12">
        <v>6.5</v>
      </c>
      <c r="AE7" s="25"/>
    </row>
    <row r="8" spans="1:31">
      <c r="A8" s="63" t="s">
        <v>75</v>
      </c>
      <c r="B8" s="21">
        <v>73</v>
      </c>
      <c r="C8" s="74">
        <v>1.73</v>
      </c>
      <c r="D8" s="74">
        <f t="shared" si="0"/>
        <v>24.391058839252899</v>
      </c>
      <c r="E8" s="22"/>
      <c r="F8" s="18"/>
      <c r="G8" s="1"/>
      <c r="H8" s="3">
        <f t="shared" si="1"/>
        <v>0</v>
      </c>
      <c r="I8" s="74"/>
      <c r="J8" s="16"/>
      <c r="L8" s="12"/>
      <c r="M8" s="74"/>
      <c r="N8" s="1"/>
      <c r="O8" s="23"/>
      <c r="P8" s="18"/>
      <c r="Q8" s="16"/>
      <c r="R8" s="19"/>
      <c r="S8" s="74"/>
      <c r="T8" s="22"/>
      <c r="U8" s="18"/>
      <c r="V8" s="74"/>
      <c r="W8" s="74"/>
      <c r="X8" s="74"/>
      <c r="Y8" s="16"/>
      <c r="Z8" s="24"/>
      <c r="AA8" s="12">
        <v>2.75</v>
      </c>
      <c r="AB8" s="12">
        <v>3.47</v>
      </c>
      <c r="AC8" s="12">
        <v>5.72</v>
      </c>
      <c r="AD8" s="12">
        <v>5.78</v>
      </c>
      <c r="AE8" s="25"/>
    </row>
    <row r="9" spans="1:31">
      <c r="A9" s="63" t="s">
        <v>76</v>
      </c>
      <c r="B9" s="21">
        <v>65</v>
      </c>
      <c r="C9" s="74">
        <v>1.6</v>
      </c>
      <c r="D9" s="74">
        <f t="shared" si="0"/>
        <v>25.390624999999996</v>
      </c>
      <c r="E9" s="22"/>
      <c r="F9" s="18"/>
      <c r="G9" s="1"/>
      <c r="H9" s="3">
        <f t="shared" si="1"/>
        <v>0</v>
      </c>
      <c r="I9" s="74"/>
      <c r="J9" s="16"/>
      <c r="L9" s="12"/>
      <c r="M9" s="74"/>
      <c r="N9" s="1"/>
      <c r="O9" s="23"/>
      <c r="P9" s="18"/>
      <c r="Q9" s="16"/>
      <c r="R9" s="19"/>
      <c r="S9" s="74"/>
      <c r="T9" s="22"/>
      <c r="U9" s="18"/>
      <c r="V9" s="74"/>
      <c r="W9" s="74"/>
      <c r="X9" s="74"/>
      <c r="Y9" s="16"/>
      <c r="Z9" s="170"/>
      <c r="AA9" s="12">
        <v>3.12</v>
      </c>
      <c r="AB9" s="12">
        <v>4.3099999999999996</v>
      </c>
      <c r="AC9" s="12">
        <v>6.91</v>
      </c>
      <c r="AD9" s="12">
        <v>7.75</v>
      </c>
      <c r="AE9" s="171"/>
    </row>
    <row r="10" spans="1:31" ht="15.75" thickBot="1">
      <c r="A10" s="117" t="s">
        <v>78</v>
      </c>
      <c r="B10" s="118">
        <v>81</v>
      </c>
      <c r="C10" s="119">
        <v>1.76</v>
      </c>
      <c r="D10" s="119">
        <f t="shared" si="0"/>
        <v>26.149276859504134</v>
      </c>
      <c r="E10" s="120"/>
      <c r="F10" s="121"/>
      <c r="G10" s="122"/>
      <c r="H10" s="123">
        <f t="shared" si="1"/>
        <v>0</v>
      </c>
      <c r="I10" s="119"/>
      <c r="J10" s="124"/>
      <c r="L10" s="126"/>
      <c r="M10" s="119"/>
      <c r="N10" s="122"/>
      <c r="O10" s="127"/>
      <c r="P10" s="121"/>
      <c r="Q10" s="124"/>
      <c r="R10" s="125"/>
      <c r="S10" s="119"/>
      <c r="T10" s="120"/>
      <c r="U10" s="121"/>
      <c r="V10" s="119"/>
      <c r="W10" s="119"/>
      <c r="X10" s="119"/>
      <c r="Y10" s="124"/>
      <c r="Z10" s="172"/>
      <c r="AA10" s="126">
        <v>3.19</v>
      </c>
      <c r="AB10" s="126">
        <v>4.41</v>
      </c>
      <c r="AC10" s="126">
        <v>6.85</v>
      </c>
      <c r="AD10" s="126">
        <v>7.12</v>
      </c>
      <c r="AE10" s="173"/>
    </row>
    <row r="11" spans="1:31">
      <c r="A11" s="116" t="s">
        <v>80</v>
      </c>
      <c r="B11" s="27">
        <v>65</v>
      </c>
      <c r="C11" s="28">
        <v>1.7</v>
      </c>
      <c r="D11" s="28">
        <f t="shared" si="0"/>
        <v>22.491349480968861</v>
      </c>
      <c r="E11" s="31"/>
      <c r="F11" s="32"/>
      <c r="G11" s="96"/>
      <c r="H11" s="29">
        <f t="shared" si="1"/>
        <v>0</v>
      </c>
      <c r="I11" s="28"/>
      <c r="J11" s="26"/>
      <c r="L11" s="148"/>
      <c r="M11" s="146"/>
      <c r="N11" s="145">
        <v>44.2</v>
      </c>
      <c r="O11" s="163">
        <v>30</v>
      </c>
      <c r="P11" s="32"/>
      <c r="Q11" s="26"/>
      <c r="R11" s="162"/>
      <c r="S11" s="146"/>
      <c r="T11" s="159"/>
      <c r="U11" s="32"/>
      <c r="V11" s="28"/>
      <c r="W11" s="28"/>
      <c r="X11" s="28"/>
      <c r="Y11" s="26"/>
      <c r="Z11" s="174"/>
      <c r="AA11" s="30">
        <v>2.57</v>
      </c>
      <c r="AB11" s="30">
        <v>3.34</v>
      </c>
      <c r="AC11" s="30">
        <v>5.37</v>
      </c>
      <c r="AD11" s="30">
        <v>5.91</v>
      </c>
      <c r="AE11" s="175"/>
    </row>
    <row r="12" spans="1:31">
      <c r="A12" s="63" t="s">
        <v>79</v>
      </c>
      <c r="B12" s="21">
        <v>68</v>
      </c>
      <c r="C12" s="2">
        <v>1.7</v>
      </c>
      <c r="D12" s="2">
        <f t="shared" si="0"/>
        <v>23.529411764705884</v>
      </c>
      <c r="E12" s="22"/>
      <c r="F12" s="18"/>
      <c r="G12" s="1"/>
      <c r="H12" s="3">
        <f t="shared" si="1"/>
        <v>0</v>
      </c>
      <c r="I12" s="2"/>
      <c r="J12" s="16"/>
      <c r="L12" s="12"/>
      <c r="M12" s="74"/>
      <c r="N12" s="1"/>
      <c r="O12" s="164"/>
      <c r="P12" s="18"/>
      <c r="Q12" s="16"/>
      <c r="R12" s="160"/>
      <c r="S12" s="74"/>
      <c r="T12" s="167"/>
      <c r="U12" s="18"/>
      <c r="V12" s="2"/>
      <c r="W12" s="2"/>
      <c r="X12" s="2"/>
      <c r="Y12" s="16"/>
      <c r="Z12" s="170"/>
      <c r="AA12" s="12">
        <v>3.44</v>
      </c>
      <c r="AB12" s="12">
        <v>4.03</v>
      </c>
      <c r="AC12" s="12">
        <v>5.41</v>
      </c>
      <c r="AD12" s="12">
        <v>6.5</v>
      </c>
      <c r="AE12" s="171"/>
    </row>
    <row r="13" spans="1:31">
      <c r="A13" s="149" t="s">
        <v>77</v>
      </c>
      <c r="B13" s="154">
        <v>65</v>
      </c>
      <c r="C13" s="74">
        <v>1.75</v>
      </c>
      <c r="D13" s="74">
        <f t="shared" si="0"/>
        <v>21.224489795918366</v>
      </c>
      <c r="E13" s="155"/>
      <c r="F13" s="18"/>
      <c r="G13" s="74"/>
      <c r="H13" s="3">
        <f t="shared" si="1"/>
        <v>0</v>
      </c>
      <c r="I13" s="2"/>
      <c r="J13" s="16"/>
      <c r="L13" s="12"/>
      <c r="M13" s="74"/>
      <c r="N13" s="1"/>
      <c r="O13" s="164"/>
      <c r="P13" s="18"/>
      <c r="Q13" s="16"/>
      <c r="R13" s="160"/>
      <c r="S13" s="74"/>
      <c r="T13" s="167"/>
      <c r="U13" s="18"/>
      <c r="V13" s="2"/>
      <c r="W13" s="2"/>
      <c r="X13" s="2"/>
      <c r="Y13" s="16"/>
      <c r="Z13" s="170"/>
      <c r="AA13" s="12">
        <v>3.38</v>
      </c>
      <c r="AB13" s="12">
        <v>3.83</v>
      </c>
      <c r="AC13" s="12">
        <v>6.03</v>
      </c>
      <c r="AD13" s="12">
        <v>6.16</v>
      </c>
      <c r="AE13" s="171"/>
    </row>
    <row r="14" spans="1:31">
      <c r="A14" s="150" t="s">
        <v>219</v>
      </c>
      <c r="B14" s="156">
        <v>73.400000000000006</v>
      </c>
      <c r="C14" s="110"/>
      <c r="D14" s="110" t="e">
        <f t="shared" si="0"/>
        <v>#DIV/0!</v>
      </c>
      <c r="E14" s="157"/>
      <c r="F14" s="128"/>
      <c r="G14" s="110">
        <v>9</v>
      </c>
      <c r="H14" s="111">
        <f t="shared" si="1"/>
        <v>237.61782000000005</v>
      </c>
      <c r="I14" s="110"/>
      <c r="J14" s="129"/>
      <c r="L14" s="12"/>
      <c r="M14" s="110"/>
      <c r="N14" s="109"/>
      <c r="O14" s="166"/>
      <c r="P14" s="128"/>
      <c r="Q14" s="129"/>
      <c r="R14" s="165"/>
      <c r="S14" s="110"/>
      <c r="T14" s="168"/>
      <c r="U14" s="128"/>
      <c r="V14" s="110"/>
      <c r="W14" s="110"/>
      <c r="X14" s="110"/>
      <c r="Y14" s="129"/>
      <c r="Z14" s="176"/>
      <c r="AA14" s="130"/>
      <c r="AB14" s="130"/>
      <c r="AC14" s="130"/>
      <c r="AD14" s="130"/>
      <c r="AE14" s="177"/>
    </row>
    <row r="15" spans="1:31" ht="15.75" thickBot="1">
      <c r="A15" s="180" t="s">
        <v>10</v>
      </c>
      <c r="B15" s="181">
        <v>73.400000000000006</v>
      </c>
      <c r="C15" s="182"/>
      <c r="D15" s="182" t="e">
        <f t="shared" si="0"/>
        <v>#DIV/0!</v>
      </c>
      <c r="E15" s="183"/>
      <c r="F15" s="184"/>
      <c r="G15" s="185">
        <v>9</v>
      </c>
      <c r="H15" s="186">
        <f t="shared" si="1"/>
        <v>237.61782000000005</v>
      </c>
      <c r="I15" s="182"/>
      <c r="J15" s="187"/>
      <c r="L15" s="188"/>
      <c r="M15" s="182"/>
      <c r="N15" s="182"/>
      <c r="O15" s="183"/>
      <c r="P15" s="184"/>
      <c r="Q15" s="187"/>
      <c r="R15" s="181"/>
      <c r="S15" s="182"/>
      <c r="T15" s="183"/>
      <c r="U15" s="184"/>
      <c r="V15" s="182"/>
      <c r="W15" s="182"/>
      <c r="X15" s="182"/>
      <c r="Y15" s="187"/>
      <c r="Z15" s="181"/>
      <c r="AA15" s="182"/>
      <c r="AB15" s="182"/>
      <c r="AC15" s="182"/>
      <c r="AD15" s="182"/>
      <c r="AE15" s="183"/>
    </row>
    <row r="16" spans="1:31">
      <c r="A16" s="151" t="s">
        <v>27</v>
      </c>
      <c r="B16" s="158"/>
      <c r="C16" s="146"/>
      <c r="D16" s="146" t="e">
        <f t="shared" si="0"/>
        <v>#DIV/0!</v>
      </c>
      <c r="E16" s="159"/>
      <c r="F16" s="153"/>
      <c r="G16" s="146"/>
      <c r="H16" s="147">
        <f t="shared" si="1"/>
        <v>0</v>
      </c>
      <c r="I16" s="146"/>
      <c r="J16" s="161"/>
      <c r="L16" s="148"/>
      <c r="M16" s="146"/>
      <c r="N16" s="145"/>
      <c r="O16" s="163"/>
      <c r="P16" s="153"/>
      <c r="Q16" s="161"/>
      <c r="R16" s="162"/>
      <c r="S16" s="146"/>
      <c r="T16" s="169"/>
      <c r="U16" s="153"/>
      <c r="V16" s="146"/>
      <c r="W16" s="146"/>
      <c r="X16" s="146"/>
      <c r="Y16" s="161"/>
      <c r="Z16" s="178"/>
      <c r="AA16" s="148">
        <v>3.78</v>
      </c>
      <c r="AB16" s="148">
        <v>3.56</v>
      </c>
      <c r="AC16" s="148">
        <v>5.5</v>
      </c>
      <c r="AD16" s="148">
        <v>5.94</v>
      </c>
      <c r="AE16" s="179"/>
    </row>
    <row r="17" spans="1:32">
      <c r="A17" s="152" t="s">
        <v>83</v>
      </c>
      <c r="B17" s="160">
        <v>71</v>
      </c>
      <c r="C17" s="74"/>
      <c r="D17" s="74" t="e">
        <f>B17/(C17*C17)</f>
        <v>#DIV/0!</v>
      </c>
      <c r="E17" s="155"/>
      <c r="F17" s="18"/>
      <c r="G17" s="74">
        <v>11</v>
      </c>
      <c r="H17" s="3">
        <f>(G17*9.81*B17*0.55)/15</f>
        <v>280.92570000000001</v>
      </c>
      <c r="I17" s="74"/>
      <c r="J17" s="16"/>
      <c r="L17" s="12"/>
      <c r="M17" s="74"/>
      <c r="N17" s="1">
        <v>49.2</v>
      </c>
      <c r="O17" s="164">
        <v>47.1</v>
      </c>
      <c r="P17" s="18"/>
      <c r="Q17" s="16"/>
      <c r="R17" s="160"/>
      <c r="S17" s="74"/>
      <c r="T17" s="167"/>
      <c r="U17" s="18"/>
      <c r="V17" s="74"/>
      <c r="W17" s="74"/>
      <c r="X17" s="74"/>
      <c r="Y17" s="16"/>
      <c r="Z17" s="170"/>
      <c r="AA17" s="12">
        <v>3.13</v>
      </c>
      <c r="AB17" s="12">
        <v>3.72</v>
      </c>
      <c r="AC17" s="12">
        <v>5.31</v>
      </c>
      <c r="AD17" s="12">
        <v>6.15</v>
      </c>
      <c r="AE17" s="171"/>
    </row>
    <row r="18" spans="1:32">
      <c r="A18" s="152" t="s">
        <v>84</v>
      </c>
      <c r="B18" s="160">
        <v>80</v>
      </c>
      <c r="C18" s="74"/>
      <c r="D18" s="74" t="e">
        <f>B18/(C18*C18)</f>
        <v>#DIV/0!</v>
      </c>
      <c r="E18" s="155"/>
      <c r="F18" s="18"/>
      <c r="G18" s="74">
        <v>9</v>
      </c>
      <c r="H18" s="3">
        <f>(G18*9.81*B18*0.55)/15</f>
        <v>258.98400000000004</v>
      </c>
      <c r="I18" s="74"/>
      <c r="J18" s="16"/>
      <c r="L18" s="12"/>
      <c r="M18" s="74"/>
      <c r="N18" s="1">
        <v>48.7</v>
      </c>
      <c r="O18" s="164">
        <v>55.3</v>
      </c>
      <c r="P18" s="18"/>
      <c r="Q18" s="16"/>
      <c r="R18" s="160"/>
      <c r="S18" s="74"/>
      <c r="T18" s="167"/>
      <c r="U18" s="18"/>
      <c r="V18" s="74"/>
      <c r="W18" s="74"/>
      <c r="X18" s="74"/>
      <c r="Y18" s="16"/>
      <c r="Z18" s="170"/>
      <c r="AA18" s="12">
        <v>3.34</v>
      </c>
      <c r="AB18" s="12">
        <v>3.65</v>
      </c>
      <c r="AC18" s="12">
        <v>5.53</v>
      </c>
      <c r="AD18" s="12">
        <v>6.15</v>
      </c>
      <c r="AE18" s="171"/>
    </row>
    <row r="19" spans="1:32">
      <c r="A19" s="152" t="s">
        <v>82</v>
      </c>
      <c r="B19" s="160">
        <v>62.8</v>
      </c>
      <c r="C19" s="74"/>
      <c r="D19" s="74" t="e">
        <f>B19/(C19*C19)</f>
        <v>#DIV/0!</v>
      </c>
      <c r="E19" s="155"/>
      <c r="F19" s="18"/>
      <c r="G19" s="74">
        <v>8</v>
      </c>
      <c r="H19" s="3">
        <f>(G19*9.81*B19*0.55)/15</f>
        <v>180.71328</v>
      </c>
      <c r="I19" s="74"/>
      <c r="J19" s="16"/>
      <c r="L19" s="12"/>
      <c r="M19" s="74"/>
      <c r="N19" s="1">
        <v>41</v>
      </c>
      <c r="O19" s="164">
        <v>37</v>
      </c>
      <c r="P19" s="18"/>
      <c r="Q19" s="16"/>
      <c r="R19" s="160"/>
      <c r="S19" s="74"/>
      <c r="T19" s="167"/>
      <c r="U19" s="18"/>
      <c r="V19" s="74"/>
      <c r="W19" s="74"/>
      <c r="X19" s="74"/>
      <c r="Y19" s="16"/>
      <c r="Z19" s="170"/>
      <c r="AA19" s="12">
        <v>3.53</v>
      </c>
      <c r="AB19" s="12">
        <v>3.8</v>
      </c>
      <c r="AC19" s="12">
        <v>5.19</v>
      </c>
      <c r="AD19" s="12">
        <v>5.6</v>
      </c>
      <c r="AE19" s="171"/>
    </row>
    <row r="20" spans="1:32" ht="15.75" thickBot="1">
      <c r="A20" s="189" t="s">
        <v>81</v>
      </c>
      <c r="B20" s="190">
        <v>81.2</v>
      </c>
      <c r="C20" s="191"/>
      <c r="D20" s="191" t="e">
        <f>B20/(C20*C20)</f>
        <v>#DIV/0!</v>
      </c>
      <c r="E20" s="192"/>
      <c r="F20" s="193"/>
      <c r="G20" s="191">
        <v>12</v>
      </c>
      <c r="H20" s="186">
        <f>(G20*9.81*B20*0.55)/15</f>
        <v>350.49168000000003</v>
      </c>
      <c r="I20" s="191"/>
      <c r="J20" s="194"/>
      <c r="L20" s="196"/>
      <c r="M20" s="191"/>
      <c r="N20" s="197">
        <v>40.9</v>
      </c>
      <c r="O20" s="198">
        <v>34.299999999999997</v>
      </c>
      <c r="P20" s="193"/>
      <c r="Q20" s="194"/>
      <c r="R20" s="190"/>
      <c r="S20" s="191"/>
      <c r="T20" s="199"/>
      <c r="U20" s="193"/>
      <c r="V20" s="191"/>
      <c r="W20" s="191"/>
      <c r="X20" s="191"/>
      <c r="Y20" s="194"/>
      <c r="Z20" s="200"/>
      <c r="AA20" s="196">
        <v>3.31</v>
      </c>
      <c r="AB20" s="196">
        <v>3.72</v>
      </c>
      <c r="AC20" s="196">
        <v>5.63</v>
      </c>
      <c r="AD20" s="196">
        <v>6.37</v>
      </c>
      <c r="AE20" s="201"/>
    </row>
    <row r="21" spans="1:32">
      <c r="A21" s="131" t="s">
        <v>3</v>
      </c>
      <c r="B21" s="132">
        <v>80</v>
      </c>
      <c r="C21" s="133">
        <v>1.8</v>
      </c>
      <c r="D21" s="28">
        <f t="shared" si="0"/>
        <v>24.691358024691358</v>
      </c>
      <c r="E21" s="134"/>
      <c r="F21" s="135"/>
      <c r="G21" s="133">
        <v>10</v>
      </c>
      <c r="H21" s="136">
        <f t="shared" si="1"/>
        <v>287.76000000000005</v>
      </c>
      <c r="I21" s="133"/>
      <c r="J21" s="137"/>
      <c r="K21" s="138"/>
      <c r="L21" s="30"/>
      <c r="M21" s="133"/>
      <c r="N21" s="139">
        <v>43.4</v>
      </c>
      <c r="O21" s="140">
        <v>44.8</v>
      </c>
      <c r="P21" s="135"/>
      <c r="Q21" s="137"/>
      <c r="R21" s="138"/>
      <c r="S21" s="133"/>
      <c r="T21" s="141"/>
      <c r="U21" s="135"/>
      <c r="V21" s="133"/>
      <c r="W21" s="133"/>
      <c r="X21" s="133"/>
      <c r="Y21" s="137"/>
      <c r="Z21" s="142"/>
      <c r="AA21" s="143"/>
      <c r="AB21" s="143"/>
      <c r="AC21" s="143"/>
      <c r="AD21" s="143"/>
      <c r="AE21" s="144"/>
    </row>
    <row r="22" spans="1:32" ht="15.75" thickBot="1">
      <c r="A22" s="64" t="s">
        <v>4</v>
      </c>
      <c r="B22" s="46">
        <v>132</v>
      </c>
      <c r="C22" s="47"/>
      <c r="D22" s="48" t="e">
        <f t="shared" si="0"/>
        <v>#DIV/0!</v>
      </c>
      <c r="E22" s="49"/>
      <c r="F22" s="50"/>
      <c r="G22" s="47"/>
      <c r="H22" s="51">
        <f t="shared" si="1"/>
        <v>0</v>
      </c>
      <c r="I22" s="47"/>
      <c r="J22" s="52"/>
      <c r="K22" s="53"/>
      <c r="L22" s="54"/>
      <c r="M22" s="47"/>
      <c r="N22" s="55">
        <v>31.9</v>
      </c>
      <c r="O22" s="56">
        <v>26.7</v>
      </c>
      <c r="P22" s="50"/>
      <c r="Q22" s="52"/>
      <c r="R22" s="53"/>
      <c r="S22" s="47"/>
      <c r="T22" s="57"/>
      <c r="U22" s="50"/>
      <c r="V22" s="47"/>
      <c r="W22" s="47"/>
      <c r="X22" s="47"/>
      <c r="Y22" s="52"/>
      <c r="Z22" s="58"/>
      <c r="AA22" s="59"/>
      <c r="AB22" s="59"/>
      <c r="AC22" s="59"/>
      <c r="AD22" s="59"/>
      <c r="AE22" s="60"/>
    </row>
    <row r="24" spans="1:32" ht="15.75" thickBot="1"/>
    <row r="25" spans="1:32" ht="15.75" thickBot="1">
      <c r="A25" s="40">
        <v>41518</v>
      </c>
      <c r="B25" s="271" t="s">
        <v>9</v>
      </c>
      <c r="C25" s="271"/>
      <c r="D25" s="271"/>
      <c r="E25" s="271"/>
      <c r="F25" s="271" t="s">
        <v>21</v>
      </c>
      <c r="G25" s="271"/>
      <c r="H25" s="271"/>
      <c r="I25" s="271"/>
      <c r="J25" s="271"/>
      <c r="K25" s="272" t="s">
        <v>20</v>
      </c>
      <c r="L25" s="272"/>
      <c r="M25" s="272"/>
      <c r="N25" s="272"/>
      <c r="O25" s="272"/>
      <c r="P25" s="271" t="s">
        <v>11</v>
      </c>
      <c r="Q25" s="271"/>
      <c r="R25" s="271" t="s">
        <v>12</v>
      </c>
      <c r="S25" s="271"/>
      <c r="T25" s="271"/>
      <c r="U25" s="271" t="s">
        <v>134</v>
      </c>
      <c r="V25" s="271"/>
      <c r="W25" s="271"/>
      <c r="X25" s="271"/>
      <c r="Y25" s="271"/>
      <c r="Z25" s="272" t="s">
        <v>133</v>
      </c>
      <c r="AA25" s="272"/>
      <c r="AB25" s="272"/>
      <c r="AC25" s="272"/>
      <c r="AD25" s="272"/>
      <c r="AE25" s="273"/>
      <c r="AF25" s="269" t="s">
        <v>220</v>
      </c>
    </row>
    <row r="26" spans="1:32" ht="30.75" thickBot="1">
      <c r="A26" s="112" t="s">
        <v>5</v>
      </c>
      <c r="B26" s="34" t="s">
        <v>129</v>
      </c>
      <c r="C26" s="35" t="s">
        <v>6</v>
      </c>
      <c r="D26" s="35" t="s">
        <v>7</v>
      </c>
      <c r="E26" s="36" t="s">
        <v>8</v>
      </c>
      <c r="F26" s="37" t="s">
        <v>126</v>
      </c>
      <c r="G26" s="38" t="s">
        <v>125</v>
      </c>
      <c r="H26" s="38" t="s">
        <v>124</v>
      </c>
      <c r="I26" s="35" t="s">
        <v>22</v>
      </c>
      <c r="J26" s="33" t="s">
        <v>23</v>
      </c>
      <c r="K26" s="42" t="s">
        <v>127</v>
      </c>
      <c r="L26" s="38" t="s">
        <v>124</v>
      </c>
      <c r="M26" s="38" t="s">
        <v>128</v>
      </c>
      <c r="N26" s="38" t="s">
        <v>2</v>
      </c>
      <c r="O26" s="36" t="s">
        <v>28</v>
      </c>
      <c r="P26" s="41" t="s">
        <v>29</v>
      </c>
      <c r="Q26" s="43" t="s">
        <v>130</v>
      </c>
      <c r="R26" s="44" t="s">
        <v>13</v>
      </c>
      <c r="S26" s="39" t="s">
        <v>135</v>
      </c>
      <c r="T26" s="45" t="s">
        <v>14</v>
      </c>
      <c r="U26" s="41" t="s">
        <v>24</v>
      </c>
      <c r="V26" s="35" t="s">
        <v>25</v>
      </c>
      <c r="W26" s="35" t="s">
        <v>223</v>
      </c>
      <c r="X26" s="35" t="s">
        <v>131</v>
      </c>
      <c r="Y26" s="33" t="s">
        <v>132</v>
      </c>
      <c r="Z26" s="34" t="s">
        <v>15</v>
      </c>
      <c r="AA26" s="35" t="s">
        <v>16</v>
      </c>
      <c r="AB26" s="35" t="s">
        <v>17</v>
      </c>
      <c r="AC26" s="35" t="s">
        <v>18</v>
      </c>
      <c r="AD26" s="35" t="s">
        <v>19</v>
      </c>
      <c r="AE26" s="33" t="s">
        <v>53</v>
      </c>
      <c r="AF26" s="270"/>
    </row>
    <row r="27" spans="1:32" ht="15.75" thickBot="1">
      <c r="A27" s="97" t="s">
        <v>72</v>
      </c>
      <c r="B27" s="107">
        <v>48.6</v>
      </c>
      <c r="C27" s="104">
        <v>1.55</v>
      </c>
      <c r="D27" s="99">
        <f t="shared" ref="D27:D39" si="2">B27/(C27*C27)</f>
        <v>20.228928199791881</v>
      </c>
      <c r="E27" s="100"/>
      <c r="F27" s="101"/>
      <c r="G27" s="102">
        <v>8</v>
      </c>
      <c r="H27" s="102">
        <f t="shared" ref="H27:H39" si="3">(G27*9.81*B27*0.55)/15</f>
        <v>139.85136000000003</v>
      </c>
      <c r="I27" s="99"/>
      <c r="J27" s="103"/>
      <c r="K27" s="98"/>
      <c r="L27" s="104">
        <f t="shared" ref="L27:L43" si="4">21.72*B27*SQRT(K27)</f>
        <v>0</v>
      </c>
      <c r="M27" s="99">
        <v>1.94</v>
      </c>
      <c r="N27" s="99"/>
      <c r="O27" s="105"/>
      <c r="P27" s="106"/>
      <c r="Q27" s="103">
        <v>40</v>
      </c>
      <c r="R27" s="98"/>
      <c r="S27" s="99"/>
      <c r="T27" s="105"/>
      <c r="U27" s="106"/>
      <c r="V27" s="99"/>
      <c r="W27" s="99"/>
      <c r="X27" s="99"/>
      <c r="Y27" s="103"/>
      <c r="Z27" s="107"/>
      <c r="AA27" s="104">
        <v>3.34</v>
      </c>
      <c r="AB27" s="104"/>
      <c r="AC27" s="104">
        <v>6.78</v>
      </c>
      <c r="AD27" s="104"/>
      <c r="AE27" s="245"/>
      <c r="AF27" s="74">
        <v>14</v>
      </c>
    </row>
    <row r="28" spans="1:32">
      <c r="A28" s="62" t="s">
        <v>73</v>
      </c>
      <c r="B28" s="24">
        <v>48.6</v>
      </c>
      <c r="C28" s="12"/>
      <c r="D28" s="74" t="e">
        <f t="shared" si="2"/>
        <v>#DIV/0!</v>
      </c>
      <c r="E28" s="20"/>
      <c r="F28" s="17">
        <v>1</v>
      </c>
      <c r="G28" s="74">
        <v>1</v>
      </c>
      <c r="H28" s="3">
        <f t="shared" si="3"/>
        <v>17.481420000000004</v>
      </c>
      <c r="I28" s="74"/>
      <c r="J28" s="16"/>
      <c r="K28" s="19">
        <v>0.48</v>
      </c>
      <c r="L28" s="12">
        <f t="shared" si="4"/>
        <v>731.33559042529839</v>
      </c>
      <c r="M28" s="74"/>
      <c r="N28" s="1"/>
      <c r="O28" s="23"/>
      <c r="P28" s="18"/>
      <c r="Q28" s="16"/>
      <c r="R28" s="98">
        <v>15</v>
      </c>
      <c r="S28" s="74"/>
      <c r="T28" s="98">
        <v>15</v>
      </c>
      <c r="U28" s="18">
        <v>120</v>
      </c>
      <c r="V28" s="74">
        <v>660</v>
      </c>
      <c r="W28" s="74">
        <v>91.6</v>
      </c>
      <c r="X28" s="74"/>
      <c r="Y28" s="16"/>
      <c r="Z28" s="24"/>
      <c r="AA28" s="12">
        <v>3.13</v>
      </c>
      <c r="AB28" s="12"/>
      <c r="AC28" s="12">
        <v>6.22</v>
      </c>
      <c r="AD28" s="12"/>
      <c r="AE28" s="246">
        <v>0</v>
      </c>
      <c r="AF28" s="74"/>
    </row>
    <row r="29" spans="1:32">
      <c r="A29" s="63" t="s">
        <v>123</v>
      </c>
      <c r="B29" s="236">
        <v>61.9</v>
      </c>
      <c r="C29" s="12">
        <v>1.77</v>
      </c>
      <c r="D29" s="74">
        <f t="shared" si="2"/>
        <v>19.758051645440325</v>
      </c>
      <c r="E29" s="20"/>
      <c r="F29" s="17">
        <v>6</v>
      </c>
      <c r="G29" s="1">
        <v>5</v>
      </c>
      <c r="H29" s="3">
        <f t="shared" si="3"/>
        <v>111.32715000000002</v>
      </c>
      <c r="I29" s="74"/>
      <c r="J29" s="16"/>
      <c r="K29" s="19">
        <v>0.37</v>
      </c>
      <c r="L29" s="12">
        <f t="shared" si="4"/>
        <v>817.80795735849847</v>
      </c>
      <c r="M29" s="74">
        <v>2.0099999999999998</v>
      </c>
      <c r="N29" s="1"/>
      <c r="O29" s="23"/>
      <c r="P29" s="18"/>
      <c r="Q29" s="16">
        <v>43</v>
      </c>
      <c r="R29" s="19">
        <v>18</v>
      </c>
      <c r="S29" s="74"/>
      <c r="T29" s="19">
        <v>18</v>
      </c>
      <c r="U29" s="18">
        <v>120</v>
      </c>
      <c r="V29" s="74">
        <v>665</v>
      </c>
      <c r="W29" s="74">
        <v>92.3</v>
      </c>
      <c r="X29" s="74"/>
      <c r="Y29" s="16"/>
      <c r="Z29" s="24"/>
      <c r="AA29" s="12">
        <v>3.16</v>
      </c>
      <c r="AB29" s="12"/>
      <c r="AC29" s="12">
        <v>5.72</v>
      </c>
      <c r="AD29" s="12"/>
      <c r="AE29" s="246">
        <v>8</v>
      </c>
      <c r="AF29" s="74">
        <v>11.5</v>
      </c>
    </row>
    <row r="30" spans="1:32">
      <c r="A30" s="63" t="s">
        <v>74</v>
      </c>
      <c r="B30" s="236">
        <v>70</v>
      </c>
      <c r="C30" s="12"/>
      <c r="D30" s="74" t="e">
        <f t="shared" si="2"/>
        <v>#DIV/0!</v>
      </c>
      <c r="E30" s="22"/>
      <c r="F30" s="18">
        <v>13</v>
      </c>
      <c r="G30" s="1">
        <v>8</v>
      </c>
      <c r="H30" s="3">
        <f t="shared" si="3"/>
        <v>201.43200000000004</v>
      </c>
      <c r="I30" s="74"/>
      <c r="J30" s="16"/>
      <c r="K30" s="19">
        <v>0.47</v>
      </c>
      <c r="L30" s="12">
        <f t="shared" si="4"/>
        <v>1042.3337254449748</v>
      </c>
      <c r="M30" s="74">
        <v>2</v>
      </c>
      <c r="N30" s="1"/>
      <c r="O30" s="23"/>
      <c r="P30" s="18"/>
      <c r="Q30" s="16">
        <v>46</v>
      </c>
      <c r="R30" s="19">
        <v>18</v>
      </c>
      <c r="S30" s="74"/>
      <c r="T30" s="19">
        <v>18</v>
      </c>
      <c r="U30" s="18">
        <v>120</v>
      </c>
      <c r="V30" s="74">
        <v>690</v>
      </c>
      <c r="W30" s="74">
        <v>95</v>
      </c>
      <c r="X30" s="74"/>
      <c r="Y30" s="16"/>
      <c r="Z30" s="24"/>
      <c r="AA30" s="12">
        <v>2.94</v>
      </c>
      <c r="AB30" s="12"/>
      <c r="AC30" s="12">
        <v>6.5</v>
      </c>
      <c r="AD30" s="12"/>
      <c r="AE30" s="246">
        <v>9</v>
      </c>
      <c r="AF30" s="74">
        <v>13</v>
      </c>
    </row>
    <row r="31" spans="1:32">
      <c r="A31" s="63" t="s">
        <v>75</v>
      </c>
      <c r="B31" s="236">
        <v>74.5</v>
      </c>
      <c r="C31" s="12"/>
      <c r="D31" s="74" t="e">
        <f t="shared" si="2"/>
        <v>#DIV/0!</v>
      </c>
      <c r="E31" s="22"/>
      <c r="F31" s="18">
        <v>9</v>
      </c>
      <c r="G31" s="1">
        <v>8</v>
      </c>
      <c r="H31" s="3">
        <f t="shared" si="3"/>
        <v>214.38120000000001</v>
      </c>
      <c r="I31" s="74"/>
      <c r="J31" s="16"/>
      <c r="K31" s="19">
        <v>0.42</v>
      </c>
      <c r="L31" s="12">
        <f t="shared" si="4"/>
        <v>1048.6745753721693</v>
      </c>
      <c r="M31" s="74">
        <v>1.75</v>
      </c>
      <c r="N31" s="1"/>
      <c r="O31" s="23"/>
      <c r="P31" s="18"/>
      <c r="Q31" s="16">
        <v>48</v>
      </c>
      <c r="R31" s="19">
        <v>15</v>
      </c>
      <c r="S31" s="74"/>
      <c r="T31" s="19">
        <v>15</v>
      </c>
      <c r="U31" s="18">
        <v>120</v>
      </c>
      <c r="V31" s="74">
        <v>680</v>
      </c>
      <c r="W31" s="74">
        <v>94</v>
      </c>
      <c r="X31" s="74"/>
      <c r="Y31" s="16"/>
      <c r="Z31" s="24"/>
      <c r="AA31" s="12">
        <v>2.75</v>
      </c>
      <c r="AB31" s="12"/>
      <c r="AC31" s="12">
        <v>5.72</v>
      </c>
      <c r="AD31" s="12"/>
      <c r="AE31" s="246">
        <v>0</v>
      </c>
      <c r="AF31" s="74">
        <v>14</v>
      </c>
    </row>
    <row r="32" spans="1:32">
      <c r="A32" s="63" t="s">
        <v>76</v>
      </c>
      <c r="B32" s="236">
        <v>70.3</v>
      </c>
      <c r="C32" s="12"/>
      <c r="D32" s="74" t="e">
        <f t="shared" si="2"/>
        <v>#DIV/0!</v>
      </c>
      <c r="E32" s="22"/>
      <c r="F32" s="18"/>
      <c r="G32" s="1">
        <v>1</v>
      </c>
      <c r="H32" s="3">
        <f t="shared" si="3"/>
        <v>25.286910000000002</v>
      </c>
      <c r="I32" s="74"/>
      <c r="J32" s="16"/>
      <c r="K32" s="19">
        <v>0.32</v>
      </c>
      <c r="L32" s="12">
        <f t="shared" si="4"/>
        <v>863.75412632179064</v>
      </c>
      <c r="M32" s="74">
        <v>1.72</v>
      </c>
      <c r="N32" s="1"/>
      <c r="O32" s="23"/>
      <c r="P32" s="18"/>
      <c r="Q32" s="16">
        <v>45</v>
      </c>
      <c r="R32" s="19">
        <v>12.5</v>
      </c>
      <c r="S32" s="74"/>
      <c r="T32" s="19">
        <v>12.5</v>
      </c>
      <c r="U32" s="18">
        <v>105</v>
      </c>
      <c r="V32" s="74">
        <v>585</v>
      </c>
      <c r="W32" s="74">
        <v>93</v>
      </c>
      <c r="X32" s="74"/>
      <c r="Y32" s="16"/>
      <c r="Z32" s="170"/>
      <c r="AA32" s="12">
        <v>3.12</v>
      </c>
      <c r="AB32" s="12"/>
      <c r="AC32" s="12">
        <v>6.91</v>
      </c>
      <c r="AD32" s="12"/>
      <c r="AE32" s="246">
        <v>0</v>
      </c>
      <c r="AF32" s="74">
        <v>12.5</v>
      </c>
    </row>
    <row r="33" spans="1:32" ht="15.75" thickBot="1">
      <c r="A33" s="117" t="s">
        <v>78</v>
      </c>
      <c r="B33" s="237">
        <v>84.1</v>
      </c>
      <c r="C33" s="126"/>
      <c r="D33" s="119" t="e">
        <f t="shared" si="2"/>
        <v>#DIV/0!</v>
      </c>
      <c r="E33" s="120"/>
      <c r="F33" s="121"/>
      <c r="G33" s="122">
        <v>0</v>
      </c>
      <c r="H33" s="123">
        <f t="shared" si="3"/>
        <v>0</v>
      </c>
      <c r="I33" s="119"/>
      <c r="J33" s="124"/>
      <c r="K33" s="125">
        <v>0.34</v>
      </c>
      <c r="L33" s="126">
        <f t="shared" si="4"/>
        <v>1065.1119940622957</v>
      </c>
      <c r="M33" s="119">
        <v>1.61</v>
      </c>
      <c r="N33" s="122"/>
      <c r="O33" s="127"/>
      <c r="P33" s="121"/>
      <c r="Q33" s="124">
        <v>40</v>
      </c>
      <c r="R33" s="125">
        <v>12.5</v>
      </c>
      <c r="S33" s="119"/>
      <c r="T33" s="125">
        <v>12.5</v>
      </c>
      <c r="U33" s="121">
        <v>100</v>
      </c>
      <c r="V33" s="119">
        <v>585</v>
      </c>
      <c r="W33" s="119">
        <v>97.5</v>
      </c>
      <c r="X33" s="119"/>
      <c r="Y33" s="124"/>
      <c r="Z33" s="172"/>
      <c r="AA33" s="126">
        <v>3.19</v>
      </c>
      <c r="AB33" s="126"/>
      <c r="AC33" s="126">
        <v>6.85</v>
      </c>
      <c r="AD33" s="126"/>
      <c r="AE33" s="247">
        <v>0</v>
      </c>
      <c r="AF33" s="74">
        <v>15</v>
      </c>
    </row>
    <row r="34" spans="1:32">
      <c r="A34" s="116" t="s">
        <v>80</v>
      </c>
      <c r="B34" s="238">
        <v>66.5</v>
      </c>
      <c r="C34" s="30">
        <v>1.73</v>
      </c>
      <c r="D34" s="28">
        <f t="shared" si="2"/>
        <v>22.219252230278325</v>
      </c>
      <c r="E34" s="31"/>
      <c r="F34" s="32"/>
      <c r="G34" s="96">
        <v>11</v>
      </c>
      <c r="H34" s="29">
        <f t="shared" si="3"/>
        <v>263.12055000000004</v>
      </c>
      <c r="I34" s="28"/>
      <c r="J34" s="26">
        <v>56</v>
      </c>
      <c r="K34" s="162">
        <v>0.63</v>
      </c>
      <c r="L34" s="148">
        <f t="shared" si="4"/>
        <v>1146.441083602642</v>
      </c>
      <c r="M34" s="146">
        <v>2.5</v>
      </c>
      <c r="N34" s="145"/>
      <c r="O34" s="163"/>
      <c r="P34" s="32"/>
      <c r="Q34" s="26">
        <v>48</v>
      </c>
      <c r="R34" s="162">
        <v>19.5</v>
      </c>
      <c r="S34" s="146"/>
      <c r="T34" s="162">
        <v>19.5</v>
      </c>
      <c r="U34" s="32">
        <v>125</v>
      </c>
      <c r="V34" s="28">
        <v>750</v>
      </c>
      <c r="W34" s="28">
        <v>100</v>
      </c>
      <c r="X34" s="28"/>
      <c r="Y34" s="26"/>
      <c r="Z34" s="174"/>
      <c r="AA34" s="30">
        <v>2.57</v>
      </c>
      <c r="AB34" s="30"/>
      <c r="AC34" s="30">
        <v>5.37</v>
      </c>
      <c r="AD34" s="30"/>
      <c r="AE34" s="248">
        <v>18</v>
      </c>
      <c r="AF34" s="74">
        <v>16.5</v>
      </c>
    </row>
    <row r="35" spans="1:32">
      <c r="A35" s="63" t="s">
        <v>79</v>
      </c>
      <c r="B35" s="236">
        <v>67</v>
      </c>
      <c r="C35" s="12">
        <v>1.68</v>
      </c>
      <c r="D35" s="74">
        <f t="shared" si="2"/>
        <v>23.738662131519277</v>
      </c>
      <c r="E35" s="22"/>
      <c r="F35" s="18"/>
      <c r="G35" s="1"/>
      <c r="H35" s="3">
        <f t="shared" si="3"/>
        <v>0</v>
      </c>
      <c r="I35" s="74"/>
      <c r="J35" s="16">
        <v>56</v>
      </c>
      <c r="K35" s="160">
        <v>0.56999999999999995</v>
      </c>
      <c r="L35" s="12">
        <f t="shared" si="4"/>
        <v>1098.6821063583404</v>
      </c>
      <c r="M35" s="74"/>
      <c r="N35" s="1"/>
      <c r="O35" s="164"/>
      <c r="P35" s="18"/>
      <c r="Q35" s="16"/>
      <c r="R35" s="160">
        <v>14</v>
      </c>
      <c r="S35" s="74"/>
      <c r="T35" s="160">
        <v>14</v>
      </c>
      <c r="U35" s="18">
        <v>125</v>
      </c>
      <c r="V35" s="74">
        <v>685</v>
      </c>
      <c r="W35" s="74">
        <v>91.3</v>
      </c>
      <c r="X35" s="74"/>
      <c r="Y35" s="16"/>
      <c r="Z35" s="170"/>
      <c r="AA35" s="12">
        <v>3.44</v>
      </c>
      <c r="AB35" s="12"/>
      <c r="AC35" s="12">
        <v>5.41</v>
      </c>
      <c r="AD35" s="12"/>
      <c r="AE35" s="246">
        <v>9</v>
      </c>
      <c r="AF35" s="74"/>
    </row>
    <row r="36" spans="1:32">
      <c r="A36" s="149" t="s">
        <v>77</v>
      </c>
      <c r="B36" s="239">
        <v>62</v>
      </c>
      <c r="C36" s="12"/>
      <c r="D36" s="74" t="e">
        <f t="shared" si="2"/>
        <v>#DIV/0!</v>
      </c>
      <c r="E36" s="155"/>
      <c r="F36" s="18"/>
      <c r="G36" s="74">
        <v>8</v>
      </c>
      <c r="H36" s="3">
        <f t="shared" si="3"/>
        <v>178.41120000000001</v>
      </c>
      <c r="I36" s="74"/>
      <c r="J36" s="16">
        <v>50</v>
      </c>
      <c r="K36" s="160">
        <v>0.48</v>
      </c>
      <c r="L36" s="12">
        <f t="shared" si="4"/>
        <v>932.9795598018211</v>
      </c>
      <c r="M36" s="74"/>
      <c r="N36" s="1"/>
      <c r="O36" s="164"/>
      <c r="P36" s="18"/>
      <c r="Q36" s="16"/>
      <c r="R36" s="160">
        <v>17</v>
      </c>
      <c r="S36" s="74"/>
      <c r="T36" s="160">
        <v>17</v>
      </c>
      <c r="U36" s="18">
        <v>130</v>
      </c>
      <c r="V36" s="74">
        <v>715</v>
      </c>
      <c r="W36" s="74">
        <v>91.6</v>
      </c>
      <c r="X36" s="74"/>
      <c r="Y36" s="16"/>
      <c r="Z36" s="170"/>
      <c r="AA36" s="12">
        <v>3.38</v>
      </c>
      <c r="AB36" s="12"/>
      <c r="AC36" s="12">
        <v>6.03</v>
      </c>
      <c r="AD36" s="12"/>
      <c r="AE36" s="246"/>
      <c r="AF36" s="74"/>
    </row>
    <row r="37" spans="1:32">
      <c r="A37" s="150" t="s">
        <v>219</v>
      </c>
      <c r="B37" s="240">
        <v>96</v>
      </c>
      <c r="C37" s="130"/>
      <c r="D37" s="110" t="e">
        <f t="shared" si="2"/>
        <v>#DIV/0!</v>
      </c>
      <c r="E37" s="157"/>
      <c r="F37" s="128"/>
      <c r="G37" s="110"/>
      <c r="H37" s="111">
        <f t="shared" si="3"/>
        <v>0</v>
      </c>
      <c r="I37" s="110"/>
      <c r="J37" s="129">
        <v>62</v>
      </c>
      <c r="K37" s="165">
        <v>0.42</v>
      </c>
      <c r="L37" s="12">
        <f t="shared" si="4"/>
        <v>1351.3122045064197</v>
      </c>
      <c r="M37" s="110"/>
      <c r="N37" s="109"/>
      <c r="O37" s="166"/>
      <c r="P37" s="128"/>
      <c r="Q37" s="129"/>
      <c r="R37" s="165"/>
      <c r="S37" s="110"/>
      <c r="T37" s="165"/>
      <c r="U37" s="128"/>
      <c r="V37" s="110"/>
      <c r="W37" s="110"/>
      <c r="X37" s="110"/>
      <c r="Y37" s="129"/>
      <c r="Z37" s="176"/>
      <c r="AA37" s="130"/>
      <c r="AB37" s="130"/>
      <c r="AC37" s="130"/>
      <c r="AD37" s="130"/>
      <c r="AE37" s="249">
        <v>6</v>
      </c>
      <c r="AF37" s="74"/>
    </row>
    <row r="38" spans="1:32" ht="15.75" thickBot="1">
      <c r="A38" s="180" t="s">
        <v>10</v>
      </c>
      <c r="B38" s="241">
        <v>70.2</v>
      </c>
      <c r="C38" s="242"/>
      <c r="D38" s="182" t="e">
        <f t="shared" si="2"/>
        <v>#DIV/0!</v>
      </c>
      <c r="E38" s="183"/>
      <c r="F38" s="266">
        <v>13</v>
      </c>
      <c r="G38" s="185">
        <v>11</v>
      </c>
      <c r="H38" s="186">
        <f t="shared" si="3"/>
        <v>277.76034000000004</v>
      </c>
      <c r="I38" s="182"/>
      <c r="J38" s="180">
        <v>58.5</v>
      </c>
      <c r="K38" s="261">
        <v>0.56999999999999995</v>
      </c>
      <c r="L38" s="188">
        <f t="shared" si="4"/>
        <v>1151.1564756172463</v>
      </c>
      <c r="M38" s="262">
        <v>2.17</v>
      </c>
      <c r="N38" s="182"/>
      <c r="O38" s="183"/>
      <c r="P38" s="184"/>
      <c r="Q38" s="180">
        <v>38</v>
      </c>
      <c r="R38" s="181">
        <v>14.5</v>
      </c>
      <c r="S38" s="182"/>
      <c r="T38" s="181">
        <v>14.5</v>
      </c>
      <c r="U38" s="266">
        <v>120</v>
      </c>
      <c r="V38" s="262">
        <v>665</v>
      </c>
      <c r="W38" s="262">
        <v>92.3</v>
      </c>
      <c r="X38" s="182"/>
      <c r="Y38" s="187"/>
      <c r="Z38" s="181"/>
      <c r="AA38" s="182"/>
      <c r="AB38" s="182"/>
      <c r="AC38" s="182"/>
      <c r="AD38" s="182"/>
      <c r="AE38" s="268">
        <v>3</v>
      </c>
      <c r="AF38" s="267">
        <v>15.5</v>
      </c>
    </row>
    <row r="39" spans="1:32">
      <c r="A39" s="151" t="s">
        <v>27</v>
      </c>
      <c r="B39" s="243">
        <v>76.900000000000006</v>
      </c>
      <c r="C39" s="148"/>
      <c r="D39" s="146" t="e">
        <f t="shared" si="2"/>
        <v>#DIV/0!</v>
      </c>
      <c r="E39" s="159"/>
      <c r="F39" s="153"/>
      <c r="G39" s="146"/>
      <c r="H39" s="147">
        <f t="shared" si="3"/>
        <v>0</v>
      </c>
      <c r="I39" s="146">
        <v>68</v>
      </c>
      <c r="J39" s="161">
        <v>80</v>
      </c>
      <c r="K39" s="162">
        <v>0.57999999999999996</v>
      </c>
      <c r="L39" s="148">
        <f t="shared" si="4"/>
        <v>1272.0382113985097</v>
      </c>
      <c r="M39" s="146"/>
      <c r="N39" s="145"/>
      <c r="O39" s="163"/>
      <c r="P39" s="153"/>
      <c r="Q39" s="161"/>
      <c r="R39" s="162">
        <v>13.5</v>
      </c>
      <c r="S39" s="146"/>
      <c r="T39" s="162">
        <v>13.5</v>
      </c>
      <c r="U39" s="153">
        <v>130</v>
      </c>
      <c r="V39" s="146">
        <v>695</v>
      </c>
      <c r="W39" s="146">
        <v>89</v>
      </c>
      <c r="X39" s="146"/>
      <c r="Y39" s="161"/>
      <c r="Z39" s="178"/>
      <c r="AA39" s="148">
        <v>3.78</v>
      </c>
      <c r="AB39" s="148"/>
      <c r="AC39" s="148">
        <v>5.5</v>
      </c>
      <c r="AD39" s="148"/>
      <c r="AE39" s="250"/>
      <c r="AF39" s="74"/>
    </row>
    <row r="40" spans="1:32">
      <c r="A40" s="152" t="s">
        <v>83</v>
      </c>
      <c r="B40" s="170">
        <v>74.3</v>
      </c>
      <c r="C40" s="12"/>
      <c r="D40" s="74" t="e">
        <f>B40/(C40*C40)</f>
        <v>#DIV/0!</v>
      </c>
      <c r="E40" s="155"/>
      <c r="F40" s="18"/>
      <c r="G40" s="74">
        <v>10</v>
      </c>
      <c r="H40" s="3">
        <f>(G40*9.81*B40*0.55)/15</f>
        <v>267.25710000000004</v>
      </c>
      <c r="I40" s="74">
        <v>90</v>
      </c>
      <c r="J40" s="16">
        <v>75</v>
      </c>
      <c r="K40" s="160">
        <v>0.59</v>
      </c>
      <c r="L40" s="12">
        <f t="shared" si="4"/>
        <v>1239.5802283327369</v>
      </c>
      <c r="M40" s="74">
        <v>2.56</v>
      </c>
      <c r="N40" s="1"/>
      <c r="O40" s="164"/>
      <c r="P40" s="18"/>
      <c r="Q40" s="16">
        <v>41</v>
      </c>
      <c r="R40" s="160">
        <v>15.5</v>
      </c>
      <c r="S40" s="74"/>
      <c r="T40" s="160">
        <v>15.5</v>
      </c>
      <c r="U40" s="18">
        <v>130</v>
      </c>
      <c r="V40" s="74">
        <v>745</v>
      </c>
      <c r="W40" s="74">
        <v>95.3</v>
      </c>
      <c r="X40" s="74"/>
      <c r="Y40" s="16"/>
      <c r="Z40" s="170"/>
      <c r="AA40" s="12">
        <v>3.13</v>
      </c>
      <c r="AB40" s="12"/>
      <c r="AC40" s="12">
        <v>5.31</v>
      </c>
      <c r="AD40" s="12"/>
      <c r="AE40" s="246">
        <v>61</v>
      </c>
      <c r="AF40" s="74">
        <v>17</v>
      </c>
    </row>
    <row r="41" spans="1:32">
      <c r="A41" s="152" t="s">
        <v>84</v>
      </c>
      <c r="B41" s="170">
        <v>84.1</v>
      </c>
      <c r="C41" s="12">
        <v>1.8</v>
      </c>
      <c r="D41" s="74">
        <f>B41/(C41*C41)</f>
        <v>25.956790123456788</v>
      </c>
      <c r="E41" s="155"/>
      <c r="F41" s="18"/>
      <c r="G41" s="74">
        <v>12</v>
      </c>
      <c r="H41" s="3">
        <f>(G41*9.81*B41*0.55)/15</f>
        <v>363.00923999999998</v>
      </c>
      <c r="I41" s="74">
        <v>90</v>
      </c>
      <c r="J41" s="16">
        <v>80</v>
      </c>
      <c r="K41" s="160">
        <v>0.61</v>
      </c>
      <c r="L41" s="12">
        <f t="shared" si="4"/>
        <v>1426.6608190994241</v>
      </c>
      <c r="M41" s="74">
        <v>2.25</v>
      </c>
      <c r="N41" s="1"/>
      <c r="O41" s="164"/>
      <c r="P41" s="18"/>
      <c r="Q41" s="16">
        <v>45</v>
      </c>
      <c r="R41" s="160">
        <v>17.5</v>
      </c>
      <c r="S41" s="74"/>
      <c r="T41" s="160">
        <v>17.5</v>
      </c>
      <c r="U41" s="18">
        <v>130</v>
      </c>
      <c r="V41" s="74">
        <v>715</v>
      </c>
      <c r="W41" s="74">
        <v>91.6</v>
      </c>
      <c r="X41" s="74"/>
      <c r="Y41" s="16"/>
      <c r="Z41" s="170"/>
      <c r="AA41" s="12">
        <v>3.34</v>
      </c>
      <c r="AB41" s="12"/>
      <c r="AC41" s="12">
        <v>5.53</v>
      </c>
      <c r="AD41" s="12"/>
      <c r="AE41" s="246">
        <v>58</v>
      </c>
      <c r="AF41" s="74">
        <v>17.5</v>
      </c>
    </row>
    <row r="42" spans="1:32">
      <c r="A42" s="152" t="s">
        <v>82</v>
      </c>
      <c r="B42" s="170">
        <v>63</v>
      </c>
      <c r="C42" s="12"/>
      <c r="D42" s="74" t="e">
        <f>B42/(C42*C42)</f>
        <v>#DIV/0!</v>
      </c>
      <c r="E42" s="155"/>
      <c r="F42" s="18"/>
      <c r="G42" s="74"/>
      <c r="H42" s="3">
        <f>(G42*9.81*B42*0.55)/15</f>
        <v>0</v>
      </c>
      <c r="I42" s="74">
        <v>75</v>
      </c>
      <c r="J42" s="16">
        <v>60</v>
      </c>
      <c r="K42" s="160"/>
      <c r="L42" s="12">
        <f t="shared" si="4"/>
        <v>0</v>
      </c>
      <c r="M42" s="74"/>
      <c r="N42" s="1"/>
      <c r="O42" s="164"/>
      <c r="P42" s="18"/>
      <c r="Q42" s="16"/>
      <c r="R42" s="160"/>
      <c r="S42" s="74"/>
      <c r="T42" s="160"/>
      <c r="U42" s="18"/>
      <c r="V42" s="74"/>
      <c r="W42" s="74"/>
      <c r="X42" s="74"/>
      <c r="Y42" s="16"/>
      <c r="Z42" s="170"/>
      <c r="AA42" s="12">
        <v>3.53</v>
      </c>
      <c r="AB42" s="12"/>
      <c r="AC42" s="12">
        <v>5.19</v>
      </c>
      <c r="AD42" s="12"/>
      <c r="AE42" s="246"/>
      <c r="AF42" s="74"/>
    </row>
    <row r="43" spans="1:32" ht="15.75" thickBot="1">
      <c r="A43" s="189" t="s">
        <v>81</v>
      </c>
      <c r="B43" s="244">
        <v>79.8</v>
      </c>
      <c r="C43" s="196"/>
      <c r="D43" s="191" t="e">
        <f>B43/(C43*C43)</f>
        <v>#DIV/0!</v>
      </c>
      <c r="E43" s="192"/>
      <c r="F43" s="193"/>
      <c r="G43" s="191">
        <v>12</v>
      </c>
      <c r="H43" s="186">
        <f>(G43*9.81*B43*0.55)/15</f>
        <v>344.44871999999998</v>
      </c>
      <c r="I43" s="191">
        <v>94</v>
      </c>
      <c r="J43" s="194">
        <v>90</v>
      </c>
      <c r="K43" s="195">
        <v>0.52</v>
      </c>
      <c r="L43" s="196">
        <f t="shared" si="4"/>
        <v>1249.8686763011224</v>
      </c>
      <c r="M43" s="191">
        <v>2.29</v>
      </c>
      <c r="N43" s="197"/>
      <c r="O43" s="198"/>
      <c r="P43" s="193"/>
      <c r="Q43" s="194">
        <v>42</v>
      </c>
      <c r="R43" s="190">
        <v>18.5</v>
      </c>
      <c r="S43" s="191"/>
      <c r="T43" s="190">
        <v>18.5</v>
      </c>
      <c r="U43" s="193">
        <v>130</v>
      </c>
      <c r="V43" s="191">
        <v>730</v>
      </c>
      <c r="W43" s="191">
        <v>93.5</v>
      </c>
      <c r="X43" s="191"/>
      <c r="Y43" s="194"/>
      <c r="Z43" s="200"/>
      <c r="AA43" s="196">
        <v>3.31</v>
      </c>
      <c r="AB43" s="196"/>
      <c r="AC43" s="196">
        <v>5.63</v>
      </c>
      <c r="AD43" s="196"/>
      <c r="AE43" s="251">
        <v>59</v>
      </c>
      <c r="AF43" s="267">
        <v>11.5</v>
      </c>
    </row>
  </sheetData>
  <mergeCells count="15">
    <mergeCell ref="AF25:AF26"/>
    <mergeCell ref="U2:Y2"/>
    <mergeCell ref="Z2:AE2"/>
    <mergeCell ref="B2:E2"/>
    <mergeCell ref="P2:Q2"/>
    <mergeCell ref="R2:T2"/>
    <mergeCell ref="K2:O2"/>
    <mergeCell ref="F2:J2"/>
    <mergeCell ref="U25:Y25"/>
    <mergeCell ref="Z25:AE25"/>
    <mergeCell ref="B25:E25"/>
    <mergeCell ref="F25:J25"/>
    <mergeCell ref="K25:O25"/>
    <mergeCell ref="P25:Q25"/>
    <mergeCell ref="R25:T25"/>
  </mergeCells>
  <pageMargins left="0.25" right="0.25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H70"/>
  <sheetViews>
    <sheetView tabSelected="1" topLeftCell="BD1" zoomScale="50" zoomScaleNormal="50" workbookViewId="0">
      <selection activeCell="BR22" sqref="BR22"/>
    </sheetView>
  </sheetViews>
  <sheetFormatPr baseColWidth="10" defaultRowHeight="15"/>
  <cols>
    <col min="2" max="2" width="6.5703125" customWidth="1"/>
    <col min="3" max="3" width="7.140625" customWidth="1"/>
    <col min="4" max="4" width="8.28515625" customWidth="1"/>
    <col min="5" max="5" width="5.7109375" customWidth="1"/>
    <col min="6" max="7" width="8.28515625" customWidth="1"/>
    <col min="8" max="8" width="7.7109375" customWidth="1"/>
    <col min="9" max="9" width="6.5703125" customWidth="1"/>
    <col min="10" max="10" width="7.140625" customWidth="1"/>
    <col min="11" max="11" width="7.7109375" customWidth="1"/>
    <col min="12" max="12" width="10" customWidth="1"/>
    <col min="13" max="14" width="6.85546875" customWidth="1"/>
    <col min="15" max="15" width="7.140625" customWidth="1"/>
    <col min="16" max="16" width="7.42578125" customWidth="1"/>
    <col min="17" max="17" width="6.5703125" customWidth="1"/>
    <col min="18" max="18" width="8" customWidth="1"/>
    <col min="19" max="21" width="7.140625" customWidth="1"/>
    <col min="22" max="22" width="6.28515625" customWidth="1"/>
    <col min="23" max="23" width="7.7109375" customWidth="1"/>
    <col min="24" max="26" width="7.140625" customWidth="1"/>
    <col min="27" max="27" width="7.42578125" customWidth="1"/>
    <col min="28" max="28" width="6.28515625" customWidth="1"/>
    <col min="29" max="30" width="7.7109375" customWidth="1"/>
    <col min="31" max="31" width="7.42578125" customWidth="1"/>
    <col min="34" max="34" width="11.42578125" customWidth="1"/>
  </cols>
  <sheetData>
    <row r="1" spans="1:97" ht="16.5" customHeight="1" thickBot="1">
      <c r="A1" s="40">
        <v>41518</v>
      </c>
      <c r="B1" s="271" t="s">
        <v>9</v>
      </c>
      <c r="C1" s="271"/>
      <c r="D1" s="271"/>
      <c r="E1" s="271"/>
      <c r="F1" s="271" t="s">
        <v>21</v>
      </c>
      <c r="G1" s="271"/>
      <c r="H1" s="271"/>
      <c r="I1" s="271"/>
      <c r="J1" s="271"/>
      <c r="K1" s="272" t="s">
        <v>20</v>
      </c>
      <c r="L1" s="272"/>
      <c r="M1" s="272"/>
      <c r="N1" s="272"/>
      <c r="O1" s="272"/>
      <c r="P1" s="271" t="s">
        <v>11</v>
      </c>
      <c r="Q1" s="271"/>
      <c r="R1" s="271" t="s">
        <v>12</v>
      </c>
      <c r="S1" s="271"/>
      <c r="T1" s="271"/>
      <c r="U1" s="271" t="s">
        <v>134</v>
      </c>
      <c r="V1" s="271"/>
      <c r="W1" s="271"/>
      <c r="X1" s="271"/>
      <c r="Y1" s="271"/>
      <c r="Z1" s="272" t="s">
        <v>133</v>
      </c>
      <c r="AA1" s="272"/>
      <c r="AB1" s="272"/>
      <c r="AC1" s="272"/>
      <c r="AD1" s="272"/>
      <c r="AE1" s="272"/>
      <c r="AF1" s="80"/>
      <c r="AG1" s="283" t="s">
        <v>32</v>
      </c>
      <c r="AH1" s="284"/>
      <c r="AI1" s="284"/>
      <c r="AJ1" s="284"/>
      <c r="AK1" s="284"/>
      <c r="AL1" s="284"/>
      <c r="AM1" s="284"/>
      <c r="AN1" s="284"/>
      <c r="AO1" s="284"/>
      <c r="AP1" s="284"/>
      <c r="AQ1" s="284"/>
      <c r="AR1" s="284"/>
      <c r="AS1" s="284"/>
      <c r="AT1" s="284"/>
      <c r="AU1" s="285"/>
      <c r="AV1" s="257"/>
      <c r="AW1" s="79"/>
      <c r="AX1" s="278" t="s">
        <v>137</v>
      </c>
      <c r="AY1" s="279"/>
      <c r="AZ1" s="279"/>
      <c r="BA1" s="279"/>
      <c r="BB1" s="279"/>
      <c r="BC1" s="279"/>
      <c r="BD1" s="279"/>
      <c r="BE1" s="279"/>
      <c r="BF1" s="279"/>
      <c r="BG1" s="279"/>
      <c r="BH1" s="279"/>
      <c r="BI1" s="279"/>
      <c r="BJ1" s="279"/>
      <c r="BK1" s="279"/>
      <c r="BL1" s="279"/>
      <c r="BM1" s="279"/>
      <c r="BN1" s="279"/>
      <c r="BO1" s="279"/>
      <c r="BP1" s="279"/>
      <c r="BQ1" s="279"/>
      <c r="BR1" s="279"/>
      <c r="BS1" s="279"/>
      <c r="BT1" s="279"/>
      <c r="BU1" s="279"/>
      <c r="BV1" s="279"/>
      <c r="BW1" s="279"/>
      <c r="BX1" s="280"/>
      <c r="BY1" s="88"/>
      <c r="BZ1" s="69"/>
      <c r="CA1" s="69"/>
      <c r="CB1" s="69"/>
      <c r="CC1" s="69"/>
    </row>
    <row r="2" spans="1:97" ht="39.75" customHeight="1" thickBot="1">
      <c r="A2" s="113" t="s">
        <v>5</v>
      </c>
      <c r="B2" s="42" t="s">
        <v>129</v>
      </c>
      <c r="C2" s="38" t="s">
        <v>6</v>
      </c>
      <c r="D2" s="38" t="s">
        <v>7</v>
      </c>
      <c r="E2" s="208" t="s">
        <v>8</v>
      </c>
      <c r="F2" s="37" t="s">
        <v>126</v>
      </c>
      <c r="G2" s="38" t="s">
        <v>125</v>
      </c>
      <c r="H2" s="38" t="s">
        <v>124</v>
      </c>
      <c r="I2" s="38" t="s">
        <v>22</v>
      </c>
      <c r="J2" s="209" t="s">
        <v>23</v>
      </c>
      <c r="K2" s="42" t="s">
        <v>127</v>
      </c>
      <c r="L2" s="38" t="s">
        <v>124</v>
      </c>
      <c r="M2" s="38" t="s">
        <v>128</v>
      </c>
      <c r="N2" s="263" t="s">
        <v>2</v>
      </c>
      <c r="O2" s="265" t="s">
        <v>28</v>
      </c>
      <c r="P2" s="210" t="s">
        <v>29</v>
      </c>
      <c r="Q2" s="211" t="s">
        <v>130</v>
      </c>
      <c r="R2" s="212" t="s">
        <v>13</v>
      </c>
      <c r="S2" s="213" t="s">
        <v>135</v>
      </c>
      <c r="T2" s="214" t="s">
        <v>14</v>
      </c>
      <c r="U2" s="210" t="s">
        <v>24</v>
      </c>
      <c r="V2" s="38" t="s">
        <v>25</v>
      </c>
      <c r="W2" s="38" t="s">
        <v>26</v>
      </c>
      <c r="X2" s="263" t="s">
        <v>131</v>
      </c>
      <c r="Y2" s="264" t="s">
        <v>132</v>
      </c>
      <c r="Z2" s="42" t="s">
        <v>15</v>
      </c>
      <c r="AA2" s="38" t="s">
        <v>16</v>
      </c>
      <c r="AB2" s="38" t="s">
        <v>17</v>
      </c>
      <c r="AC2" s="38" t="s">
        <v>18</v>
      </c>
      <c r="AD2" s="38" t="s">
        <v>19</v>
      </c>
      <c r="AE2" s="209" t="s">
        <v>53</v>
      </c>
      <c r="AF2" s="224" t="s">
        <v>222</v>
      </c>
      <c r="AG2" s="223" t="s">
        <v>5</v>
      </c>
      <c r="AH2" s="14" t="s">
        <v>143</v>
      </c>
      <c r="AI2" s="14" t="s">
        <v>142</v>
      </c>
      <c r="AJ2" s="14" t="s">
        <v>29</v>
      </c>
      <c r="AK2" s="7" t="s">
        <v>30</v>
      </c>
      <c r="AL2" s="7" t="s">
        <v>139</v>
      </c>
      <c r="AM2" s="7" t="s">
        <v>28</v>
      </c>
      <c r="AN2" s="14" t="s">
        <v>138</v>
      </c>
      <c r="AO2" s="14" t="s">
        <v>136</v>
      </c>
      <c r="AP2" s="14" t="s">
        <v>31</v>
      </c>
      <c r="AQ2" s="87" t="s">
        <v>153</v>
      </c>
      <c r="AR2" s="14" t="s">
        <v>132</v>
      </c>
      <c r="AS2" s="7" t="s">
        <v>16</v>
      </c>
      <c r="AT2" s="7" t="s">
        <v>18</v>
      </c>
      <c r="AU2" s="7" t="s">
        <v>53</v>
      </c>
      <c r="AV2" s="224" t="s">
        <v>222</v>
      </c>
      <c r="AW2" s="5"/>
      <c r="AX2" s="274" t="s">
        <v>29</v>
      </c>
      <c r="AY2" s="275"/>
      <c r="AZ2" s="276" t="s">
        <v>30</v>
      </c>
      <c r="BA2" s="277"/>
      <c r="BB2" s="276" t="s">
        <v>139</v>
      </c>
      <c r="BC2" s="277"/>
      <c r="BD2" s="276" t="s">
        <v>28</v>
      </c>
      <c r="BE2" s="277"/>
      <c r="BF2" s="274" t="s">
        <v>220</v>
      </c>
      <c r="BG2" s="275"/>
      <c r="BH2" s="274" t="s">
        <v>138</v>
      </c>
      <c r="BI2" s="275"/>
      <c r="BJ2" s="274" t="s">
        <v>136</v>
      </c>
      <c r="BK2" s="275"/>
      <c r="BL2" s="274" t="s">
        <v>144</v>
      </c>
      <c r="BM2" s="275"/>
      <c r="BN2" s="274" t="s">
        <v>153</v>
      </c>
      <c r="BO2" s="275"/>
      <c r="BP2" s="274" t="s">
        <v>132</v>
      </c>
      <c r="BQ2" s="275"/>
      <c r="BR2" s="276" t="s">
        <v>16</v>
      </c>
      <c r="BS2" s="277"/>
      <c r="BT2" s="276" t="s">
        <v>18</v>
      </c>
      <c r="BU2" s="277"/>
      <c r="BV2" s="276" t="s">
        <v>53</v>
      </c>
      <c r="BW2" s="277"/>
      <c r="BX2" s="65"/>
      <c r="BY2" s="4"/>
      <c r="BZ2" s="82"/>
      <c r="CA2" s="282"/>
      <c r="CB2" s="282"/>
      <c r="CC2" s="82"/>
      <c r="CE2" s="281"/>
      <c r="CF2" s="281"/>
      <c r="CG2" s="281"/>
      <c r="CH2" s="281"/>
      <c r="CI2" s="281"/>
      <c r="CJ2" s="281"/>
      <c r="CK2" s="281"/>
      <c r="CL2" s="281"/>
      <c r="CM2" s="281"/>
      <c r="CN2" s="281"/>
      <c r="CO2" s="281"/>
      <c r="CP2" s="281"/>
      <c r="CQ2" s="68"/>
    </row>
    <row r="3" spans="1:97" ht="15.75" thickBot="1">
      <c r="A3" s="97" t="s">
        <v>72</v>
      </c>
      <c r="B3" s="107">
        <v>48.6</v>
      </c>
      <c r="C3" s="104">
        <v>1.55</v>
      </c>
      <c r="D3" s="99">
        <f t="shared" ref="D3:D15" si="0">B3/(C3*C3)</f>
        <v>20.228928199791881</v>
      </c>
      <c r="E3" s="100"/>
      <c r="F3" s="101"/>
      <c r="G3" s="102">
        <v>8</v>
      </c>
      <c r="H3" s="102">
        <f t="shared" ref="H3:H15" si="1">(G3*9.81*B3*0.55)/15</f>
        <v>139.85136000000003</v>
      </c>
      <c r="I3" s="99"/>
      <c r="J3" s="103"/>
      <c r="K3" s="98"/>
      <c r="L3" s="104">
        <f t="shared" ref="L3:L19" si="2">21.72*B3*SQRT(K3)</f>
        <v>0</v>
      </c>
      <c r="M3" s="99">
        <v>1.94</v>
      </c>
      <c r="N3" s="99"/>
      <c r="O3" s="105"/>
      <c r="P3" s="106"/>
      <c r="Q3" s="103">
        <v>40</v>
      </c>
      <c r="R3" s="98"/>
      <c r="S3" s="99"/>
      <c r="T3" s="105"/>
      <c r="U3" s="106"/>
      <c r="V3" s="99"/>
      <c r="W3" s="99"/>
      <c r="X3" s="99"/>
      <c r="Y3" s="103"/>
      <c r="Z3" s="107"/>
      <c r="AA3" s="104">
        <v>3.34</v>
      </c>
      <c r="AB3" s="104"/>
      <c r="AC3" s="104">
        <v>6.78</v>
      </c>
      <c r="AD3" s="104"/>
      <c r="AE3" s="245"/>
      <c r="AF3" s="74">
        <v>14</v>
      </c>
      <c r="AG3" s="226" t="s">
        <v>72</v>
      </c>
      <c r="AH3" s="219"/>
      <c r="AI3" s="219"/>
      <c r="AJ3" s="115" t="e">
        <f>VLOOKUP(P3,$AX$3:$AY$22,2)</f>
        <v>#N/A</v>
      </c>
      <c r="AK3" s="115">
        <f>VLOOKUP(Q3,$AZ$3:$BA$22,2)</f>
        <v>6</v>
      </c>
      <c r="AL3" s="14">
        <f>VLOOKUP(H3,$BB$3:$BC$22,2)</f>
        <v>3</v>
      </c>
      <c r="AM3" s="7" t="e">
        <f>VLOOKUP(O3,$BD$3:$BE$23,2)</f>
        <v>#N/A</v>
      </c>
      <c r="AN3" s="7" t="e">
        <f>VLOOKUP(L3,$BH$3:$BI$23,2)</f>
        <v>#N/A</v>
      </c>
      <c r="AO3" s="7" t="e">
        <f>VLOOKUP(K3,$BJ$3:$BK$23,2)</f>
        <v>#N/A</v>
      </c>
      <c r="AP3" s="7" t="e">
        <f>VLOOKUP(T3,$BL$3:$BM$23,2)</f>
        <v>#N/A</v>
      </c>
      <c r="AQ3" s="7" t="e">
        <f>VLOOKUP(V3,$BN$3:$BQ$22,2)</f>
        <v>#N/A</v>
      </c>
      <c r="AR3" s="7" t="e">
        <f>VLOOKUP(W3,$BP$3:$BQ$22,2)</f>
        <v>#N/A</v>
      </c>
      <c r="AS3" s="7" t="e">
        <f>VLOOKUP(AA3,$BR$3:$BS$22,2)</f>
        <v>#N/A</v>
      </c>
      <c r="AT3" s="7" t="e">
        <f>VLOOKUP(AC3,$BT$3:$BU$22,2)</f>
        <v>#N/A</v>
      </c>
      <c r="AU3" s="7" t="e">
        <f>VLOOKUP(AE3,$BV$3:$BW$22,2)</f>
        <v>#N/A</v>
      </c>
      <c r="AV3" s="7">
        <f>VLOOKUP(AF3,$BF$3:$BG$22,2)</f>
        <v>14</v>
      </c>
      <c r="AW3" s="5"/>
      <c r="AX3" s="74">
        <v>30</v>
      </c>
      <c r="AY3" s="72">
        <v>1</v>
      </c>
      <c r="AZ3" s="74">
        <v>30</v>
      </c>
      <c r="BA3" s="72">
        <v>1</v>
      </c>
      <c r="BB3" s="74">
        <v>110</v>
      </c>
      <c r="BC3" s="72">
        <v>1</v>
      </c>
      <c r="BD3" s="74">
        <v>21</v>
      </c>
      <c r="BE3" s="72">
        <v>1</v>
      </c>
      <c r="BF3" s="72">
        <v>1</v>
      </c>
      <c r="BG3" s="72">
        <v>1</v>
      </c>
      <c r="BH3" s="74">
        <v>825</v>
      </c>
      <c r="BI3" s="72">
        <v>1</v>
      </c>
      <c r="BJ3" s="9">
        <v>0.33</v>
      </c>
      <c r="BK3" s="72">
        <v>1</v>
      </c>
      <c r="BL3" s="74">
        <v>7.5</v>
      </c>
      <c r="BM3" s="72">
        <v>1</v>
      </c>
      <c r="BN3" s="9">
        <v>625</v>
      </c>
      <c r="BO3" s="72">
        <v>1</v>
      </c>
      <c r="BP3" s="74">
        <v>81</v>
      </c>
      <c r="BQ3" s="72">
        <v>1</v>
      </c>
      <c r="BR3" s="74" t="s">
        <v>224</v>
      </c>
      <c r="BS3" s="72">
        <v>1</v>
      </c>
      <c r="BT3" s="74" t="s">
        <v>122</v>
      </c>
      <c r="BU3" s="72">
        <v>1</v>
      </c>
      <c r="BV3" s="95">
        <v>27</v>
      </c>
      <c r="BW3" s="72">
        <v>1</v>
      </c>
      <c r="BX3" s="72"/>
      <c r="BY3" s="89"/>
      <c r="BZ3" s="82"/>
      <c r="CA3" s="82"/>
      <c r="CB3" s="81"/>
      <c r="CC3" s="82"/>
      <c r="CE3" s="5"/>
      <c r="CF3" s="13"/>
      <c r="CG3" s="13"/>
      <c r="CH3" s="13"/>
      <c r="CI3" s="13"/>
      <c r="CJ3" s="13"/>
      <c r="CK3" s="66"/>
      <c r="CL3" s="66"/>
      <c r="CM3" s="66"/>
      <c r="CN3" s="13"/>
      <c r="CO3" s="13"/>
      <c r="CP3" s="13"/>
      <c r="CQ3" s="13"/>
    </row>
    <row r="4" spans="1:97" ht="15.75">
      <c r="A4" s="62" t="s">
        <v>73</v>
      </c>
      <c r="B4" s="24">
        <v>48.6</v>
      </c>
      <c r="C4" s="12"/>
      <c r="D4" s="74" t="e">
        <f t="shared" si="0"/>
        <v>#DIV/0!</v>
      </c>
      <c r="E4" s="20"/>
      <c r="F4" s="17">
        <v>1</v>
      </c>
      <c r="G4" s="74">
        <v>1</v>
      </c>
      <c r="H4" s="3">
        <f t="shared" si="1"/>
        <v>17.481420000000004</v>
      </c>
      <c r="I4" s="74"/>
      <c r="J4" s="16"/>
      <c r="K4" s="19">
        <v>0.48</v>
      </c>
      <c r="L4" s="12">
        <f t="shared" si="2"/>
        <v>731.33559042529839</v>
      </c>
      <c r="M4" s="74"/>
      <c r="N4" s="1"/>
      <c r="O4" s="23"/>
      <c r="P4" s="18"/>
      <c r="Q4" s="16"/>
      <c r="R4" s="98">
        <v>15</v>
      </c>
      <c r="S4" s="74"/>
      <c r="T4" s="98">
        <v>15</v>
      </c>
      <c r="U4" s="18">
        <v>120</v>
      </c>
      <c r="V4" s="74">
        <v>660</v>
      </c>
      <c r="W4" s="74">
        <v>91.6</v>
      </c>
      <c r="X4" s="74"/>
      <c r="Y4" s="16"/>
      <c r="Z4" s="24"/>
      <c r="AA4" s="12">
        <v>3.13</v>
      </c>
      <c r="AB4" s="12"/>
      <c r="AC4" s="12">
        <v>6.22</v>
      </c>
      <c r="AD4" s="12"/>
      <c r="AE4" s="246">
        <v>0</v>
      </c>
      <c r="AF4" s="74"/>
      <c r="AG4" s="227" t="s">
        <v>73</v>
      </c>
      <c r="AH4" s="11"/>
      <c r="AI4" s="11"/>
      <c r="AJ4" s="115" t="e">
        <f t="shared" ref="AJ4:AJ9" si="3">VLOOKUP(P4,$AX$3:$AY$22,2)</f>
        <v>#N/A</v>
      </c>
      <c r="AK4" s="115" t="e">
        <f t="shared" ref="AK4:AK9" si="4">VLOOKUP(Q4,$AZ$3:$BA$22,2)</f>
        <v>#N/A</v>
      </c>
      <c r="AL4" s="115" t="e">
        <f t="shared" ref="AL4:AL9" si="5">VLOOKUP(H4,$BB$3:$BC$22,2)</f>
        <v>#N/A</v>
      </c>
      <c r="AM4" s="7" t="e">
        <f t="shared" ref="AM4:AM9" si="6">VLOOKUP(O4,$BD$3:$BE$23,2)</f>
        <v>#N/A</v>
      </c>
      <c r="AN4" s="7" t="e">
        <f t="shared" ref="AN4:AN9" si="7">VLOOKUP(L4,$BH$3:$BI$23,2)</f>
        <v>#N/A</v>
      </c>
      <c r="AO4" s="7">
        <f t="shared" ref="AO4:AO9" si="8">VLOOKUP(K4,$BJ$3:$BK$23,2)</f>
        <v>16</v>
      </c>
      <c r="AP4" s="7">
        <f t="shared" ref="AP4:AP9" si="9">VLOOKUP(T4,$BL$3:$BM$23,2)</f>
        <v>16</v>
      </c>
      <c r="AQ4" s="7">
        <f t="shared" ref="AQ4:AQ9" si="10">VLOOKUP(V4,$BN$3:$BQ$22,2)</f>
        <v>8</v>
      </c>
      <c r="AR4" s="7">
        <f t="shared" ref="AR4:AR19" si="11">VLOOKUP(W4,$BP$3:$BQ$22,2)</f>
        <v>11</v>
      </c>
      <c r="AS4" s="7" t="e">
        <f t="shared" ref="AS4:AS9" si="12">VLOOKUP(AA4,$BR$3:$BS$22,2)</f>
        <v>#N/A</v>
      </c>
      <c r="AT4" s="7" t="e">
        <f t="shared" ref="AT4:AT9" si="13">VLOOKUP(AC4,$BT$3:$BU$22,2)</f>
        <v>#N/A</v>
      </c>
      <c r="AU4" s="7" t="e">
        <f t="shared" ref="AU4:AU9" si="14">VLOOKUP(AE4,$BV$3:$BW$22,2)</f>
        <v>#N/A</v>
      </c>
      <c r="AV4" s="7" t="e">
        <f t="shared" ref="AV4:AV19" si="15">VLOOKUP(AF4,$BF$3:$BG$22,2)</f>
        <v>#N/A</v>
      </c>
      <c r="AW4" s="5"/>
      <c r="AX4" s="74">
        <v>40</v>
      </c>
      <c r="AY4" s="72">
        <v>2</v>
      </c>
      <c r="AZ4" s="74">
        <v>32</v>
      </c>
      <c r="BA4" s="72">
        <v>2</v>
      </c>
      <c r="BB4" s="74">
        <v>120</v>
      </c>
      <c r="BC4" s="72">
        <v>2</v>
      </c>
      <c r="BD4" s="74">
        <v>22</v>
      </c>
      <c r="BE4" s="72">
        <v>2</v>
      </c>
      <c r="BF4" s="72">
        <v>2</v>
      </c>
      <c r="BG4" s="72">
        <v>2</v>
      </c>
      <c r="BH4" s="1">
        <v>850</v>
      </c>
      <c r="BI4" s="72">
        <v>2</v>
      </c>
      <c r="BJ4" s="9">
        <v>0.34</v>
      </c>
      <c r="BK4" s="72">
        <v>2</v>
      </c>
      <c r="BL4" s="74">
        <v>8</v>
      </c>
      <c r="BM4" s="72">
        <v>2</v>
      </c>
      <c r="BN4" s="9">
        <v>630</v>
      </c>
      <c r="BO4" s="72">
        <v>2</v>
      </c>
      <c r="BP4" s="74">
        <v>82</v>
      </c>
      <c r="BQ4" s="72">
        <v>2</v>
      </c>
      <c r="BR4" s="74" t="s">
        <v>97</v>
      </c>
      <c r="BS4" s="72">
        <v>2</v>
      </c>
      <c r="BT4" s="74" t="s">
        <v>115</v>
      </c>
      <c r="BU4" s="72">
        <v>2</v>
      </c>
      <c r="BV4" s="95">
        <v>28</v>
      </c>
      <c r="BW4" s="72">
        <v>2</v>
      </c>
      <c r="BX4" s="72"/>
      <c r="BY4" s="89"/>
      <c r="BZ4" s="82"/>
      <c r="CA4" s="82"/>
      <c r="CB4" s="81"/>
      <c r="CC4" s="82"/>
      <c r="CE4" s="13"/>
      <c r="CF4" s="286"/>
      <c r="CG4" s="286"/>
      <c r="CH4" s="286"/>
      <c r="CI4" s="286"/>
      <c r="CJ4" s="286"/>
      <c r="CK4" s="286"/>
      <c r="CL4" s="286"/>
      <c r="CM4" s="286"/>
      <c r="CN4" s="286"/>
      <c r="CO4" s="286"/>
      <c r="CP4" s="286"/>
      <c r="CQ4" s="286"/>
      <c r="CR4" s="286"/>
      <c r="CS4" s="286"/>
    </row>
    <row r="5" spans="1:97" ht="15.75">
      <c r="A5" s="63" t="s">
        <v>123</v>
      </c>
      <c r="B5" s="236">
        <v>61.9</v>
      </c>
      <c r="C5" s="12">
        <v>1.77</v>
      </c>
      <c r="D5" s="74">
        <f t="shared" si="0"/>
        <v>19.758051645440325</v>
      </c>
      <c r="E5" s="20"/>
      <c r="F5" s="17">
        <v>6</v>
      </c>
      <c r="G5" s="1">
        <v>5</v>
      </c>
      <c r="H5" s="3">
        <f t="shared" si="1"/>
        <v>111.32715000000002</v>
      </c>
      <c r="I5" s="74"/>
      <c r="J5" s="16"/>
      <c r="K5" s="19">
        <v>0.37</v>
      </c>
      <c r="L5" s="12">
        <f t="shared" si="2"/>
        <v>817.80795735849847</v>
      </c>
      <c r="M5" s="74">
        <v>2.0099999999999998</v>
      </c>
      <c r="N5" s="1"/>
      <c r="O5" s="23"/>
      <c r="P5" s="18"/>
      <c r="Q5" s="16">
        <v>43</v>
      </c>
      <c r="R5" s="19">
        <v>18</v>
      </c>
      <c r="S5" s="74"/>
      <c r="T5" s="19">
        <v>18</v>
      </c>
      <c r="U5" s="18">
        <v>120</v>
      </c>
      <c r="V5" s="74">
        <v>665</v>
      </c>
      <c r="W5" s="74">
        <v>92.3</v>
      </c>
      <c r="X5" s="74"/>
      <c r="Y5" s="16"/>
      <c r="Z5" s="24"/>
      <c r="AA5" s="12">
        <v>3.16</v>
      </c>
      <c r="AB5" s="12"/>
      <c r="AC5" s="12">
        <v>5.72</v>
      </c>
      <c r="AD5" s="12"/>
      <c r="AE5" s="246">
        <v>8</v>
      </c>
      <c r="AF5" s="74">
        <v>11.5</v>
      </c>
      <c r="AG5" s="228" t="s">
        <v>123</v>
      </c>
      <c r="AH5" s="11"/>
      <c r="AI5" s="11"/>
      <c r="AJ5" s="115" t="e">
        <f t="shared" si="3"/>
        <v>#N/A</v>
      </c>
      <c r="AK5" s="115">
        <f t="shared" si="4"/>
        <v>8</v>
      </c>
      <c r="AL5" s="115">
        <f t="shared" si="5"/>
        <v>1</v>
      </c>
      <c r="AM5" s="7" t="e">
        <f t="shared" si="6"/>
        <v>#N/A</v>
      </c>
      <c r="AN5" s="7" t="e">
        <f t="shared" si="7"/>
        <v>#N/A</v>
      </c>
      <c r="AO5" s="7">
        <f t="shared" si="8"/>
        <v>5</v>
      </c>
      <c r="AP5" s="7">
        <f t="shared" si="9"/>
        <v>20</v>
      </c>
      <c r="AQ5" s="7">
        <f t="shared" si="10"/>
        <v>9</v>
      </c>
      <c r="AR5" s="7">
        <f t="shared" si="11"/>
        <v>12</v>
      </c>
      <c r="AS5" s="7" t="e">
        <f t="shared" si="12"/>
        <v>#N/A</v>
      </c>
      <c r="AT5" s="7" t="e">
        <f t="shared" si="13"/>
        <v>#N/A</v>
      </c>
      <c r="AU5" s="7" t="e">
        <f t="shared" si="14"/>
        <v>#N/A</v>
      </c>
      <c r="AV5" s="7">
        <f t="shared" si="15"/>
        <v>11</v>
      </c>
      <c r="AW5" s="5"/>
      <c r="AX5" s="74">
        <v>50</v>
      </c>
      <c r="AY5" s="72">
        <v>3</v>
      </c>
      <c r="AZ5" s="74">
        <v>34</v>
      </c>
      <c r="BA5" s="72">
        <v>3</v>
      </c>
      <c r="BB5" s="74">
        <v>130</v>
      </c>
      <c r="BC5" s="72">
        <v>3</v>
      </c>
      <c r="BD5" s="74">
        <v>23</v>
      </c>
      <c r="BE5" s="72">
        <v>3</v>
      </c>
      <c r="BF5" s="72">
        <v>3</v>
      </c>
      <c r="BG5" s="72">
        <v>3</v>
      </c>
      <c r="BH5" s="1">
        <v>875</v>
      </c>
      <c r="BI5" s="72">
        <v>3</v>
      </c>
      <c r="BJ5" s="9">
        <v>0.35</v>
      </c>
      <c r="BK5" s="72">
        <v>3</v>
      </c>
      <c r="BL5" s="74">
        <v>8.5</v>
      </c>
      <c r="BM5" s="72">
        <v>3</v>
      </c>
      <c r="BN5" s="9">
        <v>635</v>
      </c>
      <c r="BO5" s="72">
        <v>3</v>
      </c>
      <c r="BP5" s="74">
        <v>83</v>
      </c>
      <c r="BQ5" s="72">
        <v>3</v>
      </c>
      <c r="BR5" s="74" t="s">
        <v>96</v>
      </c>
      <c r="BS5" s="72">
        <v>3</v>
      </c>
      <c r="BT5" s="74" t="s">
        <v>116</v>
      </c>
      <c r="BU5" s="72">
        <v>3</v>
      </c>
      <c r="BV5" s="95">
        <v>29</v>
      </c>
      <c r="BW5" s="72">
        <v>3</v>
      </c>
      <c r="BX5" s="72"/>
      <c r="BY5" s="89"/>
      <c r="BZ5" s="82"/>
      <c r="CA5" s="82"/>
      <c r="CB5" s="81"/>
      <c r="CC5" s="82"/>
      <c r="CE5" s="287" t="s">
        <v>71</v>
      </c>
      <c r="CF5" s="288"/>
      <c r="CG5" s="288"/>
      <c r="CH5" s="288"/>
      <c r="CI5" s="288"/>
      <c r="CJ5" s="288"/>
      <c r="CK5" s="288"/>
      <c r="CL5" s="288"/>
      <c r="CM5" s="288"/>
      <c r="CN5" s="289"/>
      <c r="CO5" s="66"/>
      <c r="CP5" s="66"/>
      <c r="CQ5" s="66"/>
      <c r="CR5" s="66"/>
      <c r="CS5" s="66"/>
    </row>
    <row r="6" spans="1:97">
      <c r="A6" s="63" t="s">
        <v>74</v>
      </c>
      <c r="B6" s="236">
        <v>70</v>
      </c>
      <c r="C6" s="12"/>
      <c r="D6" s="74" t="e">
        <f t="shared" si="0"/>
        <v>#DIV/0!</v>
      </c>
      <c r="E6" s="22"/>
      <c r="F6" s="18">
        <v>13</v>
      </c>
      <c r="G6" s="1">
        <v>8</v>
      </c>
      <c r="H6" s="3">
        <f t="shared" si="1"/>
        <v>201.43200000000004</v>
      </c>
      <c r="I6" s="74"/>
      <c r="J6" s="16"/>
      <c r="K6" s="19">
        <v>0.47</v>
      </c>
      <c r="L6" s="12">
        <f t="shared" si="2"/>
        <v>1042.3337254449748</v>
      </c>
      <c r="M6" s="74">
        <v>2</v>
      </c>
      <c r="N6" s="1"/>
      <c r="O6" s="23"/>
      <c r="P6" s="18"/>
      <c r="Q6" s="16">
        <v>46</v>
      </c>
      <c r="R6" s="19">
        <v>18</v>
      </c>
      <c r="S6" s="74"/>
      <c r="T6" s="19">
        <v>18</v>
      </c>
      <c r="U6" s="18">
        <v>120</v>
      </c>
      <c r="V6" s="74">
        <v>690</v>
      </c>
      <c r="W6" s="74">
        <v>95</v>
      </c>
      <c r="X6" s="74"/>
      <c r="Y6" s="16"/>
      <c r="Z6" s="24"/>
      <c r="AA6" s="12">
        <v>2.94</v>
      </c>
      <c r="AB6" s="12"/>
      <c r="AC6" s="12">
        <v>6.5</v>
      </c>
      <c r="AD6" s="12"/>
      <c r="AE6" s="246">
        <v>9</v>
      </c>
      <c r="AF6" s="74">
        <v>13</v>
      </c>
      <c r="AG6" s="228" t="s">
        <v>74</v>
      </c>
      <c r="AH6" s="11"/>
      <c r="AI6" s="11"/>
      <c r="AJ6" s="115" t="e">
        <f t="shared" si="3"/>
        <v>#N/A</v>
      </c>
      <c r="AK6" s="115">
        <f t="shared" si="4"/>
        <v>10</v>
      </c>
      <c r="AL6" s="115">
        <f t="shared" si="5"/>
        <v>10</v>
      </c>
      <c r="AM6" s="7" t="e">
        <f t="shared" si="6"/>
        <v>#N/A</v>
      </c>
      <c r="AN6" s="7">
        <f t="shared" si="7"/>
        <v>9</v>
      </c>
      <c r="AO6" s="7">
        <f t="shared" si="8"/>
        <v>15</v>
      </c>
      <c r="AP6" s="7">
        <f t="shared" si="9"/>
        <v>20</v>
      </c>
      <c r="AQ6" s="7">
        <f t="shared" si="10"/>
        <v>14</v>
      </c>
      <c r="AR6" s="7">
        <f t="shared" si="11"/>
        <v>15</v>
      </c>
      <c r="AS6" s="7" t="e">
        <f t="shared" si="12"/>
        <v>#N/A</v>
      </c>
      <c r="AT6" s="7" t="e">
        <f t="shared" si="13"/>
        <v>#N/A</v>
      </c>
      <c r="AU6" s="7" t="e">
        <f t="shared" si="14"/>
        <v>#N/A</v>
      </c>
      <c r="AV6" s="7">
        <f t="shared" si="15"/>
        <v>13</v>
      </c>
      <c r="AW6" s="5"/>
      <c r="AX6" s="74">
        <v>60</v>
      </c>
      <c r="AY6" s="72">
        <v>4</v>
      </c>
      <c r="AZ6" s="74">
        <v>36</v>
      </c>
      <c r="BA6" s="72">
        <v>4</v>
      </c>
      <c r="BB6" s="74">
        <v>140</v>
      </c>
      <c r="BC6" s="72">
        <v>4</v>
      </c>
      <c r="BD6" s="74">
        <v>24</v>
      </c>
      <c r="BE6" s="72">
        <v>4</v>
      </c>
      <c r="BF6" s="72">
        <v>4</v>
      </c>
      <c r="BG6" s="72">
        <v>4</v>
      </c>
      <c r="BH6" s="1">
        <v>900</v>
      </c>
      <c r="BI6" s="72">
        <v>4</v>
      </c>
      <c r="BJ6" s="9">
        <v>0.36</v>
      </c>
      <c r="BK6" s="72">
        <v>4</v>
      </c>
      <c r="BL6" s="74">
        <v>9</v>
      </c>
      <c r="BM6" s="72">
        <v>4</v>
      </c>
      <c r="BN6" s="9">
        <v>640</v>
      </c>
      <c r="BO6" s="72">
        <v>4</v>
      </c>
      <c r="BP6" s="74">
        <v>84</v>
      </c>
      <c r="BQ6" s="72">
        <v>4</v>
      </c>
      <c r="BR6" s="74" t="s">
        <v>95</v>
      </c>
      <c r="BS6" s="72">
        <v>4</v>
      </c>
      <c r="BT6" s="74" t="s">
        <v>117</v>
      </c>
      <c r="BU6" s="72">
        <v>4</v>
      </c>
      <c r="BV6" s="95">
        <v>30</v>
      </c>
      <c r="BW6" s="72">
        <v>4</v>
      </c>
      <c r="BX6" s="72"/>
      <c r="BY6" s="89"/>
      <c r="BZ6" s="82"/>
      <c r="CA6" s="82"/>
      <c r="CB6" s="81"/>
      <c r="CC6" s="82"/>
      <c r="CE6" s="2"/>
      <c r="CF6" s="2" t="s">
        <v>70</v>
      </c>
      <c r="CG6" s="2" t="s">
        <v>69</v>
      </c>
      <c r="CH6" s="2" t="s">
        <v>68</v>
      </c>
      <c r="CI6" s="2" t="s">
        <v>67</v>
      </c>
      <c r="CJ6" s="2" t="s">
        <v>66</v>
      </c>
      <c r="CK6" s="2" t="s">
        <v>65</v>
      </c>
      <c r="CL6" s="2" t="s">
        <v>64</v>
      </c>
      <c r="CM6" s="2" t="s">
        <v>63</v>
      </c>
      <c r="CN6" s="2" t="s">
        <v>62</v>
      </c>
      <c r="CO6" s="82"/>
      <c r="CP6" s="82"/>
      <c r="CQ6" s="82"/>
      <c r="CR6" s="82"/>
      <c r="CS6" s="83"/>
    </row>
    <row r="7" spans="1:97">
      <c r="A7" s="63" t="s">
        <v>75</v>
      </c>
      <c r="B7" s="236">
        <v>74.5</v>
      </c>
      <c r="C7" s="12"/>
      <c r="D7" s="74" t="e">
        <f t="shared" si="0"/>
        <v>#DIV/0!</v>
      </c>
      <c r="E7" s="22"/>
      <c r="F7" s="18">
        <v>9</v>
      </c>
      <c r="G7" s="1">
        <v>8</v>
      </c>
      <c r="H7" s="3">
        <f t="shared" si="1"/>
        <v>214.38120000000001</v>
      </c>
      <c r="I7" s="74"/>
      <c r="J7" s="16"/>
      <c r="K7" s="19">
        <v>0.42</v>
      </c>
      <c r="L7" s="12">
        <f t="shared" si="2"/>
        <v>1048.6745753721693</v>
      </c>
      <c r="M7" s="74">
        <v>1.75</v>
      </c>
      <c r="N7" s="1"/>
      <c r="O7" s="23"/>
      <c r="P7" s="18"/>
      <c r="Q7" s="16">
        <v>48</v>
      </c>
      <c r="R7" s="19">
        <v>15</v>
      </c>
      <c r="S7" s="74"/>
      <c r="T7" s="19">
        <v>15</v>
      </c>
      <c r="U7" s="18">
        <v>120</v>
      </c>
      <c r="V7" s="74">
        <v>680</v>
      </c>
      <c r="W7" s="74">
        <v>94</v>
      </c>
      <c r="X7" s="74"/>
      <c r="Y7" s="16"/>
      <c r="Z7" s="24"/>
      <c r="AA7" s="12">
        <v>2.75</v>
      </c>
      <c r="AB7" s="12"/>
      <c r="AC7" s="12">
        <v>5.72</v>
      </c>
      <c r="AD7" s="12"/>
      <c r="AE7" s="246">
        <v>0</v>
      </c>
      <c r="AF7" s="74">
        <v>14</v>
      </c>
      <c r="AG7" s="228" t="s">
        <v>75</v>
      </c>
      <c r="AH7" s="10"/>
      <c r="AI7" s="11"/>
      <c r="AJ7" s="115" t="e">
        <f t="shared" si="3"/>
        <v>#N/A</v>
      </c>
      <c r="AK7" s="115">
        <f t="shared" si="4"/>
        <v>11</v>
      </c>
      <c r="AL7" s="115">
        <f t="shared" si="5"/>
        <v>11</v>
      </c>
      <c r="AM7" s="7" t="e">
        <f t="shared" si="6"/>
        <v>#N/A</v>
      </c>
      <c r="AN7" s="7">
        <f t="shared" si="7"/>
        <v>9</v>
      </c>
      <c r="AO7" s="7">
        <f t="shared" si="8"/>
        <v>10</v>
      </c>
      <c r="AP7" s="7">
        <f t="shared" si="9"/>
        <v>16</v>
      </c>
      <c r="AQ7" s="7">
        <f t="shared" si="10"/>
        <v>12</v>
      </c>
      <c r="AR7" s="7">
        <f t="shared" si="11"/>
        <v>14</v>
      </c>
      <c r="AS7" s="7" t="e">
        <f t="shared" si="12"/>
        <v>#N/A</v>
      </c>
      <c r="AT7" s="7" t="e">
        <f t="shared" si="13"/>
        <v>#N/A</v>
      </c>
      <c r="AU7" s="7" t="e">
        <f t="shared" si="14"/>
        <v>#N/A</v>
      </c>
      <c r="AV7" s="7">
        <f t="shared" si="15"/>
        <v>14</v>
      </c>
      <c r="AW7" s="5"/>
      <c r="AX7" s="74">
        <v>70</v>
      </c>
      <c r="AY7" s="72">
        <v>5</v>
      </c>
      <c r="AZ7" s="74">
        <v>38</v>
      </c>
      <c r="BA7" s="72">
        <v>5</v>
      </c>
      <c r="BB7" s="74">
        <v>150</v>
      </c>
      <c r="BC7" s="72">
        <v>5</v>
      </c>
      <c r="BD7" s="74">
        <v>25</v>
      </c>
      <c r="BE7" s="72">
        <v>5</v>
      </c>
      <c r="BF7" s="72">
        <v>5</v>
      </c>
      <c r="BG7" s="72">
        <v>5</v>
      </c>
      <c r="BH7" s="1">
        <v>925</v>
      </c>
      <c r="BI7" s="72">
        <v>5</v>
      </c>
      <c r="BJ7" s="9">
        <v>0.37</v>
      </c>
      <c r="BK7" s="72">
        <v>5</v>
      </c>
      <c r="BL7" s="74">
        <v>9.5</v>
      </c>
      <c r="BM7" s="72">
        <v>5</v>
      </c>
      <c r="BN7" s="9">
        <v>645</v>
      </c>
      <c r="BO7" s="72">
        <v>5</v>
      </c>
      <c r="BP7" s="74">
        <v>85</v>
      </c>
      <c r="BQ7" s="72">
        <v>5</v>
      </c>
      <c r="BR7" s="74" t="s">
        <v>94</v>
      </c>
      <c r="BS7" s="72">
        <v>5</v>
      </c>
      <c r="BT7" s="74" t="s">
        <v>118</v>
      </c>
      <c r="BU7" s="72">
        <v>5</v>
      </c>
      <c r="BV7" s="95">
        <v>31</v>
      </c>
      <c r="BW7" s="72">
        <v>5</v>
      </c>
      <c r="BX7" s="72"/>
      <c r="BY7" s="89"/>
      <c r="BZ7" s="82"/>
      <c r="CA7" s="82"/>
      <c r="CB7" s="81"/>
      <c r="CC7" s="82"/>
      <c r="CE7" s="2" t="s">
        <v>0</v>
      </c>
      <c r="CF7" s="2">
        <v>35.799999999999997</v>
      </c>
      <c r="CG7" s="2">
        <v>35.799999999999997</v>
      </c>
      <c r="CH7" s="2">
        <v>37</v>
      </c>
      <c r="CI7" s="2">
        <v>40</v>
      </c>
      <c r="CJ7" s="2">
        <v>40</v>
      </c>
      <c r="CK7" s="2">
        <v>40</v>
      </c>
      <c r="CL7" s="2">
        <v>42</v>
      </c>
      <c r="CM7" s="2">
        <v>44</v>
      </c>
      <c r="CN7" s="2">
        <v>44</v>
      </c>
      <c r="CO7" s="82"/>
      <c r="CP7" s="82"/>
      <c r="CQ7" s="82"/>
      <c r="CR7" s="82"/>
      <c r="CS7" s="83"/>
    </row>
    <row r="8" spans="1:97">
      <c r="A8" s="63" t="s">
        <v>76</v>
      </c>
      <c r="B8" s="236">
        <v>70.3</v>
      </c>
      <c r="C8" s="12"/>
      <c r="D8" s="74" t="e">
        <f t="shared" si="0"/>
        <v>#DIV/0!</v>
      </c>
      <c r="E8" s="22"/>
      <c r="F8" s="18"/>
      <c r="G8" s="1">
        <v>1</v>
      </c>
      <c r="H8" s="3">
        <f t="shared" si="1"/>
        <v>25.286910000000002</v>
      </c>
      <c r="I8" s="74"/>
      <c r="J8" s="16"/>
      <c r="K8" s="19">
        <v>0.32</v>
      </c>
      <c r="L8" s="12">
        <f t="shared" si="2"/>
        <v>863.75412632179064</v>
      </c>
      <c r="M8" s="74">
        <v>1.72</v>
      </c>
      <c r="N8" s="1"/>
      <c r="O8" s="23"/>
      <c r="P8" s="18"/>
      <c r="Q8" s="16">
        <v>45</v>
      </c>
      <c r="R8" s="19">
        <v>12.5</v>
      </c>
      <c r="S8" s="74"/>
      <c r="T8" s="19">
        <v>12.5</v>
      </c>
      <c r="U8" s="18">
        <v>105</v>
      </c>
      <c r="V8" s="74">
        <v>585</v>
      </c>
      <c r="W8" s="74">
        <v>93</v>
      </c>
      <c r="X8" s="74"/>
      <c r="Y8" s="16"/>
      <c r="Z8" s="170"/>
      <c r="AA8" s="12">
        <v>3.12</v>
      </c>
      <c r="AB8" s="12"/>
      <c r="AC8" s="12">
        <v>6.91</v>
      </c>
      <c r="AD8" s="12"/>
      <c r="AE8" s="246">
        <v>0</v>
      </c>
      <c r="AF8" s="74">
        <v>12.5</v>
      </c>
      <c r="AG8" s="228" t="s">
        <v>76</v>
      </c>
      <c r="AH8" s="10"/>
      <c r="AI8" s="11"/>
      <c r="AJ8" s="115" t="e">
        <f t="shared" si="3"/>
        <v>#N/A</v>
      </c>
      <c r="AK8" s="115">
        <f t="shared" si="4"/>
        <v>9</v>
      </c>
      <c r="AL8" s="115" t="e">
        <f t="shared" si="5"/>
        <v>#N/A</v>
      </c>
      <c r="AM8" s="7" t="e">
        <f t="shared" si="6"/>
        <v>#N/A</v>
      </c>
      <c r="AN8" s="7">
        <f t="shared" si="7"/>
        <v>2</v>
      </c>
      <c r="AO8" s="7" t="e">
        <f t="shared" si="8"/>
        <v>#N/A</v>
      </c>
      <c r="AP8" s="7">
        <f t="shared" si="9"/>
        <v>11</v>
      </c>
      <c r="AQ8" s="7" t="e">
        <f t="shared" si="10"/>
        <v>#N/A</v>
      </c>
      <c r="AR8" s="7">
        <f t="shared" si="11"/>
        <v>13</v>
      </c>
      <c r="AS8" s="7" t="e">
        <f t="shared" si="12"/>
        <v>#N/A</v>
      </c>
      <c r="AT8" s="7" t="e">
        <f t="shared" si="13"/>
        <v>#N/A</v>
      </c>
      <c r="AU8" s="7" t="e">
        <f t="shared" si="14"/>
        <v>#N/A</v>
      </c>
      <c r="AV8" s="7">
        <f t="shared" si="15"/>
        <v>12</v>
      </c>
      <c r="AW8" s="5"/>
      <c r="AX8" s="74">
        <v>80</v>
      </c>
      <c r="AY8" s="72">
        <v>6</v>
      </c>
      <c r="AZ8" s="74">
        <v>40</v>
      </c>
      <c r="BA8" s="72">
        <v>6</v>
      </c>
      <c r="BB8" s="74">
        <v>160</v>
      </c>
      <c r="BC8" s="72">
        <v>6</v>
      </c>
      <c r="BD8" s="74">
        <v>26</v>
      </c>
      <c r="BE8" s="72">
        <v>6</v>
      </c>
      <c r="BF8" s="72">
        <v>6</v>
      </c>
      <c r="BG8" s="72">
        <v>6</v>
      </c>
      <c r="BH8" s="1">
        <v>950</v>
      </c>
      <c r="BI8" s="72">
        <v>6</v>
      </c>
      <c r="BJ8" s="9">
        <v>0.38</v>
      </c>
      <c r="BK8" s="72">
        <v>6</v>
      </c>
      <c r="BL8" s="74">
        <v>10</v>
      </c>
      <c r="BM8" s="72">
        <v>6</v>
      </c>
      <c r="BN8" s="9">
        <v>650</v>
      </c>
      <c r="BO8" s="72">
        <v>6</v>
      </c>
      <c r="BP8" s="74">
        <v>86</v>
      </c>
      <c r="BQ8" s="72">
        <v>6</v>
      </c>
      <c r="BR8" s="74" t="s">
        <v>93</v>
      </c>
      <c r="BS8" s="72">
        <v>6</v>
      </c>
      <c r="BT8" s="74" t="s">
        <v>119</v>
      </c>
      <c r="BU8" s="72">
        <v>6</v>
      </c>
      <c r="BV8" s="95">
        <v>32</v>
      </c>
      <c r="BW8" s="72">
        <v>6</v>
      </c>
      <c r="BX8" s="72"/>
      <c r="BY8" s="89"/>
      <c r="BZ8" s="82"/>
      <c r="CA8" s="82"/>
      <c r="CB8" s="81"/>
      <c r="CC8" s="82"/>
      <c r="CE8" s="2" t="s">
        <v>1</v>
      </c>
      <c r="CF8" s="2">
        <v>41.8</v>
      </c>
      <c r="CG8" s="2">
        <v>41.8</v>
      </c>
      <c r="CH8" s="2">
        <v>43</v>
      </c>
      <c r="CI8" s="2">
        <v>46</v>
      </c>
      <c r="CJ8" s="2">
        <v>46</v>
      </c>
      <c r="CK8" s="2">
        <v>46</v>
      </c>
      <c r="CL8" s="2">
        <v>48</v>
      </c>
      <c r="CM8" s="2">
        <v>50</v>
      </c>
      <c r="CN8" s="2">
        <v>50</v>
      </c>
      <c r="CO8" s="82"/>
      <c r="CP8" s="82"/>
      <c r="CQ8" s="82"/>
      <c r="CR8" s="82"/>
      <c r="CS8" s="83"/>
    </row>
    <row r="9" spans="1:97" ht="15.75" thickBot="1">
      <c r="A9" s="117" t="s">
        <v>78</v>
      </c>
      <c r="B9" s="237">
        <v>84.1</v>
      </c>
      <c r="C9" s="126"/>
      <c r="D9" s="119" t="e">
        <f t="shared" si="0"/>
        <v>#DIV/0!</v>
      </c>
      <c r="E9" s="120"/>
      <c r="F9" s="121"/>
      <c r="G9" s="122">
        <v>0</v>
      </c>
      <c r="H9" s="123">
        <f t="shared" si="1"/>
        <v>0</v>
      </c>
      <c r="I9" s="119"/>
      <c r="J9" s="124"/>
      <c r="K9" s="125">
        <v>0.34</v>
      </c>
      <c r="L9" s="126">
        <f t="shared" si="2"/>
        <v>1065.1119940622957</v>
      </c>
      <c r="M9" s="119">
        <v>1.61</v>
      </c>
      <c r="N9" s="122"/>
      <c r="O9" s="127"/>
      <c r="P9" s="121"/>
      <c r="Q9" s="124">
        <v>40</v>
      </c>
      <c r="R9" s="125">
        <v>12.5</v>
      </c>
      <c r="S9" s="119"/>
      <c r="T9" s="125">
        <v>12.5</v>
      </c>
      <c r="U9" s="121">
        <v>100</v>
      </c>
      <c r="V9" s="119">
        <v>585</v>
      </c>
      <c r="W9" s="119">
        <v>97.5</v>
      </c>
      <c r="X9" s="119"/>
      <c r="Y9" s="124"/>
      <c r="Z9" s="172"/>
      <c r="AA9" s="126">
        <v>3.19</v>
      </c>
      <c r="AB9" s="126"/>
      <c r="AC9" s="126">
        <v>6.85</v>
      </c>
      <c r="AD9" s="126"/>
      <c r="AE9" s="247">
        <v>0</v>
      </c>
      <c r="AF9" s="74">
        <v>15</v>
      </c>
      <c r="AG9" s="229" t="s">
        <v>78</v>
      </c>
      <c r="AH9" s="220"/>
      <c r="AI9" s="221"/>
      <c r="AJ9" s="115" t="e">
        <f t="shared" si="3"/>
        <v>#N/A</v>
      </c>
      <c r="AK9" s="115">
        <f t="shared" si="4"/>
        <v>6</v>
      </c>
      <c r="AL9" s="115" t="e">
        <f t="shared" si="5"/>
        <v>#N/A</v>
      </c>
      <c r="AM9" s="7" t="e">
        <f t="shared" si="6"/>
        <v>#N/A</v>
      </c>
      <c r="AN9" s="7">
        <f t="shared" si="7"/>
        <v>10</v>
      </c>
      <c r="AO9" s="7">
        <f t="shared" si="8"/>
        <v>2</v>
      </c>
      <c r="AP9" s="7">
        <f t="shared" si="9"/>
        <v>11</v>
      </c>
      <c r="AQ9" s="7" t="e">
        <f t="shared" si="10"/>
        <v>#N/A</v>
      </c>
      <c r="AR9" s="7">
        <f t="shared" si="11"/>
        <v>17</v>
      </c>
      <c r="AS9" s="7" t="e">
        <f t="shared" si="12"/>
        <v>#N/A</v>
      </c>
      <c r="AT9" s="7" t="e">
        <f t="shared" si="13"/>
        <v>#N/A</v>
      </c>
      <c r="AU9" s="7" t="e">
        <f t="shared" si="14"/>
        <v>#N/A</v>
      </c>
      <c r="AV9" s="7">
        <f t="shared" si="15"/>
        <v>15</v>
      </c>
      <c r="AW9" s="5"/>
      <c r="AX9" s="74">
        <v>90</v>
      </c>
      <c r="AY9" s="72">
        <v>7</v>
      </c>
      <c r="AZ9" s="74">
        <v>42</v>
      </c>
      <c r="BA9" s="72">
        <v>7</v>
      </c>
      <c r="BB9" s="74">
        <v>170</v>
      </c>
      <c r="BC9" s="72">
        <v>7</v>
      </c>
      <c r="BD9" s="74">
        <v>27</v>
      </c>
      <c r="BE9" s="72">
        <v>7</v>
      </c>
      <c r="BF9" s="72">
        <v>7</v>
      </c>
      <c r="BG9" s="72">
        <v>7</v>
      </c>
      <c r="BH9" s="1">
        <v>975</v>
      </c>
      <c r="BI9" s="72">
        <v>7</v>
      </c>
      <c r="BJ9" s="9">
        <v>0.39</v>
      </c>
      <c r="BK9" s="72">
        <v>7</v>
      </c>
      <c r="BL9" s="74">
        <v>10.5</v>
      </c>
      <c r="BM9" s="72">
        <v>7</v>
      </c>
      <c r="BN9" s="9">
        <v>655</v>
      </c>
      <c r="BO9" s="72">
        <v>7</v>
      </c>
      <c r="BP9" s="74">
        <v>87</v>
      </c>
      <c r="BQ9" s="72">
        <v>7</v>
      </c>
      <c r="BR9" s="74" t="s">
        <v>92</v>
      </c>
      <c r="BS9" s="72">
        <v>7</v>
      </c>
      <c r="BT9" s="74" t="s">
        <v>120</v>
      </c>
      <c r="BU9" s="72">
        <v>7</v>
      </c>
      <c r="BV9" s="95">
        <v>33</v>
      </c>
      <c r="BW9" s="72">
        <v>7</v>
      </c>
      <c r="BX9" s="72"/>
      <c r="BY9" s="89"/>
      <c r="BZ9" s="82"/>
      <c r="CA9" s="82"/>
      <c r="CB9" s="81"/>
      <c r="CC9" s="82"/>
      <c r="CE9" s="2" t="s">
        <v>61</v>
      </c>
      <c r="CF9" s="2">
        <v>47</v>
      </c>
      <c r="CG9" s="2">
        <v>47</v>
      </c>
      <c r="CH9" s="2">
        <v>51</v>
      </c>
      <c r="CI9" s="2">
        <v>51</v>
      </c>
      <c r="CJ9" s="2">
        <v>54</v>
      </c>
      <c r="CK9" s="2">
        <v>54</v>
      </c>
      <c r="CL9" s="2">
        <v>54</v>
      </c>
      <c r="CM9" s="2">
        <v>54</v>
      </c>
      <c r="CN9" s="2">
        <v>54</v>
      </c>
      <c r="CO9" s="82"/>
      <c r="CP9" s="82"/>
      <c r="CQ9" s="82"/>
      <c r="CR9" s="82"/>
      <c r="CS9" s="83"/>
    </row>
    <row r="10" spans="1:97" ht="16.5" thickTop="1" thickBot="1">
      <c r="A10" s="116" t="s">
        <v>80</v>
      </c>
      <c r="B10" s="238">
        <v>66.5</v>
      </c>
      <c r="C10" s="30">
        <v>1.73</v>
      </c>
      <c r="D10" s="28">
        <f t="shared" si="0"/>
        <v>22.219252230278325</v>
      </c>
      <c r="E10" s="31"/>
      <c r="F10" s="32"/>
      <c r="G10" s="96">
        <v>11</v>
      </c>
      <c r="H10" s="29">
        <f t="shared" si="1"/>
        <v>263.12055000000004</v>
      </c>
      <c r="I10" s="28"/>
      <c r="J10" s="26">
        <v>56</v>
      </c>
      <c r="K10" s="162">
        <v>0.63</v>
      </c>
      <c r="L10" s="148">
        <f t="shared" si="2"/>
        <v>1146.441083602642</v>
      </c>
      <c r="M10" s="146">
        <v>2.5</v>
      </c>
      <c r="N10" s="145"/>
      <c r="O10" s="163"/>
      <c r="P10" s="32"/>
      <c r="Q10" s="26">
        <v>48</v>
      </c>
      <c r="R10" s="162">
        <v>19.5</v>
      </c>
      <c r="S10" s="146"/>
      <c r="T10" s="162">
        <v>19.5</v>
      </c>
      <c r="U10" s="32">
        <v>125</v>
      </c>
      <c r="V10" s="28">
        <v>750</v>
      </c>
      <c r="W10" s="28">
        <v>100</v>
      </c>
      <c r="X10" s="28"/>
      <c r="Y10" s="26"/>
      <c r="Z10" s="174"/>
      <c r="AA10" s="30">
        <v>2.57</v>
      </c>
      <c r="AB10" s="30"/>
      <c r="AC10" s="30">
        <v>5.37</v>
      </c>
      <c r="AD10" s="30"/>
      <c r="AE10" s="248">
        <v>18</v>
      </c>
      <c r="AF10" s="74">
        <v>16.5</v>
      </c>
      <c r="AG10" s="230" t="s">
        <v>80</v>
      </c>
      <c r="AH10" s="218">
        <f>VLOOKUP(J10,$CC$26:$CD$45,2)</f>
        <v>8</v>
      </c>
      <c r="AI10" s="218" t="e">
        <f>VLOOKUP(I10,$CE$26:$CF$45,2)</f>
        <v>#N/A</v>
      </c>
      <c r="AJ10" s="218" t="e">
        <f>VLOOKUP(P10,$CG$26:$CH$45,2)</f>
        <v>#N/A</v>
      </c>
      <c r="AK10" s="218">
        <f>VLOOKUP(Q10,$CI$26:$CJ$45,2)</f>
        <v>14</v>
      </c>
      <c r="AL10" s="218">
        <f>VLOOKUP(H10,$CK$26:$CL$45,2)</f>
        <v>10</v>
      </c>
      <c r="AM10" s="218" t="e">
        <f>VLOOKUP(O10,$CM$26:$CN$45,2)</f>
        <v>#N/A</v>
      </c>
      <c r="AN10" s="218">
        <f>VLOOKUP(L10,$CQ$26:$CR$45,2)</f>
        <v>11</v>
      </c>
      <c r="AO10" s="218">
        <f>VLOOKUP(K10,$CS$26:$CT$45,2)</f>
        <v>20</v>
      </c>
      <c r="AP10" s="218">
        <f>VLOOKUP(T10,$CU$26:$CV$45,2)</f>
        <v>20</v>
      </c>
      <c r="AQ10" s="218">
        <f>VLOOKUP(V10,$CW$26:$CX$45,2)</f>
        <v>20</v>
      </c>
      <c r="AR10" s="7">
        <f t="shared" si="11"/>
        <v>20</v>
      </c>
      <c r="AS10" s="218" t="e">
        <f>VLOOKUP(AA10,$DA$26:$DB$45,2)</f>
        <v>#N/A</v>
      </c>
      <c r="AT10" s="218" t="e">
        <f>VLOOKUP(AC10,$DC$26:$DD$45,2)</f>
        <v>#N/A</v>
      </c>
      <c r="AU10" s="218" t="e">
        <f>VLOOKUP(AE10,$DE$26:$DF$45,2)</f>
        <v>#N/A</v>
      </c>
      <c r="AV10" s="7">
        <f t="shared" si="15"/>
        <v>16</v>
      </c>
      <c r="AW10" s="5"/>
      <c r="AX10" s="74">
        <v>100</v>
      </c>
      <c r="AY10" s="72">
        <v>8</v>
      </c>
      <c r="AZ10" s="74">
        <v>43</v>
      </c>
      <c r="BA10" s="72">
        <v>8</v>
      </c>
      <c r="BB10" s="74">
        <v>180</v>
      </c>
      <c r="BC10" s="72">
        <v>8</v>
      </c>
      <c r="BD10" s="74">
        <v>28</v>
      </c>
      <c r="BE10" s="72">
        <v>8</v>
      </c>
      <c r="BF10" s="72">
        <v>8</v>
      </c>
      <c r="BG10" s="72">
        <v>8</v>
      </c>
      <c r="BH10" s="1">
        <v>1000</v>
      </c>
      <c r="BI10" s="72">
        <v>8</v>
      </c>
      <c r="BJ10" s="9">
        <v>0.4</v>
      </c>
      <c r="BK10" s="72">
        <v>8</v>
      </c>
      <c r="BL10" s="74">
        <v>11</v>
      </c>
      <c r="BM10" s="72">
        <v>8</v>
      </c>
      <c r="BN10" s="9">
        <v>660</v>
      </c>
      <c r="BO10" s="72">
        <v>8</v>
      </c>
      <c r="BP10" s="74">
        <v>88</v>
      </c>
      <c r="BQ10" s="72">
        <v>8</v>
      </c>
      <c r="BR10" s="74" t="s">
        <v>91</v>
      </c>
      <c r="BS10" s="72">
        <v>8</v>
      </c>
      <c r="BT10" s="74" t="s">
        <v>121</v>
      </c>
      <c r="BU10" s="72">
        <v>8</v>
      </c>
      <c r="BV10" s="95">
        <v>34</v>
      </c>
      <c r="BW10" s="72">
        <v>8</v>
      </c>
      <c r="BX10" s="72"/>
      <c r="BY10" s="89"/>
      <c r="BZ10" s="82"/>
      <c r="CA10" s="82"/>
      <c r="CB10" s="81"/>
      <c r="CC10" s="82"/>
      <c r="CE10" s="2" t="s">
        <v>60</v>
      </c>
      <c r="CF10" s="2">
        <v>155</v>
      </c>
      <c r="CG10" s="2">
        <v>155</v>
      </c>
      <c r="CH10" s="2">
        <v>155</v>
      </c>
      <c r="CI10" s="2">
        <v>155</v>
      </c>
      <c r="CJ10" s="2">
        <v>125</v>
      </c>
      <c r="CK10" s="2">
        <v>135</v>
      </c>
      <c r="CL10" s="2">
        <v>135</v>
      </c>
      <c r="CM10" s="2">
        <v>135</v>
      </c>
      <c r="CN10" s="2">
        <v>135</v>
      </c>
      <c r="CO10" s="82"/>
      <c r="CP10" s="82"/>
      <c r="CQ10" s="82"/>
      <c r="CR10" s="82"/>
      <c r="CS10" s="83"/>
    </row>
    <row r="11" spans="1:97" ht="16.5" thickTop="1" thickBot="1">
      <c r="A11" s="63" t="s">
        <v>79</v>
      </c>
      <c r="B11" s="236">
        <v>67</v>
      </c>
      <c r="C11" s="12">
        <v>1.68</v>
      </c>
      <c r="D11" s="74">
        <f t="shared" si="0"/>
        <v>23.738662131519277</v>
      </c>
      <c r="E11" s="22"/>
      <c r="F11" s="18"/>
      <c r="G11" s="1"/>
      <c r="H11" s="3">
        <f t="shared" si="1"/>
        <v>0</v>
      </c>
      <c r="I11" s="74"/>
      <c r="J11" s="16">
        <v>56</v>
      </c>
      <c r="K11" s="160">
        <v>0.56999999999999995</v>
      </c>
      <c r="L11" s="12">
        <f t="shared" si="2"/>
        <v>1098.6821063583404</v>
      </c>
      <c r="M11" s="74"/>
      <c r="N11" s="1"/>
      <c r="O11" s="164"/>
      <c r="P11" s="18"/>
      <c r="Q11" s="16"/>
      <c r="R11" s="160">
        <v>14</v>
      </c>
      <c r="S11" s="74"/>
      <c r="T11" s="160">
        <v>14</v>
      </c>
      <c r="U11" s="18">
        <v>125</v>
      </c>
      <c r="V11" s="74">
        <v>685</v>
      </c>
      <c r="W11" s="74">
        <v>91.3</v>
      </c>
      <c r="X11" s="74"/>
      <c r="Y11" s="16"/>
      <c r="Z11" s="170"/>
      <c r="AA11" s="12">
        <v>3.44</v>
      </c>
      <c r="AB11" s="12"/>
      <c r="AC11" s="12">
        <v>5.41</v>
      </c>
      <c r="AD11" s="12"/>
      <c r="AE11" s="246">
        <v>9</v>
      </c>
      <c r="AF11" s="74"/>
      <c r="AG11" s="228" t="s">
        <v>79</v>
      </c>
      <c r="AH11" s="218">
        <f t="shared" ref="AH11:AH13" si="16">VLOOKUP(J11,$CC$26:$CD$45,2)</f>
        <v>8</v>
      </c>
      <c r="AI11" s="218" t="e">
        <f t="shared" ref="AI11:AI13" si="17">VLOOKUP(I11,$CE$26:$CF$45,2)</f>
        <v>#N/A</v>
      </c>
      <c r="AJ11" s="218" t="e">
        <f t="shared" ref="AJ11:AJ13" si="18">VLOOKUP(P11,$CG$26:$CH$45,2)</f>
        <v>#N/A</v>
      </c>
      <c r="AK11" s="218" t="e">
        <f t="shared" ref="AK11:AK13" si="19">VLOOKUP(Q11,$CI$26:$CJ$45,2)</f>
        <v>#N/A</v>
      </c>
      <c r="AL11" s="218" t="e">
        <f t="shared" ref="AL11:AL13" si="20">VLOOKUP(H11,$CK$26:$CL$45,2)</f>
        <v>#N/A</v>
      </c>
      <c r="AM11" s="218" t="e">
        <f>VLOOKUP(O11,$CM$26:$CN$45,2)</f>
        <v>#N/A</v>
      </c>
      <c r="AN11" s="218">
        <f t="shared" ref="AN11:AN13" si="21">VLOOKUP(L11,$CQ$26:$CR$45,2)</f>
        <v>9</v>
      </c>
      <c r="AO11" s="218">
        <f t="shared" ref="AO11:AO13" si="22">VLOOKUP(K11,$CS$26:$CT$45,2)</f>
        <v>20</v>
      </c>
      <c r="AP11" s="218">
        <f t="shared" ref="AP11:AP13" si="23">VLOOKUP(T11,$CU$26:$CV$45,2)</f>
        <v>12</v>
      </c>
      <c r="AQ11" s="218">
        <f t="shared" ref="AQ11:AQ13" si="24">VLOOKUP(V11,$CW$26:$CX$45,2)</f>
        <v>13</v>
      </c>
      <c r="AR11" s="7">
        <f t="shared" si="11"/>
        <v>11</v>
      </c>
      <c r="AS11" s="218" t="e">
        <f t="shared" ref="AS11:AS13" si="25">VLOOKUP(AA11,$DA$26:$DB$45,2)</f>
        <v>#N/A</v>
      </c>
      <c r="AT11" s="218" t="e">
        <f t="shared" ref="AT11:AT13" si="26">VLOOKUP(AC11,$DC$26:$DD$45,2)</f>
        <v>#N/A</v>
      </c>
      <c r="AU11" s="218" t="e">
        <f t="shared" ref="AU11:AU13" si="27">VLOOKUP(AE11,$DE$26:$DF$45,2)</f>
        <v>#N/A</v>
      </c>
      <c r="AV11" s="7" t="e">
        <f t="shared" si="15"/>
        <v>#N/A</v>
      </c>
      <c r="AW11" s="5"/>
      <c r="AX11" s="74">
        <v>110</v>
      </c>
      <c r="AY11" s="72">
        <v>9</v>
      </c>
      <c r="AZ11" s="74">
        <v>45</v>
      </c>
      <c r="BA11" s="72">
        <v>9</v>
      </c>
      <c r="BB11" s="74">
        <v>190</v>
      </c>
      <c r="BC11" s="72">
        <v>9</v>
      </c>
      <c r="BD11" s="74">
        <v>29</v>
      </c>
      <c r="BE11" s="72">
        <v>9</v>
      </c>
      <c r="BF11" s="72">
        <v>9</v>
      </c>
      <c r="BG11" s="72">
        <v>9</v>
      </c>
      <c r="BH11" s="1">
        <v>1025</v>
      </c>
      <c r="BI11" s="72">
        <v>9</v>
      </c>
      <c r="BJ11" s="9">
        <v>0.41</v>
      </c>
      <c r="BK11" s="72">
        <v>9</v>
      </c>
      <c r="BL11" s="74">
        <v>11.5</v>
      </c>
      <c r="BM11" s="72">
        <v>9</v>
      </c>
      <c r="BN11" s="9">
        <v>665</v>
      </c>
      <c r="BO11" s="72">
        <v>9</v>
      </c>
      <c r="BP11" s="74">
        <v>89</v>
      </c>
      <c r="BQ11" s="72">
        <v>9</v>
      </c>
      <c r="BR11" s="74" t="s">
        <v>90</v>
      </c>
      <c r="BS11" s="72">
        <v>9</v>
      </c>
      <c r="BT11" s="74" t="s">
        <v>114</v>
      </c>
      <c r="BU11" s="72">
        <v>9</v>
      </c>
      <c r="BV11" s="95">
        <v>35</v>
      </c>
      <c r="BW11" s="72">
        <v>9</v>
      </c>
      <c r="BX11" s="72"/>
      <c r="BY11" s="89"/>
      <c r="BZ11" s="82"/>
      <c r="CA11" s="82"/>
      <c r="CB11" s="81"/>
      <c r="CC11" s="82"/>
      <c r="CE11" s="2" t="s">
        <v>59</v>
      </c>
      <c r="CF11" s="2">
        <v>130</v>
      </c>
      <c r="CG11" s="2">
        <v>130</v>
      </c>
      <c r="CH11" s="2">
        <v>130</v>
      </c>
      <c r="CI11" s="2">
        <v>130</v>
      </c>
      <c r="CJ11" s="2">
        <v>110</v>
      </c>
      <c r="CK11" s="2">
        <v>110</v>
      </c>
      <c r="CL11" s="2">
        <v>110</v>
      </c>
      <c r="CM11" s="2">
        <v>110</v>
      </c>
      <c r="CN11" s="2">
        <v>110</v>
      </c>
      <c r="CO11" s="82"/>
      <c r="CP11" s="82"/>
      <c r="CQ11" s="82"/>
      <c r="CR11" s="82"/>
      <c r="CS11" s="83"/>
    </row>
    <row r="12" spans="1:97" ht="16.5" thickTop="1" thickBot="1">
      <c r="A12" s="149" t="s">
        <v>77</v>
      </c>
      <c r="B12" s="239">
        <v>62</v>
      </c>
      <c r="C12" s="12"/>
      <c r="D12" s="74" t="e">
        <f t="shared" si="0"/>
        <v>#DIV/0!</v>
      </c>
      <c r="E12" s="155"/>
      <c r="F12" s="18"/>
      <c r="G12" s="74">
        <v>8</v>
      </c>
      <c r="H12" s="3">
        <f t="shared" si="1"/>
        <v>178.41120000000001</v>
      </c>
      <c r="I12" s="74"/>
      <c r="J12" s="16">
        <v>50</v>
      </c>
      <c r="K12" s="160">
        <v>0.48</v>
      </c>
      <c r="L12" s="12">
        <f t="shared" si="2"/>
        <v>932.9795598018211</v>
      </c>
      <c r="M12" s="74"/>
      <c r="N12" s="1"/>
      <c r="O12" s="164"/>
      <c r="P12" s="18"/>
      <c r="Q12" s="16"/>
      <c r="R12" s="160">
        <v>17</v>
      </c>
      <c r="S12" s="74"/>
      <c r="T12" s="160">
        <v>17</v>
      </c>
      <c r="U12" s="18">
        <v>130</v>
      </c>
      <c r="V12" s="74">
        <v>715</v>
      </c>
      <c r="W12" s="74">
        <v>91.6</v>
      </c>
      <c r="X12" s="74"/>
      <c r="Y12" s="16"/>
      <c r="Z12" s="170"/>
      <c r="AA12" s="12">
        <v>3.38</v>
      </c>
      <c r="AB12" s="12"/>
      <c r="AC12" s="12">
        <v>6.03</v>
      </c>
      <c r="AD12" s="12"/>
      <c r="AE12" s="246"/>
      <c r="AF12" s="74"/>
      <c r="AG12" s="222" t="s">
        <v>77</v>
      </c>
      <c r="AH12" s="218">
        <f t="shared" si="16"/>
        <v>5</v>
      </c>
      <c r="AI12" s="218" t="e">
        <f t="shared" si="17"/>
        <v>#N/A</v>
      </c>
      <c r="AJ12" s="218" t="e">
        <f t="shared" si="18"/>
        <v>#N/A</v>
      </c>
      <c r="AK12" s="218" t="e">
        <f t="shared" si="19"/>
        <v>#N/A</v>
      </c>
      <c r="AL12" s="218">
        <f t="shared" si="20"/>
        <v>1</v>
      </c>
      <c r="AM12" s="218" t="e">
        <f>VLOOKUP(O12,$CM$26:$CN$45,2)</f>
        <v>#N/A</v>
      </c>
      <c r="AN12" s="218">
        <f t="shared" si="21"/>
        <v>3</v>
      </c>
      <c r="AO12" s="218">
        <f t="shared" si="22"/>
        <v>12</v>
      </c>
      <c r="AP12" s="218">
        <f t="shared" si="23"/>
        <v>18</v>
      </c>
      <c r="AQ12" s="218">
        <f t="shared" si="24"/>
        <v>19</v>
      </c>
      <c r="AR12" s="7">
        <f t="shared" si="11"/>
        <v>11</v>
      </c>
      <c r="AS12" s="218" t="e">
        <f t="shared" si="25"/>
        <v>#N/A</v>
      </c>
      <c r="AT12" s="218" t="e">
        <f t="shared" si="26"/>
        <v>#N/A</v>
      </c>
      <c r="AU12" s="218" t="e">
        <f t="shared" si="27"/>
        <v>#N/A</v>
      </c>
      <c r="AV12" s="7" t="e">
        <f t="shared" si="15"/>
        <v>#N/A</v>
      </c>
      <c r="AW12" s="5"/>
      <c r="AX12" s="70">
        <v>120</v>
      </c>
      <c r="AY12" s="73">
        <v>10</v>
      </c>
      <c r="AZ12" s="70">
        <v>46</v>
      </c>
      <c r="BA12" s="73">
        <v>10</v>
      </c>
      <c r="BB12" s="70">
        <v>200</v>
      </c>
      <c r="BC12" s="73">
        <v>10</v>
      </c>
      <c r="BD12" s="70">
        <v>30</v>
      </c>
      <c r="BE12" s="73">
        <v>10</v>
      </c>
      <c r="BF12" s="73">
        <v>10</v>
      </c>
      <c r="BG12" s="73">
        <v>10</v>
      </c>
      <c r="BH12" s="254">
        <v>1050</v>
      </c>
      <c r="BI12" s="73">
        <v>10</v>
      </c>
      <c r="BJ12" s="254">
        <v>0.42</v>
      </c>
      <c r="BK12" s="73">
        <v>10</v>
      </c>
      <c r="BL12" s="70">
        <v>12</v>
      </c>
      <c r="BM12" s="73">
        <v>10</v>
      </c>
      <c r="BN12" s="254">
        <v>670</v>
      </c>
      <c r="BO12" s="73">
        <v>10</v>
      </c>
      <c r="BP12" s="70">
        <v>90</v>
      </c>
      <c r="BQ12" s="73">
        <v>10</v>
      </c>
      <c r="BR12" s="70" t="s">
        <v>86</v>
      </c>
      <c r="BS12" s="73">
        <v>10</v>
      </c>
      <c r="BT12" s="70" t="s">
        <v>104</v>
      </c>
      <c r="BU12" s="73">
        <v>10</v>
      </c>
      <c r="BV12" s="95">
        <v>36</v>
      </c>
      <c r="BW12" s="73">
        <v>10</v>
      </c>
      <c r="BX12" s="73"/>
      <c r="BY12" s="90"/>
      <c r="BZ12" s="82"/>
      <c r="CA12" s="82"/>
      <c r="CB12" s="81"/>
      <c r="CC12" s="82"/>
      <c r="CE12" s="2" t="s">
        <v>58</v>
      </c>
      <c r="CF12" s="2">
        <v>168</v>
      </c>
      <c r="CG12" s="2">
        <v>168</v>
      </c>
      <c r="CH12" s="2">
        <v>168</v>
      </c>
      <c r="CI12" s="2">
        <v>168</v>
      </c>
      <c r="CJ12" s="2">
        <v>145</v>
      </c>
      <c r="CK12" s="2">
        <v>145</v>
      </c>
      <c r="CL12" s="2">
        <v>145</v>
      </c>
      <c r="CM12" s="2">
        <v>145</v>
      </c>
      <c r="CN12" s="2">
        <v>145</v>
      </c>
      <c r="CO12" s="82"/>
      <c r="CP12" s="82"/>
      <c r="CQ12" s="82"/>
      <c r="CR12" s="82"/>
      <c r="CS12" s="83"/>
    </row>
    <row r="13" spans="1:97" ht="16.5" thickTop="1" thickBot="1">
      <c r="A13" s="150" t="s">
        <v>219</v>
      </c>
      <c r="B13" s="240">
        <v>96</v>
      </c>
      <c r="C13" s="130"/>
      <c r="D13" s="110" t="e">
        <f t="shared" si="0"/>
        <v>#DIV/0!</v>
      </c>
      <c r="E13" s="157"/>
      <c r="F13" s="128"/>
      <c r="G13" s="110"/>
      <c r="H13" s="111">
        <f t="shared" si="1"/>
        <v>0</v>
      </c>
      <c r="I13" s="110"/>
      <c r="J13" s="129">
        <v>62</v>
      </c>
      <c r="K13" s="165">
        <v>0.42</v>
      </c>
      <c r="L13" s="12">
        <f t="shared" si="2"/>
        <v>1351.3122045064197</v>
      </c>
      <c r="M13" s="110"/>
      <c r="N13" s="109"/>
      <c r="O13" s="166"/>
      <c r="P13" s="128"/>
      <c r="Q13" s="129"/>
      <c r="R13" s="165"/>
      <c r="S13" s="110"/>
      <c r="T13" s="165"/>
      <c r="U13" s="128"/>
      <c r="V13" s="110"/>
      <c r="W13" s="110"/>
      <c r="X13" s="110"/>
      <c r="Y13" s="129"/>
      <c r="Z13" s="176"/>
      <c r="AA13" s="130"/>
      <c r="AB13" s="130"/>
      <c r="AC13" s="130"/>
      <c r="AD13" s="130"/>
      <c r="AE13" s="249">
        <v>6</v>
      </c>
      <c r="AF13" s="74"/>
      <c r="AG13" s="231" t="s">
        <v>219</v>
      </c>
      <c r="AH13" s="218">
        <f t="shared" si="16"/>
        <v>11</v>
      </c>
      <c r="AI13" s="218" t="e">
        <f t="shared" si="17"/>
        <v>#N/A</v>
      </c>
      <c r="AJ13" s="218" t="e">
        <f t="shared" si="18"/>
        <v>#N/A</v>
      </c>
      <c r="AK13" s="218" t="e">
        <f t="shared" si="19"/>
        <v>#N/A</v>
      </c>
      <c r="AL13" s="218" t="e">
        <f t="shared" si="20"/>
        <v>#N/A</v>
      </c>
      <c r="AM13" s="218" t="e">
        <f>VLOOKUP(O13,$CM$26:$CN$45,2)</f>
        <v>#N/A</v>
      </c>
      <c r="AN13" s="218">
        <f t="shared" si="21"/>
        <v>20</v>
      </c>
      <c r="AO13" s="218">
        <f t="shared" si="22"/>
        <v>6</v>
      </c>
      <c r="AP13" s="218" t="e">
        <f t="shared" si="23"/>
        <v>#N/A</v>
      </c>
      <c r="AQ13" s="218" t="e">
        <f t="shared" si="24"/>
        <v>#N/A</v>
      </c>
      <c r="AR13" s="7" t="e">
        <f t="shared" si="11"/>
        <v>#N/A</v>
      </c>
      <c r="AS13" s="218" t="e">
        <f t="shared" si="25"/>
        <v>#N/A</v>
      </c>
      <c r="AT13" s="218" t="e">
        <f t="shared" si="26"/>
        <v>#N/A</v>
      </c>
      <c r="AU13" s="218" t="e">
        <f t="shared" si="27"/>
        <v>#N/A</v>
      </c>
      <c r="AV13" s="7" t="e">
        <f t="shared" si="15"/>
        <v>#N/A</v>
      </c>
      <c r="AW13" s="5"/>
      <c r="AX13" s="74">
        <v>130</v>
      </c>
      <c r="AY13" s="72">
        <v>11</v>
      </c>
      <c r="AZ13" s="74">
        <v>48</v>
      </c>
      <c r="BA13" s="72">
        <v>11</v>
      </c>
      <c r="BB13" s="74">
        <v>210</v>
      </c>
      <c r="BC13" s="72">
        <v>11</v>
      </c>
      <c r="BD13" s="74">
        <v>31</v>
      </c>
      <c r="BE13" s="72">
        <v>11</v>
      </c>
      <c r="BF13" s="72">
        <v>11</v>
      </c>
      <c r="BG13" s="72">
        <v>11</v>
      </c>
      <c r="BH13" s="1">
        <v>1075</v>
      </c>
      <c r="BI13" s="72">
        <v>11</v>
      </c>
      <c r="BJ13" s="9">
        <v>0.43</v>
      </c>
      <c r="BK13" s="72">
        <v>11</v>
      </c>
      <c r="BL13" s="74">
        <v>12.5</v>
      </c>
      <c r="BM13" s="72">
        <v>11</v>
      </c>
      <c r="BN13" s="9">
        <v>675</v>
      </c>
      <c r="BO13" s="72">
        <v>11</v>
      </c>
      <c r="BP13" s="74">
        <v>91</v>
      </c>
      <c r="BQ13" s="72">
        <v>11</v>
      </c>
      <c r="BR13" s="74" t="s">
        <v>88</v>
      </c>
      <c r="BS13" s="72">
        <v>11</v>
      </c>
      <c r="BT13" s="74" t="s">
        <v>106</v>
      </c>
      <c r="BU13" s="72">
        <v>11</v>
      </c>
      <c r="BV13" s="95">
        <v>37</v>
      </c>
      <c r="BW13" s="72">
        <v>11</v>
      </c>
      <c r="BX13" s="72"/>
      <c r="BY13" s="89"/>
      <c r="BZ13" s="82"/>
      <c r="CA13" s="82"/>
      <c r="CB13" s="81"/>
      <c r="CC13" s="82"/>
      <c r="CE13" s="2" t="s">
        <v>57</v>
      </c>
      <c r="CF13" s="2">
        <v>210</v>
      </c>
      <c r="CG13" s="2">
        <v>210</v>
      </c>
      <c r="CH13" s="2">
        <v>205</v>
      </c>
      <c r="CI13" s="2">
        <v>185</v>
      </c>
      <c r="CJ13" s="2">
        <v>160</v>
      </c>
      <c r="CK13" s="2">
        <v>160</v>
      </c>
      <c r="CL13" s="2">
        <v>160</v>
      </c>
      <c r="CM13" s="2">
        <v>160</v>
      </c>
      <c r="CN13" s="2">
        <v>160</v>
      </c>
      <c r="CO13" s="82"/>
      <c r="CP13" s="82"/>
      <c r="CQ13" s="82"/>
      <c r="CR13" s="82"/>
      <c r="CS13" s="83"/>
    </row>
    <row r="14" spans="1:97" ht="16.5" thickTop="1" thickBot="1">
      <c r="A14" s="180" t="s">
        <v>10</v>
      </c>
      <c r="B14" s="241">
        <v>70.2</v>
      </c>
      <c r="C14" s="242"/>
      <c r="D14" s="182" t="e">
        <f t="shared" si="0"/>
        <v>#DIV/0!</v>
      </c>
      <c r="E14" s="183"/>
      <c r="F14" s="266">
        <v>13</v>
      </c>
      <c r="G14" s="185">
        <v>11</v>
      </c>
      <c r="H14" s="186">
        <f t="shared" si="1"/>
        <v>277.76034000000004</v>
      </c>
      <c r="I14" s="182"/>
      <c r="J14" s="180">
        <v>58.5</v>
      </c>
      <c r="K14" s="261">
        <v>0.56999999999999995</v>
      </c>
      <c r="L14" s="188">
        <f t="shared" si="2"/>
        <v>1151.1564756172463</v>
      </c>
      <c r="M14" s="262">
        <v>2.17</v>
      </c>
      <c r="N14" s="182"/>
      <c r="O14" s="183"/>
      <c r="P14" s="184"/>
      <c r="Q14" s="180">
        <v>38</v>
      </c>
      <c r="R14" s="181">
        <v>14.5</v>
      </c>
      <c r="S14" s="182"/>
      <c r="T14" s="181">
        <v>14.5</v>
      </c>
      <c r="U14" s="266">
        <v>120</v>
      </c>
      <c r="V14" s="262">
        <v>665</v>
      </c>
      <c r="W14" s="262">
        <v>92.3</v>
      </c>
      <c r="X14" s="182"/>
      <c r="Y14" s="187"/>
      <c r="Z14" s="181"/>
      <c r="AA14" s="182"/>
      <c r="AB14" s="182"/>
      <c r="AC14" s="182"/>
      <c r="AD14" s="182"/>
      <c r="AE14" s="268">
        <v>3</v>
      </c>
      <c r="AF14" s="267">
        <v>15.5</v>
      </c>
      <c r="AG14" s="232" t="s">
        <v>10</v>
      </c>
      <c r="AH14" s="218">
        <f>VLOOKUP(J14,$AX$26:$AY$45,2)</f>
        <v>7</v>
      </c>
      <c r="AI14" s="218" t="e">
        <f>VLOOKUP(I14,$AZ$26:$BA$45,2)</f>
        <v>#N/A</v>
      </c>
      <c r="AJ14" s="218" t="e">
        <f>VLOOKUP(P14,$BB$26:$BC$45,2)</f>
        <v>#N/A</v>
      </c>
      <c r="AK14" s="218">
        <f>VLOOKUP(Q14,$BD$26:$BE$45,2)</f>
        <v>12</v>
      </c>
      <c r="AL14" s="218">
        <f>VLOOKUP(H14,$BF$26:$BG$45,2)</f>
        <v>11</v>
      </c>
      <c r="AM14" s="218" t="e">
        <f>VLOOKUP(O14,$BH$26:$BI$45,2)</f>
        <v>#N/A</v>
      </c>
      <c r="AN14" s="218">
        <f>VLOOKUP(L14,$BL$26:$BM$45,2)</f>
        <v>4</v>
      </c>
      <c r="AO14" s="218">
        <f>VLOOKUP(K14,$BN$26:$BO$45,2)</f>
        <v>20</v>
      </c>
      <c r="AP14" s="218">
        <f>VLOOKUP(T14,$BP$26:$BQ$45,2)</f>
        <v>15</v>
      </c>
      <c r="AQ14" s="218">
        <f>VLOOKUP(V14,$BR$26:$BS$45,2)</f>
        <v>14</v>
      </c>
      <c r="AR14" s="7">
        <f t="shared" si="11"/>
        <v>12</v>
      </c>
      <c r="AS14" s="218" t="e">
        <f>VLOOKUP(AA14,$BV$26:$BW$45,2)</f>
        <v>#N/A</v>
      </c>
      <c r="AT14" s="218" t="e">
        <f>VLOOKUP(AC14,$BX$26:$BY$45,2)</f>
        <v>#N/A</v>
      </c>
      <c r="AU14" s="218" t="e">
        <f>VLOOKUP(AE14,$BZ$26:$CA$45,2)</f>
        <v>#N/A</v>
      </c>
      <c r="AV14" s="7">
        <f t="shared" si="15"/>
        <v>15</v>
      </c>
      <c r="AW14" s="5"/>
      <c r="AX14" s="74">
        <v>140</v>
      </c>
      <c r="AY14" s="72">
        <v>12</v>
      </c>
      <c r="AZ14" s="74">
        <v>50</v>
      </c>
      <c r="BA14" s="72">
        <v>12</v>
      </c>
      <c r="BB14" s="74">
        <v>220</v>
      </c>
      <c r="BC14" s="72">
        <v>12</v>
      </c>
      <c r="BD14" s="74">
        <v>32</v>
      </c>
      <c r="BE14" s="72">
        <v>12</v>
      </c>
      <c r="BF14" s="72">
        <v>12</v>
      </c>
      <c r="BG14" s="72">
        <v>12</v>
      </c>
      <c r="BH14" s="1">
        <v>1100</v>
      </c>
      <c r="BI14" s="72">
        <v>12</v>
      </c>
      <c r="BJ14" s="9">
        <v>0.44</v>
      </c>
      <c r="BK14" s="72">
        <v>12</v>
      </c>
      <c r="BL14" s="74">
        <v>13</v>
      </c>
      <c r="BM14" s="72">
        <v>12</v>
      </c>
      <c r="BN14" s="9">
        <v>680</v>
      </c>
      <c r="BO14" s="72">
        <v>12</v>
      </c>
      <c r="BP14" s="74">
        <v>92</v>
      </c>
      <c r="BQ14" s="72">
        <v>12</v>
      </c>
      <c r="BR14" s="74" t="s">
        <v>89</v>
      </c>
      <c r="BS14" s="72">
        <v>12</v>
      </c>
      <c r="BT14" s="74" t="s">
        <v>107</v>
      </c>
      <c r="BU14" s="72">
        <v>12</v>
      </c>
      <c r="BV14" s="95">
        <v>38</v>
      </c>
      <c r="BW14" s="72">
        <v>12</v>
      </c>
      <c r="BX14" s="72"/>
      <c r="BY14" s="89"/>
      <c r="BZ14" s="82"/>
      <c r="CA14" s="82"/>
      <c r="CB14" s="81"/>
      <c r="CC14" s="82"/>
      <c r="CE14" s="2" t="s">
        <v>56</v>
      </c>
      <c r="CF14" s="2">
        <v>400</v>
      </c>
      <c r="CG14" s="2">
        <v>400</v>
      </c>
      <c r="CH14" s="2">
        <v>400</v>
      </c>
      <c r="CI14" s="2">
        <v>400</v>
      </c>
      <c r="CJ14" s="2">
        <v>400</v>
      </c>
      <c r="CK14" s="2">
        <v>400</v>
      </c>
      <c r="CL14" s="2">
        <v>400</v>
      </c>
      <c r="CM14" s="2">
        <v>400</v>
      </c>
      <c r="CN14" s="2">
        <v>400</v>
      </c>
      <c r="CO14" s="82"/>
      <c r="CP14" s="82"/>
      <c r="CQ14" s="82"/>
      <c r="CR14" s="82"/>
      <c r="CS14" s="83"/>
    </row>
    <row r="15" spans="1:97" ht="16.5" thickTop="1" thickBot="1">
      <c r="A15" s="151" t="s">
        <v>27</v>
      </c>
      <c r="B15" s="243">
        <v>76.900000000000006</v>
      </c>
      <c r="C15" s="148"/>
      <c r="D15" s="146" t="e">
        <f t="shared" si="0"/>
        <v>#DIV/0!</v>
      </c>
      <c r="E15" s="159"/>
      <c r="F15" s="153"/>
      <c r="G15" s="146"/>
      <c r="H15" s="147">
        <f t="shared" si="1"/>
        <v>0</v>
      </c>
      <c r="I15" s="146">
        <v>68</v>
      </c>
      <c r="J15" s="161">
        <v>80</v>
      </c>
      <c r="K15" s="162">
        <v>0.57999999999999996</v>
      </c>
      <c r="L15" s="148">
        <f t="shared" si="2"/>
        <v>1272.0382113985097</v>
      </c>
      <c r="M15" s="146"/>
      <c r="N15" s="145"/>
      <c r="O15" s="163"/>
      <c r="P15" s="153"/>
      <c r="Q15" s="161"/>
      <c r="R15" s="162">
        <v>13.5</v>
      </c>
      <c r="S15" s="146"/>
      <c r="T15" s="162">
        <v>13.5</v>
      </c>
      <c r="U15" s="153">
        <v>130</v>
      </c>
      <c r="V15" s="146">
        <v>695</v>
      </c>
      <c r="W15" s="146">
        <v>89</v>
      </c>
      <c r="X15" s="146"/>
      <c r="Y15" s="161"/>
      <c r="Z15" s="178"/>
      <c r="AA15" s="148">
        <v>3.78</v>
      </c>
      <c r="AB15" s="148"/>
      <c r="AC15" s="148">
        <v>5.5</v>
      </c>
      <c r="AD15" s="148"/>
      <c r="AE15" s="250"/>
      <c r="AF15" s="74"/>
      <c r="AG15" s="233" t="s">
        <v>27</v>
      </c>
      <c r="AH15" s="218">
        <f>VLOOKUP(J15,$CC$49:$CD$69,2)</f>
        <v>16</v>
      </c>
      <c r="AI15" s="218">
        <f>VLOOKUP(I15,$CE$49:$CF$69,2)</f>
        <v>12</v>
      </c>
      <c r="AJ15" s="218" t="e">
        <f>VLOOKUP(P15,$CG$49:$CH$69,2)</f>
        <v>#N/A</v>
      </c>
      <c r="AK15" s="218" t="e">
        <f>VLOOKUP(Q15,$CI$49:$CJ$69,2)</f>
        <v>#N/A</v>
      </c>
      <c r="AL15" s="218" t="e">
        <f>VLOOKUP(H15,$CK$49:$CL$69,2)</f>
        <v>#N/A</v>
      </c>
      <c r="AM15" s="218" t="e">
        <f>VLOOKUP(O15,$CM$49:$CN$69,2)</f>
        <v>#N/A</v>
      </c>
      <c r="AN15" s="218">
        <f>VLOOKUP(L15,$CQ$49:$CR$69,2)</f>
        <v>14</v>
      </c>
      <c r="AO15" s="218">
        <f>VLOOKUP(K15,$CS$49:$CT$69,2)</f>
        <v>20</v>
      </c>
      <c r="AP15" s="218">
        <f>VLOOKUP(T15,$CU$49:$CV$69,2)</f>
        <v>8</v>
      </c>
      <c r="AQ15" s="218">
        <f>VLOOKUP(V15,$CW$49:$CX$69,2)</f>
        <v>15</v>
      </c>
      <c r="AR15" s="7">
        <f t="shared" si="11"/>
        <v>9</v>
      </c>
      <c r="AS15" s="218" t="e">
        <f>VLOOKUP(AA15,$DA$49:$DB$69,2)</f>
        <v>#N/A</v>
      </c>
      <c r="AT15" s="218" t="e">
        <f>VLOOKUP(AC15,$DC$49:$DD$69,2)</f>
        <v>#N/A</v>
      </c>
      <c r="AU15" s="218" t="e">
        <f>VLOOKUP(AE15,$DE$49:$DF$69,2)</f>
        <v>#N/A</v>
      </c>
      <c r="AV15" s="7" t="e">
        <f t="shared" si="15"/>
        <v>#N/A</v>
      </c>
      <c r="AW15" s="5"/>
      <c r="AX15" s="74">
        <v>150</v>
      </c>
      <c r="AY15" s="72">
        <v>13</v>
      </c>
      <c r="AZ15" s="74">
        <v>52</v>
      </c>
      <c r="BA15" s="72">
        <v>13</v>
      </c>
      <c r="BB15" s="74">
        <v>230</v>
      </c>
      <c r="BC15" s="72">
        <v>13</v>
      </c>
      <c r="BD15" s="74">
        <v>33</v>
      </c>
      <c r="BE15" s="72">
        <v>13</v>
      </c>
      <c r="BF15" s="72">
        <v>13</v>
      </c>
      <c r="BG15" s="72">
        <v>13</v>
      </c>
      <c r="BH15" s="1">
        <v>1125</v>
      </c>
      <c r="BI15" s="72">
        <v>13</v>
      </c>
      <c r="BJ15" s="9">
        <v>0.45</v>
      </c>
      <c r="BK15" s="72">
        <v>13</v>
      </c>
      <c r="BL15" s="74">
        <v>13.5</v>
      </c>
      <c r="BM15" s="72">
        <v>13</v>
      </c>
      <c r="BN15" s="9">
        <v>685</v>
      </c>
      <c r="BO15" s="72">
        <v>13</v>
      </c>
      <c r="BP15" s="74">
        <v>93</v>
      </c>
      <c r="BQ15" s="72">
        <v>13</v>
      </c>
      <c r="BR15" s="74" t="s">
        <v>225</v>
      </c>
      <c r="BS15" s="72">
        <v>13</v>
      </c>
      <c r="BT15" s="74" t="s">
        <v>108</v>
      </c>
      <c r="BU15" s="72">
        <v>13</v>
      </c>
      <c r="BV15" s="95">
        <v>39</v>
      </c>
      <c r="BW15" s="72">
        <v>13</v>
      </c>
      <c r="BX15" s="72"/>
      <c r="BY15" s="89"/>
      <c r="BZ15" s="82"/>
      <c r="CA15" s="82"/>
      <c r="CB15" s="81"/>
      <c r="CC15" s="82"/>
      <c r="CE15" s="2" t="s">
        <v>55</v>
      </c>
      <c r="CF15" s="2">
        <v>688</v>
      </c>
      <c r="CG15" s="2">
        <v>700</v>
      </c>
      <c r="CH15" s="2">
        <v>713</v>
      </c>
      <c r="CI15" s="2">
        <v>747</v>
      </c>
      <c r="CJ15" s="2">
        <v>747</v>
      </c>
      <c r="CK15" s="2">
        <v>730</v>
      </c>
      <c r="CL15" s="2">
        <v>760</v>
      </c>
      <c r="CM15" s="2">
        <v>747</v>
      </c>
      <c r="CN15" s="2">
        <v>747</v>
      </c>
      <c r="CO15" s="82"/>
      <c r="CP15" s="82"/>
      <c r="CQ15" s="82"/>
      <c r="CR15" s="82"/>
      <c r="CS15" s="83"/>
    </row>
    <row r="16" spans="1:97" ht="16.5" thickTop="1" thickBot="1">
      <c r="A16" s="152" t="s">
        <v>83</v>
      </c>
      <c r="B16" s="170">
        <v>74.3</v>
      </c>
      <c r="C16" s="12"/>
      <c r="D16" s="74" t="e">
        <f>B16/(C16*C16)</f>
        <v>#DIV/0!</v>
      </c>
      <c r="E16" s="155"/>
      <c r="F16" s="18"/>
      <c r="G16" s="74">
        <v>10</v>
      </c>
      <c r="H16" s="3">
        <f>(G16*9.81*B16*0.55)/15</f>
        <v>267.25710000000004</v>
      </c>
      <c r="I16" s="74">
        <v>90</v>
      </c>
      <c r="J16" s="16">
        <v>75</v>
      </c>
      <c r="K16" s="160">
        <v>0.59</v>
      </c>
      <c r="L16" s="12">
        <f t="shared" si="2"/>
        <v>1239.5802283327369</v>
      </c>
      <c r="M16" s="74">
        <v>2.56</v>
      </c>
      <c r="N16" s="1"/>
      <c r="O16" s="164"/>
      <c r="P16" s="18"/>
      <c r="Q16" s="16">
        <v>41</v>
      </c>
      <c r="R16" s="160">
        <v>15.5</v>
      </c>
      <c r="S16" s="74"/>
      <c r="T16" s="160">
        <v>15.5</v>
      </c>
      <c r="U16" s="18">
        <v>130</v>
      </c>
      <c r="V16" s="74">
        <v>745</v>
      </c>
      <c r="W16" s="74">
        <v>95.3</v>
      </c>
      <c r="X16" s="74"/>
      <c r="Y16" s="16"/>
      <c r="Z16" s="170"/>
      <c r="AA16" s="12">
        <v>3.13</v>
      </c>
      <c r="AB16" s="12"/>
      <c r="AC16" s="12">
        <v>5.31</v>
      </c>
      <c r="AD16" s="12"/>
      <c r="AE16" s="246">
        <v>61</v>
      </c>
      <c r="AF16" s="74">
        <v>17</v>
      </c>
      <c r="AG16" s="234" t="s">
        <v>83</v>
      </c>
      <c r="AH16" s="218">
        <f t="shared" ref="AH16:AH18" si="28">VLOOKUP(J16,$CC$49:$CD$69,2)</f>
        <v>14</v>
      </c>
      <c r="AI16" s="218">
        <f t="shared" ref="AI16:AI18" si="29">VLOOKUP(I16,$CE$49:$CF$69,2)</f>
        <v>20</v>
      </c>
      <c r="AJ16" s="218" t="e">
        <f t="shared" ref="AJ16:AJ18" si="30">VLOOKUP(P16,$CG$49:$CH$69,2)</f>
        <v>#N/A</v>
      </c>
      <c r="AK16" s="218">
        <f t="shared" ref="AK16:AK18" si="31">VLOOKUP(Q16,$CI$49:$CJ$69,2)</f>
        <v>6</v>
      </c>
      <c r="AL16" s="218">
        <f t="shared" ref="AL16:AL18" si="32">VLOOKUP(H16,$CK$49:$CL$69,2)</f>
        <v>7</v>
      </c>
      <c r="AM16" s="218" t="e">
        <f>VLOOKUP(O16,$CM$49:$CN$69,2)</f>
        <v>#N/A</v>
      </c>
      <c r="AN16" s="218">
        <f t="shared" ref="AN16:AN18" si="33">VLOOKUP(L16,$CQ$49:$CR$69,2)</f>
        <v>13</v>
      </c>
      <c r="AO16" s="218">
        <f t="shared" ref="AO16:AO18" si="34">VLOOKUP(K16,$CS$49:$CT$69,2)</f>
        <v>20</v>
      </c>
      <c r="AP16" s="218">
        <f t="shared" ref="AP16:AP18" si="35">VLOOKUP(T16,$CU$49:$CV$69,2)</f>
        <v>12</v>
      </c>
      <c r="AQ16" s="218">
        <f t="shared" ref="AQ16:AQ18" si="36">VLOOKUP(V16,$CW$49:$CX$69,2)</f>
        <v>20</v>
      </c>
      <c r="AR16" s="7">
        <f t="shared" si="11"/>
        <v>15</v>
      </c>
      <c r="AS16" s="218" t="e">
        <f t="shared" ref="AS16:AS18" si="37">VLOOKUP(AA16,$DA$49:$DB$69,2)</f>
        <v>#N/A</v>
      </c>
      <c r="AT16" s="218" t="e">
        <f t="shared" ref="AT16:AT18" si="38">VLOOKUP(AC16,$DC$49:$DD$69,2)</f>
        <v>#N/A</v>
      </c>
      <c r="AU16" s="218">
        <f t="shared" ref="AU16:AU18" si="39">VLOOKUP(AE16,$DE$49:$DF$69,2)</f>
        <v>20</v>
      </c>
      <c r="AV16" s="7">
        <f t="shared" si="15"/>
        <v>17</v>
      </c>
      <c r="AW16" s="5"/>
      <c r="AX16" s="74">
        <v>160</v>
      </c>
      <c r="AY16" s="72">
        <v>14</v>
      </c>
      <c r="AZ16" s="74">
        <v>54</v>
      </c>
      <c r="BA16" s="72">
        <v>14</v>
      </c>
      <c r="BB16" s="74">
        <v>240</v>
      </c>
      <c r="BC16" s="72">
        <v>14</v>
      </c>
      <c r="BD16" s="74">
        <v>34</v>
      </c>
      <c r="BE16" s="72">
        <v>14</v>
      </c>
      <c r="BF16" s="72">
        <v>14</v>
      </c>
      <c r="BG16" s="72">
        <v>14</v>
      </c>
      <c r="BH16" s="1">
        <v>1150</v>
      </c>
      <c r="BI16" s="72">
        <v>14</v>
      </c>
      <c r="BJ16" s="9">
        <v>0.46</v>
      </c>
      <c r="BK16" s="72">
        <v>14</v>
      </c>
      <c r="BL16" s="74">
        <v>14</v>
      </c>
      <c r="BM16" s="72">
        <v>14</v>
      </c>
      <c r="BN16" s="9">
        <v>690</v>
      </c>
      <c r="BO16" s="72">
        <v>14</v>
      </c>
      <c r="BP16" s="74">
        <v>94</v>
      </c>
      <c r="BQ16" s="72">
        <v>14</v>
      </c>
      <c r="BR16" s="74" t="s">
        <v>98</v>
      </c>
      <c r="BS16" s="72">
        <v>14</v>
      </c>
      <c r="BT16" s="74" t="s">
        <v>109</v>
      </c>
      <c r="BU16" s="72">
        <v>14</v>
      </c>
      <c r="BV16" s="95">
        <v>40</v>
      </c>
      <c r="BW16" s="72">
        <v>14</v>
      </c>
      <c r="BX16" s="72"/>
      <c r="BY16" s="89"/>
      <c r="BZ16" s="82"/>
      <c r="CA16" s="82"/>
      <c r="CB16" s="81"/>
      <c r="CC16" s="82"/>
      <c r="CE16" s="2" t="s">
        <v>54</v>
      </c>
      <c r="CF16" s="2">
        <v>15.5</v>
      </c>
      <c r="CG16" s="2">
        <v>15.5</v>
      </c>
      <c r="CH16" s="2">
        <v>17</v>
      </c>
      <c r="CI16" s="2">
        <v>17</v>
      </c>
      <c r="CJ16" s="2">
        <v>17</v>
      </c>
      <c r="CK16" s="2">
        <v>17</v>
      </c>
      <c r="CL16" s="2">
        <v>17</v>
      </c>
      <c r="CM16" s="2">
        <v>17</v>
      </c>
      <c r="CN16" s="2">
        <v>17</v>
      </c>
      <c r="CO16" s="82"/>
      <c r="CP16" s="82"/>
      <c r="CQ16" s="82"/>
      <c r="CR16" s="82"/>
      <c r="CS16" s="83"/>
    </row>
    <row r="17" spans="1:112" ht="16.5" thickTop="1" thickBot="1">
      <c r="A17" s="152" t="s">
        <v>84</v>
      </c>
      <c r="B17" s="170">
        <v>84.1</v>
      </c>
      <c r="C17" s="12">
        <v>1.8</v>
      </c>
      <c r="D17" s="74">
        <f>B17/(C17*C17)</f>
        <v>25.956790123456788</v>
      </c>
      <c r="E17" s="155"/>
      <c r="F17" s="18"/>
      <c r="G17" s="74">
        <v>12</v>
      </c>
      <c r="H17" s="3">
        <f>(G17*9.81*B17*0.55)/15</f>
        <v>363.00923999999998</v>
      </c>
      <c r="I17" s="74">
        <v>90</v>
      </c>
      <c r="J17" s="16">
        <v>80</v>
      </c>
      <c r="K17" s="160">
        <v>0.61</v>
      </c>
      <c r="L17" s="12">
        <f t="shared" si="2"/>
        <v>1426.6608190994241</v>
      </c>
      <c r="M17" s="74">
        <v>2.25</v>
      </c>
      <c r="N17" s="1"/>
      <c r="O17" s="164"/>
      <c r="P17" s="18"/>
      <c r="Q17" s="16">
        <v>45</v>
      </c>
      <c r="R17" s="160">
        <v>17.5</v>
      </c>
      <c r="S17" s="74"/>
      <c r="T17" s="160">
        <v>17.5</v>
      </c>
      <c r="U17" s="18">
        <v>130</v>
      </c>
      <c r="V17" s="74">
        <v>715</v>
      </c>
      <c r="W17" s="74">
        <v>91.6</v>
      </c>
      <c r="X17" s="74"/>
      <c r="Y17" s="16"/>
      <c r="Z17" s="170"/>
      <c r="AA17" s="12">
        <v>3.34</v>
      </c>
      <c r="AB17" s="12"/>
      <c r="AC17" s="12">
        <v>5.53</v>
      </c>
      <c r="AD17" s="12"/>
      <c r="AE17" s="246">
        <v>58</v>
      </c>
      <c r="AF17" s="74">
        <v>17.5</v>
      </c>
      <c r="AG17" s="234" t="s">
        <v>84</v>
      </c>
      <c r="AH17" s="218">
        <f t="shared" si="28"/>
        <v>16</v>
      </c>
      <c r="AI17" s="218">
        <f t="shared" si="29"/>
        <v>20</v>
      </c>
      <c r="AJ17" s="218" t="e">
        <f t="shared" si="30"/>
        <v>#N/A</v>
      </c>
      <c r="AK17" s="218">
        <f t="shared" si="31"/>
        <v>9</v>
      </c>
      <c r="AL17" s="218">
        <f t="shared" si="32"/>
        <v>16</v>
      </c>
      <c r="AM17" s="218" t="e">
        <f>VLOOKUP(O17,$CM$49:$CN$69,2)</f>
        <v>#N/A</v>
      </c>
      <c r="AN17" s="218">
        <f t="shared" si="33"/>
        <v>20</v>
      </c>
      <c r="AO17" s="218">
        <f t="shared" si="34"/>
        <v>20</v>
      </c>
      <c r="AP17" s="218">
        <f t="shared" si="35"/>
        <v>16</v>
      </c>
      <c r="AQ17" s="218">
        <f t="shared" si="36"/>
        <v>19</v>
      </c>
      <c r="AR17" s="7">
        <f t="shared" si="11"/>
        <v>11</v>
      </c>
      <c r="AS17" s="218" t="e">
        <f t="shared" si="37"/>
        <v>#N/A</v>
      </c>
      <c r="AT17" s="218" t="e">
        <f t="shared" si="38"/>
        <v>#N/A</v>
      </c>
      <c r="AU17" s="218">
        <f t="shared" si="39"/>
        <v>20</v>
      </c>
      <c r="AV17" s="7">
        <f t="shared" si="15"/>
        <v>17</v>
      </c>
      <c r="AW17" s="5"/>
      <c r="AX17" s="74">
        <v>170</v>
      </c>
      <c r="AY17" s="72">
        <v>15</v>
      </c>
      <c r="AZ17" s="74">
        <v>57</v>
      </c>
      <c r="BA17" s="72">
        <v>15</v>
      </c>
      <c r="BB17" s="74">
        <v>250</v>
      </c>
      <c r="BC17" s="72">
        <v>15</v>
      </c>
      <c r="BD17" s="74">
        <v>35</v>
      </c>
      <c r="BE17" s="72">
        <v>15</v>
      </c>
      <c r="BF17" s="72">
        <v>15</v>
      </c>
      <c r="BG17" s="72">
        <v>15</v>
      </c>
      <c r="BH17" s="1">
        <v>1175</v>
      </c>
      <c r="BI17" s="72">
        <v>15</v>
      </c>
      <c r="BJ17" s="9">
        <v>0.47</v>
      </c>
      <c r="BK17" s="72">
        <v>15</v>
      </c>
      <c r="BL17" s="74">
        <v>14.5</v>
      </c>
      <c r="BM17" s="72">
        <v>15</v>
      </c>
      <c r="BN17" s="9">
        <v>695</v>
      </c>
      <c r="BO17" s="72">
        <v>15</v>
      </c>
      <c r="BP17" s="74">
        <v>95</v>
      </c>
      <c r="BQ17" s="72">
        <v>15</v>
      </c>
      <c r="BR17" s="74" t="s">
        <v>99</v>
      </c>
      <c r="BS17" s="72">
        <v>15</v>
      </c>
      <c r="BT17" s="74" t="s">
        <v>110</v>
      </c>
      <c r="BU17" s="72">
        <v>15</v>
      </c>
      <c r="BV17" s="95">
        <v>41</v>
      </c>
      <c r="BW17" s="72">
        <v>15</v>
      </c>
      <c r="BX17" s="72"/>
      <c r="BY17" s="89"/>
      <c r="BZ17" s="82"/>
      <c r="CA17" s="82"/>
      <c r="CB17" s="81"/>
      <c r="CC17" s="82"/>
      <c r="CE17" s="2" t="s">
        <v>53</v>
      </c>
      <c r="CF17" s="2"/>
      <c r="CG17" s="2"/>
      <c r="CH17" s="2"/>
      <c r="CI17" s="2"/>
      <c r="CJ17" s="2"/>
      <c r="CK17" s="2"/>
      <c r="CL17" s="2"/>
      <c r="CM17" s="2"/>
      <c r="CN17" s="2"/>
      <c r="CO17" s="82"/>
      <c r="CP17" s="82"/>
      <c r="CQ17" s="82"/>
      <c r="CR17" s="82"/>
      <c r="CS17" s="83"/>
    </row>
    <row r="18" spans="1:112" ht="16.5" thickTop="1" thickBot="1">
      <c r="A18" s="152" t="s">
        <v>82</v>
      </c>
      <c r="B18" s="170">
        <v>63</v>
      </c>
      <c r="C18" s="12"/>
      <c r="D18" s="74" t="e">
        <f>B18/(C18*C18)</f>
        <v>#DIV/0!</v>
      </c>
      <c r="E18" s="155"/>
      <c r="F18" s="18"/>
      <c r="G18" s="74"/>
      <c r="H18" s="3">
        <f>(G18*9.81*B18*0.55)/15</f>
        <v>0</v>
      </c>
      <c r="I18" s="74">
        <v>75</v>
      </c>
      <c r="J18" s="16">
        <v>60</v>
      </c>
      <c r="K18" s="160"/>
      <c r="L18" s="12">
        <f t="shared" si="2"/>
        <v>0</v>
      </c>
      <c r="M18" s="74"/>
      <c r="N18" s="1"/>
      <c r="O18" s="164"/>
      <c r="P18" s="18"/>
      <c r="Q18" s="16"/>
      <c r="R18" s="160"/>
      <c r="S18" s="74"/>
      <c r="T18" s="160"/>
      <c r="U18" s="18"/>
      <c r="V18" s="74"/>
      <c r="W18" s="74"/>
      <c r="X18" s="74"/>
      <c r="Y18" s="16"/>
      <c r="Z18" s="170"/>
      <c r="AA18" s="12">
        <v>3.53</v>
      </c>
      <c r="AB18" s="12"/>
      <c r="AC18" s="12">
        <v>5.19</v>
      </c>
      <c r="AD18" s="12"/>
      <c r="AE18" s="246"/>
      <c r="AF18" s="74"/>
      <c r="AG18" s="234" t="s">
        <v>82</v>
      </c>
      <c r="AH18" s="218">
        <f t="shared" si="28"/>
        <v>7</v>
      </c>
      <c r="AI18" s="218">
        <f t="shared" si="29"/>
        <v>15</v>
      </c>
      <c r="AJ18" s="218" t="e">
        <f t="shared" si="30"/>
        <v>#N/A</v>
      </c>
      <c r="AK18" s="218" t="e">
        <f t="shared" si="31"/>
        <v>#N/A</v>
      </c>
      <c r="AL18" s="218" t="e">
        <f t="shared" si="32"/>
        <v>#N/A</v>
      </c>
      <c r="AM18" s="218" t="e">
        <f>VLOOKUP(O18,$CM$49:$CN$69,2)</f>
        <v>#N/A</v>
      </c>
      <c r="AN18" s="218" t="e">
        <f t="shared" si="33"/>
        <v>#N/A</v>
      </c>
      <c r="AO18" s="218" t="e">
        <f t="shared" si="34"/>
        <v>#N/A</v>
      </c>
      <c r="AP18" s="218" t="e">
        <f t="shared" si="35"/>
        <v>#N/A</v>
      </c>
      <c r="AQ18" s="218" t="e">
        <f t="shared" si="36"/>
        <v>#N/A</v>
      </c>
      <c r="AR18" s="7" t="e">
        <f t="shared" si="11"/>
        <v>#N/A</v>
      </c>
      <c r="AS18" s="218" t="e">
        <f t="shared" si="37"/>
        <v>#N/A</v>
      </c>
      <c r="AT18" s="218" t="e">
        <f t="shared" si="38"/>
        <v>#N/A</v>
      </c>
      <c r="AU18" s="218" t="e">
        <f t="shared" si="39"/>
        <v>#N/A</v>
      </c>
      <c r="AV18" s="7" t="e">
        <f t="shared" si="15"/>
        <v>#N/A</v>
      </c>
      <c r="AW18" s="5"/>
      <c r="AX18" s="74">
        <v>180</v>
      </c>
      <c r="AY18" s="72">
        <v>16</v>
      </c>
      <c r="AZ18" s="74">
        <v>60</v>
      </c>
      <c r="BA18" s="72">
        <v>16</v>
      </c>
      <c r="BB18" s="74">
        <v>260</v>
      </c>
      <c r="BC18" s="72">
        <v>16</v>
      </c>
      <c r="BD18" s="74">
        <v>36</v>
      </c>
      <c r="BE18" s="72">
        <v>16</v>
      </c>
      <c r="BF18" s="72">
        <v>16</v>
      </c>
      <c r="BG18" s="72">
        <v>16</v>
      </c>
      <c r="BH18" s="1">
        <v>1200</v>
      </c>
      <c r="BI18" s="72">
        <v>16</v>
      </c>
      <c r="BJ18" s="9">
        <v>0.48</v>
      </c>
      <c r="BK18" s="72">
        <v>16</v>
      </c>
      <c r="BL18" s="74">
        <v>15</v>
      </c>
      <c r="BM18" s="72">
        <v>16</v>
      </c>
      <c r="BN18" s="9">
        <v>700</v>
      </c>
      <c r="BO18" s="72">
        <v>16</v>
      </c>
      <c r="BP18" s="74">
        <v>96</v>
      </c>
      <c r="BQ18" s="72">
        <v>16</v>
      </c>
      <c r="BR18" s="74" t="s">
        <v>100</v>
      </c>
      <c r="BS18" s="72">
        <v>16</v>
      </c>
      <c r="BT18" s="74" t="s">
        <v>111</v>
      </c>
      <c r="BU18" s="72">
        <v>16</v>
      </c>
      <c r="BV18" s="95">
        <v>42</v>
      </c>
      <c r="BW18" s="72">
        <v>16</v>
      </c>
      <c r="BX18" s="72"/>
      <c r="BY18" s="89"/>
      <c r="BZ18" s="82"/>
      <c r="CA18" s="82"/>
      <c r="CB18" s="81"/>
      <c r="CC18" s="82"/>
      <c r="CE18" s="13"/>
      <c r="CF18" s="82"/>
      <c r="CG18" s="82"/>
      <c r="CH18" s="82"/>
      <c r="CI18" s="82"/>
      <c r="CJ18" s="82"/>
      <c r="CK18" s="82"/>
      <c r="CL18" s="82"/>
      <c r="CM18" s="81"/>
      <c r="CN18" s="82"/>
      <c r="CO18" s="82"/>
      <c r="CP18" s="82"/>
      <c r="CQ18" s="82"/>
      <c r="CR18" s="82"/>
      <c r="CS18" s="83"/>
    </row>
    <row r="19" spans="1:112" ht="16.5" thickTop="1" thickBot="1">
      <c r="A19" s="189" t="s">
        <v>81</v>
      </c>
      <c r="B19" s="244">
        <v>79.8</v>
      </c>
      <c r="C19" s="196"/>
      <c r="D19" s="191" t="e">
        <f>B19/(C19*C19)</f>
        <v>#DIV/0!</v>
      </c>
      <c r="E19" s="192"/>
      <c r="F19" s="193"/>
      <c r="G19" s="191">
        <v>12</v>
      </c>
      <c r="H19" s="186">
        <f>(G19*9.81*B19*0.55)/15</f>
        <v>344.44871999999998</v>
      </c>
      <c r="I19" s="191">
        <v>94</v>
      </c>
      <c r="J19" s="194">
        <v>90</v>
      </c>
      <c r="K19" s="195">
        <v>0.52</v>
      </c>
      <c r="L19" s="196">
        <f t="shared" si="2"/>
        <v>1249.8686763011224</v>
      </c>
      <c r="M19" s="191">
        <v>2.29</v>
      </c>
      <c r="N19" s="197"/>
      <c r="O19" s="198"/>
      <c r="P19" s="193"/>
      <c r="Q19" s="194">
        <v>42</v>
      </c>
      <c r="R19" s="190">
        <v>18.5</v>
      </c>
      <c r="S19" s="191"/>
      <c r="T19" s="190">
        <v>18.5</v>
      </c>
      <c r="U19" s="193">
        <v>130</v>
      </c>
      <c r="V19" s="191">
        <v>730</v>
      </c>
      <c r="W19" s="191">
        <v>93.5</v>
      </c>
      <c r="X19" s="191"/>
      <c r="Y19" s="194"/>
      <c r="Z19" s="200"/>
      <c r="AA19" s="196">
        <v>3.31</v>
      </c>
      <c r="AB19" s="196"/>
      <c r="AC19" s="196">
        <v>5.63</v>
      </c>
      <c r="AD19" s="196"/>
      <c r="AE19" s="251">
        <v>59</v>
      </c>
      <c r="AF19" s="267">
        <v>11.5</v>
      </c>
      <c r="AG19" s="235" t="s">
        <v>81</v>
      </c>
      <c r="AH19" s="218">
        <f>VLOOKUP(J19,$AX$49:$AY$69,2)</f>
        <v>19</v>
      </c>
      <c r="AI19" s="218">
        <f>VLOOKUP(I19,$AZ$49:$BA$69,2)</f>
        <v>18</v>
      </c>
      <c r="AJ19" s="218" t="e">
        <f>VLOOKUP(P19,$BB$49:$BC$69,2)</f>
        <v>#N/A</v>
      </c>
      <c r="AK19" s="218">
        <f>VLOOKUP(Q19,$BD$49:$BE$69,2)</f>
        <v>11</v>
      </c>
      <c r="AL19" s="218">
        <f>VLOOKUP(H19,$BF$49:$BG$69,2)</f>
        <v>14</v>
      </c>
      <c r="AM19" s="218" t="e">
        <f>VLOOKUP(O19,$BH$49:$BI$69,2)</f>
        <v>#N/A</v>
      </c>
      <c r="AN19" s="218">
        <f>VLOOKUP(L19,$BL$49:$BM$69,2)</f>
        <v>5</v>
      </c>
      <c r="AO19" s="218">
        <f>VLOOKUP(K19,$BN$49:$BO$69,2)</f>
        <v>18</v>
      </c>
      <c r="AP19" s="218">
        <f>VLOOKUP(T19,$BP$49:$BQ$69,2)</f>
        <v>20</v>
      </c>
      <c r="AQ19" s="218">
        <f>VLOOKUP(V19,$BR$49:$BS$69,2)</f>
        <v>20</v>
      </c>
      <c r="AR19" s="7">
        <f t="shared" si="11"/>
        <v>13</v>
      </c>
      <c r="AS19" s="218" t="e">
        <f>VLOOKUP(AA19,$BV$49:$BW$69,2)</f>
        <v>#N/A</v>
      </c>
      <c r="AT19" s="218" t="e">
        <f>VLOOKUP(AC19,$BX$49:$BY$69,2)</f>
        <v>#N/A</v>
      </c>
      <c r="AU19" s="218">
        <f>VLOOKUP(AE19,$BZ$49:$CA$69,2)</f>
        <v>20</v>
      </c>
      <c r="AV19" s="7">
        <f t="shared" si="15"/>
        <v>11</v>
      </c>
      <c r="AW19" s="5"/>
      <c r="AX19" s="74">
        <v>190</v>
      </c>
      <c r="AY19" s="72">
        <v>17</v>
      </c>
      <c r="AZ19" s="74">
        <v>63</v>
      </c>
      <c r="BA19" s="72">
        <v>17</v>
      </c>
      <c r="BB19" s="74">
        <v>270</v>
      </c>
      <c r="BC19" s="72">
        <v>17</v>
      </c>
      <c r="BD19" s="74">
        <v>37</v>
      </c>
      <c r="BE19" s="72">
        <v>17</v>
      </c>
      <c r="BF19" s="72">
        <v>17</v>
      </c>
      <c r="BG19" s="72">
        <v>17</v>
      </c>
      <c r="BH19" s="1">
        <v>1225</v>
      </c>
      <c r="BI19" s="72">
        <v>17</v>
      </c>
      <c r="BJ19" s="9">
        <v>0.49</v>
      </c>
      <c r="BK19" s="72">
        <v>17</v>
      </c>
      <c r="BL19" s="74">
        <v>15.5</v>
      </c>
      <c r="BM19" s="72">
        <v>17</v>
      </c>
      <c r="BN19" s="9">
        <v>705</v>
      </c>
      <c r="BO19" s="72">
        <v>17</v>
      </c>
      <c r="BP19" s="74">
        <v>97</v>
      </c>
      <c r="BQ19" s="72">
        <v>17</v>
      </c>
      <c r="BR19" s="74" t="s">
        <v>101</v>
      </c>
      <c r="BS19" s="72">
        <v>17</v>
      </c>
      <c r="BT19" s="74" t="s">
        <v>112</v>
      </c>
      <c r="BU19" s="72">
        <v>17</v>
      </c>
      <c r="BV19" s="95">
        <v>43</v>
      </c>
      <c r="BW19" s="72">
        <v>17</v>
      </c>
      <c r="BX19" s="72"/>
      <c r="BY19" s="89"/>
      <c r="BZ19" s="82"/>
      <c r="CA19" s="82"/>
      <c r="CB19" s="81"/>
      <c r="CC19" s="82"/>
      <c r="CE19" s="15"/>
      <c r="CF19" s="82"/>
      <c r="CG19" s="82"/>
      <c r="CH19" s="82"/>
      <c r="CI19" s="82"/>
      <c r="CJ19" s="82"/>
      <c r="CK19" s="82"/>
      <c r="CL19" s="82"/>
      <c r="CM19" s="81"/>
      <c r="CN19" s="82"/>
      <c r="CO19" s="82"/>
      <c r="CP19" s="82"/>
      <c r="CQ19" s="82"/>
      <c r="CR19" s="82"/>
      <c r="CS19" s="83"/>
      <c r="CT19" s="4"/>
      <c r="CU19" s="4"/>
    </row>
    <row r="20" spans="1:112">
      <c r="A20" s="202"/>
      <c r="B20" s="202"/>
      <c r="C20" s="202"/>
      <c r="D20" s="202"/>
      <c r="E20" s="202"/>
      <c r="F20" s="202"/>
      <c r="G20" s="202"/>
      <c r="H20" s="203"/>
      <c r="I20" s="202"/>
      <c r="J20" s="202"/>
      <c r="K20" s="202"/>
      <c r="L20" s="204"/>
      <c r="M20" s="202"/>
      <c r="N20" s="205"/>
      <c r="O20" s="205"/>
      <c r="P20" s="202"/>
      <c r="Q20" s="202"/>
      <c r="R20" s="202"/>
      <c r="S20" s="202"/>
      <c r="T20" s="203"/>
      <c r="U20" s="202"/>
      <c r="V20" s="202"/>
      <c r="W20" s="202"/>
      <c r="X20" s="202"/>
      <c r="Y20" s="202"/>
      <c r="Z20" s="204"/>
      <c r="AA20" s="204"/>
      <c r="AB20" s="204"/>
      <c r="AC20" s="204"/>
      <c r="AD20" s="204"/>
      <c r="AE20" s="204"/>
      <c r="AF20" s="206"/>
      <c r="AG20" s="215"/>
      <c r="AH20" s="215"/>
      <c r="AI20" s="216"/>
      <c r="AJ20" s="215"/>
      <c r="AK20" s="215"/>
      <c r="AL20" s="215"/>
      <c r="AM20" s="215"/>
      <c r="AN20" s="215"/>
      <c r="AO20" s="215"/>
      <c r="AP20" s="217"/>
      <c r="AQ20" s="215"/>
      <c r="AR20" s="215"/>
      <c r="AS20" s="215"/>
      <c r="AT20" s="215"/>
      <c r="AU20" s="215"/>
      <c r="AV20" s="5"/>
      <c r="AW20" s="5"/>
      <c r="AX20" s="74">
        <v>200</v>
      </c>
      <c r="AY20" s="72">
        <v>18</v>
      </c>
      <c r="AZ20" s="74">
        <v>66</v>
      </c>
      <c r="BA20" s="72">
        <v>18</v>
      </c>
      <c r="BB20" s="74">
        <v>280</v>
      </c>
      <c r="BC20" s="72">
        <v>18</v>
      </c>
      <c r="BD20" s="74">
        <v>38</v>
      </c>
      <c r="BE20" s="72">
        <v>18</v>
      </c>
      <c r="BF20" s="72">
        <v>18</v>
      </c>
      <c r="BG20" s="72">
        <v>18</v>
      </c>
      <c r="BH20" s="1">
        <v>1250</v>
      </c>
      <c r="BI20" s="72">
        <v>18</v>
      </c>
      <c r="BJ20" s="9">
        <v>0.5</v>
      </c>
      <c r="BK20" s="72">
        <v>18</v>
      </c>
      <c r="BL20" s="74">
        <v>16</v>
      </c>
      <c r="BM20" s="72">
        <v>18</v>
      </c>
      <c r="BN20" s="9">
        <v>710</v>
      </c>
      <c r="BO20" s="72">
        <v>18</v>
      </c>
      <c r="BP20" s="74">
        <v>98</v>
      </c>
      <c r="BQ20" s="72">
        <v>18</v>
      </c>
      <c r="BR20" s="74" t="s">
        <v>102</v>
      </c>
      <c r="BS20" s="72">
        <v>18</v>
      </c>
      <c r="BT20" s="74" t="s">
        <v>113</v>
      </c>
      <c r="BU20" s="72">
        <v>18</v>
      </c>
      <c r="BV20" s="95">
        <v>44</v>
      </c>
      <c r="BW20" s="72">
        <v>18</v>
      </c>
      <c r="BX20" s="72"/>
      <c r="BY20" s="89"/>
      <c r="BZ20" s="82"/>
      <c r="CA20" s="82"/>
      <c r="CB20" s="81"/>
      <c r="CC20" s="82"/>
      <c r="CE20" s="15"/>
      <c r="CF20" s="82"/>
      <c r="CG20" s="82"/>
      <c r="CH20" s="82"/>
      <c r="CI20" s="82"/>
      <c r="CJ20" s="82"/>
      <c r="CK20" s="82"/>
      <c r="CL20" s="82"/>
      <c r="CM20" s="81"/>
      <c r="CN20" s="82"/>
      <c r="CO20" s="82"/>
      <c r="CP20" s="82"/>
      <c r="CQ20" s="82"/>
      <c r="CR20" s="82"/>
      <c r="CS20" s="83"/>
      <c r="CT20" s="4"/>
      <c r="CU20" s="4"/>
    </row>
    <row r="21" spans="1:112">
      <c r="A21" s="67"/>
      <c r="B21" s="67"/>
      <c r="C21" s="82"/>
      <c r="D21" s="82"/>
      <c r="E21" s="82"/>
      <c r="F21" s="82"/>
      <c r="G21" s="82"/>
      <c r="H21" s="207"/>
      <c r="I21" s="82"/>
      <c r="J21" s="82"/>
      <c r="K21" s="82"/>
      <c r="L21" s="206"/>
      <c r="M21" s="82"/>
      <c r="N21" s="67"/>
      <c r="O21" s="67"/>
      <c r="P21" s="82"/>
      <c r="Q21" s="82"/>
      <c r="R21" s="82"/>
      <c r="S21" s="82"/>
      <c r="T21" s="207"/>
      <c r="U21" s="82"/>
      <c r="V21" s="82"/>
      <c r="W21" s="82"/>
      <c r="X21" s="82"/>
      <c r="Y21" s="82"/>
      <c r="Z21" s="206"/>
      <c r="AA21" s="206"/>
      <c r="AB21" s="206"/>
      <c r="AC21" s="206"/>
      <c r="AD21" s="206"/>
      <c r="AE21" s="206"/>
      <c r="AF21" s="206"/>
      <c r="AG21" s="5"/>
      <c r="AH21" s="5"/>
      <c r="AI21" s="6"/>
      <c r="AJ21" s="5"/>
      <c r="AK21" s="5"/>
      <c r="AL21" s="5"/>
      <c r="AM21" s="5"/>
      <c r="AN21" s="5"/>
      <c r="AO21" s="5"/>
      <c r="AP21" s="114"/>
      <c r="AQ21" s="5"/>
      <c r="AR21" s="5"/>
      <c r="AS21" s="5"/>
      <c r="AT21" s="5"/>
      <c r="AU21" s="5"/>
      <c r="AV21" s="5"/>
      <c r="AW21" s="5"/>
      <c r="AX21" s="74">
        <v>210</v>
      </c>
      <c r="AY21" s="72">
        <v>19</v>
      </c>
      <c r="AZ21" s="74">
        <v>68</v>
      </c>
      <c r="BA21" s="72">
        <v>19</v>
      </c>
      <c r="BB21" s="74">
        <v>290</v>
      </c>
      <c r="BC21" s="72">
        <v>19</v>
      </c>
      <c r="BD21" s="74">
        <v>39</v>
      </c>
      <c r="BE21" s="72">
        <v>19</v>
      </c>
      <c r="BF21" s="72">
        <v>19</v>
      </c>
      <c r="BG21" s="72">
        <v>19</v>
      </c>
      <c r="BH21" s="1">
        <v>1275</v>
      </c>
      <c r="BI21" s="72">
        <v>19</v>
      </c>
      <c r="BJ21" s="9">
        <v>0.51</v>
      </c>
      <c r="BK21" s="72">
        <v>19</v>
      </c>
      <c r="BL21" s="74">
        <v>16.5</v>
      </c>
      <c r="BM21" s="72">
        <v>19</v>
      </c>
      <c r="BN21" s="9">
        <v>715</v>
      </c>
      <c r="BO21" s="72">
        <v>19</v>
      </c>
      <c r="BP21" s="74">
        <v>99</v>
      </c>
      <c r="BQ21" s="72">
        <v>19</v>
      </c>
      <c r="BR21" s="74" t="s">
        <v>103</v>
      </c>
      <c r="BS21" s="72">
        <v>19</v>
      </c>
      <c r="BT21" s="74" t="s">
        <v>105</v>
      </c>
      <c r="BU21" s="72">
        <v>19</v>
      </c>
      <c r="BV21" s="95">
        <v>45</v>
      </c>
      <c r="BW21" s="72">
        <v>19</v>
      </c>
      <c r="BX21" s="72"/>
      <c r="BY21" s="89"/>
      <c r="BZ21" s="82"/>
      <c r="CA21" s="82"/>
      <c r="CB21" s="81"/>
      <c r="CC21" s="82"/>
      <c r="CE21" s="15"/>
      <c r="CF21" s="82"/>
      <c r="CG21" s="82"/>
      <c r="CH21" s="82"/>
      <c r="CI21" s="82"/>
      <c r="CJ21" s="82"/>
      <c r="CK21" s="82"/>
      <c r="CL21" s="82"/>
      <c r="CM21" s="81"/>
      <c r="CN21" s="82"/>
      <c r="CO21" s="82"/>
      <c r="CP21" s="82"/>
      <c r="CQ21" s="82"/>
      <c r="CR21" s="82"/>
      <c r="CS21" s="83"/>
      <c r="CT21" s="4"/>
      <c r="CU21" s="4"/>
    </row>
    <row r="22" spans="1:112">
      <c r="A22" s="67"/>
      <c r="B22" s="67"/>
      <c r="C22" s="82"/>
      <c r="D22" s="82"/>
      <c r="E22" s="82"/>
      <c r="F22" s="82"/>
      <c r="G22" s="82"/>
      <c r="H22" s="207"/>
      <c r="I22" s="82"/>
      <c r="J22" s="82"/>
      <c r="K22" s="82"/>
      <c r="L22" s="206"/>
      <c r="M22" s="82"/>
      <c r="N22" s="67"/>
      <c r="O22" s="67"/>
      <c r="P22" s="82"/>
      <c r="Q22" s="82"/>
      <c r="R22" s="82"/>
      <c r="S22" s="82"/>
      <c r="T22" s="207"/>
      <c r="U22" s="82"/>
      <c r="V22" s="82"/>
      <c r="W22" s="82"/>
      <c r="X22" s="82"/>
      <c r="Y22" s="82"/>
      <c r="Z22" s="206"/>
      <c r="AA22" s="206"/>
      <c r="AB22" s="206"/>
      <c r="AC22" s="206"/>
      <c r="AD22" s="206"/>
      <c r="AE22" s="206"/>
      <c r="AF22" s="206"/>
      <c r="AG22" s="5"/>
      <c r="AH22" s="5"/>
      <c r="AI22" s="6"/>
      <c r="AJ22" s="5"/>
      <c r="AK22" s="5"/>
      <c r="AL22" s="5"/>
      <c r="AM22" s="5"/>
      <c r="AN22" s="5"/>
      <c r="AO22" s="5"/>
      <c r="AP22" s="114"/>
      <c r="AQ22" s="5"/>
      <c r="AR22" s="5"/>
      <c r="AS22" s="5"/>
      <c r="AT22" s="5"/>
      <c r="AU22" s="5"/>
      <c r="AV22" s="5"/>
      <c r="AW22" s="5"/>
      <c r="AX22" s="74">
        <v>220</v>
      </c>
      <c r="AY22" s="72">
        <v>20</v>
      </c>
      <c r="AZ22" s="74">
        <v>70</v>
      </c>
      <c r="BA22" s="72">
        <v>20</v>
      </c>
      <c r="BB22" s="74">
        <v>300</v>
      </c>
      <c r="BC22" s="72">
        <v>20</v>
      </c>
      <c r="BD22" s="74">
        <v>40</v>
      </c>
      <c r="BE22" s="72">
        <v>20</v>
      </c>
      <c r="BF22" s="72">
        <v>20</v>
      </c>
      <c r="BG22" s="72">
        <v>20</v>
      </c>
      <c r="BH22" s="1">
        <v>1300</v>
      </c>
      <c r="BI22" s="72">
        <v>20</v>
      </c>
      <c r="BJ22" s="9">
        <v>0.52</v>
      </c>
      <c r="BK22" s="72">
        <v>20</v>
      </c>
      <c r="BL22" s="74">
        <v>17</v>
      </c>
      <c r="BM22" s="72">
        <v>20</v>
      </c>
      <c r="BN22" s="9">
        <v>720</v>
      </c>
      <c r="BO22" s="72">
        <v>20</v>
      </c>
      <c r="BP22" s="74">
        <v>100</v>
      </c>
      <c r="BQ22" s="72">
        <v>20</v>
      </c>
      <c r="BR22" s="74" t="s">
        <v>85</v>
      </c>
      <c r="BS22" s="72">
        <v>20</v>
      </c>
      <c r="BT22" s="74" t="s">
        <v>87</v>
      </c>
      <c r="BU22" s="72">
        <v>20</v>
      </c>
      <c r="BV22" s="95">
        <v>46</v>
      </c>
      <c r="BW22" s="72">
        <v>20</v>
      </c>
      <c r="BX22" s="72"/>
      <c r="BY22" s="89"/>
      <c r="BZ22" s="82"/>
      <c r="CA22" s="82"/>
      <c r="CB22" s="81"/>
      <c r="CC22" s="82"/>
      <c r="CE22" s="15"/>
      <c r="CF22" s="82"/>
      <c r="CG22" s="82"/>
      <c r="CH22" s="82"/>
      <c r="CI22" s="82"/>
      <c r="CJ22" s="82"/>
      <c r="CK22" s="82"/>
      <c r="CL22" s="82"/>
      <c r="CM22" s="81"/>
      <c r="CN22" s="82"/>
      <c r="CO22" s="82"/>
      <c r="CP22" s="82"/>
      <c r="CQ22" s="82"/>
      <c r="CR22" s="82"/>
      <c r="CS22" s="83"/>
      <c r="CT22" s="4"/>
      <c r="CU22" s="4"/>
    </row>
    <row r="23" spans="1:112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5"/>
      <c r="AH23" s="5"/>
      <c r="AI23" s="6"/>
      <c r="AJ23" s="5"/>
      <c r="AK23" s="5"/>
      <c r="AL23" s="5"/>
      <c r="AM23" s="5"/>
      <c r="AN23" s="5"/>
      <c r="AO23" s="5"/>
      <c r="AP23" s="114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E23" s="13"/>
      <c r="CF23" s="84"/>
      <c r="CG23" s="84"/>
      <c r="CH23" s="84"/>
      <c r="CI23" s="84"/>
      <c r="CJ23" s="84"/>
      <c r="CK23" s="84"/>
      <c r="CL23" s="84"/>
      <c r="CM23" s="85"/>
      <c r="CN23" s="84"/>
      <c r="CO23" s="84"/>
      <c r="CP23" s="84"/>
      <c r="CQ23" s="84"/>
      <c r="CR23" s="84"/>
      <c r="CS23" s="86"/>
    </row>
    <row r="24" spans="1:112" ht="15.7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X24" s="290" t="s">
        <v>145</v>
      </c>
      <c r="AY24" s="290"/>
      <c r="AZ24" s="290"/>
      <c r="BA24" s="290"/>
      <c r="BB24" s="290"/>
      <c r="BC24" s="290"/>
      <c r="BD24" s="290"/>
      <c r="BE24" s="290"/>
      <c r="BF24" s="290"/>
      <c r="BG24" s="290"/>
      <c r="BH24" s="290"/>
      <c r="BI24" s="290"/>
      <c r="BJ24" s="290"/>
      <c r="BK24" s="290"/>
      <c r="BL24" s="290"/>
      <c r="BM24" s="290"/>
      <c r="BN24" s="290"/>
      <c r="BO24" s="290"/>
      <c r="BP24" s="290"/>
      <c r="BQ24" s="290"/>
      <c r="BR24" s="290"/>
      <c r="BS24" s="290"/>
      <c r="BT24" s="290"/>
      <c r="BU24" s="290"/>
      <c r="BV24" s="290"/>
      <c r="BW24" s="290"/>
      <c r="BX24" s="290"/>
      <c r="BY24" s="290"/>
      <c r="BZ24" s="290"/>
      <c r="CA24" s="290"/>
      <c r="CC24" s="278" t="s">
        <v>148</v>
      </c>
      <c r="CD24" s="279"/>
      <c r="CE24" s="279"/>
      <c r="CF24" s="279"/>
      <c r="CG24" s="279"/>
      <c r="CH24" s="279"/>
      <c r="CI24" s="279"/>
      <c r="CJ24" s="279"/>
      <c r="CK24" s="279"/>
      <c r="CL24" s="279"/>
      <c r="CM24" s="279"/>
      <c r="CN24" s="279"/>
      <c r="CO24" s="279"/>
      <c r="CP24" s="279"/>
      <c r="CQ24" s="279"/>
      <c r="CR24" s="279"/>
      <c r="CS24" s="279"/>
      <c r="CT24" s="279"/>
      <c r="CU24" s="279"/>
      <c r="CV24" s="279"/>
      <c r="CW24" s="279"/>
      <c r="CX24" s="279"/>
      <c r="CY24" s="279"/>
      <c r="CZ24" s="279"/>
      <c r="DA24" s="279"/>
      <c r="DB24" s="279"/>
      <c r="DC24" s="279"/>
      <c r="DD24" s="279"/>
      <c r="DE24" s="279"/>
      <c r="DF24" s="279"/>
      <c r="DH24" s="4"/>
    </row>
    <row r="25" spans="1:11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X25" s="14" t="s">
        <v>143</v>
      </c>
      <c r="AY25" s="78"/>
      <c r="AZ25" s="14" t="s">
        <v>142</v>
      </c>
      <c r="BA25" s="78"/>
      <c r="BB25" s="14" t="s">
        <v>29</v>
      </c>
      <c r="BC25" s="78"/>
      <c r="BD25" s="7" t="s">
        <v>30</v>
      </c>
      <c r="BE25" s="7"/>
      <c r="BF25" s="7" t="s">
        <v>139</v>
      </c>
      <c r="BG25" s="7"/>
      <c r="BH25" s="7" t="s">
        <v>28</v>
      </c>
      <c r="BI25" s="7"/>
      <c r="BJ25" s="274" t="s">
        <v>221</v>
      </c>
      <c r="BK25" s="275"/>
      <c r="BL25" s="14" t="s">
        <v>138</v>
      </c>
      <c r="BM25" s="78"/>
      <c r="BN25" s="14" t="s">
        <v>136</v>
      </c>
      <c r="BO25" s="78"/>
      <c r="BP25" s="14" t="s">
        <v>31</v>
      </c>
      <c r="BQ25" s="78"/>
      <c r="BR25" s="87" t="s">
        <v>153</v>
      </c>
      <c r="BS25" s="78"/>
      <c r="BT25" s="14" t="s">
        <v>132</v>
      </c>
      <c r="BU25" s="78"/>
      <c r="BV25" s="7" t="s">
        <v>16</v>
      </c>
      <c r="BW25" s="75"/>
      <c r="BX25" s="75" t="s">
        <v>18</v>
      </c>
      <c r="BY25" s="75"/>
      <c r="BZ25" s="7" t="s">
        <v>53</v>
      </c>
      <c r="CA25" s="71" t="s">
        <v>141</v>
      </c>
      <c r="CC25" s="78" t="s">
        <v>143</v>
      </c>
      <c r="CD25" s="78"/>
      <c r="CE25" s="78" t="s">
        <v>142</v>
      </c>
      <c r="CF25" s="78"/>
      <c r="CG25" s="78" t="s">
        <v>29</v>
      </c>
      <c r="CH25" s="78"/>
      <c r="CI25" s="7" t="s">
        <v>30</v>
      </c>
      <c r="CJ25" s="7"/>
      <c r="CK25" s="7" t="s">
        <v>139</v>
      </c>
      <c r="CL25" s="7"/>
      <c r="CM25" s="7" t="s">
        <v>28</v>
      </c>
      <c r="CN25" s="7"/>
      <c r="CO25" s="274" t="s">
        <v>221</v>
      </c>
      <c r="CP25" s="275"/>
      <c r="CQ25" s="78" t="s">
        <v>138</v>
      </c>
      <c r="CR25" s="78"/>
      <c r="CS25" s="78" t="s">
        <v>136</v>
      </c>
      <c r="CT25" s="78"/>
      <c r="CU25" s="78" t="s">
        <v>31</v>
      </c>
      <c r="CV25" s="78"/>
      <c r="CW25" s="87" t="s">
        <v>153</v>
      </c>
      <c r="CX25" s="78"/>
      <c r="CY25" s="78" t="s">
        <v>132</v>
      </c>
      <c r="CZ25" s="78"/>
      <c r="DA25" s="7" t="s">
        <v>16</v>
      </c>
      <c r="DB25" s="75"/>
      <c r="DC25" s="75" t="s">
        <v>18</v>
      </c>
      <c r="DD25" s="75"/>
      <c r="DE25" s="7" t="s">
        <v>53</v>
      </c>
      <c r="DF25" s="71" t="s">
        <v>141</v>
      </c>
      <c r="DH25" s="5"/>
    </row>
    <row r="26" spans="1:112">
      <c r="AX26" s="74">
        <v>35</v>
      </c>
      <c r="AY26" s="71">
        <v>1</v>
      </c>
      <c r="AZ26" s="74">
        <v>44</v>
      </c>
      <c r="BA26" s="71">
        <v>1</v>
      </c>
      <c r="BB26" s="74">
        <v>60</v>
      </c>
      <c r="BC26" s="71">
        <v>1</v>
      </c>
      <c r="BD26" s="74">
        <v>22</v>
      </c>
      <c r="BE26" s="71">
        <v>1</v>
      </c>
      <c r="BF26" s="1">
        <v>170</v>
      </c>
      <c r="BG26" s="71">
        <v>1</v>
      </c>
      <c r="BH26" s="65"/>
      <c r="BI26" s="71">
        <v>1</v>
      </c>
      <c r="BJ26" s="252">
        <v>1</v>
      </c>
      <c r="BK26" s="225">
        <v>1</v>
      </c>
      <c r="BL26" s="1">
        <v>1075</v>
      </c>
      <c r="BM26" s="71">
        <v>1</v>
      </c>
      <c r="BN26" s="9">
        <v>0.33</v>
      </c>
      <c r="BO26" s="71">
        <v>1</v>
      </c>
      <c r="BP26" s="8">
        <v>7.5</v>
      </c>
      <c r="BQ26" s="71">
        <v>1</v>
      </c>
      <c r="BR26" s="9">
        <v>600</v>
      </c>
      <c r="BS26" s="71">
        <v>1</v>
      </c>
      <c r="BT26" s="74">
        <v>81</v>
      </c>
      <c r="BU26" s="71">
        <v>1</v>
      </c>
      <c r="BV26" s="9" t="s">
        <v>193</v>
      </c>
      <c r="BW26" s="71">
        <v>1</v>
      </c>
      <c r="BX26" s="65"/>
      <c r="BY26" s="71">
        <v>1</v>
      </c>
      <c r="BZ26" s="94">
        <v>27</v>
      </c>
      <c r="CA26" s="71">
        <v>1</v>
      </c>
      <c r="CC26" s="74"/>
      <c r="CD26" s="71">
        <v>1</v>
      </c>
      <c r="CE26" s="65"/>
      <c r="CF26" s="71">
        <v>1</v>
      </c>
      <c r="CG26" s="2">
        <v>100</v>
      </c>
      <c r="CH26" s="71">
        <v>1</v>
      </c>
      <c r="CI26" s="2">
        <v>24</v>
      </c>
      <c r="CJ26" s="71">
        <v>1</v>
      </c>
      <c r="CK26" s="74">
        <v>170</v>
      </c>
      <c r="CL26" s="71">
        <v>1</v>
      </c>
      <c r="CM26" s="2">
        <v>28</v>
      </c>
      <c r="CN26" s="71">
        <v>1</v>
      </c>
      <c r="CO26" s="253">
        <v>1</v>
      </c>
      <c r="CP26" s="225">
        <v>1</v>
      </c>
      <c r="CQ26" s="1">
        <v>875</v>
      </c>
      <c r="CR26" s="71">
        <v>1</v>
      </c>
      <c r="CS26" s="9">
        <v>0.37</v>
      </c>
      <c r="CT26" s="71">
        <v>1</v>
      </c>
      <c r="CU26" s="74">
        <v>8.5</v>
      </c>
      <c r="CV26" s="71">
        <v>1</v>
      </c>
      <c r="CW26" s="9">
        <v>625</v>
      </c>
      <c r="CX26" s="71">
        <v>1</v>
      </c>
      <c r="CY26" s="74">
        <v>81</v>
      </c>
      <c r="CZ26" s="71">
        <v>1</v>
      </c>
      <c r="DA26" s="8" t="s">
        <v>166</v>
      </c>
      <c r="DB26" s="71">
        <v>1</v>
      </c>
      <c r="DC26" s="92" t="s">
        <v>35</v>
      </c>
      <c r="DD26" s="71">
        <v>1</v>
      </c>
      <c r="DE26" s="94">
        <v>32</v>
      </c>
      <c r="DF26" s="71">
        <v>1</v>
      </c>
    </row>
    <row r="27" spans="1:112">
      <c r="AX27" s="74">
        <v>37</v>
      </c>
      <c r="AY27" s="71">
        <v>2</v>
      </c>
      <c r="AZ27" s="74">
        <v>46</v>
      </c>
      <c r="BA27" s="71">
        <v>2</v>
      </c>
      <c r="BB27" s="74">
        <v>70</v>
      </c>
      <c r="BC27" s="71">
        <v>2</v>
      </c>
      <c r="BD27" s="74">
        <v>24</v>
      </c>
      <c r="BE27" s="71">
        <v>2</v>
      </c>
      <c r="BF27" s="1">
        <v>180</v>
      </c>
      <c r="BG27" s="71">
        <v>2</v>
      </c>
      <c r="BH27" s="65"/>
      <c r="BI27" s="71">
        <v>2</v>
      </c>
      <c r="BJ27" s="252">
        <v>2</v>
      </c>
      <c r="BK27" s="225">
        <v>2</v>
      </c>
      <c r="BL27" s="1">
        <v>1100</v>
      </c>
      <c r="BM27" s="71">
        <v>2</v>
      </c>
      <c r="BN27" s="9">
        <v>0.34</v>
      </c>
      <c r="BO27" s="71">
        <v>2</v>
      </c>
      <c r="BP27" s="8">
        <v>8</v>
      </c>
      <c r="BQ27" s="71">
        <v>2</v>
      </c>
      <c r="BR27" s="9">
        <v>605</v>
      </c>
      <c r="BS27" s="71">
        <v>2</v>
      </c>
      <c r="BT27" s="74">
        <v>82</v>
      </c>
      <c r="BU27" s="71">
        <v>2</v>
      </c>
      <c r="BV27" s="9" t="s">
        <v>194</v>
      </c>
      <c r="BW27" s="71">
        <v>2</v>
      </c>
      <c r="BX27" s="65"/>
      <c r="BY27" s="71">
        <v>2</v>
      </c>
      <c r="BZ27" s="94">
        <v>28</v>
      </c>
      <c r="CA27" s="71">
        <v>2</v>
      </c>
      <c r="CC27" s="74"/>
      <c r="CD27" s="71">
        <v>2</v>
      </c>
      <c r="CE27" s="65"/>
      <c r="CF27" s="71">
        <v>2</v>
      </c>
      <c r="CG27" s="2">
        <v>110</v>
      </c>
      <c r="CH27" s="71">
        <v>2</v>
      </c>
      <c r="CI27" s="2">
        <v>26</v>
      </c>
      <c r="CJ27" s="71">
        <v>2</v>
      </c>
      <c r="CK27" s="74">
        <v>180</v>
      </c>
      <c r="CL27" s="71">
        <v>2</v>
      </c>
      <c r="CM27" s="2">
        <v>29</v>
      </c>
      <c r="CN27" s="71">
        <v>2</v>
      </c>
      <c r="CO27" s="253">
        <v>2</v>
      </c>
      <c r="CP27" s="225">
        <v>2</v>
      </c>
      <c r="CQ27" s="1">
        <v>900</v>
      </c>
      <c r="CR27" s="71">
        <v>2</v>
      </c>
      <c r="CS27" s="9">
        <v>0.38</v>
      </c>
      <c r="CT27" s="71">
        <v>2</v>
      </c>
      <c r="CU27" s="74">
        <v>9</v>
      </c>
      <c r="CV27" s="71">
        <v>2</v>
      </c>
      <c r="CW27" s="9">
        <v>630</v>
      </c>
      <c r="CX27" s="71">
        <v>2</v>
      </c>
      <c r="CY27" s="74">
        <v>82</v>
      </c>
      <c r="CZ27" s="71">
        <v>2</v>
      </c>
      <c r="DA27" s="8" t="s">
        <v>167</v>
      </c>
      <c r="DB27" s="71">
        <v>2</v>
      </c>
      <c r="DC27" s="92" t="s">
        <v>36</v>
      </c>
      <c r="DD27" s="71">
        <v>2</v>
      </c>
      <c r="DE27" s="94">
        <v>33</v>
      </c>
      <c r="DF27" s="71">
        <v>2</v>
      </c>
    </row>
    <row r="28" spans="1:112">
      <c r="AX28" s="74">
        <v>45</v>
      </c>
      <c r="AY28" s="71">
        <v>3</v>
      </c>
      <c r="AZ28" s="74">
        <v>48</v>
      </c>
      <c r="BA28" s="71">
        <v>3</v>
      </c>
      <c r="BB28" s="74">
        <v>80</v>
      </c>
      <c r="BC28" s="71">
        <v>3</v>
      </c>
      <c r="BD28" s="74">
        <v>26</v>
      </c>
      <c r="BE28" s="71">
        <v>3</v>
      </c>
      <c r="BF28" s="1">
        <v>190</v>
      </c>
      <c r="BG28" s="71">
        <v>3</v>
      </c>
      <c r="BH28" s="65"/>
      <c r="BI28" s="71">
        <v>3</v>
      </c>
      <c r="BJ28" s="252">
        <v>3</v>
      </c>
      <c r="BK28" s="225">
        <v>3</v>
      </c>
      <c r="BL28" s="1">
        <v>1125</v>
      </c>
      <c r="BM28" s="71">
        <v>3</v>
      </c>
      <c r="BN28" s="9">
        <v>0.35</v>
      </c>
      <c r="BO28" s="71">
        <v>3</v>
      </c>
      <c r="BP28" s="8">
        <v>8.5</v>
      </c>
      <c r="BQ28" s="71">
        <v>3</v>
      </c>
      <c r="BR28" s="9">
        <v>610</v>
      </c>
      <c r="BS28" s="71">
        <v>3</v>
      </c>
      <c r="BT28" s="74">
        <v>83</v>
      </c>
      <c r="BU28" s="71">
        <v>3</v>
      </c>
      <c r="BV28" s="9" t="s">
        <v>195</v>
      </c>
      <c r="BW28" s="71">
        <v>3</v>
      </c>
      <c r="BX28" s="65"/>
      <c r="BY28" s="71">
        <v>3</v>
      </c>
      <c r="BZ28" s="94">
        <v>29</v>
      </c>
      <c r="CA28" s="71">
        <v>3</v>
      </c>
      <c r="CC28" s="74"/>
      <c r="CD28" s="71">
        <v>3</v>
      </c>
      <c r="CE28" s="65"/>
      <c r="CF28" s="71">
        <v>3</v>
      </c>
      <c r="CG28" s="2">
        <v>120</v>
      </c>
      <c r="CH28" s="71">
        <v>3</v>
      </c>
      <c r="CI28" s="2">
        <v>28</v>
      </c>
      <c r="CJ28" s="71">
        <v>3</v>
      </c>
      <c r="CK28" s="74">
        <v>190</v>
      </c>
      <c r="CL28" s="71">
        <v>3</v>
      </c>
      <c r="CM28" s="2">
        <v>30</v>
      </c>
      <c r="CN28" s="71">
        <v>3</v>
      </c>
      <c r="CO28" s="253">
        <v>3</v>
      </c>
      <c r="CP28" s="225">
        <v>3</v>
      </c>
      <c r="CQ28" s="1">
        <v>925</v>
      </c>
      <c r="CR28" s="71">
        <v>3</v>
      </c>
      <c r="CS28" s="9">
        <v>0.39</v>
      </c>
      <c r="CT28" s="71">
        <v>3</v>
      </c>
      <c r="CU28" s="74">
        <v>9.5</v>
      </c>
      <c r="CV28" s="71">
        <v>3</v>
      </c>
      <c r="CW28" s="9">
        <v>635</v>
      </c>
      <c r="CX28" s="71">
        <v>3</v>
      </c>
      <c r="CY28" s="74">
        <v>83</v>
      </c>
      <c r="CZ28" s="71">
        <v>3</v>
      </c>
      <c r="DA28" s="8" t="s">
        <v>168</v>
      </c>
      <c r="DB28" s="71">
        <v>3</v>
      </c>
      <c r="DC28" s="92" t="s">
        <v>37</v>
      </c>
      <c r="DD28" s="71">
        <v>3</v>
      </c>
      <c r="DE28" s="94">
        <v>34</v>
      </c>
      <c r="DF28" s="71">
        <v>3</v>
      </c>
    </row>
    <row r="29" spans="1:112">
      <c r="AX29" s="74">
        <v>52</v>
      </c>
      <c r="AY29" s="71">
        <v>4</v>
      </c>
      <c r="AZ29" s="74">
        <v>50</v>
      </c>
      <c r="BA29" s="71">
        <v>4</v>
      </c>
      <c r="BB29" s="74">
        <v>90</v>
      </c>
      <c r="BC29" s="71">
        <v>4</v>
      </c>
      <c r="BD29" s="74">
        <v>22</v>
      </c>
      <c r="BE29" s="71">
        <v>4</v>
      </c>
      <c r="BF29" s="74">
        <v>200</v>
      </c>
      <c r="BG29" s="71">
        <v>4</v>
      </c>
      <c r="BH29" s="65"/>
      <c r="BI29" s="71">
        <v>4</v>
      </c>
      <c r="BJ29" s="252">
        <v>4</v>
      </c>
      <c r="BK29" s="225">
        <v>4</v>
      </c>
      <c r="BL29" s="1">
        <v>1150</v>
      </c>
      <c r="BM29" s="71">
        <v>4</v>
      </c>
      <c r="BN29" s="9">
        <v>0.36</v>
      </c>
      <c r="BO29" s="71">
        <v>4</v>
      </c>
      <c r="BP29" s="8">
        <v>9</v>
      </c>
      <c r="BQ29" s="71">
        <v>4</v>
      </c>
      <c r="BR29" s="9">
        <v>615</v>
      </c>
      <c r="BS29" s="71">
        <v>4</v>
      </c>
      <c r="BT29" s="74">
        <v>84</v>
      </c>
      <c r="BU29" s="71">
        <v>4</v>
      </c>
      <c r="BV29" s="9" t="s">
        <v>196</v>
      </c>
      <c r="BW29" s="71">
        <v>4</v>
      </c>
      <c r="BX29" s="65"/>
      <c r="BY29" s="71">
        <v>4</v>
      </c>
      <c r="BZ29" s="94">
        <v>30</v>
      </c>
      <c r="CA29" s="71">
        <v>4</v>
      </c>
      <c r="CC29" s="74">
        <v>47</v>
      </c>
      <c r="CD29" s="71">
        <v>4</v>
      </c>
      <c r="CE29" s="2">
        <v>34</v>
      </c>
      <c r="CF29" s="71">
        <v>4</v>
      </c>
      <c r="CG29" s="2">
        <v>130</v>
      </c>
      <c r="CH29" s="71">
        <v>4</v>
      </c>
      <c r="CI29" s="2">
        <v>30</v>
      </c>
      <c r="CJ29" s="71">
        <v>4</v>
      </c>
      <c r="CK29" s="74">
        <v>200</v>
      </c>
      <c r="CL29" s="71">
        <v>4</v>
      </c>
      <c r="CM29" s="2">
        <v>31</v>
      </c>
      <c r="CN29" s="71">
        <v>4</v>
      </c>
      <c r="CO29" s="253">
        <v>4</v>
      </c>
      <c r="CP29" s="225">
        <v>4</v>
      </c>
      <c r="CQ29" s="1">
        <v>950</v>
      </c>
      <c r="CR29" s="71">
        <v>4</v>
      </c>
      <c r="CS29" s="9">
        <v>0.4</v>
      </c>
      <c r="CT29" s="71">
        <v>4</v>
      </c>
      <c r="CU29" s="74">
        <v>10</v>
      </c>
      <c r="CV29" s="71">
        <v>4</v>
      </c>
      <c r="CW29" s="9">
        <v>640</v>
      </c>
      <c r="CX29" s="71">
        <v>4</v>
      </c>
      <c r="CY29" s="74">
        <v>84</v>
      </c>
      <c r="CZ29" s="71">
        <v>4</v>
      </c>
      <c r="DA29" s="8" t="s">
        <v>169</v>
      </c>
      <c r="DB29" s="71">
        <v>4</v>
      </c>
      <c r="DC29" s="92" t="s">
        <v>38</v>
      </c>
      <c r="DD29" s="71">
        <v>4</v>
      </c>
      <c r="DE29" s="94">
        <v>35</v>
      </c>
      <c r="DF29" s="71">
        <v>4</v>
      </c>
    </row>
    <row r="30" spans="1:112">
      <c r="AX30" s="74">
        <v>54</v>
      </c>
      <c r="AY30" s="71">
        <v>5</v>
      </c>
      <c r="AZ30" s="74">
        <v>52</v>
      </c>
      <c r="BA30" s="71">
        <v>5</v>
      </c>
      <c r="BB30" s="74">
        <v>95</v>
      </c>
      <c r="BC30" s="71">
        <v>5</v>
      </c>
      <c r="BD30" s="74">
        <v>24</v>
      </c>
      <c r="BE30" s="71">
        <v>5</v>
      </c>
      <c r="BF30" s="74">
        <v>210</v>
      </c>
      <c r="BG30" s="71">
        <v>5</v>
      </c>
      <c r="BH30" s="65"/>
      <c r="BI30" s="71">
        <v>5</v>
      </c>
      <c r="BJ30" s="252">
        <v>5</v>
      </c>
      <c r="BK30" s="225">
        <v>5</v>
      </c>
      <c r="BL30" s="1">
        <v>1175</v>
      </c>
      <c r="BM30" s="71">
        <v>5</v>
      </c>
      <c r="BN30" s="9">
        <v>0.37</v>
      </c>
      <c r="BO30" s="71">
        <v>5</v>
      </c>
      <c r="BP30" s="8">
        <v>9.5</v>
      </c>
      <c r="BQ30" s="71">
        <v>5</v>
      </c>
      <c r="BR30" s="9">
        <v>620</v>
      </c>
      <c r="BS30" s="71">
        <v>5</v>
      </c>
      <c r="BT30" s="74">
        <v>85</v>
      </c>
      <c r="BU30" s="71">
        <v>5</v>
      </c>
      <c r="BV30" s="9" t="s">
        <v>197</v>
      </c>
      <c r="BW30" s="71">
        <v>5</v>
      </c>
      <c r="BX30" s="65"/>
      <c r="BY30" s="71">
        <v>5</v>
      </c>
      <c r="BZ30" s="94">
        <v>31</v>
      </c>
      <c r="CA30" s="71">
        <v>5</v>
      </c>
      <c r="CC30" s="74">
        <v>49</v>
      </c>
      <c r="CD30" s="71">
        <v>5</v>
      </c>
      <c r="CE30" s="2">
        <v>36</v>
      </c>
      <c r="CF30" s="71">
        <v>5</v>
      </c>
      <c r="CG30" s="2">
        <v>140</v>
      </c>
      <c r="CH30" s="71">
        <v>5</v>
      </c>
      <c r="CI30" s="2">
        <v>32</v>
      </c>
      <c r="CJ30" s="71">
        <v>5</v>
      </c>
      <c r="CK30" s="74">
        <v>210</v>
      </c>
      <c r="CL30" s="71">
        <v>5</v>
      </c>
      <c r="CM30" s="2">
        <v>32</v>
      </c>
      <c r="CN30" s="71">
        <v>5</v>
      </c>
      <c r="CO30" s="253">
        <v>5</v>
      </c>
      <c r="CP30" s="225">
        <v>5</v>
      </c>
      <c r="CQ30" s="1">
        <v>975</v>
      </c>
      <c r="CR30" s="71">
        <v>5</v>
      </c>
      <c r="CS30" s="9">
        <v>0.41</v>
      </c>
      <c r="CT30" s="71">
        <v>5</v>
      </c>
      <c r="CU30" s="74">
        <v>10.5</v>
      </c>
      <c r="CV30" s="71">
        <v>5</v>
      </c>
      <c r="CW30" s="9">
        <v>645</v>
      </c>
      <c r="CX30" s="71">
        <v>5</v>
      </c>
      <c r="CY30" s="74">
        <v>85</v>
      </c>
      <c r="CZ30" s="71">
        <v>5</v>
      </c>
      <c r="DA30" s="8" t="s">
        <v>170</v>
      </c>
      <c r="DB30" s="71">
        <v>5</v>
      </c>
      <c r="DC30" s="92" t="s">
        <v>39</v>
      </c>
      <c r="DD30" s="71">
        <v>5</v>
      </c>
      <c r="DE30" s="94">
        <v>36</v>
      </c>
      <c r="DF30" s="71">
        <v>5</v>
      </c>
    </row>
    <row r="31" spans="1:112">
      <c r="AX31" s="74">
        <v>56</v>
      </c>
      <c r="AY31" s="71">
        <v>6</v>
      </c>
      <c r="AZ31" s="74">
        <v>54</v>
      </c>
      <c r="BA31" s="71">
        <v>6</v>
      </c>
      <c r="BB31" s="74">
        <v>100</v>
      </c>
      <c r="BC31" s="71">
        <v>6</v>
      </c>
      <c r="BD31" s="74">
        <v>26</v>
      </c>
      <c r="BE31" s="71">
        <v>6</v>
      </c>
      <c r="BF31" s="74">
        <v>220</v>
      </c>
      <c r="BG31" s="71">
        <v>6</v>
      </c>
      <c r="BH31" s="65"/>
      <c r="BI31" s="71">
        <v>6</v>
      </c>
      <c r="BJ31" s="252">
        <v>6</v>
      </c>
      <c r="BK31" s="225">
        <v>6</v>
      </c>
      <c r="BL31" s="1">
        <v>1200</v>
      </c>
      <c r="BM31" s="71">
        <v>6</v>
      </c>
      <c r="BN31" s="9">
        <v>0.38</v>
      </c>
      <c r="BO31" s="71">
        <v>6</v>
      </c>
      <c r="BP31" s="8">
        <v>10</v>
      </c>
      <c r="BQ31" s="71">
        <v>6</v>
      </c>
      <c r="BR31" s="9">
        <v>625</v>
      </c>
      <c r="BS31" s="71">
        <v>6</v>
      </c>
      <c r="BT31" s="74">
        <v>86</v>
      </c>
      <c r="BU31" s="71">
        <v>6</v>
      </c>
      <c r="BV31" s="9" t="s">
        <v>198</v>
      </c>
      <c r="BW31" s="71">
        <v>6</v>
      </c>
      <c r="BX31" s="65"/>
      <c r="BY31" s="71">
        <v>6</v>
      </c>
      <c r="BZ31" s="94">
        <v>32</v>
      </c>
      <c r="CA31" s="71">
        <v>6</v>
      </c>
      <c r="CC31" s="74">
        <v>51</v>
      </c>
      <c r="CD31" s="71">
        <v>6</v>
      </c>
      <c r="CE31" s="2">
        <v>40</v>
      </c>
      <c r="CF31" s="71">
        <v>6</v>
      </c>
      <c r="CG31" s="2">
        <v>150</v>
      </c>
      <c r="CH31" s="71">
        <v>6</v>
      </c>
      <c r="CI31" s="2">
        <v>34</v>
      </c>
      <c r="CJ31" s="71">
        <v>6</v>
      </c>
      <c r="CK31" s="74">
        <v>220</v>
      </c>
      <c r="CL31" s="71">
        <v>6</v>
      </c>
      <c r="CM31" s="2">
        <v>33</v>
      </c>
      <c r="CN31" s="71">
        <v>6</v>
      </c>
      <c r="CO31" s="253">
        <v>6</v>
      </c>
      <c r="CP31" s="225">
        <v>6</v>
      </c>
      <c r="CQ31" s="1">
        <v>1000</v>
      </c>
      <c r="CR31" s="71">
        <v>6</v>
      </c>
      <c r="CS31" s="9">
        <v>0.42</v>
      </c>
      <c r="CT31" s="71">
        <v>6</v>
      </c>
      <c r="CU31" s="74">
        <v>11</v>
      </c>
      <c r="CV31" s="71">
        <v>6</v>
      </c>
      <c r="CW31" s="9">
        <v>650</v>
      </c>
      <c r="CX31" s="71">
        <v>6</v>
      </c>
      <c r="CY31" s="74">
        <v>86</v>
      </c>
      <c r="CZ31" s="71">
        <v>6</v>
      </c>
      <c r="DA31" s="8" t="s">
        <v>171</v>
      </c>
      <c r="DB31" s="71">
        <v>6</v>
      </c>
      <c r="DC31" s="92" t="s">
        <v>40</v>
      </c>
      <c r="DD31" s="71">
        <v>6</v>
      </c>
      <c r="DE31" s="94">
        <v>37</v>
      </c>
      <c r="DF31" s="71">
        <v>6</v>
      </c>
    </row>
    <row r="32" spans="1:112">
      <c r="AX32" s="74">
        <v>58</v>
      </c>
      <c r="AY32" s="71">
        <v>7</v>
      </c>
      <c r="AZ32" s="74">
        <v>56</v>
      </c>
      <c r="BA32" s="71">
        <v>7</v>
      </c>
      <c r="BB32" s="74">
        <v>105</v>
      </c>
      <c r="BC32" s="71">
        <v>7</v>
      </c>
      <c r="BD32" s="74">
        <v>28</v>
      </c>
      <c r="BE32" s="71">
        <v>7</v>
      </c>
      <c r="BF32" s="8">
        <v>230</v>
      </c>
      <c r="BG32" s="71">
        <v>7</v>
      </c>
      <c r="BH32" s="65"/>
      <c r="BI32" s="71">
        <v>7</v>
      </c>
      <c r="BJ32" s="252">
        <v>7</v>
      </c>
      <c r="BK32" s="225">
        <v>7</v>
      </c>
      <c r="BL32" s="1">
        <v>1225</v>
      </c>
      <c r="BM32" s="71">
        <v>7</v>
      </c>
      <c r="BN32" s="9">
        <v>0.39</v>
      </c>
      <c r="BO32" s="71">
        <v>7</v>
      </c>
      <c r="BP32" s="8">
        <v>10.5</v>
      </c>
      <c r="BQ32" s="71">
        <v>7</v>
      </c>
      <c r="BR32" s="9">
        <v>630</v>
      </c>
      <c r="BS32" s="71">
        <v>7</v>
      </c>
      <c r="BT32" s="74">
        <v>87</v>
      </c>
      <c r="BU32" s="71">
        <v>7</v>
      </c>
      <c r="BV32" s="9" t="s">
        <v>199</v>
      </c>
      <c r="BW32" s="71">
        <v>7</v>
      </c>
      <c r="BX32" s="65"/>
      <c r="BY32" s="71">
        <v>7</v>
      </c>
      <c r="BZ32" s="94">
        <v>33</v>
      </c>
      <c r="CA32" s="71">
        <v>7</v>
      </c>
      <c r="CC32" s="74">
        <v>53</v>
      </c>
      <c r="CD32" s="71">
        <v>7</v>
      </c>
      <c r="CE32" s="8">
        <v>43</v>
      </c>
      <c r="CF32" s="71">
        <v>7</v>
      </c>
      <c r="CG32" s="2">
        <v>160</v>
      </c>
      <c r="CH32" s="71">
        <v>7</v>
      </c>
      <c r="CI32" s="2">
        <v>36</v>
      </c>
      <c r="CJ32" s="71">
        <v>7</v>
      </c>
      <c r="CK32" s="74">
        <v>230</v>
      </c>
      <c r="CL32" s="71">
        <v>7</v>
      </c>
      <c r="CM32" s="8">
        <v>34</v>
      </c>
      <c r="CN32" s="71">
        <v>7</v>
      </c>
      <c r="CO32" s="253">
        <v>7</v>
      </c>
      <c r="CP32" s="225">
        <v>7</v>
      </c>
      <c r="CQ32" s="1">
        <v>1025</v>
      </c>
      <c r="CR32" s="71">
        <v>7</v>
      </c>
      <c r="CS32" s="9">
        <v>0.43</v>
      </c>
      <c r="CT32" s="71">
        <v>7</v>
      </c>
      <c r="CU32" s="74">
        <v>11.5</v>
      </c>
      <c r="CV32" s="71">
        <v>7</v>
      </c>
      <c r="CW32" s="9">
        <v>655</v>
      </c>
      <c r="CX32" s="71">
        <v>7</v>
      </c>
      <c r="CY32" s="74">
        <v>87</v>
      </c>
      <c r="CZ32" s="71">
        <v>7</v>
      </c>
      <c r="DA32" s="8" t="s">
        <v>172</v>
      </c>
      <c r="DB32" s="71">
        <v>7</v>
      </c>
      <c r="DC32" s="92" t="s">
        <v>41</v>
      </c>
      <c r="DD32" s="71">
        <v>7</v>
      </c>
      <c r="DE32" s="94">
        <v>38</v>
      </c>
      <c r="DF32" s="71">
        <v>7</v>
      </c>
    </row>
    <row r="33" spans="50:110">
      <c r="AX33" s="8">
        <v>60</v>
      </c>
      <c r="AY33" s="71">
        <v>8</v>
      </c>
      <c r="AZ33" s="8">
        <v>58</v>
      </c>
      <c r="BA33" s="71">
        <v>8</v>
      </c>
      <c r="BB33" s="74">
        <v>110</v>
      </c>
      <c r="BC33" s="71">
        <v>8</v>
      </c>
      <c r="BD33" s="8">
        <v>30</v>
      </c>
      <c r="BE33" s="71">
        <v>8</v>
      </c>
      <c r="BF33" s="8">
        <v>240</v>
      </c>
      <c r="BG33" s="71">
        <v>8</v>
      </c>
      <c r="BH33" s="91"/>
      <c r="BI33" s="71">
        <v>8</v>
      </c>
      <c r="BJ33" s="252">
        <v>8</v>
      </c>
      <c r="BK33" s="225">
        <v>8</v>
      </c>
      <c r="BL33" s="1">
        <v>1250</v>
      </c>
      <c r="BM33" s="71">
        <v>8</v>
      </c>
      <c r="BN33" s="9">
        <v>0.4</v>
      </c>
      <c r="BO33" s="71">
        <v>8</v>
      </c>
      <c r="BP33" s="8">
        <v>11</v>
      </c>
      <c r="BQ33" s="71">
        <v>8</v>
      </c>
      <c r="BR33" s="9">
        <v>635</v>
      </c>
      <c r="BS33" s="71">
        <v>8</v>
      </c>
      <c r="BT33" s="74">
        <v>88</v>
      </c>
      <c r="BU33" s="71">
        <v>8</v>
      </c>
      <c r="BV33" s="9" t="s">
        <v>200</v>
      </c>
      <c r="BW33" s="71">
        <v>8</v>
      </c>
      <c r="BX33" s="91"/>
      <c r="BY33" s="71">
        <v>8</v>
      </c>
      <c r="BZ33" s="94">
        <v>34</v>
      </c>
      <c r="CA33" s="71">
        <v>8</v>
      </c>
      <c r="CC33" s="8">
        <v>55</v>
      </c>
      <c r="CD33" s="71">
        <v>8</v>
      </c>
      <c r="CE33" s="8">
        <v>46</v>
      </c>
      <c r="CF33" s="71">
        <v>8</v>
      </c>
      <c r="CG33" s="8">
        <v>170</v>
      </c>
      <c r="CH33" s="71">
        <v>8</v>
      </c>
      <c r="CI33" s="8">
        <v>38</v>
      </c>
      <c r="CJ33" s="71">
        <v>8</v>
      </c>
      <c r="CK33" s="8">
        <v>240</v>
      </c>
      <c r="CL33" s="71">
        <v>8</v>
      </c>
      <c r="CM33" s="8">
        <v>35</v>
      </c>
      <c r="CN33" s="71">
        <v>8</v>
      </c>
      <c r="CO33" s="253">
        <v>8</v>
      </c>
      <c r="CP33" s="225">
        <v>8</v>
      </c>
      <c r="CQ33" s="1">
        <v>1050</v>
      </c>
      <c r="CR33" s="71">
        <v>8</v>
      </c>
      <c r="CS33" s="9">
        <v>0.44</v>
      </c>
      <c r="CT33" s="71">
        <v>8</v>
      </c>
      <c r="CU33" s="8">
        <v>12</v>
      </c>
      <c r="CV33" s="71">
        <v>8</v>
      </c>
      <c r="CW33" s="9">
        <v>660</v>
      </c>
      <c r="CX33" s="71">
        <v>8</v>
      </c>
      <c r="CY33" s="74">
        <v>88</v>
      </c>
      <c r="CZ33" s="71">
        <v>8</v>
      </c>
      <c r="DA33" s="8" t="s">
        <v>173</v>
      </c>
      <c r="DB33" s="71">
        <v>8</v>
      </c>
      <c r="DC33" s="93" t="s">
        <v>42</v>
      </c>
      <c r="DD33" s="71">
        <v>8</v>
      </c>
      <c r="DE33" s="94">
        <v>39</v>
      </c>
      <c r="DF33" s="71">
        <v>8</v>
      </c>
    </row>
    <row r="34" spans="50:110">
      <c r="AX34" s="8">
        <v>62</v>
      </c>
      <c r="AY34" s="71">
        <v>9</v>
      </c>
      <c r="AZ34" s="8">
        <v>60</v>
      </c>
      <c r="BA34" s="71">
        <v>9</v>
      </c>
      <c r="BB34" s="8">
        <v>115</v>
      </c>
      <c r="BC34" s="71">
        <v>9</v>
      </c>
      <c r="BD34" s="8">
        <v>32</v>
      </c>
      <c r="BE34" s="71">
        <v>9</v>
      </c>
      <c r="BF34" s="8">
        <v>250</v>
      </c>
      <c r="BG34" s="71">
        <v>9</v>
      </c>
      <c r="BH34" s="91"/>
      <c r="BI34" s="71">
        <v>9</v>
      </c>
      <c r="BJ34" s="252">
        <v>9</v>
      </c>
      <c r="BK34" s="225">
        <v>9</v>
      </c>
      <c r="BL34" s="1">
        <v>1275</v>
      </c>
      <c r="BM34" s="71">
        <v>9</v>
      </c>
      <c r="BN34" s="9">
        <v>0.41</v>
      </c>
      <c r="BO34" s="71">
        <v>9</v>
      </c>
      <c r="BP34" s="8">
        <v>11.5</v>
      </c>
      <c r="BQ34" s="71">
        <v>9</v>
      </c>
      <c r="BR34" s="9">
        <v>640</v>
      </c>
      <c r="BS34" s="71">
        <v>9</v>
      </c>
      <c r="BT34" s="74">
        <v>89</v>
      </c>
      <c r="BU34" s="71">
        <v>9</v>
      </c>
      <c r="BV34" s="9" t="s">
        <v>192</v>
      </c>
      <c r="BW34" s="71">
        <v>9</v>
      </c>
      <c r="BX34" s="91"/>
      <c r="BY34" s="71">
        <v>9</v>
      </c>
      <c r="BZ34" s="94">
        <v>35</v>
      </c>
      <c r="CA34" s="71">
        <v>9</v>
      </c>
      <c r="CC34" s="8">
        <v>57</v>
      </c>
      <c r="CD34" s="71">
        <v>9</v>
      </c>
      <c r="CE34" s="8">
        <v>49</v>
      </c>
      <c r="CF34" s="71">
        <v>9</v>
      </c>
      <c r="CG34" s="8">
        <v>180</v>
      </c>
      <c r="CH34" s="71">
        <v>9</v>
      </c>
      <c r="CI34" s="8">
        <v>40</v>
      </c>
      <c r="CJ34" s="71">
        <v>9</v>
      </c>
      <c r="CK34" s="8">
        <v>250</v>
      </c>
      <c r="CL34" s="71">
        <v>9</v>
      </c>
      <c r="CM34" s="8">
        <v>36</v>
      </c>
      <c r="CN34" s="71">
        <v>9</v>
      </c>
      <c r="CO34" s="253">
        <v>9</v>
      </c>
      <c r="CP34" s="225">
        <v>9</v>
      </c>
      <c r="CQ34" s="1">
        <v>1075</v>
      </c>
      <c r="CR34" s="71">
        <v>9</v>
      </c>
      <c r="CS34" s="9">
        <v>0.45</v>
      </c>
      <c r="CT34" s="71">
        <v>9</v>
      </c>
      <c r="CU34" s="8">
        <v>12.5</v>
      </c>
      <c r="CV34" s="71">
        <v>9</v>
      </c>
      <c r="CW34" s="9">
        <v>665</v>
      </c>
      <c r="CX34" s="71">
        <v>9</v>
      </c>
      <c r="CY34" s="74">
        <v>89</v>
      </c>
      <c r="CZ34" s="71">
        <v>9</v>
      </c>
      <c r="DA34" s="8" t="s">
        <v>174</v>
      </c>
      <c r="DB34" s="71">
        <v>9</v>
      </c>
      <c r="DC34" s="93" t="s">
        <v>34</v>
      </c>
      <c r="DD34" s="71">
        <v>9</v>
      </c>
      <c r="DE34" s="94">
        <v>40</v>
      </c>
      <c r="DF34" s="71">
        <v>9</v>
      </c>
    </row>
    <row r="35" spans="50:110">
      <c r="AX35" s="8">
        <v>64</v>
      </c>
      <c r="AY35" s="71">
        <v>10</v>
      </c>
      <c r="AZ35" s="8">
        <v>62</v>
      </c>
      <c r="BA35" s="71">
        <v>10</v>
      </c>
      <c r="BB35" s="8">
        <v>120</v>
      </c>
      <c r="BC35" s="71">
        <v>10</v>
      </c>
      <c r="BD35" s="8">
        <v>34</v>
      </c>
      <c r="BE35" s="71">
        <v>10</v>
      </c>
      <c r="BF35" s="8">
        <v>260</v>
      </c>
      <c r="BG35" s="71">
        <v>10</v>
      </c>
      <c r="BH35" s="91"/>
      <c r="BI35" s="71">
        <v>10</v>
      </c>
      <c r="BJ35" s="253">
        <v>10</v>
      </c>
      <c r="BK35" s="225">
        <v>10</v>
      </c>
      <c r="BL35" s="1">
        <v>1300</v>
      </c>
      <c r="BM35" s="71">
        <v>10</v>
      </c>
      <c r="BN35" s="9">
        <v>0.42</v>
      </c>
      <c r="BO35" s="71">
        <v>10</v>
      </c>
      <c r="BP35" s="8">
        <v>12</v>
      </c>
      <c r="BQ35" s="71">
        <v>10</v>
      </c>
      <c r="BR35" s="9">
        <v>645</v>
      </c>
      <c r="BS35" s="71">
        <v>10</v>
      </c>
      <c r="BT35" s="70">
        <v>90</v>
      </c>
      <c r="BU35" s="71">
        <v>10</v>
      </c>
      <c r="BV35" s="9" t="s">
        <v>191</v>
      </c>
      <c r="BW35" s="71">
        <v>10</v>
      </c>
      <c r="BX35" s="91"/>
      <c r="BY35" s="71">
        <v>10</v>
      </c>
      <c r="BZ35" s="94">
        <v>36</v>
      </c>
      <c r="CA35" s="71">
        <v>10</v>
      </c>
      <c r="CC35" s="8">
        <v>59</v>
      </c>
      <c r="CD35" s="71">
        <v>10</v>
      </c>
      <c r="CE35" s="8">
        <v>51</v>
      </c>
      <c r="CF35" s="71">
        <v>10</v>
      </c>
      <c r="CG35" s="8">
        <v>190</v>
      </c>
      <c r="CH35" s="71">
        <v>10</v>
      </c>
      <c r="CI35" s="8">
        <v>42</v>
      </c>
      <c r="CJ35" s="71">
        <v>10</v>
      </c>
      <c r="CK35" s="8">
        <v>260</v>
      </c>
      <c r="CL35" s="71">
        <v>10</v>
      </c>
      <c r="CM35" s="8">
        <v>37</v>
      </c>
      <c r="CN35" s="71">
        <v>10</v>
      </c>
      <c r="CO35" s="253">
        <v>10</v>
      </c>
      <c r="CP35" s="225">
        <v>10</v>
      </c>
      <c r="CQ35" s="1">
        <v>1100</v>
      </c>
      <c r="CR35" s="71">
        <v>10</v>
      </c>
      <c r="CS35" s="9">
        <v>0.46</v>
      </c>
      <c r="CT35" s="71">
        <v>10</v>
      </c>
      <c r="CU35" s="8">
        <v>13</v>
      </c>
      <c r="CV35" s="71">
        <v>10</v>
      </c>
      <c r="CW35" s="9">
        <v>670</v>
      </c>
      <c r="CX35" s="71">
        <v>10</v>
      </c>
      <c r="CY35" s="70">
        <v>90</v>
      </c>
      <c r="CZ35" s="71">
        <v>10</v>
      </c>
      <c r="DA35" s="8" t="s">
        <v>154</v>
      </c>
      <c r="DB35" s="71">
        <v>10</v>
      </c>
      <c r="DC35" s="93" t="s">
        <v>33</v>
      </c>
      <c r="DD35" s="71">
        <v>10</v>
      </c>
      <c r="DE35" s="94">
        <v>41</v>
      </c>
      <c r="DF35" s="71">
        <v>10</v>
      </c>
    </row>
    <row r="36" spans="50:110">
      <c r="AX36" s="8">
        <v>66</v>
      </c>
      <c r="AY36" s="71">
        <v>11</v>
      </c>
      <c r="AZ36" s="8">
        <v>64</v>
      </c>
      <c r="BA36" s="71">
        <v>11</v>
      </c>
      <c r="BB36" s="8">
        <v>140</v>
      </c>
      <c r="BC36" s="71">
        <v>11</v>
      </c>
      <c r="BD36" s="8">
        <v>36</v>
      </c>
      <c r="BE36" s="71">
        <v>11</v>
      </c>
      <c r="BF36" s="8">
        <v>270</v>
      </c>
      <c r="BG36" s="71">
        <v>11</v>
      </c>
      <c r="BH36" s="91"/>
      <c r="BI36" s="71">
        <v>11</v>
      </c>
      <c r="BJ36" s="252">
        <v>11</v>
      </c>
      <c r="BK36" s="225">
        <v>11</v>
      </c>
      <c r="BL36" s="1">
        <v>1325</v>
      </c>
      <c r="BM36" s="71">
        <v>11</v>
      </c>
      <c r="BN36" s="9">
        <v>0.43</v>
      </c>
      <c r="BO36" s="71">
        <v>11</v>
      </c>
      <c r="BP36" s="8">
        <v>12.5</v>
      </c>
      <c r="BQ36" s="71">
        <v>11</v>
      </c>
      <c r="BR36" s="9">
        <v>650</v>
      </c>
      <c r="BS36" s="71">
        <v>11</v>
      </c>
      <c r="BT36" s="74">
        <v>91</v>
      </c>
      <c r="BU36" s="71">
        <v>11</v>
      </c>
      <c r="BV36" s="9" t="s">
        <v>201</v>
      </c>
      <c r="BW36" s="71">
        <v>11</v>
      </c>
      <c r="BX36" s="91"/>
      <c r="BY36" s="71">
        <v>11</v>
      </c>
      <c r="BZ36" s="94">
        <v>37</v>
      </c>
      <c r="CA36" s="71">
        <v>11</v>
      </c>
      <c r="CC36" s="8">
        <v>61</v>
      </c>
      <c r="CD36" s="71">
        <v>11</v>
      </c>
      <c r="CE36" s="8">
        <v>54</v>
      </c>
      <c r="CF36" s="71">
        <v>11</v>
      </c>
      <c r="CG36" s="8">
        <v>200</v>
      </c>
      <c r="CH36" s="71">
        <v>11</v>
      </c>
      <c r="CI36" s="8">
        <v>43</v>
      </c>
      <c r="CJ36" s="71">
        <v>11</v>
      </c>
      <c r="CK36" s="8">
        <v>270</v>
      </c>
      <c r="CL36" s="71">
        <v>11</v>
      </c>
      <c r="CM36" s="8">
        <v>38</v>
      </c>
      <c r="CN36" s="71">
        <v>11</v>
      </c>
      <c r="CO36" s="253">
        <v>11</v>
      </c>
      <c r="CP36" s="225">
        <v>11</v>
      </c>
      <c r="CQ36" s="1">
        <v>1125</v>
      </c>
      <c r="CR36" s="71">
        <v>11</v>
      </c>
      <c r="CS36" s="9">
        <v>0.47</v>
      </c>
      <c r="CT36" s="71">
        <v>11</v>
      </c>
      <c r="CU36" s="8">
        <v>13.5</v>
      </c>
      <c r="CV36" s="71">
        <v>11</v>
      </c>
      <c r="CW36" s="9">
        <v>675</v>
      </c>
      <c r="CX36" s="71">
        <v>11</v>
      </c>
      <c r="CY36" s="74">
        <v>91</v>
      </c>
      <c r="CZ36" s="71">
        <v>11</v>
      </c>
      <c r="DA36" s="8" t="s">
        <v>158</v>
      </c>
      <c r="DB36" s="71">
        <v>11</v>
      </c>
      <c r="DC36" s="93" t="s">
        <v>43</v>
      </c>
      <c r="DD36" s="71">
        <v>11</v>
      </c>
      <c r="DE36" s="94">
        <v>42</v>
      </c>
      <c r="DF36" s="71">
        <v>11</v>
      </c>
    </row>
    <row r="37" spans="50:110">
      <c r="AX37" s="8">
        <v>68</v>
      </c>
      <c r="AY37" s="71">
        <v>12</v>
      </c>
      <c r="AZ37" s="8">
        <v>66</v>
      </c>
      <c r="BA37" s="71">
        <v>12</v>
      </c>
      <c r="BB37" s="8">
        <v>160</v>
      </c>
      <c r="BC37" s="71">
        <v>12</v>
      </c>
      <c r="BD37" s="8">
        <v>38</v>
      </c>
      <c r="BE37" s="71">
        <v>12</v>
      </c>
      <c r="BF37" s="8">
        <v>280</v>
      </c>
      <c r="BG37" s="71">
        <v>12</v>
      </c>
      <c r="BH37" s="91"/>
      <c r="BI37" s="71">
        <v>12</v>
      </c>
      <c r="BJ37" s="252">
        <v>12</v>
      </c>
      <c r="BK37" s="225">
        <v>12</v>
      </c>
      <c r="BL37" s="1">
        <v>1350</v>
      </c>
      <c r="BM37" s="71">
        <v>12</v>
      </c>
      <c r="BN37" s="9">
        <v>0.44</v>
      </c>
      <c r="BO37" s="71">
        <v>12</v>
      </c>
      <c r="BP37" s="8">
        <v>13</v>
      </c>
      <c r="BQ37" s="71">
        <v>12</v>
      </c>
      <c r="BR37" s="9">
        <v>655</v>
      </c>
      <c r="BS37" s="71">
        <v>12</v>
      </c>
      <c r="BT37" s="74">
        <v>92</v>
      </c>
      <c r="BU37" s="71">
        <v>12</v>
      </c>
      <c r="BV37" s="9" t="s">
        <v>202</v>
      </c>
      <c r="BW37" s="71">
        <v>12</v>
      </c>
      <c r="BX37" s="91"/>
      <c r="BY37" s="71">
        <v>12</v>
      </c>
      <c r="BZ37" s="94">
        <v>38</v>
      </c>
      <c r="CA37" s="71">
        <v>12</v>
      </c>
      <c r="CC37" s="8">
        <v>63</v>
      </c>
      <c r="CD37" s="71">
        <v>12</v>
      </c>
      <c r="CE37" s="8">
        <v>57</v>
      </c>
      <c r="CF37" s="71">
        <v>12</v>
      </c>
      <c r="CG37" s="8">
        <v>220</v>
      </c>
      <c r="CH37" s="71">
        <v>12</v>
      </c>
      <c r="CI37" s="8">
        <v>45</v>
      </c>
      <c r="CJ37" s="71">
        <v>12</v>
      </c>
      <c r="CK37" s="8">
        <v>280</v>
      </c>
      <c r="CL37" s="71">
        <v>12</v>
      </c>
      <c r="CM37" s="8">
        <v>39</v>
      </c>
      <c r="CN37" s="71">
        <v>12</v>
      </c>
      <c r="CO37" s="253">
        <v>12</v>
      </c>
      <c r="CP37" s="225">
        <v>12</v>
      </c>
      <c r="CQ37" s="1">
        <v>1150</v>
      </c>
      <c r="CR37" s="71">
        <v>12</v>
      </c>
      <c r="CS37" s="9">
        <v>0.48</v>
      </c>
      <c r="CT37" s="71">
        <v>12</v>
      </c>
      <c r="CU37" s="8">
        <v>14</v>
      </c>
      <c r="CV37" s="71">
        <v>12</v>
      </c>
      <c r="CW37" s="9">
        <v>680</v>
      </c>
      <c r="CX37" s="71">
        <v>12</v>
      </c>
      <c r="CY37" s="74">
        <v>92</v>
      </c>
      <c r="CZ37" s="71">
        <v>12</v>
      </c>
      <c r="DA37" s="8" t="s">
        <v>159</v>
      </c>
      <c r="DB37" s="71">
        <v>12</v>
      </c>
      <c r="DC37" s="93" t="s">
        <v>44</v>
      </c>
      <c r="DD37" s="71">
        <v>12</v>
      </c>
      <c r="DE37" s="94">
        <v>43</v>
      </c>
      <c r="DF37" s="71">
        <v>12</v>
      </c>
    </row>
    <row r="38" spans="50:110">
      <c r="AX38" s="8">
        <v>70</v>
      </c>
      <c r="AY38" s="71">
        <v>13</v>
      </c>
      <c r="AZ38" s="8">
        <v>69</v>
      </c>
      <c r="BA38" s="71">
        <v>13</v>
      </c>
      <c r="BB38" s="8">
        <v>180</v>
      </c>
      <c r="BC38" s="71">
        <v>13</v>
      </c>
      <c r="BD38" s="8">
        <v>40</v>
      </c>
      <c r="BE38" s="71">
        <v>13</v>
      </c>
      <c r="BF38" s="8">
        <v>300</v>
      </c>
      <c r="BG38" s="71">
        <v>13</v>
      </c>
      <c r="BH38" s="91"/>
      <c r="BI38" s="71">
        <v>13</v>
      </c>
      <c r="BJ38" s="252">
        <v>13</v>
      </c>
      <c r="BK38" s="225">
        <v>13</v>
      </c>
      <c r="BL38" s="1">
        <v>1375</v>
      </c>
      <c r="BM38" s="71">
        <v>13</v>
      </c>
      <c r="BN38" s="9">
        <v>0.45</v>
      </c>
      <c r="BO38" s="71">
        <v>13</v>
      </c>
      <c r="BP38" s="8">
        <v>13.5</v>
      </c>
      <c r="BQ38" s="71">
        <v>13</v>
      </c>
      <c r="BR38" s="9">
        <v>660</v>
      </c>
      <c r="BS38" s="71">
        <v>13</v>
      </c>
      <c r="BT38" s="74">
        <v>93</v>
      </c>
      <c r="BU38" s="71">
        <v>13</v>
      </c>
      <c r="BV38" s="9" t="s">
        <v>203</v>
      </c>
      <c r="BW38" s="71">
        <v>13</v>
      </c>
      <c r="BX38" s="91"/>
      <c r="BY38" s="71">
        <v>13</v>
      </c>
      <c r="BZ38" s="94">
        <v>39</v>
      </c>
      <c r="CA38" s="71">
        <v>13</v>
      </c>
      <c r="CC38" s="8">
        <v>65</v>
      </c>
      <c r="CD38" s="71">
        <v>13</v>
      </c>
      <c r="CE38" s="8">
        <v>60</v>
      </c>
      <c r="CF38" s="71">
        <v>13</v>
      </c>
      <c r="CG38" s="8">
        <v>240</v>
      </c>
      <c r="CH38" s="71">
        <v>13</v>
      </c>
      <c r="CI38" s="8">
        <v>46</v>
      </c>
      <c r="CJ38" s="71">
        <v>13</v>
      </c>
      <c r="CK38" s="8">
        <v>300</v>
      </c>
      <c r="CL38" s="71">
        <v>13</v>
      </c>
      <c r="CM38" s="8">
        <v>40</v>
      </c>
      <c r="CN38" s="71">
        <v>13</v>
      </c>
      <c r="CO38" s="253">
        <v>13</v>
      </c>
      <c r="CP38" s="225">
        <v>13</v>
      </c>
      <c r="CQ38" s="1">
        <v>1175</v>
      </c>
      <c r="CR38" s="71">
        <v>13</v>
      </c>
      <c r="CS38" s="9">
        <v>0.49</v>
      </c>
      <c r="CT38" s="71">
        <v>13</v>
      </c>
      <c r="CU38" s="8">
        <v>14.5</v>
      </c>
      <c r="CV38" s="71">
        <v>13</v>
      </c>
      <c r="CW38" s="9">
        <v>685</v>
      </c>
      <c r="CX38" s="71">
        <v>13</v>
      </c>
      <c r="CY38" s="74">
        <v>93</v>
      </c>
      <c r="CZ38" s="71">
        <v>13</v>
      </c>
      <c r="DA38" s="8" t="s">
        <v>160</v>
      </c>
      <c r="DB38" s="71">
        <v>13</v>
      </c>
      <c r="DC38" s="93" t="s">
        <v>45</v>
      </c>
      <c r="DD38" s="71">
        <v>13</v>
      </c>
      <c r="DE38" s="94">
        <v>44</v>
      </c>
      <c r="DF38" s="71">
        <v>13</v>
      </c>
    </row>
    <row r="39" spans="50:110">
      <c r="AX39" s="8">
        <v>72</v>
      </c>
      <c r="AY39" s="71">
        <v>14</v>
      </c>
      <c r="AZ39" s="8">
        <v>72</v>
      </c>
      <c r="BA39" s="71">
        <v>14</v>
      </c>
      <c r="BB39" s="8">
        <v>200</v>
      </c>
      <c r="BC39" s="71">
        <v>14</v>
      </c>
      <c r="BD39" s="8">
        <v>42</v>
      </c>
      <c r="BE39" s="71">
        <v>14</v>
      </c>
      <c r="BF39" s="8">
        <v>310</v>
      </c>
      <c r="BG39" s="71">
        <v>14</v>
      </c>
      <c r="BH39" s="91"/>
      <c r="BI39" s="71">
        <v>14</v>
      </c>
      <c r="BJ39" s="252">
        <v>14</v>
      </c>
      <c r="BK39" s="225">
        <v>14</v>
      </c>
      <c r="BL39" s="1">
        <v>1400</v>
      </c>
      <c r="BM39" s="71">
        <v>14</v>
      </c>
      <c r="BN39" s="9">
        <v>0.46</v>
      </c>
      <c r="BO39" s="71">
        <v>14</v>
      </c>
      <c r="BP39" s="8">
        <v>14</v>
      </c>
      <c r="BQ39" s="71">
        <v>14</v>
      </c>
      <c r="BR39" s="9">
        <v>665</v>
      </c>
      <c r="BS39" s="71">
        <v>14</v>
      </c>
      <c r="BT39" s="74">
        <v>94</v>
      </c>
      <c r="BU39" s="71">
        <v>14</v>
      </c>
      <c r="BV39" s="9" t="s">
        <v>204</v>
      </c>
      <c r="BW39" s="71">
        <v>14</v>
      </c>
      <c r="BX39" s="91"/>
      <c r="BY39" s="71">
        <v>14</v>
      </c>
      <c r="BZ39" s="94">
        <v>40</v>
      </c>
      <c r="CA39" s="71">
        <v>14</v>
      </c>
      <c r="CC39" s="8">
        <v>67</v>
      </c>
      <c r="CD39" s="71">
        <v>14</v>
      </c>
      <c r="CE39" s="8">
        <v>63</v>
      </c>
      <c r="CF39" s="71">
        <v>14</v>
      </c>
      <c r="CG39" s="8">
        <v>260</v>
      </c>
      <c r="CH39" s="71">
        <v>14</v>
      </c>
      <c r="CI39" s="8">
        <v>48</v>
      </c>
      <c r="CJ39" s="71">
        <v>14</v>
      </c>
      <c r="CK39" s="8">
        <v>310</v>
      </c>
      <c r="CL39" s="71">
        <v>14</v>
      </c>
      <c r="CM39" s="8">
        <v>41</v>
      </c>
      <c r="CN39" s="71">
        <v>14</v>
      </c>
      <c r="CO39" s="253">
        <v>14</v>
      </c>
      <c r="CP39" s="225">
        <v>14</v>
      </c>
      <c r="CQ39" s="1">
        <v>1200</v>
      </c>
      <c r="CR39" s="71">
        <v>14</v>
      </c>
      <c r="CS39" s="9">
        <v>0.5</v>
      </c>
      <c r="CT39" s="71">
        <v>14</v>
      </c>
      <c r="CU39" s="8">
        <v>15</v>
      </c>
      <c r="CV39" s="71">
        <v>14</v>
      </c>
      <c r="CW39" s="9">
        <v>690</v>
      </c>
      <c r="CX39" s="71">
        <v>14</v>
      </c>
      <c r="CY39" s="74">
        <v>94</v>
      </c>
      <c r="CZ39" s="71">
        <v>14</v>
      </c>
      <c r="DA39" s="8" t="s">
        <v>161</v>
      </c>
      <c r="DB39" s="71">
        <v>14</v>
      </c>
      <c r="DC39" s="93" t="s">
        <v>46</v>
      </c>
      <c r="DD39" s="71">
        <v>14</v>
      </c>
      <c r="DE39" s="94">
        <v>45</v>
      </c>
      <c r="DF39" s="71">
        <v>14</v>
      </c>
    </row>
    <row r="40" spans="50:110">
      <c r="AX40" s="8">
        <v>74</v>
      </c>
      <c r="AY40" s="71">
        <v>15</v>
      </c>
      <c r="AZ40" s="8">
        <v>75</v>
      </c>
      <c r="BA40" s="71">
        <v>15</v>
      </c>
      <c r="BB40" s="8">
        <v>220</v>
      </c>
      <c r="BC40" s="71">
        <v>15</v>
      </c>
      <c r="BD40" s="8">
        <v>43</v>
      </c>
      <c r="BE40" s="71">
        <v>15</v>
      </c>
      <c r="BF40" s="8">
        <v>320</v>
      </c>
      <c r="BG40" s="71">
        <v>15</v>
      </c>
      <c r="BH40" s="91"/>
      <c r="BI40" s="71">
        <v>15</v>
      </c>
      <c r="BJ40" s="252">
        <v>15</v>
      </c>
      <c r="BK40" s="225">
        <v>15</v>
      </c>
      <c r="BL40" s="1">
        <v>1425</v>
      </c>
      <c r="BM40" s="71">
        <v>15</v>
      </c>
      <c r="BN40" s="9">
        <v>0.47</v>
      </c>
      <c r="BO40" s="71">
        <v>15</v>
      </c>
      <c r="BP40" s="8">
        <v>14.5</v>
      </c>
      <c r="BQ40" s="71">
        <v>15</v>
      </c>
      <c r="BR40" s="9">
        <v>670</v>
      </c>
      <c r="BS40" s="71">
        <v>15</v>
      </c>
      <c r="BT40" s="74">
        <v>95</v>
      </c>
      <c r="BU40" s="71">
        <v>15</v>
      </c>
      <c r="BV40" s="9" t="s">
        <v>157</v>
      </c>
      <c r="BW40" s="71">
        <v>15</v>
      </c>
      <c r="BX40" s="91"/>
      <c r="BY40" s="71">
        <v>15</v>
      </c>
      <c r="BZ40" s="94">
        <v>41</v>
      </c>
      <c r="CA40" s="71">
        <v>15</v>
      </c>
      <c r="CC40" s="8">
        <v>69</v>
      </c>
      <c r="CD40" s="71">
        <v>15</v>
      </c>
      <c r="CE40" s="8">
        <v>66</v>
      </c>
      <c r="CF40" s="71">
        <v>15</v>
      </c>
      <c r="CG40" s="8">
        <v>280</v>
      </c>
      <c r="CH40" s="71">
        <v>15</v>
      </c>
      <c r="CI40" s="8">
        <v>50</v>
      </c>
      <c r="CJ40" s="71">
        <v>15</v>
      </c>
      <c r="CK40" s="8">
        <v>320</v>
      </c>
      <c r="CL40" s="71">
        <v>15</v>
      </c>
      <c r="CM40" s="8">
        <v>42</v>
      </c>
      <c r="CN40" s="71">
        <v>15</v>
      </c>
      <c r="CO40" s="252">
        <v>15</v>
      </c>
      <c r="CP40" s="225">
        <v>15</v>
      </c>
      <c r="CQ40" s="1">
        <v>1225</v>
      </c>
      <c r="CR40" s="71">
        <v>15</v>
      </c>
      <c r="CS40" s="9">
        <v>0.51</v>
      </c>
      <c r="CT40" s="71">
        <v>15</v>
      </c>
      <c r="CU40" s="8">
        <v>15.5</v>
      </c>
      <c r="CV40" s="71">
        <v>15</v>
      </c>
      <c r="CW40" s="9">
        <v>695</v>
      </c>
      <c r="CX40" s="71">
        <v>15</v>
      </c>
      <c r="CY40" s="74">
        <v>95</v>
      </c>
      <c r="CZ40" s="71">
        <v>15</v>
      </c>
      <c r="DA40" s="8" t="s">
        <v>156</v>
      </c>
      <c r="DB40" s="71">
        <v>15</v>
      </c>
      <c r="DC40" s="92" t="s">
        <v>47</v>
      </c>
      <c r="DD40" s="71">
        <v>15</v>
      </c>
      <c r="DE40" s="94">
        <v>46</v>
      </c>
      <c r="DF40" s="71">
        <v>15</v>
      </c>
    </row>
    <row r="41" spans="50:110">
      <c r="AX41" s="8">
        <v>76</v>
      </c>
      <c r="AY41" s="71">
        <v>16</v>
      </c>
      <c r="AZ41" s="8">
        <v>78</v>
      </c>
      <c r="BA41" s="71">
        <v>16</v>
      </c>
      <c r="BB41" s="74">
        <v>240</v>
      </c>
      <c r="BC41" s="71">
        <v>16</v>
      </c>
      <c r="BD41" s="74">
        <v>45</v>
      </c>
      <c r="BE41" s="71">
        <v>16</v>
      </c>
      <c r="BF41" s="8">
        <v>330</v>
      </c>
      <c r="BG41" s="71">
        <v>16</v>
      </c>
      <c r="BH41" s="91"/>
      <c r="BI41" s="71">
        <v>16</v>
      </c>
      <c r="BJ41" s="252">
        <v>16</v>
      </c>
      <c r="BK41" s="225">
        <v>16</v>
      </c>
      <c r="BL41" s="1">
        <v>1450</v>
      </c>
      <c r="BM41" s="71">
        <v>16</v>
      </c>
      <c r="BN41" s="9">
        <v>0.48</v>
      </c>
      <c r="BO41" s="71">
        <v>16</v>
      </c>
      <c r="BP41" s="8">
        <v>15</v>
      </c>
      <c r="BQ41" s="71">
        <v>16</v>
      </c>
      <c r="BR41" s="9">
        <v>675</v>
      </c>
      <c r="BS41" s="71">
        <v>16</v>
      </c>
      <c r="BT41" s="74">
        <v>96</v>
      </c>
      <c r="BU41" s="71">
        <v>16</v>
      </c>
      <c r="BV41" s="9" t="s">
        <v>205</v>
      </c>
      <c r="BW41" s="71">
        <v>16</v>
      </c>
      <c r="BX41" s="91"/>
      <c r="BY41" s="71">
        <v>16</v>
      </c>
      <c r="BZ41" s="94">
        <v>42</v>
      </c>
      <c r="CA41" s="71">
        <v>16</v>
      </c>
      <c r="CC41" s="8">
        <v>71</v>
      </c>
      <c r="CD41" s="71">
        <v>16</v>
      </c>
      <c r="CE41" s="8">
        <v>69</v>
      </c>
      <c r="CF41" s="71">
        <v>16</v>
      </c>
      <c r="CG41" s="8">
        <v>300</v>
      </c>
      <c r="CH41" s="71">
        <v>16</v>
      </c>
      <c r="CI41" s="8">
        <v>52</v>
      </c>
      <c r="CJ41" s="71">
        <v>16</v>
      </c>
      <c r="CK41" s="8">
        <v>330</v>
      </c>
      <c r="CL41" s="71">
        <v>16</v>
      </c>
      <c r="CM41" s="8">
        <v>43</v>
      </c>
      <c r="CN41" s="71">
        <v>16</v>
      </c>
      <c r="CO41" s="252">
        <v>16</v>
      </c>
      <c r="CP41" s="225">
        <v>16</v>
      </c>
      <c r="CQ41" s="1">
        <v>1250</v>
      </c>
      <c r="CR41" s="71">
        <v>16</v>
      </c>
      <c r="CS41" s="9">
        <v>0.52</v>
      </c>
      <c r="CT41" s="71">
        <v>16</v>
      </c>
      <c r="CU41" s="8">
        <v>16</v>
      </c>
      <c r="CV41" s="71">
        <v>16</v>
      </c>
      <c r="CW41" s="9">
        <v>700</v>
      </c>
      <c r="CX41" s="71">
        <v>16</v>
      </c>
      <c r="CY41" s="74">
        <v>96</v>
      </c>
      <c r="CZ41" s="71">
        <v>16</v>
      </c>
      <c r="DA41" s="8" t="s">
        <v>162</v>
      </c>
      <c r="DB41" s="71">
        <v>16</v>
      </c>
      <c r="DC41" s="92" t="s">
        <v>48</v>
      </c>
      <c r="DD41" s="71">
        <v>16</v>
      </c>
      <c r="DE41" s="94">
        <v>47</v>
      </c>
      <c r="DF41" s="71">
        <v>16</v>
      </c>
    </row>
    <row r="42" spans="50:110">
      <c r="AX42" s="8">
        <v>78</v>
      </c>
      <c r="AY42" s="71">
        <v>17</v>
      </c>
      <c r="AZ42" s="74">
        <v>81</v>
      </c>
      <c r="BA42" s="71">
        <v>17</v>
      </c>
      <c r="BB42" s="74">
        <v>260</v>
      </c>
      <c r="BC42" s="71">
        <v>17</v>
      </c>
      <c r="BD42" s="74">
        <v>46</v>
      </c>
      <c r="BE42" s="71">
        <v>17</v>
      </c>
      <c r="BF42" s="8">
        <v>340</v>
      </c>
      <c r="BG42" s="71">
        <v>17</v>
      </c>
      <c r="BH42" s="65"/>
      <c r="BI42" s="71">
        <v>17</v>
      </c>
      <c r="BJ42" s="252">
        <v>17</v>
      </c>
      <c r="BK42" s="225">
        <v>17</v>
      </c>
      <c r="BL42" s="1">
        <v>1475</v>
      </c>
      <c r="BM42" s="71">
        <v>17</v>
      </c>
      <c r="BN42" s="9">
        <v>0.49</v>
      </c>
      <c r="BO42" s="71">
        <v>17</v>
      </c>
      <c r="BP42" s="8">
        <v>15.5</v>
      </c>
      <c r="BQ42" s="71">
        <v>17</v>
      </c>
      <c r="BR42" s="9">
        <v>680</v>
      </c>
      <c r="BS42" s="71">
        <v>17</v>
      </c>
      <c r="BT42" s="74">
        <v>97</v>
      </c>
      <c r="BU42" s="71">
        <v>17</v>
      </c>
      <c r="BV42" s="9" t="s">
        <v>206</v>
      </c>
      <c r="BW42" s="71">
        <v>17</v>
      </c>
      <c r="BX42" s="91"/>
      <c r="BY42" s="71">
        <v>17</v>
      </c>
      <c r="BZ42" s="94">
        <v>43</v>
      </c>
      <c r="CA42" s="71">
        <v>17</v>
      </c>
      <c r="CC42" s="74">
        <v>74</v>
      </c>
      <c r="CD42" s="71">
        <v>17</v>
      </c>
      <c r="CE42" s="2">
        <v>72</v>
      </c>
      <c r="CF42" s="71">
        <v>17</v>
      </c>
      <c r="CG42" s="8">
        <v>320</v>
      </c>
      <c r="CH42" s="71">
        <v>17</v>
      </c>
      <c r="CI42" s="8">
        <v>54</v>
      </c>
      <c r="CJ42" s="71">
        <v>17</v>
      </c>
      <c r="CK42" s="74">
        <v>340</v>
      </c>
      <c r="CL42" s="71">
        <v>17</v>
      </c>
      <c r="CM42" s="2">
        <v>44</v>
      </c>
      <c r="CN42" s="71">
        <v>17</v>
      </c>
      <c r="CO42" s="252">
        <v>17</v>
      </c>
      <c r="CP42" s="225">
        <v>17</v>
      </c>
      <c r="CQ42" s="1">
        <v>1275</v>
      </c>
      <c r="CR42" s="71">
        <v>17</v>
      </c>
      <c r="CS42" s="9">
        <v>0.53</v>
      </c>
      <c r="CT42" s="71">
        <v>17</v>
      </c>
      <c r="CU42" s="74">
        <v>16.5</v>
      </c>
      <c r="CV42" s="71">
        <v>17</v>
      </c>
      <c r="CW42" s="9">
        <v>705</v>
      </c>
      <c r="CX42" s="71">
        <v>17</v>
      </c>
      <c r="CY42" s="74">
        <v>97</v>
      </c>
      <c r="CZ42" s="71">
        <v>17</v>
      </c>
      <c r="DA42" s="8" t="s">
        <v>163</v>
      </c>
      <c r="DB42" s="71">
        <v>17</v>
      </c>
      <c r="DC42" s="92" t="s">
        <v>49</v>
      </c>
      <c r="DD42" s="71">
        <v>17</v>
      </c>
      <c r="DE42" s="94">
        <v>48</v>
      </c>
      <c r="DF42" s="71">
        <v>17</v>
      </c>
    </row>
    <row r="43" spans="50:110">
      <c r="AX43" s="74">
        <v>80</v>
      </c>
      <c r="AY43" s="71">
        <v>18</v>
      </c>
      <c r="AZ43" s="74">
        <v>84</v>
      </c>
      <c r="BA43" s="71">
        <v>18</v>
      </c>
      <c r="BB43" s="74">
        <v>280</v>
      </c>
      <c r="BC43" s="71">
        <v>18</v>
      </c>
      <c r="BD43" s="74">
        <v>48</v>
      </c>
      <c r="BE43" s="71">
        <v>18</v>
      </c>
      <c r="BF43" s="74">
        <v>350</v>
      </c>
      <c r="BG43" s="71">
        <v>18</v>
      </c>
      <c r="BH43" s="65"/>
      <c r="BI43" s="71">
        <v>18</v>
      </c>
      <c r="BJ43" s="252">
        <v>18</v>
      </c>
      <c r="BK43" s="225">
        <v>18</v>
      </c>
      <c r="BL43" s="1">
        <v>1500</v>
      </c>
      <c r="BM43" s="71">
        <v>18</v>
      </c>
      <c r="BN43" s="9">
        <v>0.5</v>
      </c>
      <c r="BO43" s="71">
        <v>18</v>
      </c>
      <c r="BP43" s="8">
        <v>16</v>
      </c>
      <c r="BQ43" s="71">
        <v>18</v>
      </c>
      <c r="BR43" s="9">
        <v>685</v>
      </c>
      <c r="BS43" s="71">
        <v>18</v>
      </c>
      <c r="BT43" s="74">
        <v>98</v>
      </c>
      <c r="BU43" s="71">
        <v>18</v>
      </c>
      <c r="BV43" s="9" t="s">
        <v>207</v>
      </c>
      <c r="BW43" s="71">
        <v>18</v>
      </c>
      <c r="BX43" s="65"/>
      <c r="BY43" s="71">
        <v>18</v>
      </c>
      <c r="BZ43" s="94">
        <v>44</v>
      </c>
      <c r="CA43" s="71">
        <v>18</v>
      </c>
      <c r="CC43" s="74">
        <v>76</v>
      </c>
      <c r="CD43" s="71">
        <v>18</v>
      </c>
      <c r="CE43" s="2">
        <v>75</v>
      </c>
      <c r="CF43" s="71">
        <v>18</v>
      </c>
      <c r="CG43" s="8">
        <v>340</v>
      </c>
      <c r="CH43" s="71">
        <v>18</v>
      </c>
      <c r="CI43" s="2">
        <v>57</v>
      </c>
      <c r="CJ43" s="71">
        <v>18</v>
      </c>
      <c r="CK43" s="74">
        <v>350</v>
      </c>
      <c r="CL43" s="71">
        <v>18</v>
      </c>
      <c r="CM43" s="2">
        <v>45</v>
      </c>
      <c r="CN43" s="71">
        <v>18</v>
      </c>
      <c r="CO43" s="252">
        <v>18</v>
      </c>
      <c r="CP43" s="225">
        <v>18</v>
      </c>
      <c r="CQ43" s="1">
        <v>1300</v>
      </c>
      <c r="CR43" s="71">
        <v>18</v>
      </c>
      <c r="CS43" s="9">
        <v>0.54</v>
      </c>
      <c r="CT43" s="71">
        <v>18</v>
      </c>
      <c r="CU43" s="74">
        <v>17</v>
      </c>
      <c r="CV43" s="71">
        <v>18</v>
      </c>
      <c r="CW43" s="9">
        <v>710</v>
      </c>
      <c r="CX43" s="71">
        <v>18</v>
      </c>
      <c r="CY43" s="74">
        <v>98</v>
      </c>
      <c r="CZ43" s="71">
        <v>18</v>
      </c>
      <c r="DA43" s="8" t="s">
        <v>164</v>
      </c>
      <c r="DB43" s="71">
        <v>18</v>
      </c>
      <c r="DC43" s="92" t="s">
        <v>50</v>
      </c>
      <c r="DD43" s="71">
        <v>18</v>
      </c>
      <c r="DE43" s="94">
        <v>49</v>
      </c>
      <c r="DF43" s="71">
        <v>18</v>
      </c>
    </row>
    <row r="44" spans="50:110">
      <c r="AX44" s="74">
        <v>83</v>
      </c>
      <c r="AY44" s="71">
        <v>19</v>
      </c>
      <c r="AZ44" s="74">
        <v>87</v>
      </c>
      <c r="BA44" s="71">
        <v>19</v>
      </c>
      <c r="BB44" s="74">
        <v>300</v>
      </c>
      <c r="BC44" s="71">
        <v>19</v>
      </c>
      <c r="BD44" s="74">
        <v>50</v>
      </c>
      <c r="BE44" s="71">
        <v>19</v>
      </c>
      <c r="BF44" s="74">
        <v>360</v>
      </c>
      <c r="BG44" s="71">
        <v>19</v>
      </c>
      <c r="BH44" s="65"/>
      <c r="BI44" s="71">
        <v>19</v>
      </c>
      <c r="BJ44" s="252">
        <v>19</v>
      </c>
      <c r="BK44" s="225">
        <v>19</v>
      </c>
      <c r="BL44" s="1">
        <v>1525</v>
      </c>
      <c r="BM44" s="71">
        <v>19</v>
      </c>
      <c r="BN44" s="9">
        <v>0.51</v>
      </c>
      <c r="BO44" s="71">
        <v>19</v>
      </c>
      <c r="BP44" s="8">
        <v>16.5</v>
      </c>
      <c r="BQ44" s="71">
        <v>19</v>
      </c>
      <c r="BR44" s="9">
        <v>690</v>
      </c>
      <c r="BS44" s="71">
        <v>19</v>
      </c>
      <c r="BT44" s="74">
        <v>99</v>
      </c>
      <c r="BU44" s="71">
        <v>19</v>
      </c>
      <c r="BV44" s="9" t="s">
        <v>208</v>
      </c>
      <c r="BW44" s="71">
        <v>19</v>
      </c>
      <c r="BX44" s="65"/>
      <c r="BY44" s="71">
        <v>19</v>
      </c>
      <c r="BZ44" s="94">
        <v>45</v>
      </c>
      <c r="CA44" s="71">
        <v>19</v>
      </c>
      <c r="CC44" s="74">
        <v>79</v>
      </c>
      <c r="CD44" s="71">
        <v>19</v>
      </c>
      <c r="CE44" s="2">
        <v>78</v>
      </c>
      <c r="CF44" s="71">
        <v>19</v>
      </c>
      <c r="CG44" s="8">
        <v>360</v>
      </c>
      <c r="CH44" s="71">
        <v>19</v>
      </c>
      <c r="CI44" s="2">
        <v>60</v>
      </c>
      <c r="CJ44" s="71">
        <v>19</v>
      </c>
      <c r="CK44" s="74">
        <v>360</v>
      </c>
      <c r="CL44" s="71">
        <v>19</v>
      </c>
      <c r="CM44" s="2">
        <v>46</v>
      </c>
      <c r="CN44" s="71">
        <v>19</v>
      </c>
      <c r="CO44" s="252">
        <v>19</v>
      </c>
      <c r="CP44" s="225">
        <v>19</v>
      </c>
      <c r="CQ44" s="1">
        <v>1325</v>
      </c>
      <c r="CR44" s="71">
        <v>19</v>
      </c>
      <c r="CS44" s="9">
        <v>0.55000000000000004</v>
      </c>
      <c r="CT44" s="71">
        <v>19</v>
      </c>
      <c r="CU44" s="74">
        <v>17.5</v>
      </c>
      <c r="CV44" s="71">
        <v>19</v>
      </c>
      <c r="CW44" s="9">
        <v>715</v>
      </c>
      <c r="CX44" s="71">
        <v>19</v>
      </c>
      <c r="CY44" s="74">
        <v>99</v>
      </c>
      <c r="CZ44" s="71">
        <v>19</v>
      </c>
      <c r="DA44" s="8" t="s">
        <v>149</v>
      </c>
      <c r="DB44" s="71">
        <v>19</v>
      </c>
      <c r="DC44" s="92" t="s">
        <v>51</v>
      </c>
      <c r="DD44" s="71">
        <v>19</v>
      </c>
      <c r="DE44" s="94">
        <v>50</v>
      </c>
      <c r="DF44" s="71">
        <v>19</v>
      </c>
    </row>
    <row r="45" spans="50:110">
      <c r="AX45" s="74">
        <v>86</v>
      </c>
      <c r="AY45" s="71">
        <v>20</v>
      </c>
      <c r="AZ45" s="74">
        <v>90</v>
      </c>
      <c r="BA45" s="71">
        <v>20</v>
      </c>
      <c r="BB45" s="74">
        <v>320</v>
      </c>
      <c r="BC45" s="71">
        <v>20</v>
      </c>
      <c r="BD45" s="74">
        <v>52</v>
      </c>
      <c r="BE45" s="71">
        <v>20</v>
      </c>
      <c r="BF45" s="74">
        <v>370</v>
      </c>
      <c r="BG45" s="71">
        <v>20</v>
      </c>
      <c r="BH45" s="65"/>
      <c r="BI45" s="71">
        <v>20</v>
      </c>
      <c r="BJ45" s="252">
        <v>20</v>
      </c>
      <c r="BK45" s="225">
        <v>20</v>
      </c>
      <c r="BL45" s="1">
        <v>1550</v>
      </c>
      <c r="BM45" s="71">
        <v>20</v>
      </c>
      <c r="BN45" s="9">
        <v>0.52</v>
      </c>
      <c r="BO45" s="71">
        <v>20</v>
      </c>
      <c r="BP45" s="8">
        <v>17</v>
      </c>
      <c r="BQ45" s="71">
        <v>20</v>
      </c>
      <c r="BR45" s="9">
        <v>695</v>
      </c>
      <c r="BS45" s="71">
        <v>20</v>
      </c>
      <c r="BT45" s="74">
        <v>100</v>
      </c>
      <c r="BU45" s="71">
        <v>20</v>
      </c>
      <c r="BV45" s="9" t="s">
        <v>155</v>
      </c>
      <c r="BW45" s="71">
        <v>20</v>
      </c>
      <c r="BX45" s="65"/>
      <c r="BY45" s="71">
        <v>20</v>
      </c>
      <c r="BZ45" s="94">
        <v>46</v>
      </c>
      <c r="CA45" s="71">
        <v>20</v>
      </c>
      <c r="CC45" s="74">
        <v>81</v>
      </c>
      <c r="CD45" s="71">
        <v>20</v>
      </c>
      <c r="CE45" s="2">
        <v>81</v>
      </c>
      <c r="CF45" s="71">
        <v>20</v>
      </c>
      <c r="CG45" s="8">
        <v>380</v>
      </c>
      <c r="CH45" s="71">
        <v>20</v>
      </c>
      <c r="CI45" s="2">
        <v>63</v>
      </c>
      <c r="CJ45" s="71">
        <v>20</v>
      </c>
      <c r="CK45" s="74">
        <v>370</v>
      </c>
      <c r="CL45" s="71">
        <v>20</v>
      </c>
      <c r="CM45" s="2">
        <v>47</v>
      </c>
      <c r="CN45" s="71">
        <v>20</v>
      </c>
      <c r="CO45" s="252">
        <v>20</v>
      </c>
      <c r="CP45" s="225">
        <v>20</v>
      </c>
      <c r="CQ45" s="1">
        <v>1350</v>
      </c>
      <c r="CR45" s="71">
        <v>20</v>
      </c>
      <c r="CS45" s="9">
        <v>0.56000000000000005</v>
      </c>
      <c r="CT45" s="71">
        <v>20</v>
      </c>
      <c r="CU45" s="74">
        <v>18</v>
      </c>
      <c r="CV45" s="71">
        <v>20</v>
      </c>
      <c r="CW45" s="9">
        <v>720</v>
      </c>
      <c r="CX45" s="71">
        <v>20</v>
      </c>
      <c r="CY45" s="74">
        <v>100</v>
      </c>
      <c r="CZ45" s="71">
        <v>20</v>
      </c>
      <c r="DA45" s="8" t="s">
        <v>165</v>
      </c>
      <c r="DB45" s="71">
        <v>20</v>
      </c>
      <c r="DC45" s="92" t="s">
        <v>52</v>
      </c>
      <c r="DD45" s="71">
        <v>20</v>
      </c>
      <c r="DE45" s="94">
        <v>51</v>
      </c>
      <c r="DF45" s="71">
        <v>20</v>
      </c>
    </row>
    <row r="46" spans="50:110">
      <c r="CQ46" s="1"/>
    </row>
    <row r="47" spans="50:110" ht="15.75">
      <c r="AX47" s="278" t="s">
        <v>146</v>
      </c>
      <c r="AY47" s="279"/>
      <c r="AZ47" s="279"/>
      <c r="BA47" s="279"/>
      <c r="BB47" s="279"/>
      <c r="BC47" s="279"/>
      <c r="BD47" s="279"/>
      <c r="BE47" s="279"/>
      <c r="BF47" s="279"/>
      <c r="BG47" s="279"/>
      <c r="BH47" s="279"/>
      <c r="BI47" s="279"/>
      <c r="BJ47" s="279"/>
      <c r="BK47" s="279"/>
      <c r="BL47" s="279"/>
      <c r="BM47" s="279"/>
      <c r="BN47" s="279"/>
      <c r="BO47" s="279"/>
      <c r="BP47" s="279"/>
      <c r="BQ47" s="279"/>
      <c r="BR47" s="279"/>
      <c r="BS47" s="279"/>
      <c r="BT47" s="279"/>
      <c r="BU47" s="279"/>
      <c r="BV47" s="279"/>
      <c r="BW47" s="279"/>
      <c r="BX47" s="279"/>
      <c r="BY47" s="279"/>
      <c r="BZ47" s="279"/>
      <c r="CA47" s="280"/>
      <c r="CC47" s="278" t="s">
        <v>147</v>
      </c>
      <c r="CD47" s="279"/>
      <c r="CE47" s="279"/>
      <c r="CF47" s="279"/>
      <c r="CG47" s="279"/>
      <c r="CH47" s="279"/>
      <c r="CI47" s="279"/>
      <c r="CJ47" s="279"/>
      <c r="CK47" s="279"/>
      <c r="CL47" s="279"/>
      <c r="CM47" s="279"/>
      <c r="CN47" s="279"/>
      <c r="CO47" s="279"/>
      <c r="CP47" s="279"/>
      <c r="CQ47" s="279"/>
      <c r="CR47" s="279"/>
      <c r="CS47" s="279"/>
      <c r="CT47" s="279"/>
      <c r="CU47" s="279"/>
      <c r="CV47" s="279"/>
      <c r="CW47" s="279"/>
      <c r="CX47" s="279"/>
      <c r="CY47" s="279"/>
      <c r="CZ47" s="279"/>
      <c r="DA47" s="279"/>
      <c r="DB47" s="279"/>
      <c r="DC47" s="279"/>
      <c r="DD47" s="279"/>
      <c r="DE47" s="279"/>
      <c r="DF47" s="280"/>
    </row>
    <row r="48" spans="50:110">
      <c r="AX48" s="274" t="s">
        <v>143</v>
      </c>
      <c r="AY48" s="275"/>
      <c r="AZ48" s="274" t="s">
        <v>142</v>
      </c>
      <c r="BA48" s="275"/>
      <c r="BB48" s="274" t="s">
        <v>29</v>
      </c>
      <c r="BC48" s="275"/>
      <c r="BD48" s="276" t="s">
        <v>30</v>
      </c>
      <c r="BE48" s="277"/>
      <c r="BF48" s="276" t="s">
        <v>139</v>
      </c>
      <c r="BG48" s="277"/>
      <c r="BH48" s="276" t="s">
        <v>28</v>
      </c>
      <c r="BI48" s="277"/>
      <c r="BJ48" s="274" t="s">
        <v>221</v>
      </c>
      <c r="BK48" s="275"/>
      <c r="BL48" s="274" t="s">
        <v>138</v>
      </c>
      <c r="BM48" s="275"/>
      <c r="BN48" s="274" t="s">
        <v>136</v>
      </c>
      <c r="BO48" s="275"/>
      <c r="BP48" s="274" t="s">
        <v>31</v>
      </c>
      <c r="BQ48" s="275"/>
      <c r="BR48" s="274" t="s">
        <v>153</v>
      </c>
      <c r="BS48" s="275"/>
      <c r="BT48" s="78" t="s">
        <v>132</v>
      </c>
      <c r="BU48" s="78"/>
      <c r="BV48" s="7" t="s">
        <v>16</v>
      </c>
      <c r="BW48" s="75"/>
      <c r="BX48" s="75" t="s">
        <v>18</v>
      </c>
      <c r="BY48" s="75"/>
      <c r="BZ48" s="7" t="s">
        <v>53</v>
      </c>
      <c r="CA48" s="77" t="s">
        <v>140</v>
      </c>
      <c r="CC48" s="78" t="s">
        <v>143</v>
      </c>
      <c r="CD48" s="78"/>
      <c r="CE48" s="78" t="s">
        <v>142</v>
      </c>
      <c r="CF48" s="78"/>
      <c r="CG48" s="78" t="s">
        <v>29</v>
      </c>
      <c r="CH48" s="78"/>
      <c r="CI48" s="7" t="s">
        <v>30</v>
      </c>
      <c r="CJ48" s="7"/>
      <c r="CK48" s="7" t="s">
        <v>139</v>
      </c>
      <c r="CL48" s="7"/>
      <c r="CM48" s="7" t="s">
        <v>28</v>
      </c>
      <c r="CN48" s="7"/>
      <c r="CO48" s="274" t="s">
        <v>221</v>
      </c>
      <c r="CP48" s="275"/>
      <c r="CQ48" s="78" t="s">
        <v>138</v>
      </c>
      <c r="CR48" s="78"/>
      <c r="CS48" s="78" t="s">
        <v>136</v>
      </c>
      <c r="CT48" s="78"/>
      <c r="CU48" s="78" t="s">
        <v>31</v>
      </c>
      <c r="CV48" s="78"/>
      <c r="CW48" s="87" t="s">
        <v>153</v>
      </c>
      <c r="CX48" s="78"/>
      <c r="CY48" s="78" t="s">
        <v>132</v>
      </c>
      <c r="CZ48" s="78"/>
      <c r="DA48" s="7" t="s">
        <v>16</v>
      </c>
      <c r="DB48" s="7"/>
      <c r="DC48" s="7" t="s">
        <v>18</v>
      </c>
      <c r="DD48" s="7"/>
      <c r="DE48" s="7" t="s">
        <v>53</v>
      </c>
      <c r="DF48" s="77" t="s">
        <v>140</v>
      </c>
    </row>
    <row r="49" spans="50:110">
      <c r="AX49" s="74">
        <v>45</v>
      </c>
      <c r="AY49" s="76">
        <v>0</v>
      </c>
      <c r="AZ49" s="1">
        <v>48</v>
      </c>
      <c r="BA49" s="76">
        <v>0</v>
      </c>
      <c r="BB49" s="74">
        <v>80</v>
      </c>
      <c r="BC49" s="76">
        <v>0</v>
      </c>
      <c r="BD49" s="74">
        <v>26</v>
      </c>
      <c r="BE49" s="76">
        <v>0</v>
      </c>
      <c r="BF49" s="1">
        <v>190</v>
      </c>
      <c r="BG49" s="76">
        <v>0</v>
      </c>
      <c r="BH49" s="65"/>
      <c r="BI49" s="76">
        <v>0</v>
      </c>
      <c r="BJ49" s="256">
        <v>0</v>
      </c>
      <c r="BK49" s="255">
        <v>0</v>
      </c>
      <c r="BL49" s="1">
        <v>1100</v>
      </c>
      <c r="BM49" s="76">
        <v>0</v>
      </c>
      <c r="BN49" s="9">
        <v>0.34</v>
      </c>
      <c r="BO49" s="76">
        <v>0</v>
      </c>
      <c r="BP49" s="74">
        <v>7.5</v>
      </c>
      <c r="BQ49" s="76">
        <v>0</v>
      </c>
      <c r="BR49" s="1">
        <v>595</v>
      </c>
      <c r="BS49" s="76">
        <v>0</v>
      </c>
      <c r="BT49" s="74">
        <v>81</v>
      </c>
      <c r="BU49" s="76">
        <v>0</v>
      </c>
      <c r="BV49" s="9" t="s">
        <v>210</v>
      </c>
      <c r="BW49" s="76">
        <v>0</v>
      </c>
      <c r="BX49" s="65"/>
      <c r="BY49" s="76">
        <v>0</v>
      </c>
      <c r="BZ49" s="94">
        <v>30</v>
      </c>
      <c r="CA49" s="76">
        <v>0</v>
      </c>
      <c r="CC49" s="74">
        <v>45</v>
      </c>
      <c r="CD49" s="76">
        <v>0</v>
      </c>
      <c r="CE49" s="1">
        <v>32</v>
      </c>
      <c r="CF49" s="76">
        <v>0</v>
      </c>
      <c r="CG49" s="74">
        <v>120</v>
      </c>
      <c r="CH49" s="76">
        <v>0</v>
      </c>
      <c r="CI49" s="74">
        <v>28</v>
      </c>
      <c r="CJ49" s="76">
        <v>0</v>
      </c>
      <c r="CK49" s="74">
        <v>190</v>
      </c>
      <c r="CL49" s="76">
        <v>0</v>
      </c>
      <c r="CM49" s="74">
        <v>30</v>
      </c>
      <c r="CN49" s="76">
        <v>0</v>
      </c>
      <c r="CO49" s="253">
        <v>0</v>
      </c>
      <c r="CP49" s="255">
        <v>0</v>
      </c>
      <c r="CQ49" s="1">
        <v>900</v>
      </c>
      <c r="CR49" s="76">
        <v>0</v>
      </c>
      <c r="CS49" s="9">
        <v>0.38</v>
      </c>
      <c r="CT49" s="76">
        <v>0</v>
      </c>
      <c r="CU49" s="74">
        <v>9.5</v>
      </c>
      <c r="CV49" s="76">
        <v>0</v>
      </c>
      <c r="CW49" s="9">
        <v>620</v>
      </c>
      <c r="CX49" s="76">
        <v>0</v>
      </c>
      <c r="CY49" s="74">
        <v>81</v>
      </c>
      <c r="CZ49" s="76">
        <v>0</v>
      </c>
      <c r="DA49" s="8" t="s">
        <v>86</v>
      </c>
      <c r="DB49" s="76">
        <v>0</v>
      </c>
      <c r="DC49" s="92" t="s">
        <v>37</v>
      </c>
      <c r="DD49" s="76">
        <v>0</v>
      </c>
      <c r="DE49" s="94">
        <v>34</v>
      </c>
      <c r="DF49" s="76">
        <v>0</v>
      </c>
    </row>
    <row r="50" spans="50:110">
      <c r="AX50" s="74">
        <v>52</v>
      </c>
      <c r="AY50" s="76">
        <v>1</v>
      </c>
      <c r="AZ50" s="74">
        <v>50</v>
      </c>
      <c r="BA50" s="76">
        <v>1</v>
      </c>
      <c r="BB50" s="74">
        <v>90</v>
      </c>
      <c r="BC50" s="76">
        <v>1</v>
      </c>
      <c r="BD50" s="74">
        <v>22</v>
      </c>
      <c r="BE50" s="76">
        <v>1</v>
      </c>
      <c r="BF50" s="74">
        <v>200</v>
      </c>
      <c r="BG50" s="76">
        <v>1</v>
      </c>
      <c r="BH50" s="65"/>
      <c r="BI50" s="76">
        <v>1</v>
      </c>
      <c r="BJ50" s="253">
        <v>1</v>
      </c>
      <c r="BK50" s="255">
        <v>1</v>
      </c>
      <c r="BL50" s="1">
        <v>1125</v>
      </c>
      <c r="BM50" s="76">
        <v>1</v>
      </c>
      <c r="BN50" s="9">
        <v>0.35</v>
      </c>
      <c r="BO50" s="76">
        <v>1</v>
      </c>
      <c r="BP50" s="8">
        <v>8</v>
      </c>
      <c r="BQ50" s="76">
        <v>1</v>
      </c>
      <c r="BR50" s="9">
        <v>600</v>
      </c>
      <c r="BS50" s="76">
        <v>1</v>
      </c>
      <c r="BT50" s="74">
        <v>82</v>
      </c>
      <c r="BU50" s="76">
        <v>1</v>
      </c>
      <c r="BV50" s="9" t="s">
        <v>211</v>
      </c>
      <c r="BW50" s="76">
        <v>1</v>
      </c>
      <c r="BX50" s="65"/>
      <c r="BY50" s="76">
        <v>1</v>
      </c>
      <c r="BZ50" s="94">
        <v>31</v>
      </c>
      <c r="CA50" s="76">
        <v>1</v>
      </c>
      <c r="CC50" s="74">
        <v>47</v>
      </c>
      <c r="CD50" s="76">
        <v>1</v>
      </c>
      <c r="CE50" s="74">
        <v>34</v>
      </c>
      <c r="CF50" s="76">
        <v>1</v>
      </c>
      <c r="CG50" s="74">
        <v>130</v>
      </c>
      <c r="CH50" s="76">
        <v>1</v>
      </c>
      <c r="CI50" s="74">
        <v>30</v>
      </c>
      <c r="CJ50" s="76">
        <v>1</v>
      </c>
      <c r="CK50" s="74">
        <v>200</v>
      </c>
      <c r="CL50" s="76">
        <v>1</v>
      </c>
      <c r="CM50" s="74">
        <v>31</v>
      </c>
      <c r="CN50" s="76">
        <v>1</v>
      </c>
      <c r="CO50" s="253">
        <v>1</v>
      </c>
      <c r="CP50" s="255">
        <v>1</v>
      </c>
      <c r="CQ50" s="1">
        <v>925</v>
      </c>
      <c r="CR50" s="76">
        <v>1</v>
      </c>
      <c r="CS50" s="9">
        <v>0.39</v>
      </c>
      <c r="CT50" s="76">
        <v>1</v>
      </c>
      <c r="CU50" s="74">
        <v>10</v>
      </c>
      <c r="CV50" s="76">
        <v>1</v>
      </c>
      <c r="CW50" s="9">
        <v>625</v>
      </c>
      <c r="CX50" s="76">
        <v>1</v>
      </c>
      <c r="CY50" s="74">
        <v>82</v>
      </c>
      <c r="CZ50" s="76">
        <v>1</v>
      </c>
      <c r="DA50" s="8" t="s">
        <v>183</v>
      </c>
      <c r="DB50" s="76">
        <v>1</v>
      </c>
      <c r="DC50" s="92" t="s">
        <v>38</v>
      </c>
      <c r="DD50" s="76">
        <v>1</v>
      </c>
      <c r="DE50" s="94">
        <v>35</v>
      </c>
      <c r="DF50" s="76">
        <v>1</v>
      </c>
    </row>
    <row r="51" spans="50:110">
      <c r="AX51" s="74">
        <v>54</v>
      </c>
      <c r="AY51" s="76">
        <v>2</v>
      </c>
      <c r="AZ51" s="74">
        <v>52</v>
      </c>
      <c r="BA51" s="76">
        <v>2</v>
      </c>
      <c r="BB51" s="74">
        <v>95</v>
      </c>
      <c r="BC51" s="76">
        <v>2</v>
      </c>
      <c r="BD51" s="74">
        <v>24</v>
      </c>
      <c r="BE51" s="76">
        <v>2</v>
      </c>
      <c r="BF51" s="74">
        <v>210</v>
      </c>
      <c r="BG51" s="76">
        <v>2</v>
      </c>
      <c r="BH51" s="65"/>
      <c r="BI51" s="76">
        <v>2</v>
      </c>
      <c r="BJ51" s="253">
        <v>2</v>
      </c>
      <c r="BK51" s="255">
        <v>2</v>
      </c>
      <c r="BL51" s="1">
        <v>1150</v>
      </c>
      <c r="BM51" s="76">
        <v>2</v>
      </c>
      <c r="BN51" s="9">
        <v>0.36</v>
      </c>
      <c r="BO51" s="76">
        <v>2</v>
      </c>
      <c r="BP51" s="8">
        <v>8.5</v>
      </c>
      <c r="BQ51" s="76">
        <v>2</v>
      </c>
      <c r="BR51" s="9">
        <v>605</v>
      </c>
      <c r="BS51" s="76">
        <v>2</v>
      </c>
      <c r="BT51" s="74">
        <v>83</v>
      </c>
      <c r="BU51" s="76">
        <v>2</v>
      </c>
      <c r="BV51" s="9" t="s">
        <v>195</v>
      </c>
      <c r="BW51" s="76">
        <v>2</v>
      </c>
      <c r="BX51" s="65"/>
      <c r="BY51" s="76">
        <v>2</v>
      </c>
      <c r="BZ51" s="94">
        <v>32</v>
      </c>
      <c r="CA51" s="76">
        <v>2</v>
      </c>
      <c r="CC51" s="74">
        <v>49</v>
      </c>
      <c r="CD51" s="76">
        <v>2</v>
      </c>
      <c r="CE51" s="74">
        <v>36</v>
      </c>
      <c r="CF51" s="76">
        <v>2</v>
      </c>
      <c r="CG51" s="74">
        <v>140</v>
      </c>
      <c r="CH51" s="76">
        <v>2</v>
      </c>
      <c r="CI51" s="74">
        <v>32</v>
      </c>
      <c r="CJ51" s="76">
        <v>2</v>
      </c>
      <c r="CK51" s="74">
        <v>210</v>
      </c>
      <c r="CL51" s="76">
        <v>2</v>
      </c>
      <c r="CM51" s="74">
        <v>32</v>
      </c>
      <c r="CN51" s="76">
        <v>2</v>
      </c>
      <c r="CO51" s="253">
        <v>2</v>
      </c>
      <c r="CP51" s="255">
        <v>2</v>
      </c>
      <c r="CQ51" s="1">
        <v>950</v>
      </c>
      <c r="CR51" s="76">
        <v>2</v>
      </c>
      <c r="CS51" s="9">
        <v>0.4</v>
      </c>
      <c r="CT51" s="76">
        <v>2</v>
      </c>
      <c r="CU51" s="8">
        <v>10.5</v>
      </c>
      <c r="CV51" s="76">
        <v>2</v>
      </c>
      <c r="CW51" s="9">
        <v>630</v>
      </c>
      <c r="CX51" s="76">
        <v>2</v>
      </c>
      <c r="CY51" s="74">
        <v>83</v>
      </c>
      <c r="CZ51" s="76">
        <v>2</v>
      </c>
      <c r="DA51" s="8" t="s">
        <v>184</v>
      </c>
      <c r="DB51" s="76">
        <v>2</v>
      </c>
      <c r="DC51" s="92" t="s">
        <v>39</v>
      </c>
      <c r="DD51" s="76">
        <v>2</v>
      </c>
      <c r="DE51" s="94">
        <v>36</v>
      </c>
      <c r="DF51" s="76">
        <v>2</v>
      </c>
    </row>
    <row r="52" spans="50:110">
      <c r="AX52" s="74">
        <v>56</v>
      </c>
      <c r="AY52" s="76">
        <v>3</v>
      </c>
      <c r="AZ52" s="74">
        <v>54</v>
      </c>
      <c r="BA52" s="76">
        <v>3</v>
      </c>
      <c r="BB52" s="74">
        <v>100</v>
      </c>
      <c r="BC52" s="76">
        <v>3</v>
      </c>
      <c r="BD52" s="74">
        <v>26</v>
      </c>
      <c r="BE52" s="76">
        <v>3</v>
      </c>
      <c r="BF52" s="74">
        <v>220</v>
      </c>
      <c r="BG52" s="76">
        <v>3</v>
      </c>
      <c r="BH52" s="65"/>
      <c r="BI52" s="76">
        <v>3</v>
      </c>
      <c r="BJ52" s="253">
        <v>3</v>
      </c>
      <c r="BK52" s="255">
        <v>3</v>
      </c>
      <c r="BL52" s="1">
        <v>1175</v>
      </c>
      <c r="BM52" s="76">
        <v>3</v>
      </c>
      <c r="BN52" s="9">
        <v>0.37</v>
      </c>
      <c r="BO52" s="76">
        <v>3</v>
      </c>
      <c r="BP52" s="8">
        <v>9</v>
      </c>
      <c r="BQ52" s="76">
        <v>3</v>
      </c>
      <c r="BR52" s="9">
        <v>610</v>
      </c>
      <c r="BS52" s="76">
        <v>3</v>
      </c>
      <c r="BT52" s="74">
        <v>84</v>
      </c>
      <c r="BU52" s="76">
        <v>3</v>
      </c>
      <c r="BV52" s="9" t="s">
        <v>212</v>
      </c>
      <c r="BW52" s="76">
        <v>3</v>
      </c>
      <c r="BX52" s="65"/>
      <c r="BY52" s="76">
        <v>3</v>
      </c>
      <c r="BZ52" s="94">
        <v>33</v>
      </c>
      <c r="CA52" s="76">
        <v>3</v>
      </c>
      <c r="CC52" s="8">
        <v>51</v>
      </c>
      <c r="CD52" s="76">
        <v>3</v>
      </c>
      <c r="CE52" s="74">
        <v>40</v>
      </c>
      <c r="CF52" s="76">
        <v>3</v>
      </c>
      <c r="CG52" s="74">
        <v>150</v>
      </c>
      <c r="CH52" s="76">
        <v>3</v>
      </c>
      <c r="CI52" s="74">
        <v>34</v>
      </c>
      <c r="CJ52" s="76">
        <v>3</v>
      </c>
      <c r="CK52" s="74">
        <v>220</v>
      </c>
      <c r="CL52" s="76">
        <v>3</v>
      </c>
      <c r="CM52" s="74">
        <v>33</v>
      </c>
      <c r="CN52" s="76">
        <v>3</v>
      </c>
      <c r="CO52" s="253">
        <v>3</v>
      </c>
      <c r="CP52" s="255">
        <v>3</v>
      </c>
      <c r="CQ52" s="1">
        <v>975</v>
      </c>
      <c r="CR52" s="76">
        <v>3</v>
      </c>
      <c r="CS52" s="9">
        <v>0.41</v>
      </c>
      <c r="CT52" s="76">
        <v>3</v>
      </c>
      <c r="CU52" s="8">
        <v>11</v>
      </c>
      <c r="CV52" s="76">
        <v>3</v>
      </c>
      <c r="CW52" s="9">
        <v>635</v>
      </c>
      <c r="CX52" s="76">
        <v>3</v>
      </c>
      <c r="CY52" s="74">
        <v>84</v>
      </c>
      <c r="CZ52" s="76">
        <v>3</v>
      </c>
      <c r="DA52" s="8" t="s">
        <v>185</v>
      </c>
      <c r="DB52" s="76">
        <v>3</v>
      </c>
      <c r="DC52" s="92" t="s">
        <v>40</v>
      </c>
      <c r="DD52" s="76">
        <v>3</v>
      </c>
      <c r="DE52" s="94">
        <v>37</v>
      </c>
      <c r="DF52" s="76">
        <v>3</v>
      </c>
    </row>
    <row r="53" spans="50:110">
      <c r="AX53" s="74">
        <v>58</v>
      </c>
      <c r="AY53" s="76">
        <v>4</v>
      </c>
      <c r="AZ53" s="8">
        <v>56</v>
      </c>
      <c r="BA53" s="76">
        <v>4</v>
      </c>
      <c r="BB53" s="74">
        <v>105</v>
      </c>
      <c r="BC53" s="76">
        <v>4</v>
      </c>
      <c r="BD53" s="74">
        <v>28</v>
      </c>
      <c r="BE53" s="76">
        <v>4</v>
      </c>
      <c r="BF53" s="74">
        <v>230</v>
      </c>
      <c r="BG53" s="76">
        <v>4</v>
      </c>
      <c r="BH53" s="65"/>
      <c r="BI53" s="76">
        <v>4</v>
      </c>
      <c r="BJ53" s="253">
        <v>4</v>
      </c>
      <c r="BK53" s="255">
        <v>4</v>
      </c>
      <c r="BL53" s="1">
        <v>1200</v>
      </c>
      <c r="BM53" s="76">
        <v>4</v>
      </c>
      <c r="BN53" s="9">
        <v>0.38</v>
      </c>
      <c r="BO53" s="76">
        <v>4</v>
      </c>
      <c r="BP53" s="8">
        <v>9.5</v>
      </c>
      <c r="BQ53" s="76">
        <v>4</v>
      </c>
      <c r="BR53" s="9">
        <v>615</v>
      </c>
      <c r="BS53" s="76">
        <v>4</v>
      </c>
      <c r="BT53" s="74">
        <v>85</v>
      </c>
      <c r="BU53" s="76">
        <v>4</v>
      </c>
      <c r="BV53" s="9" t="s">
        <v>213</v>
      </c>
      <c r="BW53" s="76">
        <v>4</v>
      </c>
      <c r="BX53" s="65"/>
      <c r="BY53" s="76">
        <v>4</v>
      </c>
      <c r="BZ53" s="94">
        <v>34</v>
      </c>
      <c r="CA53" s="76">
        <v>4</v>
      </c>
      <c r="CC53" s="8">
        <v>53</v>
      </c>
      <c r="CD53" s="76">
        <v>4</v>
      </c>
      <c r="CE53" s="74">
        <v>43</v>
      </c>
      <c r="CF53" s="76">
        <v>4</v>
      </c>
      <c r="CG53" s="74">
        <v>160</v>
      </c>
      <c r="CH53" s="76">
        <v>4</v>
      </c>
      <c r="CI53" s="8">
        <v>36</v>
      </c>
      <c r="CJ53" s="76">
        <v>4</v>
      </c>
      <c r="CK53" s="8">
        <v>230</v>
      </c>
      <c r="CL53" s="76">
        <v>4</v>
      </c>
      <c r="CM53" s="8">
        <v>34</v>
      </c>
      <c r="CN53" s="76">
        <v>4</v>
      </c>
      <c r="CO53" s="253">
        <v>4</v>
      </c>
      <c r="CP53" s="255">
        <v>4</v>
      </c>
      <c r="CQ53" s="1">
        <v>1000</v>
      </c>
      <c r="CR53" s="76">
        <v>4</v>
      </c>
      <c r="CS53" s="9">
        <v>0.42</v>
      </c>
      <c r="CT53" s="76">
        <v>4</v>
      </c>
      <c r="CU53" s="8">
        <v>11.5</v>
      </c>
      <c r="CV53" s="76">
        <v>4</v>
      </c>
      <c r="CW53" s="9">
        <v>640</v>
      </c>
      <c r="CX53" s="76">
        <v>4</v>
      </c>
      <c r="CY53" s="74">
        <v>85</v>
      </c>
      <c r="CZ53" s="76">
        <v>4</v>
      </c>
      <c r="DA53" s="8" t="s">
        <v>186</v>
      </c>
      <c r="DB53" s="76">
        <v>4</v>
      </c>
      <c r="DC53" s="92" t="s">
        <v>41</v>
      </c>
      <c r="DD53" s="76">
        <v>4</v>
      </c>
      <c r="DE53" s="94">
        <v>38</v>
      </c>
      <c r="DF53" s="76">
        <v>4</v>
      </c>
    </row>
    <row r="54" spans="50:110">
      <c r="AX54" s="74">
        <v>60</v>
      </c>
      <c r="AY54" s="76">
        <v>5</v>
      </c>
      <c r="AZ54" s="8">
        <v>58</v>
      </c>
      <c r="BA54" s="76">
        <v>5</v>
      </c>
      <c r="BB54" s="8">
        <v>110</v>
      </c>
      <c r="BC54" s="76">
        <v>5</v>
      </c>
      <c r="BD54" s="8">
        <v>30</v>
      </c>
      <c r="BE54" s="76">
        <v>5</v>
      </c>
      <c r="BF54" s="8">
        <v>240</v>
      </c>
      <c r="BG54" s="76">
        <v>5</v>
      </c>
      <c r="BH54" s="65"/>
      <c r="BI54" s="76">
        <v>5</v>
      </c>
      <c r="BJ54" s="253">
        <v>5</v>
      </c>
      <c r="BK54" s="255">
        <v>5</v>
      </c>
      <c r="BL54" s="1">
        <v>1225</v>
      </c>
      <c r="BM54" s="76">
        <v>5</v>
      </c>
      <c r="BN54" s="9">
        <v>0.39</v>
      </c>
      <c r="BO54" s="76">
        <v>5</v>
      </c>
      <c r="BP54" s="8">
        <v>10</v>
      </c>
      <c r="BQ54" s="76">
        <v>5</v>
      </c>
      <c r="BR54" s="9">
        <v>620</v>
      </c>
      <c r="BS54" s="76">
        <v>5</v>
      </c>
      <c r="BT54" s="74">
        <v>86</v>
      </c>
      <c r="BU54" s="76">
        <v>5</v>
      </c>
      <c r="BV54" s="9" t="s">
        <v>197</v>
      </c>
      <c r="BW54" s="76">
        <v>5</v>
      </c>
      <c r="BX54" s="65"/>
      <c r="BY54" s="76">
        <v>5</v>
      </c>
      <c r="BZ54" s="94">
        <v>35</v>
      </c>
      <c r="CA54" s="76">
        <v>5</v>
      </c>
      <c r="CC54" s="8">
        <v>55</v>
      </c>
      <c r="CD54" s="76">
        <v>5</v>
      </c>
      <c r="CE54" s="8">
        <v>46</v>
      </c>
      <c r="CF54" s="76">
        <v>5</v>
      </c>
      <c r="CG54" s="74">
        <v>170</v>
      </c>
      <c r="CH54" s="76">
        <v>5</v>
      </c>
      <c r="CI54" s="8">
        <v>38</v>
      </c>
      <c r="CJ54" s="76">
        <v>5</v>
      </c>
      <c r="CK54" s="8">
        <v>240</v>
      </c>
      <c r="CL54" s="76">
        <v>5</v>
      </c>
      <c r="CM54" s="8">
        <v>35</v>
      </c>
      <c r="CN54" s="76">
        <v>5</v>
      </c>
      <c r="CO54" s="253">
        <v>5</v>
      </c>
      <c r="CP54" s="255">
        <v>5</v>
      </c>
      <c r="CQ54" s="1">
        <v>1025</v>
      </c>
      <c r="CR54" s="76">
        <v>5</v>
      </c>
      <c r="CS54" s="9">
        <v>0.43</v>
      </c>
      <c r="CT54" s="76">
        <v>5</v>
      </c>
      <c r="CU54" s="8">
        <v>12</v>
      </c>
      <c r="CV54" s="76">
        <v>5</v>
      </c>
      <c r="CW54" s="9">
        <v>645</v>
      </c>
      <c r="CX54" s="76">
        <v>5</v>
      </c>
      <c r="CY54" s="74">
        <v>86</v>
      </c>
      <c r="CZ54" s="76">
        <v>5</v>
      </c>
      <c r="DA54" s="8" t="s">
        <v>89</v>
      </c>
      <c r="DB54" s="76">
        <v>5</v>
      </c>
      <c r="DC54" s="93" t="s">
        <v>42</v>
      </c>
      <c r="DD54" s="76">
        <v>5</v>
      </c>
      <c r="DE54" s="94">
        <v>39</v>
      </c>
      <c r="DF54" s="76">
        <v>5</v>
      </c>
    </row>
    <row r="55" spans="50:110">
      <c r="AX55" s="74">
        <v>62</v>
      </c>
      <c r="AY55" s="76">
        <v>6</v>
      </c>
      <c r="AZ55" s="8">
        <v>60</v>
      </c>
      <c r="BA55" s="76">
        <v>6</v>
      </c>
      <c r="BB55" s="8">
        <v>115</v>
      </c>
      <c r="BC55" s="76">
        <v>6</v>
      </c>
      <c r="BD55" s="8">
        <v>32</v>
      </c>
      <c r="BE55" s="76">
        <v>6</v>
      </c>
      <c r="BF55" s="8">
        <v>250</v>
      </c>
      <c r="BG55" s="76">
        <v>6</v>
      </c>
      <c r="BH55" s="91"/>
      <c r="BI55" s="76">
        <v>6</v>
      </c>
      <c r="BJ55" s="253">
        <v>6</v>
      </c>
      <c r="BK55" s="255">
        <v>6</v>
      </c>
      <c r="BL55" s="1">
        <v>1250</v>
      </c>
      <c r="BM55" s="76">
        <v>6</v>
      </c>
      <c r="BN55" s="9">
        <v>0.4</v>
      </c>
      <c r="BO55" s="76">
        <v>6</v>
      </c>
      <c r="BP55" s="8">
        <v>10.5</v>
      </c>
      <c r="BQ55" s="76">
        <v>6</v>
      </c>
      <c r="BR55" s="9">
        <v>625</v>
      </c>
      <c r="BS55" s="76">
        <v>6</v>
      </c>
      <c r="BT55" s="74">
        <v>87</v>
      </c>
      <c r="BU55" s="76">
        <v>6</v>
      </c>
      <c r="BV55" s="9" t="s">
        <v>214</v>
      </c>
      <c r="BW55" s="76">
        <v>6</v>
      </c>
      <c r="BX55" s="91"/>
      <c r="BY55" s="76">
        <v>6</v>
      </c>
      <c r="BZ55" s="94">
        <v>36</v>
      </c>
      <c r="CA55" s="76">
        <v>6</v>
      </c>
      <c r="CC55" s="8">
        <v>57</v>
      </c>
      <c r="CD55" s="76">
        <v>6</v>
      </c>
      <c r="CE55" s="8">
        <v>49</v>
      </c>
      <c r="CF55" s="76">
        <v>6</v>
      </c>
      <c r="CG55" s="8">
        <v>180</v>
      </c>
      <c r="CH55" s="76">
        <v>6</v>
      </c>
      <c r="CI55" s="8">
        <v>40</v>
      </c>
      <c r="CJ55" s="76">
        <v>6</v>
      </c>
      <c r="CK55" s="8">
        <v>250</v>
      </c>
      <c r="CL55" s="76">
        <v>6</v>
      </c>
      <c r="CM55" s="8">
        <v>36</v>
      </c>
      <c r="CN55" s="76">
        <v>6</v>
      </c>
      <c r="CO55" s="253">
        <v>6</v>
      </c>
      <c r="CP55" s="255">
        <v>6</v>
      </c>
      <c r="CQ55" s="1">
        <v>1050</v>
      </c>
      <c r="CR55" s="76">
        <v>6</v>
      </c>
      <c r="CS55" s="9">
        <v>0.44</v>
      </c>
      <c r="CT55" s="76">
        <v>6</v>
      </c>
      <c r="CU55" s="8">
        <v>12.5</v>
      </c>
      <c r="CV55" s="76">
        <v>6</v>
      </c>
      <c r="CW55" s="9">
        <v>650</v>
      </c>
      <c r="CX55" s="76">
        <v>6</v>
      </c>
      <c r="CY55" s="74">
        <v>87</v>
      </c>
      <c r="CZ55" s="76">
        <v>6</v>
      </c>
      <c r="DA55" s="8" t="s">
        <v>187</v>
      </c>
      <c r="DB55" s="76">
        <v>6</v>
      </c>
      <c r="DC55" s="93" t="s">
        <v>34</v>
      </c>
      <c r="DD55" s="76">
        <v>6</v>
      </c>
      <c r="DE55" s="94">
        <v>40</v>
      </c>
      <c r="DF55" s="76">
        <v>6</v>
      </c>
    </row>
    <row r="56" spans="50:110">
      <c r="AX56" s="8">
        <v>64</v>
      </c>
      <c r="AY56" s="76">
        <v>7</v>
      </c>
      <c r="AZ56" s="8">
        <v>62</v>
      </c>
      <c r="BA56" s="76">
        <v>7</v>
      </c>
      <c r="BB56" s="8">
        <v>120</v>
      </c>
      <c r="BC56" s="76">
        <v>7</v>
      </c>
      <c r="BD56" s="8">
        <v>34</v>
      </c>
      <c r="BE56" s="76">
        <v>7</v>
      </c>
      <c r="BF56" s="8">
        <v>260</v>
      </c>
      <c r="BG56" s="76">
        <v>7</v>
      </c>
      <c r="BH56" s="91"/>
      <c r="BI56" s="76">
        <v>7</v>
      </c>
      <c r="BJ56" s="253">
        <v>7</v>
      </c>
      <c r="BK56" s="255">
        <v>7</v>
      </c>
      <c r="BL56" s="1">
        <v>1275</v>
      </c>
      <c r="BM56" s="76">
        <v>7</v>
      </c>
      <c r="BN56" s="9">
        <v>0.41</v>
      </c>
      <c r="BO56" s="76">
        <v>7</v>
      </c>
      <c r="BP56" s="8">
        <v>11</v>
      </c>
      <c r="BQ56" s="76">
        <v>7</v>
      </c>
      <c r="BR56" s="9">
        <v>630</v>
      </c>
      <c r="BS56" s="76">
        <v>7</v>
      </c>
      <c r="BT56" s="74">
        <v>88</v>
      </c>
      <c r="BU56" s="76">
        <v>7</v>
      </c>
      <c r="BV56" s="9" t="s">
        <v>215</v>
      </c>
      <c r="BW56" s="76">
        <v>7</v>
      </c>
      <c r="BX56" s="91"/>
      <c r="BY56" s="76">
        <v>7</v>
      </c>
      <c r="BZ56" s="94">
        <v>37</v>
      </c>
      <c r="CA56" s="76">
        <v>7</v>
      </c>
      <c r="CC56" s="8">
        <v>59</v>
      </c>
      <c r="CD56" s="76">
        <v>7</v>
      </c>
      <c r="CE56" s="8">
        <v>51</v>
      </c>
      <c r="CF56" s="76">
        <v>7</v>
      </c>
      <c r="CG56" s="8">
        <v>190</v>
      </c>
      <c r="CH56" s="76">
        <v>7</v>
      </c>
      <c r="CI56" s="8">
        <v>42</v>
      </c>
      <c r="CJ56" s="76">
        <v>7</v>
      </c>
      <c r="CK56" s="8">
        <v>260</v>
      </c>
      <c r="CL56" s="76">
        <v>7</v>
      </c>
      <c r="CM56" s="8">
        <v>37</v>
      </c>
      <c r="CN56" s="76">
        <v>7</v>
      </c>
      <c r="CO56" s="253">
        <v>7</v>
      </c>
      <c r="CP56" s="255">
        <v>7</v>
      </c>
      <c r="CQ56" s="1">
        <v>1075</v>
      </c>
      <c r="CR56" s="76">
        <v>7</v>
      </c>
      <c r="CS56" s="9">
        <v>0.45</v>
      </c>
      <c r="CT56" s="76">
        <v>7</v>
      </c>
      <c r="CU56" s="8">
        <v>13</v>
      </c>
      <c r="CV56" s="76">
        <v>7</v>
      </c>
      <c r="CW56" s="9">
        <v>655</v>
      </c>
      <c r="CX56" s="76">
        <v>7</v>
      </c>
      <c r="CY56" s="74">
        <v>88</v>
      </c>
      <c r="CZ56" s="76">
        <v>7</v>
      </c>
      <c r="DA56" s="8" t="s">
        <v>188</v>
      </c>
      <c r="DB56" s="76">
        <v>7</v>
      </c>
      <c r="DC56" s="93" t="s">
        <v>33</v>
      </c>
      <c r="DD56" s="76">
        <v>7</v>
      </c>
      <c r="DE56" s="94">
        <v>41</v>
      </c>
      <c r="DF56" s="76">
        <v>7</v>
      </c>
    </row>
    <row r="57" spans="50:110">
      <c r="AX57" s="8">
        <v>66</v>
      </c>
      <c r="AY57" s="76">
        <v>8</v>
      </c>
      <c r="AZ57" s="8">
        <v>64</v>
      </c>
      <c r="BA57" s="76">
        <v>8</v>
      </c>
      <c r="BB57" s="8">
        <v>140</v>
      </c>
      <c r="BC57" s="76">
        <v>8</v>
      </c>
      <c r="BD57" s="8">
        <v>36</v>
      </c>
      <c r="BE57" s="76">
        <v>8</v>
      </c>
      <c r="BF57" s="8">
        <v>270</v>
      </c>
      <c r="BG57" s="76">
        <v>8</v>
      </c>
      <c r="BH57" s="91"/>
      <c r="BI57" s="76">
        <v>8</v>
      </c>
      <c r="BJ57" s="253">
        <v>8</v>
      </c>
      <c r="BK57" s="255">
        <v>8</v>
      </c>
      <c r="BL57" s="1">
        <v>1300</v>
      </c>
      <c r="BM57" s="76">
        <v>8</v>
      </c>
      <c r="BN57" s="9">
        <v>0.42</v>
      </c>
      <c r="BO57" s="76">
        <v>8</v>
      </c>
      <c r="BP57" s="8">
        <v>11.5</v>
      </c>
      <c r="BQ57" s="76">
        <v>8</v>
      </c>
      <c r="BR57" s="9">
        <v>635</v>
      </c>
      <c r="BS57" s="76">
        <v>8</v>
      </c>
      <c r="BT57" s="74">
        <v>89</v>
      </c>
      <c r="BU57" s="76">
        <v>8</v>
      </c>
      <c r="BV57" s="9" t="s">
        <v>199</v>
      </c>
      <c r="BW57" s="76">
        <v>8</v>
      </c>
      <c r="BX57" s="91"/>
      <c r="BY57" s="76">
        <v>8</v>
      </c>
      <c r="BZ57" s="94">
        <v>38</v>
      </c>
      <c r="CA57" s="76">
        <v>8</v>
      </c>
      <c r="CC57" s="8">
        <v>61</v>
      </c>
      <c r="CD57" s="76">
        <v>8</v>
      </c>
      <c r="CE57" s="8">
        <v>54</v>
      </c>
      <c r="CF57" s="76">
        <v>8</v>
      </c>
      <c r="CG57" s="8">
        <v>200</v>
      </c>
      <c r="CH57" s="76">
        <v>8</v>
      </c>
      <c r="CI57" s="8">
        <v>43</v>
      </c>
      <c r="CJ57" s="76">
        <v>8</v>
      </c>
      <c r="CK57" s="8">
        <v>270</v>
      </c>
      <c r="CL57" s="76">
        <v>8</v>
      </c>
      <c r="CM57" s="8">
        <v>38</v>
      </c>
      <c r="CN57" s="76">
        <v>8</v>
      </c>
      <c r="CO57" s="253">
        <v>8</v>
      </c>
      <c r="CP57" s="255">
        <v>8</v>
      </c>
      <c r="CQ57" s="1">
        <v>1100</v>
      </c>
      <c r="CR57" s="76">
        <v>8</v>
      </c>
      <c r="CS57" s="9">
        <v>0.46</v>
      </c>
      <c r="CT57" s="76">
        <v>8</v>
      </c>
      <c r="CU57" s="8">
        <v>13.5</v>
      </c>
      <c r="CV57" s="76">
        <v>8</v>
      </c>
      <c r="CW57" s="9">
        <v>660</v>
      </c>
      <c r="CX57" s="76">
        <v>8</v>
      </c>
      <c r="CY57" s="74">
        <v>89</v>
      </c>
      <c r="CZ57" s="76">
        <v>8</v>
      </c>
      <c r="DA57" s="8" t="s">
        <v>189</v>
      </c>
      <c r="DB57" s="76">
        <v>8</v>
      </c>
      <c r="DC57" s="93" t="s">
        <v>43</v>
      </c>
      <c r="DD57" s="76">
        <v>8</v>
      </c>
      <c r="DE57" s="94">
        <v>42</v>
      </c>
      <c r="DF57" s="76">
        <v>8</v>
      </c>
    </row>
    <row r="58" spans="50:110">
      <c r="AX58" s="8">
        <v>68</v>
      </c>
      <c r="AY58" s="76">
        <v>9</v>
      </c>
      <c r="AZ58" s="8">
        <v>66</v>
      </c>
      <c r="BA58" s="76">
        <v>9</v>
      </c>
      <c r="BB58" s="8">
        <v>160</v>
      </c>
      <c r="BC58" s="76">
        <v>9</v>
      </c>
      <c r="BD58" s="8">
        <v>38</v>
      </c>
      <c r="BE58" s="76">
        <v>9</v>
      </c>
      <c r="BF58" s="8">
        <v>280</v>
      </c>
      <c r="BG58" s="76">
        <v>9</v>
      </c>
      <c r="BH58" s="91"/>
      <c r="BI58" s="76">
        <v>9</v>
      </c>
      <c r="BJ58" s="253">
        <v>9</v>
      </c>
      <c r="BK58" s="255">
        <v>9</v>
      </c>
      <c r="BL58" s="1">
        <v>1325</v>
      </c>
      <c r="BM58" s="76">
        <v>9</v>
      </c>
      <c r="BN58" s="9">
        <v>0.43</v>
      </c>
      <c r="BO58" s="76">
        <v>9</v>
      </c>
      <c r="BP58" s="8">
        <v>12</v>
      </c>
      <c r="BQ58" s="76">
        <v>9</v>
      </c>
      <c r="BR58" s="9">
        <v>640</v>
      </c>
      <c r="BS58" s="76">
        <v>9</v>
      </c>
      <c r="BT58" s="70">
        <v>90</v>
      </c>
      <c r="BU58" s="76">
        <v>9</v>
      </c>
      <c r="BV58" s="9" t="s">
        <v>166</v>
      </c>
      <c r="BW58" s="76">
        <v>9</v>
      </c>
      <c r="BX58" s="91"/>
      <c r="BY58" s="76">
        <v>9</v>
      </c>
      <c r="BZ58" s="94">
        <v>39</v>
      </c>
      <c r="CA58" s="76">
        <v>9</v>
      </c>
      <c r="CC58" s="8">
        <v>63</v>
      </c>
      <c r="CD58" s="76">
        <v>9</v>
      </c>
      <c r="CE58" s="8">
        <v>57</v>
      </c>
      <c r="CF58" s="76">
        <v>9</v>
      </c>
      <c r="CG58" s="8">
        <v>220</v>
      </c>
      <c r="CH58" s="76">
        <v>9</v>
      </c>
      <c r="CI58" s="8">
        <v>45</v>
      </c>
      <c r="CJ58" s="76">
        <v>9</v>
      </c>
      <c r="CK58" s="8">
        <v>280</v>
      </c>
      <c r="CL58" s="76">
        <v>9</v>
      </c>
      <c r="CM58" s="8">
        <v>39</v>
      </c>
      <c r="CN58" s="76">
        <v>9</v>
      </c>
      <c r="CO58" s="253">
        <v>9</v>
      </c>
      <c r="CP58" s="255">
        <v>9</v>
      </c>
      <c r="CQ58" s="1">
        <v>1125</v>
      </c>
      <c r="CR58" s="76">
        <v>9</v>
      </c>
      <c r="CS58" s="9">
        <v>0.47</v>
      </c>
      <c r="CT58" s="76">
        <v>9</v>
      </c>
      <c r="CU58" s="8">
        <v>14</v>
      </c>
      <c r="CV58" s="76">
        <v>9</v>
      </c>
      <c r="CW58" s="9">
        <v>665</v>
      </c>
      <c r="CX58" s="76">
        <v>9</v>
      </c>
      <c r="CY58" s="70">
        <v>90</v>
      </c>
      <c r="CZ58" s="76">
        <v>9</v>
      </c>
      <c r="DA58" s="8" t="s">
        <v>190</v>
      </c>
      <c r="DB58" s="76">
        <v>9</v>
      </c>
      <c r="DC58" s="93" t="s">
        <v>44</v>
      </c>
      <c r="DD58" s="76">
        <v>9</v>
      </c>
      <c r="DE58" s="94">
        <v>43</v>
      </c>
      <c r="DF58" s="76">
        <v>9</v>
      </c>
    </row>
    <row r="59" spans="50:110">
      <c r="AX59" s="8">
        <v>70</v>
      </c>
      <c r="AY59" s="76">
        <v>10</v>
      </c>
      <c r="AZ59" s="8">
        <v>69</v>
      </c>
      <c r="BA59" s="76">
        <v>10</v>
      </c>
      <c r="BB59" s="8">
        <v>180</v>
      </c>
      <c r="BC59" s="76">
        <v>10</v>
      </c>
      <c r="BD59" s="8">
        <v>40</v>
      </c>
      <c r="BE59" s="76">
        <v>10</v>
      </c>
      <c r="BF59" s="8">
        <v>300</v>
      </c>
      <c r="BG59" s="76">
        <v>10</v>
      </c>
      <c r="BH59" s="91"/>
      <c r="BI59" s="76">
        <v>10</v>
      </c>
      <c r="BJ59" s="253">
        <v>10</v>
      </c>
      <c r="BK59" s="255">
        <v>10</v>
      </c>
      <c r="BL59" s="1">
        <v>1350</v>
      </c>
      <c r="BM59" s="76">
        <v>10</v>
      </c>
      <c r="BN59" s="9">
        <v>0.44</v>
      </c>
      <c r="BO59" s="76">
        <v>10</v>
      </c>
      <c r="BP59" s="8">
        <v>12.5</v>
      </c>
      <c r="BQ59" s="76">
        <v>10</v>
      </c>
      <c r="BR59" s="9">
        <v>645</v>
      </c>
      <c r="BS59" s="76">
        <v>10</v>
      </c>
      <c r="BT59" s="74">
        <v>91</v>
      </c>
      <c r="BU59" s="76">
        <v>10</v>
      </c>
      <c r="BV59" s="9" t="s">
        <v>209</v>
      </c>
      <c r="BW59" s="76">
        <v>10</v>
      </c>
      <c r="BX59" s="91"/>
      <c r="BY59" s="76">
        <v>10</v>
      </c>
      <c r="BZ59" s="94">
        <v>40</v>
      </c>
      <c r="CA59" s="76">
        <v>10</v>
      </c>
      <c r="CC59" s="8">
        <v>65</v>
      </c>
      <c r="CD59" s="76">
        <v>10</v>
      </c>
      <c r="CE59" s="8">
        <v>60</v>
      </c>
      <c r="CF59" s="76">
        <v>10</v>
      </c>
      <c r="CG59" s="8">
        <v>240</v>
      </c>
      <c r="CH59" s="76">
        <v>10</v>
      </c>
      <c r="CI59" s="8">
        <v>46</v>
      </c>
      <c r="CJ59" s="76">
        <v>10</v>
      </c>
      <c r="CK59" s="8">
        <v>300</v>
      </c>
      <c r="CL59" s="76">
        <v>10</v>
      </c>
      <c r="CM59" s="8">
        <v>40</v>
      </c>
      <c r="CN59" s="76">
        <v>10</v>
      </c>
      <c r="CO59" s="253">
        <v>10</v>
      </c>
      <c r="CP59" s="255">
        <v>10</v>
      </c>
      <c r="CQ59" s="1">
        <v>1150</v>
      </c>
      <c r="CR59" s="76">
        <v>10</v>
      </c>
      <c r="CS59" s="9">
        <v>0.48</v>
      </c>
      <c r="CT59" s="76">
        <v>10</v>
      </c>
      <c r="CU59" s="8">
        <v>14.5</v>
      </c>
      <c r="CV59" s="76">
        <v>10</v>
      </c>
      <c r="CW59" s="9">
        <v>670</v>
      </c>
      <c r="CX59" s="76">
        <v>10</v>
      </c>
      <c r="CY59" s="74">
        <v>91</v>
      </c>
      <c r="CZ59" s="76">
        <v>10</v>
      </c>
      <c r="DA59" s="8" t="s">
        <v>98</v>
      </c>
      <c r="DB59" s="76">
        <v>10</v>
      </c>
      <c r="DC59" s="93" t="s">
        <v>45</v>
      </c>
      <c r="DD59" s="76">
        <v>10</v>
      </c>
      <c r="DE59" s="94">
        <v>44</v>
      </c>
      <c r="DF59" s="76">
        <v>10</v>
      </c>
    </row>
    <row r="60" spans="50:110">
      <c r="AX60" s="8">
        <v>72</v>
      </c>
      <c r="AY60" s="76">
        <v>11</v>
      </c>
      <c r="AZ60" s="8">
        <v>72</v>
      </c>
      <c r="BA60" s="76">
        <v>11</v>
      </c>
      <c r="BB60" s="8">
        <v>200</v>
      </c>
      <c r="BC60" s="76">
        <v>11</v>
      </c>
      <c r="BD60" s="8">
        <v>42</v>
      </c>
      <c r="BE60" s="76">
        <v>11</v>
      </c>
      <c r="BF60" s="8">
        <v>310</v>
      </c>
      <c r="BG60" s="76">
        <v>11</v>
      </c>
      <c r="BH60" s="91"/>
      <c r="BI60" s="76">
        <v>11</v>
      </c>
      <c r="BJ60" s="253">
        <v>11</v>
      </c>
      <c r="BK60" s="255">
        <v>11</v>
      </c>
      <c r="BL60" s="1">
        <v>1375</v>
      </c>
      <c r="BM60" s="76">
        <v>11</v>
      </c>
      <c r="BN60" s="9">
        <v>0.44999999999999901</v>
      </c>
      <c r="BO60" s="76">
        <v>11</v>
      </c>
      <c r="BP60" s="8">
        <v>13</v>
      </c>
      <c r="BQ60" s="76">
        <v>11</v>
      </c>
      <c r="BR60" s="9">
        <v>650</v>
      </c>
      <c r="BS60" s="76">
        <v>11</v>
      </c>
      <c r="BT60" s="74">
        <v>92</v>
      </c>
      <c r="BU60" s="76">
        <v>11</v>
      </c>
      <c r="BV60" s="9" t="s">
        <v>192</v>
      </c>
      <c r="BW60" s="76">
        <v>11</v>
      </c>
      <c r="BX60" s="91"/>
      <c r="BY60" s="76">
        <v>11</v>
      </c>
      <c r="BZ60" s="94">
        <v>41</v>
      </c>
      <c r="CA60" s="76">
        <v>11</v>
      </c>
      <c r="CC60" s="8">
        <v>67</v>
      </c>
      <c r="CD60" s="76">
        <v>11</v>
      </c>
      <c r="CE60" s="8">
        <v>63</v>
      </c>
      <c r="CF60" s="76">
        <v>11</v>
      </c>
      <c r="CG60" s="8">
        <v>260</v>
      </c>
      <c r="CH60" s="76">
        <v>11</v>
      </c>
      <c r="CI60" s="8">
        <v>48</v>
      </c>
      <c r="CJ60" s="76">
        <v>11</v>
      </c>
      <c r="CK60" s="8">
        <v>310</v>
      </c>
      <c r="CL60" s="76">
        <v>11</v>
      </c>
      <c r="CM60" s="8">
        <v>41</v>
      </c>
      <c r="CN60" s="76">
        <v>11</v>
      </c>
      <c r="CO60" s="253">
        <v>11</v>
      </c>
      <c r="CP60" s="255">
        <v>11</v>
      </c>
      <c r="CQ60" s="1">
        <v>1175</v>
      </c>
      <c r="CR60" s="76">
        <v>11</v>
      </c>
      <c r="CS60" s="9">
        <v>0.49</v>
      </c>
      <c r="CT60" s="76">
        <v>11</v>
      </c>
      <c r="CU60" s="8">
        <v>15</v>
      </c>
      <c r="CV60" s="76">
        <v>11</v>
      </c>
      <c r="CW60" s="9">
        <v>675</v>
      </c>
      <c r="CX60" s="76">
        <v>11</v>
      </c>
      <c r="CY60" s="74">
        <v>92</v>
      </c>
      <c r="CZ60" s="76">
        <v>11</v>
      </c>
      <c r="DA60" s="8" t="s">
        <v>175</v>
      </c>
      <c r="DB60" s="76">
        <v>11</v>
      </c>
      <c r="DC60" s="93" t="s">
        <v>46</v>
      </c>
      <c r="DD60" s="76">
        <v>11</v>
      </c>
      <c r="DE60" s="94">
        <v>45</v>
      </c>
      <c r="DF60" s="76">
        <v>11</v>
      </c>
    </row>
    <row r="61" spans="50:110">
      <c r="AX61" s="74">
        <v>74</v>
      </c>
      <c r="AY61" s="76">
        <v>12</v>
      </c>
      <c r="AZ61" s="8">
        <v>75</v>
      </c>
      <c r="BA61" s="76">
        <v>12</v>
      </c>
      <c r="BB61" s="8">
        <v>220</v>
      </c>
      <c r="BC61" s="76">
        <v>12</v>
      </c>
      <c r="BD61" s="8">
        <v>43</v>
      </c>
      <c r="BE61" s="76">
        <v>12</v>
      </c>
      <c r="BF61" s="8">
        <v>320</v>
      </c>
      <c r="BG61" s="76">
        <v>12</v>
      </c>
      <c r="BH61" s="91"/>
      <c r="BI61" s="76">
        <v>12</v>
      </c>
      <c r="BJ61" s="253">
        <v>12</v>
      </c>
      <c r="BK61" s="255">
        <v>12</v>
      </c>
      <c r="BL61" s="1">
        <v>1400</v>
      </c>
      <c r="BM61" s="76">
        <v>12</v>
      </c>
      <c r="BN61" s="9">
        <v>0.45999999999999902</v>
      </c>
      <c r="BO61" s="76">
        <v>12</v>
      </c>
      <c r="BP61" s="8">
        <v>13.5</v>
      </c>
      <c r="BQ61" s="76">
        <v>12</v>
      </c>
      <c r="BR61" s="9">
        <v>655</v>
      </c>
      <c r="BS61" s="76">
        <v>12</v>
      </c>
      <c r="BT61" s="74">
        <v>93</v>
      </c>
      <c r="BU61" s="76">
        <v>12</v>
      </c>
      <c r="BV61" s="9" t="s">
        <v>168</v>
      </c>
      <c r="BW61" s="76">
        <v>12</v>
      </c>
      <c r="BX61" s="91"/>
      <c r="BY61" s="76">
        <v>12</v>
      </c>
      <c r="BZ61" s="94">
        <v>42</v>
      </c>
      <c r="CA61" s="76">
        <v>12</v>
      </c>
      <c r="CC61" s="8">
        <v>69</v>
      </c>
      <c r="CD61" s="76">
        <v>12</v>
      </c>
      <c r="CE61" s="8">
        <v>66</v>
      </c>
      <c r="CF61" s="76">
        <v>12</v>
      </c>
      <c r="CG61" s="8">
        <v>280</v>
      </c>
      <c r="CH61" s="76">
        <v>12</v>
      </c>
      <c r="CI61" s="8">
        <v>50</v>
      </c>
      <c r="CJ61" s="76">
        <v>12</v>
      </c>
      <c r="CK61" s="8">
        <v>320</v>
      </c>
      <c r="CL61" s="76">
        <v>12</v>
      </c>
      <c r="CM61" s="8">
        <v>42</v>
      </c>
      <c r="CN61" s="76">
        <v>12</v>
      </c>
      <c r="CO61" s="253">
        <v>12</v>
      </c>
      <c r="CP61" s="255">
        <v>12</v>
      </c>
      <c r="CQ61" s="1">
        <v>1200</v>
      </c>
      <c r="CR61" s="76">
        <v>12</v>
      </c>
      <c r="CS61" s="9">
        <v>0.5</v>
      </c>
      <c r="CT61" s="76">
        <v>12</v>
      </c>
      <c r="CU61" s="8">
        <v>15.5</v>
      </c>
      <c r="CV61" s="76">
        <v>12</v>
      </c>
      <c r="CW61" s="9">
        <v>680</v>
      </c>
      <c r="CX61" s="76">
        <v>12</v>
      </c>
      <c r="CY61" s="74">
        <v>93</v>
      </c>
      <c r="CZ61" s="76">
        <v>12</v>
      </c>
      <c r="DA61" s="8" t="s">
        <v>176</v>
      </c>
      <c r="DB61" s="76">
        <v>12</v>
      </c>
      <c r="DC61" s="93" t="s">
        <v>47</v>
      </c>
      <c r="DD61" s="76">
        <v>12</v>
      </c>
      <c r="DE61" s="94">
        <v>46</v>
      </c>
      <c r="DF61" s="76">
        <v>12</v>
      </c>
    </row>
    <row r="62" spans="50:110">
      <c r="AX62" s="74">
        <v>76</v>
      </c>
      <c r="AY62" s="76">
        <v>13</v>
      </c>
      <c r="AZ62" s="74">
        <v>78</v>
      </c>
      <c r="BA62" s="76">
        <v>13</v>
      </c>
      <c r="BB62" s="8">
        <v>240</v>
      </c>
      <c r="BC62" s="76">
        <v>13</v>
      </c>
      <c r="BD62" s="8">
        <v>45</v>
      </c>
      <c r="BE62" s="76">
        <v>13</v>
      </c>
      <c r="BF62" s="74">
        <v>330</v>
      </c>
      <c r="BG62" s="76">
        <v>13</v>
      </c>
      <c r="BH62" s="91"/>
      <c r="BI62" s="76">
        <v>13</v>
      </c>
      <c r="BJ62" s="253">
        <v>13</v>
      </c>
      <c r="BK62" s="255">
        <v>13</v>
      </c>
      <c r="BL62" s="1">
        <v>1425</v>
      </c>
      <c r="BM62" s="76">
        <v>13</v>
      </c>
      <c r="BN62" s="9">
        <v>0.46999999999999897</v>
      </c>
      <c r="BO62" s="76">
        <v>13</v>
      </c>
      <c r="BP62" s="8">
        <v>14</v>
      </c>
      <c r="BQ62" s="76">
        <v>13</v>
      </c>
      <c r="BR62" s="9">
        <v>660</v>
      </c>
      <c r="BS62" s="76">
        <v>13</v>
      </c>
      <c r="BT62" s="74">
        <v>94</v>
      </c>
      <c r="BU62" s="76">
        <v>13</v>
      </c>
      <c r="BV62" s="9" t="s">
        <v>216</v>
      </c>
      <c r="BW62" s="76">
        <v>13</v>
      </c>
      <c r="BX62" s="91"/>
      <c r="BY62" s="76">
        <v>13</v>
      </c>
      <c r="BZ62" s="94">
        <v>43</v>
      </c>
      <c r="CA62" s="76">
        <v>13</v>
      </c>
      <c r="CC62" s="74">
        <v>71</v>
      </c>
      <c r="CD62" s="76">
        <v>13</v>
      </c>
      <c r="CE62" s="8">
        <v>69</v>
      </c>
      <c r="CF62" s="76">
        <v>13</v>
      </c>
      <c r="CG62" s="8">
        <v>300</v>
      </c>
      <c r="CH62" s="76">
        <v>13</v>
      </c>
      <c r="CI62" s="8">
        <v>52</v>
      </c>
      <c r="CJ62" s="76">
        <v>13</v>
      </c>
      <c r="CK62" s="8">
        <v>330</v>
      </c>
      <c r="CL62" s="76">
        <v>13</v>
      </c>
      <c r="CM62" s="8">
        <v>43</v>
      </c>
      <c r="CN62" s="76">
        <v>13</v>
      </c>
      <c r="CO62" s="253">
        <v>13</v>
      </c>
      <c r="CP62" s="255">
        <v>13</v>
      </c>
      <c r="CQ62" s="1">
        <v>1225</v>
      </c>
      <c r="CR62" s="76">
        <v>13</v>
      </c>
      <c r="CS62" s="9">
        <v>0.51</v>
      </c>
      <c r="CT62" s="76">
        <v>13</v>
      </c>
      <c r="CU62" s="8">
        <v>16</v>
      </c>
      <c r="CV62" s="76">
        <v>13</v>
      </c>
      <c r="CW62" s="9">
        <v>685</v>
      </c>
      <c r="CX62" s="76">
        <v>13</v>
      </c>
      <c r="CY62" s="74">
        <v>94</v>
      </c>
      <c r="CZ62" s="76">
        <v>13</v>
      </c>
      <c r="DA62" s="8" t="s">
        <v>177</v>
      </c>
      <c r="DB62" s="76">
        <v>13</v>
      </c>
      <c r="DC62" s="92" t="s">
        <v>48</v>
      </c>
      <c r="DD62" s="76">
        <v>13</v>
      </c>
      <c r="DE62" s="94">
        <v>47</v>
      </c>
      <c r="DF62" s="76">
        <v>13</v>
      </c>
    </row>
    <row r="63" spans="50:110">
      <c r="AX63" s="74">
        <v>78</v>
      </c>
      <c r="AY63" s="76">
        <v>14</v>
      </c>
      <c r="AZ63" s="74">
        <v>81</v>
      </c>
      <c r="BA63" s="76">
        <v>14</v>
      </c>
      <c r="BB63" s="74">
        <v>260</v>
      </c>
      <c r="BC63" s="76">
        <v>14</v>
      </c>
      <c r="BD63" s="74">
        <v>46</v>
      </c>
      <c r="BE63" s="76">
        <v>14</v>
      </c>
      <c r="BF63" s="74">
        <v>340</v>
      </c>
      <c r="BG63" s="76">
        <v>14</v>
      </c>
      <c r="BH63" s="91"/>
      <c r="BI63" s="76">
        <v>14</v>
      </c>
      <c r="BJ63" s="253">
        <v>14</v>
      </c>
      <c r="BK63" s="255">
        <v>14</v>
      </c>
      <c r="BL63" s="1">
        <v>1450</v>
      </c>
      <c r="BM63" s="76">
        <v>14</v>
      </c>
      <c r="BN63" s="9">
        <v>0.47999999999999898</v>
      </c>
      <c r="BO63" s="76">
        <v>14</v>
      </c>
      <c r="BP63" s="8">
        <v>14.5</v>
      </c>
      <c r="BQ63" s="76">
        <v>14</v>
      </c>
      <c r="BR63" s="9">
        <v>665</v>
      </c>
      <c r="BS63" s="76">
        <v>14</v>
      </c>
      <c r="BT63" s="74">
        <v>95</v>
      </c>
      <c r="BU63" s="76">
        <v>14</v>
      </c>
      <c r="BV63" s="9" t="s">
        <v>201</v>
      </c>
      <c r="BW63" s="76">
        <v>14</v>
      </c>
      <c r="BX63" s="65"/>
      <c r="BY63" s="76">
        <v>14</v>
      </c>
      <c r="BZ63" s="94">
        <v>44</v>
      </c>
      <c r="CA63" s="76">
        <v>14</v>
      </c>
      <c r="CC63" s="74">
        <v>74</v>
      </c>
      <c r="CD63" s="76">
        <v>14</v>
      </c>
      <c r="CE63" s="8">
        <v>72</v>
      </c>
      <c r="CF63" s="76">
        <v>14</v>
      </c>
      <c r="CG63" s="8">
        <v>320</v>
      </c>
      <c r="CH63" s="76">
        <v>14</v>
      </c>
      <c r="CI63" s="74">
        <v>54</v>
      </c>
      <c r="CJ63" s="76">
        <v>14</v>
      </c>
      <c r="CK63" s="74">
        <v>340</v>
      </c>
      <c r="CL63" s="76">
        <v>14</v>
      </c>
      <c r="CM63" s="8">
        <v>44</v>
      </c>
      <c r="CN63" s="76">
        <v>14</v>
      </c>
      <c r="CO63" s="253">
        <v>14</v>
      </c>
      <c r="CP63" s="255">
        <v>14</v>
      </c>
      <c r="CQ63" s="1">
        <v>1250</v>
      </c>
      <c r="CR63" s="76">
        <v>14</v>
      </c>
      <c r="CS63" s="9">
        <v>0.52</v>
      </c>
      <c r="CT63" s="76">
        <v>14</v>
      </c>
      <c r="CU63" s="8">
        <v>16.5</v>
      </c>
      <c r="CV63" s="76">
        <v>14</v>
      </c>
      <c r="CW63" s="9">
        <v>690</v>
      </c>
      <c r="CX63" s="76">
        <v>14</v>
      </c>
      <c r="CY63" s="74">
        <v>95</v>
      </c>
      <c r="CZ63" s="76">
        <v>14</v>
      </c>
      <c r="DA63" s="8" t="s">
        <v>178</v>
      </c>
      <c r="DB63" s="76">
        <v>14</v>
      </c>
      <c r="DC63" s="92" t="s">
        <v>49</v>
      </c>
      <c r="DD63" s="76">
        <v>14</v>
      </c>
      <c r="DE63" s="94">
        <v>48</v>
      </c>
      <c r="DF63" s="76">
        <v>14</v>
      </c>
    </row>
    <row r="64" spans="50:110">
      <c r="AX64" s="74">
        <v>80</v>
      </c>
      <c r="AY64" s="76">
        <v>15</v>
      </c>
      <c r="AZ64" s="74">
        <v>84</v>
      </c>
      <c r="BA64" s="76">
        <v>15</v>
      </c>
      <c r="BB64" s="74">
        <v>280</v>
      </c>
      <c r="BC64" s="76">
        <v>15</v>
      </c>
      <c r="BD64" s="74">
        <v>48</v>
      </c>
      <c r="BE64" s="76">
        <v>15</v>
      </c>
      <c r="BF64" s="74">
        <v>350</v>
      </c>
      <c r="BG64" s="76">
        <v>15</v>
      </c>
      <c r="BH64" s="65"/>
      <c r="BI64" s="76">
        <v>15</v>
      </c>
      <c r="BJ64" s="253">
        <v>15</v>
      </c>
      <c r="BK64" s="255">
        <v>15</v>
      </c>
      <c r="BL64" s="1">
        <v>1475</v>
      </c>
      <c r="BM64" s="76">
        <v>15</v>
      </c>
      <c r="BN64" s="9">
        <v>0.48999999999999899</v>
      </c>
      <c r="BO64" s="76">
        <v>15</v>
      </c>
      <c r="BP64" s="8">
        <v>15</v>
      </c>
      <c r="BQ64" s="76">
        <v>15</v>
      </c>
      <c r="BR64" s="9">
        <v>670</v>
      </c>
      <c r="BS64" s="76">
        <v>15</v>
      </c>
      <c r="BT64" s="74">
        <v>96</v>
      </c>
      <c r="BU64" s="76">
        <v>15</v>
      </c>
      <c r="BV64" s="9" t="s">
        <v>170</v>
      </c>
      <c r="BW64" s="76">
        <v>15</v>
      </c>
      <c r="BX64" s="65"/>
      <c r="BY64" s="76">
        <v>15</v>
      </c>
      <c r="BZ64" s="94">
        <v>45</v>
      </c>
      <c r="CA64" s="76">
        <v>15</v>
      </c>
      <c r="CC64" s="74">
        <v>76</v>
      </c>
      <c r="CD64" s="76">
        <v>15</v>
      </c>
      <c r="CE64" s="8">
        <v>75</v>
      </c>
      <c r="CF64" s="76">
        <v>15</v>
      </c>
      <c r="CG64" s="8">
        <v>340</v>
      </c>
      <c r="CH64" s="76">
        <v>15</v>
      </c>
      <c r="CI64" s="74">
        <v>57</v>
      </c>
      <c r="CJ64" s="76">
        <v>15</v>
      </c>
      <c r="CK64" s="74">
        <v>350</v>
      </c>
      <c r="CL64" s="76">
        <v>15</v>
      </c>
      <c r="CM64" s="74">
        <v>45</v>
      </c>
      <c r="CN64" s="76">
        <v>15</v>
      </c>
      <c r="CO64" s="253">
        <v>15</v>
      </c>
      <c r="CP64" s="255">
        <v>15</v>
      </c>
      <c r="CQ64" s="1">
        <v>1275</v>
      </c>
      <c r="CR64" s="76">
        <v>15</v>
      </c>
      <c r="CS64" s="9">
        <v>0.53</v>
      </c>
      <c r="CT64" s="76">
        <v>15</v>
      </c>
      <c r="CU64" s="74">
        <v>17</v>
      </c>
      <c r="CV64" s="76">
        <v>15</v>
      </c>
      <c r="CW64" s="9">
        <v>695</v>
      </c>
      <c r="CX64" s="76">
        <v>15</v>
      </c>
      <c r="CY64" s="74">
        <v>96</v>
      </c>
      <c r="CZ64" s="76">
        <v>15</v>
      </c>
      <c r="DA64" s="8" t="s">
        <v>100</v>
      </c>
      <c r="DB64" s="76">
        <v>15</v>
      </c>
      <c r="DC64" s="92" t="s">
        <v>50</v>
      </c>
      <c r="DD64" s="76">
        <v>15</v>
      </c>
      <c r="DE64" s="94">
        <v>49</v>
      </c>
      <c r="DF64" s="76">
        <v>15</v>
      </c>
    </row>
    <row r="65" spans="50:110">
      <c r="AX65" s="74">
        <v>83</v>
      </c>
      <c r="AY65" s="76">
        <v>16</v>
      </c>
      <c r="AZ65" s="74">
        <v>87</v>
      </c>
      <c r="BA65" s="76">
        <v>16</v>
      </c>
      <c r="BB65" s="74">
        <v>300</v>
      </c>
      <c r="BC65" s="76">
        <v>16</v>
      </c>
      <c r="BD65" s="74">
        <v>50</v>
      </c>
      <c r="BE65" s="76">
        <v>16</v>
      </c>
      <c r="BF65" s="74">
        <v>360</v>
      </c>
      <c r="BG65" s="76">
        <v>16</v>
      </c>
      <c r="BH65" s="65"/>
      <c r="BI65" s="76">
        <v>16</v>
      </c>
      <c r="BJ65" s="253">
        <v>16</v>
      </c>
      <c r="BK65" s="255">
        <v>16</v>
      </c>
      <c r="BL65" s="1">
        <v>1500</v>
      </c>
      <c r="BM65" s="76">
        <v>16</v>
      </c>
      <c r="BN65" s="9">
        <v>0.499999999999999</v>
      </c>
      <c r="BO65" s="76">
        <v>16</v>
      </c>
      <c r="BP65" s="8">
        <v>15.5</v>
      </c>
      <c r="BQ65" s="76">
        <v>16</v>
      </c>
      <c r="BR65" s="9">
        <v>675</v>
      </c>
      <c r="BS65" s="76">
        <v>16</v>
      </c>
      <c r="BT65" s="74">
        <v>97</v>
      </c>
      <c r="BU65" s="76">
        <v>16</v>
      </c>
      <c r="BV65" s="9" t="s">
        <v>217</v>
      </c>
      <c r="BW65" s="76">
        <v>16</v>
      </c>
      <c r="BX65" s="65"/>
      <c r="BY65" s="76">
        <v>16</v>
      </c>
      <c r="BZ65" s="94">
        <v>46</v>
      </c>
      <c r="CA65" s="76">
        <v>16</v>
      </c>
      <c r="CC65" s="74">
        <v>79</v>
      </c>
      <c r="CD65" s="76">
        <v>16</v>
      </c>
      <c r="CE65" s="8">
        <v>78</v>
      </c>
      <c r="CF65" s="76">
        <v>16</v>
      </c>
      <c r="CG65" s="74">
        <v>360</v>
      </c>
      <c r="CH65" s="76">
        <v>16</v>
      </c>
      <c r="CI65" s="74">
        <v>60</v>
      </c>
      <c r="CJ65" s="76">
        <v>16</v>
      </c>
      <c r="CK65" s="74">
        <v>360</v>
      </c>
      <c r="CL65" s="76">
        <v>16</v>
      </c>
      <c r="CM65" s="74">
        <v>46</v>
      </c>
      <c r="CN65" s="76">
        <v>16</v>
      </c>
      <c r="CO65" s="253">
        <v>16</v>
      </c>
      <c r="CP65" s="255">
        <v>16</v>
      </c>
      <c r="CQ65" s="1">
        <v>1300</v>
      </c>
      <c r="CR65" s="76">
        <v>16</v>
      </c>
      <c r="CS65" s="9">
        <v>0.54</v>
      </c>
      <c r="CT65" s="76">
        <v>16</v>
      </c>
      <c r="CU65" s="74">
        <v>17.5</v>
      </c>
      <c r="CV65" s="76">
        <v>16</v>
      </c>
      <c r="CW65" s="9">
        <v>700</v>
      </c>
      <c r="CX65" s="76">
        <v>16</v>
      </c>
      <c r="CY65" s="74">
        <v>97</v>
      </c>
      <c r="CZ65" s="76">
        <v>16</v>
      </c>
      <c r="DA65" s="8" t="s">
        <v>179</v>
      </c>
      <c r="DB65" s="76">
        <v>16</v>
      </c>
      <c r="DC65" s="92" t="s">
        <v>51</v>
      </c>
      <c r="DD65" s="76">
        <v>16</v>
      </c>
      <c r="DE65" s="94">
        <v>50</v>
      </c>
      <c r="DF65" s="76">
        <v>16</v>
      </c>
    </row>
    <row r="66" spans="50:110">
      <c r="AX66" s="74">
        <v>86</v>
      </c>
      <c r="AY66" s="76">
        <v>17</v>
      </c>
      <c r="AZ66" s="74">
        <v>90</v>
      </c>
      <c r="BA66" s="76">
        <v>17</v>
      </c>
      <c r="BB66" s="74">
        <v>320</v>
      </c>
      <c r="BC66" s="76">
        <v>17</v>
      </c>
      <c r="BD66" s="74">
        <v>52</v>
      </c>
      <c r="BE66" s="76">
        <v>17</v>
      </c>
      <c r="BF66" s="74">
        <v>370</v>
      </c>
      <c r="BG66" s="76">
        <v>17</v>
      </c>
      <c r="BH66" s="65"/>
      <c r="BI66" s="76">
        <v>17</v>
      </c>
      <c r="BJ66" s="253">
        <v>17</v>
      </c>
      <c r="BK66" s="255">
        <v>17</v>
      </c>
      <c r="BL66" s="1">
        <v>1525</v>
      </c>
      <c r="BM66" s="76">
        <v>17</v>
      </c>
      <c r="BN66" s="9">
        <v>0.50999999999999901</v>
      </c>
      <c r="BO66" s="76">
        <v>17</v>
      </c>
      <c r="BP66" s="8">
        <v>16</v>
      </c>
      <c r="BQ66" s="76">
        <v>17</v>
      </c>
      <c r="BR66" s="9">
        <v>680</v>
      </c>
      <c r="BS66" s="76">
        <v>17</v>
      </c>
      <c r="BT66" s="74">
        <v>98</v>
      </c>
      <c r="BU66" s="76">
        <v>17</v>
      </c>
      <c r="BV66" s="9" t="s">
        <v>203</v>
      </c>
      <c r="BW66" s="76">
        <v>17</v>
      </c>
      <c r="BX66" s="65"/>
      <c r="BY66" s="76">
        <v>17</v>
      </c>
      <c r="BZ66" s="94">
        <v>47</v>
      </c>
      <c r="CA66" s="76">
        <v>17</v>
      </c>
      <c r="CC66" s="74">
        <v>81</v>
      </c>
      <c r="CD66" s="76">
        <v>17</v>
      </c>
      <c r="CE66" s="74">
        <v>81</v>
      </c>
      <c r="CF66" s="76">
        <v>17</v>
      </c>
      <c r="CG66" s="74">
        <v>380</v>
      </c>
      <c r="CH66" s="76">
        <v>17</v>
      </c>
      <c r="CI66" s="74">
        <v>63</v>
      </c>
      <c r="CJ66" s="76">
        <v>17</v>
      </c>
      <c r="CK66" s="74">
        <v>370</v>
      </c>
      <c r="CL66" s="76">
        <v>17</v>
      </c>
      <c r="CM66" s="74">
        <v>47</v>
      </c>
      <c r="CN66" s="76">
        <v>17</v>
      </c>
      <c r="CO66" s="253">
        <v>17</v>
      </c>
      <c r="CP66" s="255">
        <v>17</v>
      </c>
      <c r="CQ66" s="1">
        <v>1325</v>
      </c>
      <c r="CR66" s="76">
        <v>17</v>
      </c>
      <c r="CS66" s="9">
        <v>0.55000000000000004</v>
      </c>
      <c r="CT66" s="76">
        <v>17</v>
      </c>
      <c r="CU66" s="74">
        <v>18</v>
      </c>
      <c r="CV66" s="76">
        <v>17</v>
      </c>
      <c r="CW66" s="9">
        <v>705</v>
      </c>
      <c r="CX66" s="76">
        <v>17</v>
      </c>
      <c r="CY66" s="74">
        <v>98</v>
      </c>
      <c r="CZ66" s="76">
        <v>17</v>
      </c>
      <c r="DA66" s="8" t="s">
        <v>180</v>
      </c>
      <c r="DB66" s="76">
        <v>17</v>
      </c>
      <c r="DC66" s="92" t="s">
        <v>52</v>
      </c>
      <c r="DD66" s="76">
        <v>17</v>
      </c>
      <c r="DE66" s="94">
        <v>51</v>
      </c>
      <c r="DF66" s="76">
        <v>17</v>
      </c>
    </row>
    <row r="67" spans="50:110">
      <c r="AX67" s="74">
        <v>88</v>
      </c>
      <c r="AY67" s="76">
        <v>18</v>
      </c>
      <c r="AZ67" s="8">
        <v>93</v>
      </c>
      <c r="BA67" s="76">
        <v>18</v>
      </c>
      <c r="BB67" s="74">
        <v>340</v>
      </c>
      <c r="BC67" s="76">
        <v>18</v>
      </c>
      <c r="BD67" s="74">
        <v>54</v>
      </c>
      <c r="BE67" s="76">
        <v>18</v>
      </c>
      <c r="BF67" s="74">
        <v>380</v>
      </c>
      <c r="BG67" s="76">
        <v>18</v>
      </c>
      <c r="BH67" s="65"/>
      <c r="BI67" s="76">
        <v>18</v>
      </c>
      <c r="BJ67" s="253">
        <v>18</v>
      </c>
      <c r="BK67" s="255">
        <v>18</v>
      </c>
      <c r="BL67" s="1">
        <v>1550</v>
      </c>
      <c r="BM67" s="76">
        <v>18</v>
      </c>
      <c r="BN67" s="9">
        <v>0.51999999999999902</v>
      </c>
      <c r="BO67" s="76">
        <v>18</v>
      </c>
      <c r="BP67" s="8">
        <v>16.5</v>
      </c>
      <c r="BQ67" s="76">
        <v>18</v>
      </c>
      <c r="BR67" s="9">
        <v>685</v>
      </c>
      <c r="BS67" s="76">
        <v>18</v>
      </c>
      <c r="BT67" s="74">
        <v>99</v>
      </c>
      <c r="BU67" s="76">
        <v>18</v>
      </c>
      <c r="BV67" s="9" t="s">
        <v>172</v>
      </c>
      <c r="BW67" s="76">
        <v>18</v>
      </c>
      <c r="BX67" s="65"/>
      <c r="BY67" s="76">
        <v>18</v>
      </c>
      <c r="BZ67" s="94">
        <v>48</v>
      </c>
      <c r="CA67" s="76">
        <v>18</v>
      </c>
      <c r="CC67" s="74">
        <v>83</v>
      </c>
      <c r="CD67" s="76">
        <v>18</v>
      </c>
      <c r="CE67" s="74">
        <v>84</v>
      </c>
      <c r="CF67" s="76">
        <v>18</v>
      </c>
      <c r="CG67" s="74">
        <v>400</v>
      </c>
      <c r="CH67" s="76">
        <v>18</v>
      </c>
      <c r="CI67" s="74">
        <v>66</v>
      </c>
      <c r="CJ67" s="76">
        <v>18</v>
      </c>
      <c r="CK67" s="74">
        <v>380</v>
      </c>
      <c r="CL67" s="76">
        <v>18</v>
      </c>
      <c r="CM67" s="65"/>
      <c r="CN67" s="76">
        <v>18</v>
      </c>
      <c r="CO67" s="253">
        <v>18</v>
      </c>
      <c r="CP67" s="255">
        <v>18</v>
      </c>
      <c r="CQ67" s="1">
        <v>1350</v>
      </c>
      <c r="CR67" s="76">
        <v>18</v>
      </c>
      <c r="CS67" s="9">
        <v>0.56000000000000005</v>
      </c>
      <c r="CT67" s="76">
        <v>18</v>
      </c>
      <c r="CU67" s="74">
        <v>18.5</v>
      </c>
      <c r="CV67" s="76">
        <v>18</v>
      </c>
      <c r="CW67" s="9">
        <v>710</v>
      </c>
      <c r="CX67" s="76">
        <v>18</v>
      </c>
      <c r="CY67" s="74">
        <v>99</v>
      </c>
      <c r="CZ67" s="76">
        <v>18</v>
      </c>
      <c r="DA67" s="8" t="s">
        <v>181</v>
      </c>
      <c r="DB67" s="76">
        <v>18</v>
      </c>
      <c r="DC67" s="94" t="s">
        <v>150</v>
      </c>
      <c r="DD67" s="76">
        <v>18</v>
      </c>
      <c r="DE67" s="94">
        <v>52</v>
      </c>
      <c r="DF67" s="76">
        <v>18</v>
      </c>
    </row>
    <row r="68" spans="50:110">
      <c r="AX68" s="74">
        <v>90</v>
      </c>
      <c r="AY68" s="76">
        <v>19</v>
      </c>
      <c r="AZ68" s="8">
        <v>96</v>
      </c>
      <c r="BA68" s="76">
        <v>19</v>
      </c>
      <c r="BB68" s="74">
        <v>360</v>
      </c>
      <c r="BC68" s="76">
        <v>19</v>
      </c>
      <c r="BD68" s="74">
        <v>57</v>
      </c>
      <c r="BE68" s="76">
        <v>19</v>
      </c>
      <c r="BF68" s="74">
        <v>390</v>
      </c>
      <c r="BG68" s="76">
        <v>19</v>
      </c>
      <c r="BH68" s="65"/>
      <c r="BI68" s="76">
        <v>19</v>
      </c>
      <c r="BJ68" s="253">
        <v>19</v>
      </c>
      <c r="BK68" s="255">
        <v>19</v>
      </c>
      <c r="BL68" s="1">
        <v>1575</v>
      </c>
      <c r="BM68" s="76">
        <v>19</v>
      </c>
      <c r="BN68" s="9">
        <v>0.52999999999999903</v>
      </c>
      <c r="BO68" s="76">
        <v>19</v>
      </c>
      <c r="BP68" s="8">
        <v>17</v>
      </c>
      <c r="BQ68" s="76">
        <v>19</v>
      </c>
      <c r="BR68" s="9">
        <v>690</v>
      </c>
      <c r="BS68" s="76">
        <v>19</v>
      </c>
      <c r="BT68" s="74">
        <v>100</v>
      </c>
      <c r="BU68" s="76">
        <v>19</v>
      </c>
      <c r="BV68" s="9" t="s">
        <v>218</v>
      </c>
      <c r="BW68" s="76">
        <v>19</v>
      </c>
      <c r="BX68" s="65"/>
      <c r="BY68" s="76">
        <v>19</v>
      </c>
      <c r="BZ68" s="94">
        <v>49</v>
      </c>
      <c r="CA68" s="76">
        <v>19</v>
      </c>
      <c r="CC68" s="74">
        <v>84</v>
      </c>
      <c r="CD68" s="76">
        <v>19</v>
      </c>
      <c r="CE68" s="74">
        <v>87</v>
      </c>
      <c r="CF68" s="76">
        <v>19</v>
      </c>
      <c r="CG68" s="74">
        <v>420</v>
      </c>
      <c r="CH68" s="76">
        <v>19</v>
      </c>
      <c r="CI68" s="74">
        <v>68</v>
      </c>
      <c r="CJ68" s="76">
        <v>19</v>
      </c>
      <c r="CK68" s="74">
        <v>390</v>
      </c>
      <c r="CL68" s="76">
        <v>19</v>
      </c>
      <c r="CM68" s="65"/>
      <c r="CN68" s="76">
        <v>19</v>
      </c>
      <c r="CO68" s="253">
        <v>19</v>
      </c>
      <c r="CP68" s="255">
        <v>19</v>
      </c>
      <c r="CQ68" s="1">
        <v>1375</v>
      </c>
      <c r="CR68" s="76">
        <v>19</v>
      </c>
      <c r="CS68" s="9">
        <v>0.56999999999999995</v>
      </c>
      <c r="CT68" s="76">
        <v>19</v>
      </c>
      <c r="CU68" s="74">
        <v>19</v>
      </c>
      <c r="CV68" s="76">
        <v>19</v>
      </c>
      <c r="CW68" s="9">
        <v>715</v>
      </c>
      <c r="CX68" s="76">
        <v>19</v>
      </c>
      <c r="CY68" s="74">
        <v>100</v>
      </c>
      <c r="CZ68" s="76">
        <v>19</v>
      </c>
      <c r="DA68" s="8" t="s">
        <v>182</v>
      </c>
      <c r="DB68" s="76">
        <v>19</v>
      </c>
      <c r="DC68" s="94" t="s">
        <v>151</v>
      </c>
      <c r="DD68" s="76">
        <v>19</v>
      </c>
      <c r="DE68" s="94">
        <v>53</v>
      </c>
      <c r="DF68" s="76">
        <v>19</v>
      </c>
    </row>
    <row r="69" spans="50:110">
      <c r="AX69" s="74">
        <v>92</v>
      </c>
      <c r="AY69" s="76">
        <v>20</v>
      </c>
      <c r="AZ69" s="8">
        <v>100</v>
      </c>
      <c r="BA69" s="76">
        <v>20</v>
      </c>
      <c r="BB69" s="74">
        <v>380</v>
      </c>
      <c r="BC69" s="76">
        <v>20</v>
      </c>
      <c r="BD69" s="74">
        <v>60</v>
      </c>
      <c r="BE69" s="76">
        <v>20</v>
      </c>
      <c r="BF69" s="74">
        <v>400</v>
      </c>
      <c r="BG69" s="76">
        <v>20</v>
      </c>
      <c r="BH69" s="65"/>
      <c r="BI69" s="76">
        <v>20</v>
      </c>
      <c r="BJ69" s="253">
        <v>20</v>
      </c>
      <c r="BK69" s="255">
        <v>20</v>
      </c>
      <c r="BL69" s="1">
        <v>1600</v>
      </c>
      <c r="BM69" s="76">
        <v>20</v>
      </c>
      <c r="BN69" s="9">
        <v>0.53999999999999904</v>
      </c>
      <c r="BO69" s="76">
        <v>20</v>
      </c>
      <c r="BP69" s="74">
        <v>17.5</v>
      </c>
      <c r="BQ69" s="76">
        <v>20</v>
      </c>
      <c r="BR69" s="9">
        <v>695</v>
      </c>
      <c r="BS69" s="76">
        <v>20</v>
      </c>
      <c r="BT69" s="65"/>
      <c r="BU69" s="76">
        <v>20</v>
      </c>
      <c r="BV69" s="9" t="s">
        <v>157</v>
      </c>
      <c r="BW69" s="76">
        <v>20</v>
      </c>
      <c r="BX69" s="65"/>
      <c r="BY69" s="76">
        <v>20</v>
      </c>
      <c r="BZ69" s="94">
        <v>50</v>
      </c>
      <c r="CA69" s="76">
        <v>20</v>
      </c>
      <c r="CC69" s="74">
        <v>85</v>
      </c>
      <c r="CD69" s="76">
        <v>20</v>
      </c>
      <c r="CE69" s="74">
        <v>90</v>
      </c>
      <c r="CF69" s="76">
        <v>20</v>
      </c>
      <c r="CG69" s="74">
        <v>440</v>
      </c>
      <c r="CH69" s="76">
        <v>20</v>
      </c>
      <c r="CI69" s="74">
        <v>70</v>
      </c>
      <c r="CJ69" s="76">
        <v>20</v>
      </c>
      <c r="CK69" s="74">
        <v>400</v>
      </c>
      <c r="CL69" s="76">
        <v>20</v>
      </c>
      <c r="CM69" s="65"/>
      <c r="CN69" s="76">
        <v>20</v>
      </c>
      <c r="CO69" s="253">
        <v>20</v>
      </c>
      <c r="CP69" s="255">
        <v>20</v>
      </c>
      <c r="CQ69" s="1">
        <v>1400</v>
      </c>
      <c r="CR69" s="76">
        <v>20</v>
      </c>
      <c r="CS69" s="9">
        <v>0.57999999999999996</v>
      </c>
      <c r="CT69" s="76">
        <v>20</v>
      </c>
      <c r="CU69" s="74">
        <v>19.5</v>
      </c>
      <c r="CV69" s="76">
        <v>20</v>
      </c>
      <c r="CW69" s="9">
        <v>720</v>
      </c>
      <c r="CX69" s="76">
        <v>20</v>
      </c>
      <c r="CY69" s="65"/>
      <c r="CZ69" s="76">
        <v>20</v>
      </c>
      <c r="DA69" s="8" t="s">
        <v>102</v>
      </c>
      <c r="DB69" s="76">
        <v>20</v>
      </c>
      <c r="DC69" s="94" t="s">
        <v>152</v>
      </c>
      <c r="DD69" s="76">
        <v>20</v>
      </c>
      <c r="DE69" s="94">
        <v>54</v>
      </c>
      <c r="DF69" s="76">
        <v>20</v>
      </c>
    </row>
    <row r="70" spans="50:110">
      <c r="CQ70" s="65"/>
    </row>
  </sheetData>
  <mergeCells count="44">
    <mergeCell ref="CO48:CP48"/>
    <mergeCell ref="CF4:CS4"/>
    <mergeCell ref="CE5:CN5"/>
    <mergeCell ref="AX24:CA24"/>
    <mergeCell ref="AX47:CA47"/>
    <mergeCell ref="CC47:DF47"/>
    <mergeCell ref="CC24:DF24"/>
    <mergeCell ref="BJ25:BK25"/>
    <mergeCell ref="CO25:CP25"/>
    <mergeCell ref="AX48:AY48"/>
    <mergeCell ref="AZ48:BA48"/>
    <mergeCell ref="BB48:BC48"/>
    <mergeCell ref="BD48:BE48"/>
    <mergeCell ref="BF48:BG48"/>
    <mergeCell ref="BR48:BS48"/>
    <mergeCell ref="AX1:BX1"/>
    <mergeCell ref="CE2:CP2"/>
    <mergeCell ref="B1:E1"/>
    <mergeCell ref="F1:J1"/>
    <mergeCell ref="K1:O1"/>
    <mergeCell ref="P1:Q1"/>
    <mergeCell ref="R1:T1"/>
    <mergeCell ref="U1:Y1"/>
    <mergeCell ref="Z1:AE1"/>
    <mergeCell ref="CA2:CB2"/>
    <mergeCell ref="BT2:BU2"/>
    <mergeCell ref="BV2:BW2"/>
    <mergeCell ref="AG1:AU1"/>
    <mergeCell ref="BF2:BG2"/>
    <mergeCell ref="AX2:AY2"/>
    <mergeCell ref="AZ2:BA2"/>
    <mergeCell ref="BB2:BC2"/>
    <mergeCell ref="BD2:BE2"/>
    <mergeCell ref="BH2:BI2"/>
    <mergeCell ref="BJ2:BK2"/>
    <mergeCell ref="BL2:BM2"/>
    <mergeCell ref="BN2:BO2"/>
    <mergeCell ref="BP2:BQ2"/>
    <mergeCell ref="BR2:BS2"/>
    <mergeCell ref="BH48:BI48"/>
    <mergeCell ref="BJ48:BK48"/>
    <mergeCell ref="BL48:BM48"/>
    <mergeCell ref="BN48:BO48"/>
    <mergeCell ref="BP48:BQ48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E107"/>
  <sheetViews>
    <sheetView topLeftCell="B37" zoomScale="50" zoomScaleNormal="50" workbookViewId="0">
      <selection activeCell="O85" sqref="O85"/>
    </sheetView>
  </sheetViews>
  <sheetFormatPr baseColWidth="10" defaultRowHeight="15"/>
  <sheetData>
    <row r="1" spans="1:57">
      <c r="A1" s="258"/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60"/>
      <c r="AN1" s="260"/>
      <c r="AO1" s="260"/>
      <c r="AP1" s="260"/>
      <c r="AQ1" s="260"/>
      <c r="AR1" s="260"/>
      <c r="AS1" s="260"/>
      <c r="AT1" s="260"/>
      <c r="AU1" s="260"/>
      <c r="AV1" s="260"/>
      <c r="AW1" s="260"/>
      <c r="AX1" s="260"/>
      <c r="AY1" s="260"/>
      <c r="AZ1" s="260"/>
      <c r="BA1" s="260"/>
      <c r="BB1" s="260"/>
      <c r="BC1" s="260"/>
      <c r="BD1" s="260"/>
      <c r="BE1" s="260"/>
    </row>
    <row r="2" spans="1:57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  <c r="AL2" s="259"/>
      <c r="AM2" s="260"/>
      <c r="AN2" s="260"/>
      <c r="AO2" s="260"/>
      <c r="AP2" s="260"/>
      <c r="AQ2" s="260"/>
      <c r="AR2" s="260"/>
      <c r="AS2" s="260"/>
      <c r="AT2" s="260"/>
      <c r="AU2" s="260"/>
      <c r="AV2" s="260"/>
      <c r="AW2" s="260"/>
      <c r="AX2" s="260"/>
      <c r="AY2" s="260"/>
      <c r="AZ2" s="260"/>
      <c r="BA2" s="260"/>
      <c r="BB2" s="260"/>
      <c r="BC2" s="260"/>
      <c r="BD2" s="260"/>
      <c r="BE2" s="260"/>
    </row>
    <row r="3" spans="1:57">
      <c r="A3" s="258"/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9"/>
      <c r="U3" s="259"/>
      <c r="V3" s="259"/>
      <c r="W3" s="259"/>
      <c r="X3" s="259"/>
      <c r="Y3" s="259"/>
      <c r="Z3" s="259"/>
      <c r="AA3" s="259"/>
      <c r="AB3" s="259"/>
      <c r="AC3" s="259"/>
      <c r="AD3" s="259"/>
      <c r="AE3" s="259"/>
      <c r="AF3" s="259"/>
      <c r="AG3" s="259"/>
      <c r="AH3" s="259"/>
      <c r="AI3" s="259"/>
      <c r="AJ3" s="259"/>
      <c r="AK3" s="259"/>
      <c r="AL3" s="259"/>
      <c r="AM3" s="260"/>
      <c r="AN3" s="260"/>
      <c r="AO3" s="260"/>
      <c r="AP3" s="260"/>
      <c r="AQ3" s="260"/>
      <c r="AR3" s="260"/>
      <c r="AS3" s="260"/>
      <c r="AT3" s="260"/>
      <c r="AU3" s="260"/>
      <c r="AV3" s="260"/>
      <c r="AW3" s="260"/>
      <c r="AX3" s="260"/>
      <c r="AY3" s="260"/>
      <c r="AZ3" s="260"/>
      <c r="BA3" s="260"/>
      <c r="BB3" s="260"/>
      <c r="BC3" s="260"/>
      <c r="BD3" s="260"/>
      <c r="BE3" s="260"/>
    </row>
    <row r="4" spans="1:57">
      <c r="A4" s="258"/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59"/>
      <c r="AI4" s="259"/>
      <c r="AJ4" s="259"/>
      <c r="AK4" s="259"/>
      <c r="AL4" s="259"/>
      <c r="AM4" s="260"/>
      <c r="AN4" s="260"/>
      <c r="AO4" s="260"/>
      <c r="AP4" s="260"/>
      <c r="AQ4" s="260"/>
      <c r="AR4" s="260"/>
      <c r="AS4" s="260"/>
      <c r="AT4" s="260"/>
      <c r="AU4" s="260"/>
      <c r="AV4" s="260"/>
      <c r="AW4" s="260"/>
      <c r="AX4" s="260"/>
      <c r="AY4" s="260"/>
      <c r="AZ4" s="260"/>
      <c r="BA4" s="260"/>
      <c r="BB4" s="260"/>
      <c r="BC4" s="260"/>
      <c r="BD4" s="260"/>
      <c r="BE4" s="260"/>
    </row>
    <row r="5" spans="1:57">
      <c r="A5" s="258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9"/>
      <c r="U5" s="259"/>
      <c r="V5" s="259"/>
      <c r="W5" s="259"/>
      <c r="X5" s="259"/>
      <c r="Y5" s="259"/>
      <c r="Z5" s="259"/>
      <c r="AA5" s="259"/>
      <c r="AB5" s="259"/>
      <c r="AC5" s="259"/>
      <c r="AD5" s="259"/>
      <c r="AE5" s="259"/>
      <c r="AF5" s="259"/>
      <c r="AG5" s="259"/>
      <c r="AH5" s="259"/>
      <c r="AI5" s="259"/>
      <c r="AJ5" s="259"/>
      <c r="AK5" s="259"/>
      <c r="AL5" s="259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0"/>
      <c r="AX5" s="260"/>
      <c r="AY5" s="260"/>
      <c r="AZ5" s="260"/>
      <c r="BA5" s="260"/>
      <c r="BB5" s="260"/>
      <c r="BC5" s="260"/>
      <c r="BD5" s="260"/>
      <c r="BE5" s="260"/>
    </row>
    <row r="6" spans="1:57">
      <c r="A6" s="258"/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59"/>
      <c r="AJ6" s="259"/>
      <c r="AK6" s="259"/>
      <c r="AL6" s="259"/>
      <c r="AM6" s="260"/>
      <c r="AN6" s="260"/>
      <c r="AO6" s="260"/>
      <c r="AP6" s="260"/>
      <c r="AQ6" s="260"/>
      <c r="AR6" s="260"/>
      <c r="AS6" s="260"/>
      <c r="AT6" s="260"/>
      <c r="AU6" s="260"/>
      <c r="AV6" s="260"/>
      <c r="AW6" s="260"/>
      <c r="AX6" s="260"/>
      <c r="AY6" s="260"/>
      <c r="AZ6" s="260"/>
      <c r="BA6" s="260"/>
      <c r="BB6" s="260"/>
      <c r="BC6" s="260"/>
      <c r="BD6" s="260"/>
      <c r="BE6" s="260"/>
    </row>
    <row r="7" spans="1:57">
      <c r="A7" s="258"/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  <c r="Q7" s="258"/>
      <c r="R7" s="258"/>
      <c r="S7" s="258"/>
      <c r="T7" s="259"/>
      <c r="U7" s="259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59"/>
      <c r="AG7" s="259"/>
      <c r="AH7" s="259"/>
      <c r="AI7" s="259"/>
      <c r="AJ7" s="259"/>
      <c r="AK7" s="259"/>
      <c r="AL7" s="259"/>
      <c r="AM7" s="260"/>
      <c r="AN7" s="260"/>
      <c r="AO7" s="260"/>
      <c r="AP7" s="260"/>
      <c r="AQ7" s="260"/>
      <c r="AR7" s="260"/>
      <c r="AS7" s="260"/>
      <c r="AT7" s="260"/>
      <c r="AU7" s="260"/>
      <c r="AV7" s="260"/>
      <c r="AW7" s="260"/>
      <c r="AX7" s="260"/>
      <c r="AY7" s="260"/>
      <c r="AZ7" s="260"/>
      <c r="BA7" s="260"/>
      <c r="BB7" s="260"/>
      <c r="BC7" s="260"/>
      <c r="BD7" s="260"/>
      <c r="BE7" s="260"/>
    </row>
    <row r="8" spans="1:57">
      <c r="A8" s="258"/>
      <c r="B8" s="258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9"/>
      <c r="U8" s="25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  <c r="AH8" s="259"/>
      <c r="AI8" s="259"/>
      <c r="AJ8" s="259"/>
      <c r="AK8" s="259"/>
      <c r="AL8" s="259"/>
      <c r="AM8" s="260"/>
      <c r="AN8" s="260"/>
      <c r="AO8" s="260"/>
      <c r="AP8" s="260"/>
      <c r="AQ8" s="260"/>
      <c r="AR8" s="260"/>
      <c r="AS8" s="260"/>
      <c r="AT8" s="260"/>
      <c r="AU8" s="260"/>
      <c r="AV8" s="260"/>
      <c r="AW8" s="260"/>
      <c r="AX8" s="260"/>
      <c r="AY8" s="260"/>
      <c r="AZ8" s="260"/>
      <c r="BA8" s="260"/>
      <c r="BB8" s="260"/>
      <c r="BC8" s="260"/>
      <c r="BD8" s="260"/>
      <c r="BE8" s="260"/>
    </row>
    <row r="9" spans="1:57">
      <c r="A9" s="258"/>
      <c r="B9" s="258"/>
      <c r="C9" s="258"/>
      <c r="D9" s="258"/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  <c r="P9" s="258"/>
      <c r="Q9" s="258"/>
      <c r="R9" s="258"/>
      <c r="S9" s="258"/>
      <c r="T9" s="259"/>
      <c r="U9" s="259"/>
      <c r="V9" s="259"/>
      <c r="W9" s="259"/>
      <c r="X9" s="259"/>
      <c r="Y9" s="259"/>
      <c r="Z9" s="259"/>
      <c r="AA9" s="259"/>
      <c r="AB9" s="259"/>
      <c r="AC9" s="259"/>
      <c r="AD9" s="259"/>
      <c r="AE9" s="259"/>
      <c r="AF9" s="259"/>
      <c r="AG9" s="259"/>
      <c r="AH9" s="259"/>
      <c r="AI9" s="259"/>
      <c r="AJ9" s="259"/>
      <c r="AK9" s="259"/>
      <c r="AL9" s="259"/>
      <c r="AM9" s="260"/>
      <c r="AN9" s="260"/>
      <c r="AO9" s="260"/>
      <c r="AP9" s="260"/>
      <c r="AQ9" s="260"/>
      <c r="AR9" s="260"/>
      <c r="AS9" s="260"/>
      <c r="AT9" s="260"/>
      <c r="AU9" s="260"/>
      <c r="AV9" s="260"/>
      <c r="AW9" s="260"/>
      <c r="AX9" s="260"/>
      <c r="AY9" s="260"/>
      <c r="AZ9" s="260"/>
      <c r="BA9" s="260"/>
      <c r="BB9" s="260"/>
      <c r="BC9" s="260"/>
      <c r="BD9" s="260"/>
      <c r="BE9" s="260"/>
    </row>
    <row r="10" spans="1:57">
      <c r="A10" s="258"/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  <c r="S10" s="258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/>
      <c r="AJ10" s="259"/>
      <c r="AK10" s="259"/>
      <c r="AL10" s="259"/>
      <c r="AM10" s="260"/>
      <c r="AN10" s="260"/>
      <c r="AO10" s="260"/>
      <c r="AP10" s="260"/>
      <c r="AQ10" s="260"/>
      <c r="AR10" s="260"/>
      <c r="AS10" s="260"/>
      <c r="AT10" s="260"/>
      <c r="AU10" s="260"/>
      <c r="AV10" s="260"/>
      <c r="AW10" s="260"/>
      <c r="AX10" s="260"/>
      <c r="AY10" s="260"/>
      <c r="AZ10" s="260"/>
      <c r="BA10" s="260"/>
      <c r="BB10" s="260"/>
      <c r="BC10" s="260"/>
      <c r="BD10" s="260"/>
      <c r="BE10" s="260"/>
    </row>
    <row r="11" spans="1:57">
      <c r="A11" s="258"/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8"/>
      <c r="N11" s="258"/>
      <c r="O11" s="258"/>
      <c r="P11" s="258"/>
      <c r="Q11" s="258"/>
      <c r="R11" s="258"/>
      <c r="S11" s="258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/>
      <c r="AJ11" s="259"/>
      <c r="AK11" s="259"/>
      <c r="AL11" s="259"/>
      <c r="AM11" s="260"/>
      <c r="AN11" s="260"/>
      <c r="AO11" s="260"/>
      <c r="AP11" s="260"/>
      <c r="AQ11" s="260"/>
      <c r="AR11" s="260"/>
      <c r="AS11" s="260"/>
      <c r="AT11" s="260"/>
      <c r="AU11" s="260"/>
      <c r="AV11" s="260"/>
      <c r="AW11" s="260"/>
      <c r="AX11" s="260"/>
      <c r="AY11" s="260"/>
      <c r="AZ11" s="260"/>
      <c r="BA11" s="260"/>
      <c r="BB11" s="260"/>
      <c r="BC11" s="260"/>
      <c r="BD11" s="260"/>
      <c r="BE11" s="260"/>
    </row>
    <row r="12" spans="1:57">
      <c r="A12" s="258"/>
      <c r="B12" s="258"/>
      <c r="C12" s="258"/>
      <c r="D12" s="258"/>
      <c r="E12" s="258"/>
      <c r="F12" s="258"/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8"/>
      <c r="R12" s="258"/>
      <c r="S12" s="258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60"/>
      <c r="AN12" s="260"/>
      <c r="AO12" s="260"/>
      <c r="AP12" s="260"/>
      <c r="AQ12" s="260"/>
      <c r="AR12" s="260"/>
      <c r="AS12" s="260"/>
      <c r="AT12" s="260"/>
      <c r="AU12" s="260"/>
      <c r="AV12" s="260"/>
      <c r="AW12" s="260"/>
      <c r="AX12" s="260"/>
      <c r="AY12" s="260"/>
      <c r="AZ12" s="260"/>
      <c r="BA12" s="260"/>
      <c r="BB12" s="260"/>
      <c r="BC12" s="260"/>
      <c r="BD12" s="260"/>
      <c r="BE12" s="260"/>
    </row>
    <row r="13" spans="1:57">
      <c r="A13" s="258"/>
      <c r="B13" s="258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8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  <c r="AD13" s="259"/>
      <c r="AE13" s="259"/>
      <c r="AF13" s="259"/>
      <c r="AG13" s="259"/>
      <c r="AH13" s="259"/>
      <c r="AI13" s="259"/>
      <c r="AJ13" s="259"/>
      <c r="AK13" s="259"/>
      <c r="AL13" s="259"/>
      <c r="AM13" s="260"/>
      <c r="AN13" s="260"/>
      <c r="AO13" s="260"/>
      <c r="AP13" s="260"/>
      <c r="AQ13" s="260"/>
      <c r="AR13" s="260"/>
      <c r="AS13" s="260"/>
      <c r="AT13" s="260"/>
      <c r="AU13" s="260"/>
      <c r="AV13" s="260"/>
      <c r="AW13" s="260"/>
      <c r="AX13" s="260"/>
      <c r="AY13" s="260"/>
      <c r="AZ13" s="260"/>
      <c r="BA13" s="260"/>
      <c r="BB13" s="260"/>
      <c r="BC13" s="260"/>
      <c r="BD13" s="260"/>
      <c r="BE13" s="260"/>
    </row>
    <row r="14" spans="1:57">
      <c r="A14" s="258"/>
      <c r="B14" s="258"/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8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  <c r="AD14" s="259"/>
      <c r="AE14" s="259"/>
      <c r="AF14" s="259"/>
      <c r="AG14" s="259"/>
      <c r="AH14" s="259"/>
      <c r="AI14" s="259"/>
      <c r="AJ14" s="259"/>
      <c r="AK14" s="259"/>
      <c r="AL14" s="259"/>
      <c r="AM14" s="260"/>
      <c r="AN14" s="260"/>
      <c r="AO14" s="260"/>
      <c r="AP14" s="260"/>
      <c r="AQ14" s="260"/>
      <c r="AR14" s="260"/>
      <c r="AS14" s="260"/>
      <c r="AT14" s="260"/>
      <c r="AU14" s="260"/>
      <c r="AV14" s="260"/>
      <c r="AW14" s="260"/>
      <c r="AX14" s="260"/>
      <c r="AY14" s="260"/>
      <c r="AZ14" s="260"/>
      <c r="BA14" s="260"/>
      <c r="BB14" s="260"/>
      <c r="BC14" s="260"/>
      <c r="BD14" s="260"/>
      <c r="BE14" s="260"/>
    </row>
    <row r="15" spans="1:57">
      <c r="A15" s="258"/>
      <c r="B15" s="258"/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9"/>
      <c r="U15" s="259"/>
      <c r="V15" s="259"/>
      <c r="W15" s="259"/>
      <c r="X15" s="259"/>
      <c r="Y15" s="259"/>
      <c r="Z15" s="259"/>
      <c r="AA15" s="259"/>
      <c r="AB15" s="259"/>
      <c r="AC15" s="259"/>
      <c r="AD15" s="259"/>
      <c r="AE15" s="259"/>
      <c r="AF15" s="259"/>
      <c r="AG15" s="259"/>
      <c r="AH15" s="259"/>
      <c r="AI15" s="259"/>
      <c r="AJ15" s="259"/>
      <c r="AK15" s="259"/>
      <c r="AL15" s="259"/>
      <c r="AM15" s="260"/>
      <c r="AN15" s="260"/>
      <c r="AO15" s="260"/>
      <c r="AP15" s="260"/>
      <c r="AQ15" s="260"/>
      <c r="AR15" s="260"/>
      <c r="AS15" s="260"/>
      <c r="AT15" s="260"/>
      <c r="AU15" s="260"/>
      <c r="AV15" s="260"/>
      <c r="AW15" s="260"/>
      <c r="AX15" s="260"/>
      <c r="AY15" s="260"/>
      <c r="AZ15" s="260"/>
      <c r="BA15" s="260"/>
      <c r="BB15" s="260"/>
      <c r="BC15" s="260"/>
      <c r="BD15" s="260"/>
      <c r="BE15" s="260"/>
    </row>
    <row r="16" spans="1:57">
      <c r="A16" s="258"/>
      <c r="B16" s="258"/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  <c r="S16" s="258"/>
      <c r="T16" s="259"/>
      <c r="U16" s="259"/>
      <c r="V16" s="259"/>
      <c r="W16" s="259"/>
      <c r="X16" s="259"/>
      <c r="Y16" s="259"/>
      <c r="Z16" s="259"/>
      <c r="AA16" s="259"/>
      <c r="AB16" s="259"/>
      <c r="AC16" s="259"/>
      <c r="AD16" s="259"/>
      <c r="AE16" s="259"/>
      <c r="AF16" s="259"/>
      <c r="AG16" s="259"/>
      <c r="AH16" s="259"/>
      <c r="AI16" s="259"/>
      <c r="AJ16" s="259"/>
      <c r="AK16" s="259"/>
      <c r="AL16" s="259"/>
      <c r="AM16" s="260"/>
      <c r="AN16" s="260"/>
      <c r="AO16" s="260"/>
      <c r="AP16" s="260"/>
      <c r="AQ16" s="260"/>
      <c r="AR16" s="260"/>
      <c r="AS16" s="260"/>
      <c r="AT16" s="260"/>
      <c r="AU16" s="260"/>
      <c r="AV16" s="260"/>
      <c r="AW16" s="260"/>
      <c r="AX16" s="260"/>
      <c r="AY16" s="260"/>
      <c r="AZ16" s="260"/>
      <c r="BA16" s="260"/>
      <c r="BB16" s="260"/>
      <c r="BC16" s="260"/>
      <c r="BD16" s="260"/>
      <c r="BE16" s="260"/>
    </row>
    <row r="17" spans="1:57">
      <c r="A17" s="258"/>
      <c r="B17" s="258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9"/>
      <c r="U17" s="259"/>
      <c r="V17" s="259"/>
      <c r="W17" s="259"/>
      <c r="X17" s="259"/>
      <c r="Y17" s="259"/>
      <c r="Z17" s="259"/>
      <c r="AA17" s="259"/>
      <c r="AB17" s="259"/>
      <c r="AC17" s="259"/>
      <c r="AD17" s="259"/>
      <c r="AE17" s="259"/>
      <c r="AF17" s="259"/>
      <c r="AG17" s="259"/>
      <c r="AH17" s="259"/>
      <c r="AI17" s="259"/>
      <c r="AJ17" s="259"/>
      <c r="AK17" s="259"/>
      <c r="AL17" s="259"/>
      <c r="AM17" s="260"/>
      <c r="AN17" s="260"/>
      <c r="AO17" s="260"/>
      <c r="AP17" s="260"/>
      <c r="AQ17" s="260"/>
      <c r="AR17" s="260"/>
      <c r="AS17" s="260"/>
      <c r="AT17" s="260"/>
      <c r="AU17" s="260"/>
      <c r="AV17" s="260"/>
      <c r="AW17" s="260"/>
      <c r="AX17" s="260"/>
      <c r="AY17" s="260"/>
      <c r="AZ17" s="260"/>
      <c r="BA17" s="260"/>
      <c r="BB17" s="260"/>
      <c r="BC17" s="260"/>
      <c r="BD17" s="260"/>
      <c r="BE17" s="260"/>
    </row>
    <row r="18" spans="1:57">
      <c r="A18" s="258"/>
      <c r="B18" s="258"/>
      <c r="C18" s="258"/>
      <c r="D18" s="258"/>
      <c r="E18" s="258"/>
      <c r="F18" s="258"/>
      <c r="G18" s="258"/>
      <c r="H18" s="258"/>
      <c r="I18" s="258"/>
      <c r="J18" s="258"/>
      <c r="K18" s="258"/>
      <c r="L18" s="258"/>
      <c r="M18" s="258"/>
      <c r="N18" s="258"/>
      <c r="O18" s="258"/>
      <c r="P18" s="258"/>
      <c r="Q18" s="258"/>
      <c r="R18" s="258"/>
      <c r="S18" s="258"/>
      <c r="T18" s="259"/>
      <c r="U18" s="259"/>
      <c r="V18" s="259"/>
      <c r="W18" s="259"/>
      <c r="X18" s="259"/>
      <c r="Y18" s="259"/>
      <c r="Z18" s="259"/>
      <c r="AA18" s="259"/>
      <c r="AB18" s="259"/>
      <c r="AC18" s="259"/>
      <c r="AD18" s="259"/>
      <c r="AE18" s="259"/>
      <c r="AF18" s="259"/>
      <c r="AG18" s="259"/>
      <c r="AH18" s="259"/>
      <c r="AI18" s="259"/>
      <c r="AJ18" s="259"/>
      <c r="AK18" s="259"/>
      <c r="AL18" s="259"/>
      <c r="AM18" s="260"/>
      <c r="AN18" s="260"/>
      <c r="AO18" s="260"/>
      <c r="AP18" s="260"/>
      <c r="AQ18" s="260"/>
      <c r="AR18" s="260"/>
      <c r="AS18" s="260"/>
      <c r="AT18" s="260"/>
      <c r="AU18" s="260"/>
      <c r="AV18" s="260"/>
      <c r="AW18" s="260"/>
      <c r="AX18" s="260"/>
      <c r="AY18" s="260"/>
      <c r="AZ18" s="260"/>
      <c r="BA18" s="260"/>
      <c r="BB18" s="260"/>
      <c r="BC18" s="260"/>
      <c r="BD18" s="260"/>
      <c r="BE18" s="260"/>
    </row>
    <row r="19" spans="1:57">
      <c r="A19" s="258"/>
      <c r="B19" s="258"/>
      <c r="C19" s="258"/>
      <c r="D19" s="258"/>
      <c r="E19" s="258"/>
      <c r="F19" s="258"/>
      <c r="G19" s="258"/>
      <c r="H19" s="258"/>
      <c r="I19" s="258"/>
      <c r="J19" s="258"/>
      <c r="K19" s="258"/>
      <c r="L19" s="258"/>
      <c r="M19" s="258"/>
      <c r="N19" s="258"/>
      <c r="O19" s="258"/>
      <c r="P19" s="258"/>
      <c r="Q19" s="258"/>
      <c r="R19" s="258"/>
      <c r="S19" s="258"/>
      <c r="T19" s="259"/>
      <c r="U19" s="259"/>
      <c r="V19" s="259"/>
      <c r="W19" s="259"/>
      <c r="X19" s="259"/>
      <c r="Y19" s="259"/>
      <c r="Z19" s="259"/>
      <c r="AA19" s="259"/>
      <c r="AB19" s="259"/>
      <c r="AC19" s="259"/>
      <c r="AD19" s="259"/>
      <c r="AE19" s="259"/>
      <c r="AF19" s="259"/>
      <c r="AG19" s="259"/>
      <c r="AH19" s="259"/>
      <c r="AI19" s="259"/>
      <c r="AJ19" s="259"/>
      <c r="AK19" s="259"/>
      <c r="AL19" s="259"/>
      <c r="AM19" s="260"/>
      <c r="AN19" s="260"/>
      <c r="AO19" s="260"/>
      <c r="AP19" s="260"/>
      <c r="AQ19" s="260"/>
      <c r="AR19" s="260"/>
      <c r="AS19" s="260"/>
      <c r="AT19" s="260"/>
      <c r="AU19" s="260"/>
      <c r="AV19" s="260"/>
      <c r="AW19" s="260"/>
      <c r="AX19" s="260"/>
      <c r="AY19" s="260"/>
      <c r="AZ19" s="260"/>
      <c r="BA19" s="260"/>
      <c r="BB19" s="260"/>
      <c r="BC19" s="260"/>
      <c r="BD19" s="260"/>
      <c r="BE19" s="260"/>
    </row>
    <row r="20" spans="1:57">
      <c r="A20" s="258"/>
      <c r="B20" s="258"/>
      <c r="C20" s="258"/>
      <c r="D20" s="258"/>
      <c r="E20" s="258"/>
      <c r="F20" s="258"/>
      <c r="G20" s="258"/>
      <c r="H20" s="258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8"/>
      <c r="T20" s="259"/>
      <c r="U20" s="259"/>
      <c r="V20" s="259"/>
      <c r="W20" s="259"/>
      <c r="X20" s="259"/>
      <c r="Y20" s="259"/>
      <c r="Z20" s="259"/>
      <c r="AA20" s="259"/>
      <c r="AB20" s="259"/>
      <c r="AC20" s="259"/>
      <c r="AD20" s="259"/>
      <c r="AE20" s="259"/>
      <c r="AF20" s="259"/>
      <c r="AG20" s="259"/>
      <c r="AH20" s="259"/>
      <c r="AI20" s="259"/>
      <c r="AJ20" s="259"/>
      <c r="AK20" s="259"/>
      <c r="AL20" s="259"/>
      <c r="AM20" s="260"/>
      <c r="AN20" s="260"/>
      <c r="AO20" s="260"/>
      <c r="AP20" s="260"/>
      <c r="AQ20" s="260"/>
      <c r="AR20" s="260"/>
      <c r="AS20" s="260"/>
      <c r="AT20" s="260"/>
      <c r="AU20" s="260"/>
      <c r="AV20" s="260"/>
      <c r="AW20" s="260"/>
      <c r="AX20" s="260"/>
      <c r="AY20" s="260"/>
      <c r="AZ20" s="260"/>
      <c r="BA20" s="260"/>
      <c r="BB20" s="260"/>
      <c r="BC20" s="260"/>
      <c r="BD20" s="260"/>
      <c r="BE20" s="260"/>
    </row>
    <row r="21" spans="1:57">
      <c r="A21" s="258"/>
      <c r="B21" s="258"/>
      <c r="C21" s="258"/>
      <c r="D21" s="258"/>
      <c r="E21" s="258"/>
      <c r="F21" s="258"/>
      <c r="G21" s="258"/>
      <c r="H21" s="258"/>
      <c r="I21" s="258"/>
      <c r="J21" s="258"/>
      <c r="K21" s="258"/>
      <c r="L21" s="258"/>
      <c r="M21" s="258"/>
      <c r="N21" s="258"/>
      <c r="O21" s="258"/>
      <c r="P21" s="258"/>
      <c r="Q21" s="258"/>
      <c r="R21" s="258"/>
      <c r="S21" s="258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  <c r="AJ21" s="259"/>
      <c r="AK21" s="259"/>
      <c r="AL21" s="259"/>
      <c r="AM21" s="260"/>
      <c r="AN21" s="260"/>
      <c r="AO21" s="260"/>
      <c r="AP21" s="260"/>
      <c r="AQ21" s="260"/>
      <c r="AR21" s="260"/>
      <c r="AS21" s="260"/>
      <c r="AT21" s="260"/>
      <c r="AU21" s="260"/>
      <c r="AV21" s="260"/>
      <c r="AW21" s="260"/>
      <c r="AX21" s="260"/>
      <c r="AY21" s="260"/>
      <c r="AZ21" s="260"/>
      <c r="BA21" s="260"/>
      <c r="BB21" s="260"/>
      <c r="BC21" s="260"/>
      <c r="BD21" s="260"/>
      <c r="BE21" s="260"/>
    </row>
    <row r="22" spans="1:57">
      <c r="A22" s="258"/>
      <c r="B22" s="258"/>
      <c r="C22" s="258"/>
      <c r="D22" s="258"/>
      <c r="E22" s="258"/>
      <c r="F22" s="258"/>
      <c r="G22" s="258"/>
      <c r="H22" s="258"/>
      <c r="I22" s="258"/>
      <c r="J22" s="258"/>
      <c r="K22" s="258"/>
      <c r="L22" s="258"/>
      <c r="M22" s="258"/>
      <c r="N22" s="258"/>
      <c r="O22" s="258"/>
      <c r="P22" s="258"/>
      <c r="Q22" s="258"/>
      <c r="R22" s="258"/>
      <c r="S22" s="258"/>
      <c r="T22" s="259"/>
      <c r="U22" s="259"/>
      <c r="V22" s="259"/>
      <c r="W22" s="259"/>
      <c r="X22" s="259"/>
      <c r="Y22" s="259"/>
      <c r="Z22" s="259"/>
      <c r="AA22" s="259"/>
      <c r="AB22" s="259"/>
      <c r="AC22" s="259"/>
      <c r="AD22" s="259"/>
      <c r="AE22" s="259"/>
      <c r="AF22" s="259"/>
      <c r="AG22" s="259"/>
      <c r="AH22" s="259"/>
      <c r="AI22" s="259"/>
      <c r="AJ22" s="259"/>
      <c r="AK22" s="259"/>
      <c r="AL22" s="259"/>
      <c r="AM22" s="260"/>
      <c r="AN22" s="260"/>
      <c r="AO22" s="260"/>
      <c r="AP22" s="260"/>
      <c r="AQ22" s="260"/>
      <c r="AR22" s="260"/>
      <c r="AS22" s="260"/>
      <c r="AT22" s="260"/>
      <c r="AU22" s="260"/>
      <c r="AV22" s="260"/>
      <c r="AW22" s="260"/>
      <c r="AX22" s="260"/>
      <c r="AY22" s="260"/>
      <c r="AZ22" s="260"/>
      <c r="BA22" s="260"/>
      <c r="BB22" s="260"/>
      <c r="BC22" s="260"/>
      <c r="BD22" s="260"/>
      <c r="BE22" s="260"/>
    </row>
    <row r="23" spans="1:57">
      <c r="A23" s="258"/>
      <c r="B23" s="258"/>
      <c r="C23" s="258"/>
      <c r="D23" s="258"/>
      <c r="E23" s="258"/>
      <c r="F23" s="258"/>
      <c r="G23" s="258"/>
      <c r="H23" s="258"/>
      <c r="I23" s="258"/>
      <c r="J23" s="258"/>
      <c r="K23" s="258"/>
      <c r="L23" s="258"/>
      <c r="M23" s="258"/>
      <c r="N23" s="258"/>
      <c r="O23" s="258"/>
      <c r="P23" s="258"/>
      <c r="Q23" s="258"/>
      <c r="R23" s="258"/>
      <c r="S23" s="258"/>
      <c r="T23" s="259"/>
      <c r="U23" s="259"/>
      <c r="V23" s="259"/>
      <c r="W23" s="259"/>
      <c r="X23" s="259"/>
      <c r="Y23" s="259"/>
      <c r="Z23" s="259"/>
      <c r="AA23" s="259"/>
      <c r="AB23" s="259"/>
      <c r="AC23" s="259"/>
      <c r="AD23" s="259"/>
      <c r="AE23" s="259"/>
      <c r="AF23" s="259"/>
      <c r="AG23" s="259"/>
      <c r="AH23" s="259"/>
      <c r="AI23" s="259"/>
      <c r="AJ23" s="259"/>
      <c r="AK23" s="259"/>
      <c r="AL23" s="259"/>
      <c r="AM23" s="260"/>
      <c r="AN23" s="260"/>
      <c r="AO23" s="260"/>
      <c r="AP23" s="260"/>
      <c r="AQ23" s="260"/>
      <c r="AR23" s="260"/>
      <c r="AS23" s="260"/>
      <c r="AT23" s="260"/>
      <c r="AU23" s="260"/>
      <c r="AV23" s="260"/>
      <c r="AW23" s="260"/>
      <c r="AX23" s="260"/>
      <c r="AY23" s="260"/>
      <c r="AZ23" s="260"/>
      <c r="BA23" s="260"/>
      <c r="BB23" s="260"/>
      <c r="BC23" s="260"/>
      <c r="BD23" s="260"/>
      <c r="BE23" s="260"/>
    </row>
    <row r="24" spans="1:57">
      <c r="A24" s="258"/>
      <c r="B24" s="258"/>
      <c r="C24" s="258"/>
      <c r="D24" s="258"/>
      <c r="E24" s="258"/>
      <c r="F24" s="258"/>
      <c r="G24" s="258"/>
      <c r="H24" s="258"/>
      <c r="I24" s="258"/>
      <c r="J24" s="258"/>
      <c r="K24" s="258"/>
      <c r="L24" s="258"/>
      <c r="M24" s="258"/>
      <c r="N24" s="258"/>
      <c r="O24" s="258"/>
      <c r="P24" s="258"/>
      <c r="Q24" s="258"/>
      <c r="R24" s="258"/>
      <c r="S24" s="258"/>
      <c r="T24" s="259"/>
      <c r="U24" s="259"/>
      <c r="V24" s="259"/>
      <c r="W24" s="259"/>
      <c r="X24" s="259"/>
      <c r="Y24" s="259"/>
      <c r="Z24" s="259"/>
      <c r="AA24" s="259"/>
      <c r="AB24" s="259"/>
      <c r="AC24" s="259"/>
      <c r="AD24" s="259"/>
      <c r="AE24" s="259"/>
      <c r="AF24" s="259"/>
      <c r="AG24" s="259"/>
      <c r="AH24" s="259"/>
      <c r="AI24" s="259"/>
      <c r="AJ24" s="259"/>
      <c r="AK24" s="259"/>
      <c r="AL24" s="259"/>
      <c r="AM24" s="260"/>
      <c r="AN24" s="260"/>
      <c r="AO24" s="260"/>
      <c r="AP24" s="260"/>
      <c r="AQ24" s="260"/>
      <c r="AR24" s="260"/>
      <c r="AS24" s="260"/>
      <c r="AT24" s="260"/>
      <c r="AU24" s="260"/>
      <c r="AV24" s="260"/>
      <c r="AW24" s="260"/>
      <c r="AX24" s="260"/>
      <c r="AY24" s="260"/>
      <c r="AZ24" s="260"/>
      <c r="BA24" s="260"/>
      <c r="BB24" s="260"/>
      <c r="BC24" s="260"/>
      <c r="BD24" s="260"/>
      <c r="BE24" s="260"/>
    </row>
    <row r="25" spans="1:57">
      <c r="A25" s="258"/>
      <c r="B25" s="258"/>
      <c r="C25" s="258"/>
      <c r="D25" s="258"/>
      <c r="E25" s="258"/>
      <c r="F25" s="258"/>
      <c r="G25" s="258"/>
      <c r="H25" s="258"/>
      <c r="I25" s="258"/>
      <c r="J25" s="258"/>
      <c r="K25" s="258"/>
      <c r="L25" s="258"/>
      <c r="M25" s="258"/>
      <c r="N25" s="258"/>
      <c r="O25" s="258"/>
      <c r="P25" s="258"/>
      <c r="Q25" s="258"/>
      <c r="R25" s="258"/>
      <c r="S25" s="258"/>
      <c r="T25" s="259"/>
      <c r="U25" s="259"/>
      <c r="V25" s="259"/>
      <c r="W25" s="259"/>
      <c r="X25" s="259"/>
      <c r="Y25" s="259"/>
      <c r="Z25" s="259"/>
      <c r="AA25" s="259"/>
      <c r="AB25" s="259"/>
      <c r="AC25" s="259"/>
      <c r="AD25" s="259"/>
      <c r="AE25" s="259"/>
      <c r="AF25" s="259"/>
      <c r="AG25" s="259"/>
      <c r="AH25" s="259"/>
      <c r="AI25" s="259"/>
      <c r="AJ25" s="259"/>
      <c r="AK25" s="259"/>
      <c r="AL25" s="259"/>
      <c r="AM25" s="260"/>
      <c r="AN25" s="260"/>
      <c r="AO25" s="260"/>
      <c r="AP25" s="260"/>
      <c r="AQ25" s="260"/>
      <c r="AR25" s="260"/>
      <c r="AS25" s="260"/>
      <c r="AT25" s="260"/>
      <c r="AU25" s="260"/>
      <c r="AV25" s="260"/>
      <c r="AW25" s="260"/>
      <c r="AX25" s="260"/>
      <c r="AY25" s="260"/>
      <c r="AZ25" s="260"/>
      <c r="BA25" s="260"/>
      <c r="BB25" s="260"/>
      <c r="BC25" s="260"/>
      <c r="BD25" s="260"/>
      <c r="BE25" s="260"/>
    </row>
    <row r="26" spans="1:57">
      <c r="A26" s="258"/>
      <c r="B26" s="258"/>
      <c r="C26" s="258"/>
      <c r="D26" s="258"/>
      <c r="E26" s="258"/>
      <c r="F26" s="258"/>
      <c r="G26" s="258"/>
      <c r="H26" s="258"/>
      <c r="I26" s="258"/>
      <c r="J26" s="258"/>
      <c r="K26" s="258"/>
      <c r="L26" s="258"/>
      <c r="M26" s="258"/>
      <c r="N26" s="258"/>
      <c r="O26" s="258"/>
      <c r="P26" s="258"/>
      <c r="Q26" s="258"/>
      <c r="R26" s="258"/>
      <c r="S26" s="258"/>
      <c r="T26" s="259"/>
      <c r="U26" s="259"/>
      <c r="V26" s="259"/>
      <c r="W26" s="259"/>
      <c r="X26" s="259"/>
      <c r="Y26" s="259"/>
      <c r="Z26" s="259"/>
      <c r="AA26" s="259"/>
      <c r="AB26" s="259"/>
      <c r="AC26" s="259"/>
      <c r="AD26" s="259"/>
      <c r="AE26" s="259"/>
      <c r="AF26" s="259"/>
      <c r="AG26" s="259"/>
      <c r="AH26" s="259"/>
      <c r="AI26" s="259"/>
      <c r="AJ26" s="259"/>
      <c r="AK26" s="259"/>
      <c r="AL26" s="259"/>
      <c r="AM26" s="260"/>
      <c r="AN26" s="260"/>
      <c r="AO26" s="260"/>
      <c r="AP26" s="260"/>
      <c r="AQ26" s="260"/>
      <c r="AR26" s="260"/>
      <c r="AS26" s="260"/>
      <c r="AT26" s="260"/>
      <c r="AU26" s="260"/>
      <c r="AV26" s="260"/>
      <c r="AW26" s="260"/>
      <c r="AX26" s="260"/>
      <c r="AY26" s="260"/>
      <c r="AZ26" s="260"/>
      <c r="BA26" s="260"/>
      <c r="BB26" s="260"/>
      <c r="BC26" s="260"/>
      <c r="BD26" s="260"/>
      <c r="BE26" s="260"/>
    </row>
    <row r="27" spans="1:57">
      <c r="A27" s="258"/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8"/>
      <c r="T27" s="259"/>
      <c r="U27" s="259"/>
      <c r="V27" s="259"/>
      <c r="W27" s="259"/>
      <c r="X27" s="259"/>
      <c r="Y27" s="259"/>
      <c r="Z27" s="259"/>
      <c r="AA27" s="259"/>
      <c r="AB27" s="259"/>
      <c r="AC27" s="259"/>
      <c r="AD27" s="259"/>
      <c r="AE27" s="259"/>
      <c r="AF27" s="259"/>
      <c r="AG27" s="259"/>
      <c r="AH27" s="259"/>
      <c r="AI27" s="259"/>
      <c r="AJ27" s="259"/>
      <c r="AK27" s="259"/>
      <c r="AL27" s="259"/>
      <c r="AM27" s="260"/>
      <c r="AN27" s="260"/>
      <c r="AO27" s="260"/>
      <c r="AP27" s="260"/>
      <c r="AQ27" s="260"/>
      <c r="AR27" s="260"/>
      <c r="AS27" s="260"/>
      <c r="AT27" s="260"/>
      <c r="AU27" s="260"/>
      <c r="AV27" s="260"/>
      <c r="AW27" s="260"/>
      <c r="AX27" s="260"/>
      <c r="AY27" s="260"/>
      <c r="AZ27" s="260"/>
      <c r="BA27" s="260"/>
      <c r="BB27" s="260"/>
      <c r="BC27" s="260"/>
      <c r="BD27" s="260"/>
      <c r="BE27" s="260"/>
    </row>
    <row r="28" spans="1:57">
      <c r="A28" s="258"/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9"/>
      <c r="U28" s="259"/>
      <c r="V28" s="259"/>
      <c r="W28" s="259"/>
      <c r="X28" s="259"/>
      <c r="Y28" s="259"/>
      <c r="Z28" s="259"/>
      <c r="AA28" s="259"/>
      <c r="AB28" s="259"/>
      <c r="AC28" s="259"/>
      <c r="AD28" s="259"/>
      <c r="AE28" s="259"/>
      <c r="AF28" s="259"/>
      <c r="AG28" s="259"/>
      <c r="AH28" s="259"/>
      <c r="AI28" s="259"/>
      <c r="AJ28" s="259"/>
      <c r="AK28" s="259"/>
      <c r="AL28" s="259"/>
      <c r="AM28" s="260"/>
      <c r="AN28" s="260"/>
      <c r="AO28" s="260"/>
      <c r="AP28" s="260"/>
      <c r="AQ28" s="260"/>
      <c r="AR28" s="260"/>
      <c r="AS28" s="260"/>
      <c r="AT28" s="260"/>
      <c r="AU28" s="260"/>
      <c r="AV28" s="260"/>
      <c r="AW28" s="260"/>
      <c r="AX28" s="260"/>
      <c r="AY28" s="260"/>
      <c r="AZ28" s="260"/>
      <c r="BA28" s="260"/>
      <c r="BB28" s="260"/>
      <c r="BC28" s="260"/>
      <c r="BD28" s="260"/>
      <c r="BE28" s="260"/>
    </row>
    <row r="29" spans="1:57">
      <c r="A29" s="258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  <c r="AM29" s="260"/>
      <c r="AN29" s="260"/>
      <c r="AO29" s="260"/>
      <c r="AP29" s="260"/>
      <c r="AQ29" s="260"/>
      <c r="AR29" s="260"/>
      <c r="AS29" s="260"/>
      <c r="AT29" s="260"/>
      <c r="AU29" s="260"/>
      <c r="AV29" s="260"/>
      <c r="AW29" s="260"/>
      <c r="AX29" s="260"/>
      <c r="AY29" s="260"/>
      <c r="AZ29" s="260"/>
      <c r="BA29" s="260"/>
      <c r="BB29" s="260"/>
      <c r="BC29" s="260"/>
      <c r="BD29" s="260"/>
      <c r="BE29" s="260"/>
    </row>
    <row r="30" spans="1:57">
      <c r="A30" s="258"/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60"/>
      <c r="AN30" s="260"/>
      <c r="AO30" s="260"/>
      <c r="AP30" s="260"/>
      <c r="AQ30" s="260"/>
      <c r="AR30" s="260"/>
      <c r="AS30" s="260"/>
      <c r="AT30" s="260"/>
      <c r="AU30" s="260"/>
      <c r="AV30" s="260"/>
      <c r="AW30" s="260"/>
      <c r="AX30" s="260"/>
      <c r="AY30" s="260"/>
      <c r="AZ30" s="260"/>
      <c r="BA30" s="260"/>
      <c r="BB30" s="260"/>
      <c r="BC30" s="260"/>
      <c r="BD30" s="260"/>
      <c r="BE30" s="260"/>
    </row>
    <row r="31" spans="1:57">
      <c r="A31" s="258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9"/>
      <c r="U31" s="259"/>
      <c r="V31" s="259"/>
      <c r="W31" s="259"/>
      <c r="X31" s="259"/>
      <c r="Y31" s="259"/>
      <c r="Z31" s="259"/>
      <c r="AA31" s="259"/>
      <c r="AB31" s="259"/>
      <c r="AC31" s="259"/>
      <c r="AD31" s="259"/>
      <c r="AE31" s="259"/>
      <c r="AF31" s="259"/>
      <c r="AG31" s="259"/>
      <c r="AH31" s="259"/>
      <c r="AI31" s="259"/>
      <c r="AJ31" s="259"/>
      <c r="AK31" s="259"/>
      <c r="AL31" s="259"/>
      <c r="AM31" s="260"/>
      <c r="AN31" s="260"/>
      <c r="AO31" s="260"/>
      <c r="AP31" s="260"/>
      <c r="AQ31" s="260"/>
      <c r="AR31" s="260"/>
      <c r="AS31" s="260"/>
      <c r="AT31" s="260"/>
      <c r="AU31" s="260"/>
      <c r="AV31" s="260"/>
      <c r="AW31" s="260"/>
      <c r="AX31" s="260"/>
      <c r="AY31" s="260"/>
      <c r="AZ31" s="260"/>
      <c r="BA31" s="260"/>
      <c r="BB31" s="260"/>
      <c r="BC31" s="260"/>
      <c r="BD31" s="260"/>
      <c r="BE31" s="260"/>
    </row>
    <row r="32" spans="1:57">
      <c r="A32" s="258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9"/>
      <c r="U32" s="259"/>
      <c r="V32" s="259"/>
      <c r="W32" s="259"/>
      <c r="X32" s="259"/>
      <c r="Y32" s="259"/>
      <c r="Z32" s="259"/>
      <c r="AA32" s="259"/>
      <c r="AB32" s="259"/>
      <c r="AC32" s="259"/>
      <c r="AD32" s="259"/>
      <c r="AE32" s="259"/>
      <c r="AF32" s="259"/>
      <c r="AG32" s="259"/>
      <c r="AH32" s="259"/>
      <c r="AI32" s="259"/>
      <c r="AJ32" s="259"/>
      <c r="AK32" s="259"/>
      <c r="AL32" s="259"/>
      <c r="AM32" s="260"/>
      <c r="AN32" s="260"/>
      <c r="AO32" s="260"/>
      <c r="AP32" s="260"/>
      <c r="AQ32" s="260"/>
      <c r="AR32" s="260"/>
      <c r="AS32" s="260"/>
      <c r="AT32" s="260"/>
      <c r="AU32" s="260"/>
      <c r="AV32" s="260"/>
      <c r="AW32" s="260"/>
      <c r="AX32" s="260"/>
      <c r="AY32" s="260"/>
      <c r="AZ32" s="260"/>
      <c r="BA32" s="260"/>
      <c r="BB32" s="260"/>
      <c r="BC32" s="260"/>
      <c r="BD32" s="260"/>
      <c r="BE32" s="260"/>
    </row>
    <row r="33" spans="1:57">
      <c r="A33" s="258"/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259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59"/>
      <c r="AL33" s="259"/>
      <c r="AM33" s="260"/>
      <c r="AN33" s="260"/>
      <c r="AO33" s="260"/>
      <c r="AP33" s="260"/>
      <c r="AQ33" s="260"/>
      <c r="AR33" s="260"/>
      <c r="AS33" s="260"/>
      <c r="AT33" s="260"/>
      <c r="AU33" s="260"/>
      <c r="AV33" s="260"/>
      <c r="AW33" s="260"/>
      <c r="AX33" s="260"/>
      <c r="AY33" s="260"/>
      <c r="AZ33" s="260"/>
      <c r="BA33" s="260"/>
      <c r="BB33" s="260"/>
      <c r="BC33" s="260"/>
      <c r="BD33" s="260"/>
      <c r="BE33" s="260"/>
    </row>
    <row r="34" spans="1:57">
      <c r="A34" s="258"/>
      <c r="B34" s="258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58"/>
      <c r="N34" s="258"/>
      <c r="O34" s="258"/>
      <c r="P34" s="258"/>
      <c r="Q34" s="258"/>
      <c r="R34" s="258"/>
      <c r="S34" s="258"/>
      <c r="T34" s="259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59"/>
      <c r="AL34" s="259"/>
      <c r="AM34" s="260"/>
      <c r="AN34" s="260"/>
      <c r="AO34" s="260"/>
      <c r="AP34" s="260"/>
      <c r="AQ34" s="260"/>
      <c r="AR34" s="260"/>
      <c r="AS34" s="260"/>
      <c r="AT34" s="260"/>
      <c r="AU34" s="260"/>
      <c r="AV34" s="260"/>
      <c r="AW34" s="260"/>
      <c r="AX34" s="260"/>
      <c r="AY34" s="260"/>
      <c r="AZ34" s="260"/>
      <c r="BA34" s="260"/>
      <c r="BB34" s="260"/>
      <c r="BC34" s="260"/>
      <c r="BD34" s="260"/>
      <c r="BE34" s="260"/>
    </row>
    <row r="35" spans="1:57">
      <c r="A35" s="258"/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8"/>
      <c r="T35" s="259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59"/>
      <c r="AL35" s="259"/>
      <c r="AM35" s="260"/>
      <c r="AN35" s="260"/>
      <c r="AO35" s="260"/>
      <c r="AP35" s="260"/>
      <c r="AQ35" s="260"/>
      <c r="AR35" s="260"/>
      <c r="AS35" s="260"/>
      <c r="AT35" s="260"/>
      <c r="AU35" s="260"/>
      <c r="AV35" s="260"/>
      <c r="AW35" s="260"/>
      <c r="AX35" s="260"/>
      <c r="AY35" s="260"/>
      <c r="AZ35" s="260"/>
      <c r="BA35" s="260"/>
      <c r="BB35" s="260"/>
      <c r="BC35" s="260"/>
      <c r="BD35" s="260"/>
      <c r="BE35" s="260"/>
    </row>
    <row r="36" spans="1:57">
      <c r="A36" s="258"/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9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59"/>
      <c r="AL36" s="259"/>
      <c r="AM36" s="260"/>
      <c r="AN36" s="260"/>
      <c r="AO36" s="260"/>
      <c r="AP36" s="260"/>
      <c r="AQ36" s="260"/>
      <c r="AR36" s="260"/>
      <c r="AS36" s="260"/>
      <c r="AT36" s="260"/>
      <c r="AU36" s="260"/>
      <c r="AV36" s="260"/>
      <c r="AW36" s="260"/>
      <c r="AX36" s="260"/>
      <c r="AY36" s="260"/>
      <c r="AZ36" s="260"/>
      <c r="BA36" s="260"/>
      <c r="BB36" s="260"/>
      <c r="BC36" s="260"/>
      <c r="BD36" s="260"/>
      <c r="BE36" s="260"/>
    </row>
    <row r="37" spans="1:57">
      <c r="A37" s="258"/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9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59"/>
      <c r="AL37" s="259"/>
      <c r="AM37" s="260"/>
      <c r="AN37" s="260"/>
      <c r="AO37" s="260"/>
      <c r="AP37" s="260"/>
      <c r="AQ37" s="260"/>
      <c r="AR37" s="260"/>
      <c r="AS37" s="260"/>
      <c r="AT37" s="260"/>
      <c r="AU37" s="260"/>
      <c r="AV37" s="260"/>
      <c r="AW37" s="260"/>
      <c r="AX37" s="260"/>
      <c r="AY37" s="260"/>
      <c r="AZ37" s="260"/>
      <c r="BA37" s="260"/>
      <c r="BB37" s="260"/>
      <c r="BC37" s="260"/>
      <c r="BD37" s="260"/>
      <c r="BE37" s="260"/>
    </row>
    <row r="38" spans="1:57">
      <c r="A38" s="258"/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  <c r="AG38" s="259"/>
      <c r="AH38" s="259"/>
      <c r="AI38" s="259"/>
      <c r="AJ38" s="259"/>
      <c r="AK38" s="259"/>
      <c r="AL38" s="259"/>
      <c r="AM38" s="260"/>
      <c r="AN38" s="260"/>
      <c r="AO38" s="260"/>
      <c r="AP38" s="260"/>
      <c r="AQ38" s="260"/>
      <c r="AR38" s="260"/>
      <c r="AS38" s="260"/>
      <c r="AT38" s="260"/>
      <c r="AU38" s="260"/>
      <c r="AV38" s="260"/>
      <c r="AW38" s="260"/>
      <c r="AX38" s="260"/>
      <c r="AY38" s="260"/>
      <c r="AZ38" s="260"/>
      <c r="BA38" s="260"/>
      <c r="BB38" s="260"/>
      <c r="BC38" s="260"/>
      <c r="BD38" s="260"/>
      <c r="BE38" s="260"/>
    </row>
    <row r="39" spans="1:57">
      <c r="A39" s="258"/>
      <c r="B39" s="258"/>
      <c r="C39" s="258"/>
      <c r="D39" s="258"/>
      <c r="E39" s="258"/>
      <c r="F39" s="258"/>
      <c r="G39" s="258"/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259"/>
      <c r="U39" s="259"/>
      <c r="V39" s="259"/>
      <c r="W39" s="259"/>
      <c r="X39" s="259"/>
      <c r="Y39" s="259"/>
      <c r="Z39" s="259"/>
      <c r="AA39" s="259"/>
      <c r="AB39" s="259"/>
      <c r="AC39" s="259"/>
      <c r="AD39" s="259"/>
      <c r="AE39" s="259"/>
      <c r="AF39" s="259"/>
      <c r="AG39" s="259"/>
      <c r="AH39" s="259"/>
      <c r="AI39" s="259"/>
      <c r="AJ39" s="259"/>
      <c r="AK39" s="259"/>
      <c r="AL39" s="259"/>
      <c r="AM39" s="260"/>
      <c r="AN39" s="260"/>
      <c r="AO39" s="260"/>
      <c r="AP39" s="260"/>
      <c r="AQ39" s="260"/>
      <c r="AR39" s="260"/>
      <c r="AS39" s="260"/>
      <c r="AT39" s="260"/>
      <c r="AU39" s="260"/>
      <c r="AV39" s="260"/>
      <c r="AW39" s="260"/>
      <c r="AX39" s="260"/>
      <c r="AY39" s="260"/>
      <c r="AZ39" s="260"/>
      <c r="BA39" s="260"/>
      <c r="BB39" s="260"/>
      <c r="BC39" s="260"/>
      <c r="BD39" s="260"/>
      <c r="BE39" s="260"/>
    </row>
    <row r="40" spans="1:57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9"/>
      <c r="U40" s="259"/>
      <c r="V40" s="259"/>
      <c r="W40" s="259"/>
      <c r="X40" s="259"/>
      <c r="Y40" s="259"/>
      <c r="Z40" s="259"/>
      <c r="AA40" s="259"/>
      <c r="AB40" s="259"/>
      <c r="AC40" s="259"/>
      <c r="AD40" s="259"/>
      <c r="AE40" s="259"/>
      <c r="AF40" s="259"/>
      <c r="AG40" s="259"/>
      <c r="AH40" s="259"/>
      <c r="AI40" s="259"/>
      <c r="AJ40" s="259"/>
      <c r="AK40" s="259"/>
      <c r="AL40" s="259"/>
      <c r="AM40" s="260"/>
      <c r="AN40" s="260"/>
      <c r="AO40" s="260"/>
      <c r="AP40" s="260"/>
      <c r="AQ40" s="260"/>
      <c r="AR40" s="260"/>
      <c r="AS40" s="260"/>
      <c r="AT40" s="260"/>
      <c r="AU40" s="260"/>
      <c r="AV40" s="260"/>
      <c r="AW40" s="260"/>
      <c r="AX40" s="260"/>
      <c r="AY40" s="260"/>
      <c r="AZ40" s="260"/>
      <c r="BA40" s="260"/>
      <c r="BB40" s="260"/>
      <c r="BC40" s="260"/>
      <c r="BD40" s="260"/>
      <c r="BE40" s="260"/>
    </row>
    <row r="41" spans="1:57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259"/>
      <c r="AE41" s="259"/>
      <c r="AF41" s="259"/>
      <c r="AG41" s="259"/>
      <c r="AH41" s="259"/>
      <c r="AI41" s="259"/>
      <c r="AJ41" s="259"/>
      <c r="AK41" s="259"/>
      <c r="AL41" s="259"/>
      <c r="AM41" s="260"/>
      <c r="AN41" s="260"/>
      <c r="AO41" s="260"/>
      <c r="AP41" s="260"/>
      <c r="AQ41" s="260"/>
      <c r="AR41" s="260"/>
      <c r="AS41" s="260"/>
      <c r="AT41" s="260"/>
      <c r="AU41" s="260"/>
      <c r="AV41" s="260"/>
      <c r="AW41" s="260"/>
      <c r="AX41" s="260"/>
      <c r="AY41" s="260"/>
      <c r="AZ41" s="260"/>
      <c r="BA41" s="260"/>
      <c r="BB41" s="260"/>
      <c r="BC41" s="260"/>
      <c r="BD41" s="260"/>
      <c r="BE41" s="260"/>
    </row>
    <row r="42" spans="1:57">
      <c r="A42" s="258"/>
      <c r="B42" s="258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259"/>
      <c r="AE42" s="259"/>
      <c r="AF42" s="259"/>
      <c r="AG42" s="259"/>
      <c r="AH42" s="259"/>
      <c r="AI42" s="259"/>
      <c r="AJ42" s="259"/>
      <c r="AK42" s="259"/>
      <c r="AL42" s="259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260"/>
      <c r="BE42" s="260"/>
    </row>
    <row r="43" spans="1:57">
      <c r="A43" s="258"/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60"/>
      <c r="AN43" s="260"/>
      <c r="AO43" s="260"/>
      <c r="AP43" s="260"/>
      <c r="AQ43" s="260"/>
      <c r="AR43" s="260"/>
      <c r="AS43" s="260"/>
      <c r="AT43" s="260"/>
      <c r="AU43" s="260"/>
      <c r="AV43" s="260"/>
      <c r="AW43" s="260"/>
      <c r="AX43" s="260"/>
      <c r="AY43" s="260"/>
      <c r="AZ43" s="260"/>
      <c r="BA43" s="260"/>
      <c r="BB43" s="260"/>
      <c r="BC43" s="260"/>
      <c r="BD43" s="260"/>
      <c r="BE43" s="260"/>
    </row>
    <row r="44" spans="1:57">
      <c r="A44" s="258"/>
      <c r="B44" s="258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60"/>
      <c r="AN44" s="260"/>
      <c r="AO44" s="260"/>
      <c r="AP44" s="260"/>
      <c r="AQ44" s="260"/>
      <c r="AR44" s="260"/>
      <c r="AS44" s="260"/>
      <c r="AT44" s="260"/>
      <c r="AU44" s="260"/>
      <c r="AV44" s="260"/>
      <c r="AW44" s="260"/>
      <c r="AX44" s="260"/>
      <c r="AY44" s="260"/>
      <c r="AZ44" s="260"/>
      <c r="BA44" s="260"/>
      <c r="BB44" s="260"/>
      <c r="BC44" s="260"/>
      <c r="BD44" s="260"/>
      <c r="BE44" s="260"/>
    </row>
    <row r="45" spans="1:57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9"/>
      <c r="U45" s="259"/>
      <c r="V45" s="259"/>
      <c r="W45" s="259"/>
      <c r="X45" s="259"/>
      <c r="Y45" s="259"/>
      <c r="Z45" s="259"/>
      <c r="AA45" s="259"/>
      <c r="AB45" s="259"/>
      <c r="AC45" s="259"/>
      <c r="AD45" s="259"/>
      <c r="AE45" s="259"/>
      <c r="AF45" s="259"/>
      <c r="AG45" s="259"/>
      <c r="AH45" s="259"/>
      <c r="AI45" s="259"/>
      <c r="AJ45" s="259"/>
      <c r="AK45" s="259"/>
      <c r="AL45" s="259"/>
      <c r="AM45" s="260"/>
      <c r="AN45" s="260"/>
      <c r="AO45" s="260"/>
      <c r="AP45" s="260"/>
      <c r="AQ45" s="260"/>
      <c r="AR45" s="260"/>
      <c r="AS45" s="260"/>
      <c r="AT45" s="260"/>
      <c r="AU45" s="260"/>
      <c r="AV45" s="260"/>
      <c r="AW45" s="260"/>
      <c r="AX45" s="260"/>
      <c r="AY45" s="260"/>
      <c r="AZ45" s="260"/>
      <c r="BA45" s="260"/>
      <c r="BB45" s="260"/>
      <c r="BC45" s="260"/>
      <c r="BD45" s="260"/>
      <c r="BE45" s="260"/>
    </row>
    <row r="46" spans="1:57">
      <c r="A46" s="258"/>
      <c r="B46" s="258"/>
      <c r="C46" s="258"/>
      <c r="D46" s="258"/>
      <c r="E46" s="258"/>
      <c r="F46" s="258"/>
      <c r="G46" s="258"/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60"/>
      <c r="AN46" s="260"/>
      <c r="AO46" s="260"/>
      <c r="AP46" s="260"/>
      <c r="AQ46" s="260"/>
      <c r="AR46" s="260"/>
      <c r="AS46" s="260"/>
      <c r="AT46" s="260"/>
      <c r="AU46" s="260"/>
      <c r="AV46" s="260"/>
      <c r="AW46" s="260"/>
      <c r="AX46" s="260"/>
      <c r="AY46" s="260"/>
      <c r="AZ46" s="260"/>
      <c r="BA46" s="260"/>
      <c r="BB46" s="260"/>
      <c r="BC46" s="260"/>
      <c r="BD46" s="260"/>
      <c r="BE46" s="260"/>
    </row>
    <row r="47" spans="1:57">
      <c r="A47" s="258"/>
      <c r="B47" s="258"/>
      <c r="C47" s="258"/>
      <c r="D47" s="258"/>
      <c r="E47" s="258"/>
      <c r="F47" s="258"/>
      <c r="G47" s="258"/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58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60"/>
      <c r="AN47" s="260"/>
      <c r="AO47" s="260"/>
      <c r="AP47" s="260"/>
      <c r="AQ47" s="260"/>
      <c r="AR47" s="260"/>
      <c r="AS47" s="260"/>
      <c r="AT47" s="260"/>
      <c r="AU47" s="260"/>
      <c r="AV47" s="260"/>
      <c r="AW47" s="260"/>
      <c r="AX47" s="260"/>
      <c r="AY47" s="260"/>
      <c r="AZ47" s="260"/>
      <c r="BA47" s="260"/>
      <c r="BB47" s="260"/>
      <c r="BC47" s="260"/>
      <c r="BD47" s="260"/>
      <c r="BE47" s="260"/>
    </row>
    <row r="48" spans="1:57">
      <c r="A48" s="258"/>
      <c r="B48" s="258"/>
      <c r="C48" s="258"/>
      <c r="D48" s="258"/>
      <c r="E48" s="258"/>
      <c r="F48" s="258"/>
      <c r="G48" s="258"/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  <c r="S48" s="258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60"/>
      <c r="AN48" s="260"/>
      <c r="AO48" s="260"/>
      <c r="AP48" s="260"/>
      <c r="AQ48" s="260"/>
      <c r="AR48" s="260"/>
      <c r="AS48" s="260"/>
      <c r="AT48" s="260"/>
      <c r="AU48" s="260"/>
      <c r="AV48" s="260"/>
      <c r="AW48" s="260"/>
      <c r="AX48" s="260"/>
      <c r="AY48" s="260"/>
      <c r="AZ48" s="260"/>
      <c r="BA48" s="260"/>
      <c r="BB48" s="260"/>
      <c r="BC48" s="260"/>
      <c r="BD48" s="260"/>
      <c r="BE48" s="260"/>
    </row>
    <row r="49" spans="1:57">
      <c r="A49" s="258"/>
      <c r="B49" s="258"/>
      <c r="C49" s="258"/>
      <c r="D49" s="258"/>
      <c r="E49" s="258"/>
      <c r="F49" s="258"/>
      <c r="G49" s="258"/>
      <c r="H49" s="258"/>
      <c r="I49" s="258"/>
      <c r="J49" s="258"/>
      <c r="K49" s="258"/>
      <c r="L49" s="258"/>
      <c r="M49" s="258"/>
      <c r="N49" s="258"/>
      <c r="O49" s="258"/>
      <c r="P49" s="258"/>
      <c r="Q49" s="258"/>
      <c r="R49" s="258"/>
      <c r="S49" s="258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60"/>
      <c r="AN49" s="260"/>
      <c r="AO49" s="260"/>
      <c r="AP49" s="260"/>
      <c r="AQ49" s="260"/>
      <c r="AR49" s="260"/>
      <c r="AS49" s="260"/>
      <c r="AT49" s="260"/>
      <c r="AU49" s="260"/>
      <c r="AV49" s="260"/>
      <c r="AW49" s="260"/>
      <c r="AX49" s="260"/>
      <c r="AY49" s="260"/>
      <c r="AZ49" s="260"/>
      <c r="BA49" s="260"/>
      <c r="BB49" s="260"/>
      <c r="BC49" s="260"/>
      <c r="BD49" s="260"/>
      <c r="BE49" s="260"/>
    </row>
    <row r="50" spans="1:57">
      <c r="A50" s="258"/>
      <c r="B50" s="258"/>
      <c r="C50" s="258"/>
      <c r="D50" s="258"/>
      <c r="E50" s="258"/>
      <c r="F50" s="258"/>
      <c r="G50" s="258"/>
      <c r="H50" s="258"/>
      <c r="I50" s="258"/>
      <c r="J50" s="258"/>
      <c r="K50" s="258"/>
      <c r="L50" s="258"/>
      <c r="M50" s="258"/>
      <c r="N50" s="258"/>
      <c r="O50" s="258"/>
      <c r="P50" s="258"/>
      <c r="Q50" s="258"/>
      <c r="R50" s="258"/>
      <c r="S50" s="258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60"/>
      <c r="AN50" s="260"/>
      <c r="AO50" s="260"/>
      <c r="AP50" s="260"/>
      <c r="AQ50" s="260"/>
      <c r="AR50" s="260"/>
      <c r="AS50" s="260"/>
      <c r="AT50" s="260"/>
      <c r="AU50" s="260"/>
      <c r="AV50" s="260"/>
      <c r="AW50" s="260"/>
      <c r="AX50" s="260"/>
      <c r="AY50" s="260"/>
      <c r="AZ50" s="260"/>
      <c r="BA50" s="260"/>
      <c r="BB50" s="260"/>
      <c r="BC50" s="260"/>
      <c r="BD50" s="260"/>
      <c r="BE50" s="260"/>
    </row>
    <row r="51" spans="1:57">
      <c r="A51" s="258"/>
      <c r="B51" s="258"/>
      <c r="C51" s="258"/>
      <c r="D51" s="258"/>
      <c r="E51" s="258"/>
      <c r="F51" s="258"/>
      <c r="G51" s="258"/>
      <c r="H51" s="258"/>
      <c r="I51" s="258"/>
      <c r="J51" s="258"/>
      <c r="K51" s="258"/>
      <c r="L51" s="258"/>
      <c r="M51" s="258"/>
      <c r="N51" s="258"/>
      <c r="O51" s="258"/>
      <c r="P51" s="258"/>
      <c r="Q51" s="258"/>
      <c r="R51" s="258"/>
      <c r="S51" s="258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60"/>
      <c r="AN51" s="260"/>
      <c r="AO51" s="260"/>
      <c r="AP51" s="260"/>
      <c r="AQ51" s="260"/>
      <c r="AR51" s="260"/>
      <c r="AS51" s="260"/>
      <c r="AT51" s="260"/>
      <c r="AU51" s="260"/>
      <c r="AV51" s="260"/>
      <c r="AW51" s="260"/>
      <c r="AX51" s="260"/>
      <c r="AY51" s="260"/>
      <c r="AZ51" s="260"/>
      <c r="BA51" s="260"/>
      <c r="BB51" s="260"/>
      <c r="BC51" s="260"/>
      <c r="BD51" s="260"/>
      <c r="BE51" s="260"/>
    </row>
    <row r="52" spans="1:57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9"/>
      <c r="U52" s="259"/>
      <c r="V52" s="259"/>
      <c r="W52" s="259"/>
      <c r="X52" s="259"/>
      <c r="Y52" s="259"/>
      <c r="Z52" s="259"/>
      <c r="AA52" s="259"/>
      <c r="AB52" s="259"/>
      <c r="AC52" s="259"/>
      <c r="AD52" s="259"/>
      <c r="AE52" s="259"/>
      <c r="AF52" s="259"/>
      <c r="AG52" s="259"/>
      <c r="AH52" s="259"/>
      <c r="AI52" s="259"/>
      <c r="AJ52" s="259"/>
      <c r="AK52" s="259"/>
      <c r="AL52" s="259"/>
      <c r="AM52" s="260"/>
      <c r="AN52" s="260"/>
      <c r="AO52" s="260"/>
      <c r="AP52" s="260"/>
      <c r="AQ52" s="260"/>
      <c r="AR52" s="260"/>
      <c r="AS52" s="260"/>
      <c r="AT52" s="260"/>
      <c r="AU52" s="260"/>
      <c r="AV52" s="260"/>
      <c r="AW52" s="260"/>
      <c r="AX52" s="260"/>
      <c r="AY52" s="260"/>
      <c r="AZ52" s="260"/>
      <c r="BA52" s="260"/>
      <c r="BB52" s="260"/>
      <c r="BC52" s="260"/>
      <c r="BD52" s="260"/>
      <c r="BE52" s="260"/>
    </row>
    <row r="53" spans="1:57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259"/>
      <c r="AE53" s="259"/>
      <c r="AF53" s="259"/>
      <c r="AG53" s="259"/>
      <c r="AH53" s="259"/>
      <c r="AI53" s="259"/>
      <c r="AJ53" s="259"/>
      <c r="AK53" s="259"/>
      <c r="AL53" s="259"/>
      <c r="AM53" s="260"/>
      <c r="AN53" s="260"/>
      <c r="AO53" s="260"/>
      <c r="AP53" s="260"/>
      <c r="AQ53" s="260"/>
      <c r="AR53" s="260"/>
      <c r="AS53" s="260"/>
      <c r="AT53" s="260"/>
      <c r="AU53" s="260"/>
      <c r="AV53" s="260"/>
      <c r="AW53" s="260"/>
      <c r="AX53" s="260"/>
      <c r="AY53" s="260"/>
      <c r="AZ53" s="260"/>
      <c r="BA53" s="260"/>
      <c r="BB53" s="260"/>
      <c r="BC53" s="260"/>
      <c r="BD53" s="260"/>
      <c r="BE53" s="260"/>
    </row>
    <row r="54" spans="1:57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259"/>
      <c r="AE54" s="259"/>
      <c r="AF54" s="259"/>
      <c r="AG54" s="259"/>
      <c r="AH54" s="259"/>
      <c r="AI54" s="259"/>
      <c r="AJ54" s="259"/>
      <c r="AK54" s="259"/>
      <c r="AL54" s="259"/>
      <c r="AM54" s="260"/>
      <c r="AN54" s="260"/>
      <c r="AO54" s="260"/>
      <c r="AP54" s="260"/>
      <c r="AQ54" s="260"/>
      <c r="AR54" s="260"/>
      <c r="AS54" s="260"/>
      <c r="AT54" s="260"/>
      <c r="AU54" s="260"/>
      <c r="AV54" s="260"/>
      <c r="AW54" s="260"/>
      <c r="AX54" s="260"/>
      <c r="AY54" s="260"/>
      <c r="AZ54" s="260"/>
      <c r="BA54" s="260"/>
      <c r="BB54" s="260"/>
      <c r="BC54" s="260"/>
      <c r="BD54" s="260"/>
      <c r="BE54" s="260"/>
    </row>
    <row r="55" spans="1:57">
      <c r="A55" s="258"/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60"/>
      <c r="AN55" s="260"/>
      <c r="AO55" s="260"/>
      <c r="AP55" s="260"/>
      <c r="AQ55" s="260"/>
      <c r="AR55" s="260"/>
      <c r="AS55" s="260"/>
      <c r="AT55" s="260"/>
      <c r="AU55" s="260"/>
      <c r="AV55" s="260"/>
      <c r="AW55" s="260"/>
      <c r="AX55" s="260"/>
      <c r="AY55" s="260"/>
      <c r="AZ55" s="260"/>
      <c r="BA55" s="260"/>
      <c r="BB55" s="260"/>
      <c r="BC55" s="260"/>
      <c r="BD55" s="260"/>
      <c r="BE55" s="260"/>
    </row>
    <row r="56" spans="1:57">
      <c r="A56" s="258"/>
      <c r="B56" s="258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60"/>
      <c r="AN56" s="260"/>
      <c r="AO56" s="260"/>
      <c r="AP56" s="260"/>
      <c r="AQ56" s="260"/>
      <c r="AR56" s="260"/>
      <c r="AS56" s="260"/>
      <c r="AT56" s="260"/>
      <c r="AU56" s="260"/>
      <c r="AV56" s="260"/>
      <c r="AW56" s="260"/>
      <c r="AX56" s="260"/>
      <c r="AY56" s="260"/>
      <c r="AZ56" s="260"/>
      <c r="BA56" s="260"/>
      <c r="BB56" s="260"/>
      <c r="BC56" s="260"/>
      <c r="BD56" s="260"/>
      <c r="BE56" s="260"/>
    </row>
    <row r="57" spans="1:57">
      <c r="A57" s="258"/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60"/>
      <c r="AN57" s="260"/>
      <c r="AO57" s="260"/>
      <c r="AP57" s="260"/>
      <c r="AQ57" s="260"/>
      <c r="AR57" s="260"/>
      <c r="AS57" s="260"/>
      <c r="AT57" s="260"/>
      <c r="AU57" s="260"/>
      <c r="AV57" s="260"/>
      <c r="AW57" s="260"/>
      <c r="AX57" s="260"/>
      <c r="AY57" s="260"/>
      <c r="AZ57" s="260"/>
      <c r="BA57" s="260"/>
      <c r="BB57" s="260"/>
      <c r="BC57" s="260"/>
      <c r="BD57" s="260"/>
      <c r="BE57" s="260"/>
    </row>
    <row r="58" spans="1:57">
      <c r="A58" s="258"/>
      <c r="B58" s="258"/>
      <c r="C58" s="258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60"/>
      <c r="AN58" s="260"/>
      <c r="AO58" s="260"/>
      <c r="AP58" s="260"/>
      <c r="AQ58" s="260"/>
      <c r="AR58" s="260"/>
      <c r="AS58" s="260"/>
      <c r="AT58" s="260"/>
      <c r="AU58" s="260"/>
      <c r="AV58" s="260"/>
      <c r="AW58" s="260"/>
      <c r="AX58" s="260"/>
      <c r="AY58" s="260"/>
      <c r="AZ58" s="260"/>
      <c r="BA58" s="260"/>
      <c r="BB58" s="260"/>
      <c r="BC58" s="260"/>
      <c r="BD58" s="260"/>
      <c r="BE58" s="260"/>
    </row>
    <row r="59" spans="1:57">
      <c r="A59" s="258"/>
      <c r="B59" s="258"/>
      <c r="C59" s="258"/>
      <c r="D59" s="258"/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60"/>
      <c r="AN59" s="260"/>
      <c r="AO59" s="260"/>
      <c r="AP59" s="260"/>
      <c r="AQ59" s="260"/>
      <c r="AR59" s="260"/>
      <c r="AS59" s="260"/>
      <c r="AT59" s="260"/>
      <c r="AU59" s="260"/>
      <c r="AV59" s="260"/>
      <c r="AW59" s="260"/>
      <c r="AX59" s="260"/>
      <c r="AY59" s="260"/>
      <c r="AZ59" s="260"/>
      <c r="BA59" s="260"/>
      <c r="BB59" s="260"/>
      <c r="BC59" s="260"/>
      <c r="BD59" s="260"/>
      <c r="BE59" s="260"/>
    </row>
    <row r="60" spans="1:57">
      <c r="A60" s="258"/>
      <c r="B60" s="258"/>
      <c r="C60" s="258"/>
      <c r="D60" s="258"/>
      <c r="E60" s="258"/>
      <c r="F60" s="258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60"/>
      <c r="AN60" s="260"/>
      <c r="AO60" s="260"/>
      <c r="AP60" s="260"/>
      <c r="AQ60" s="260"/>
      <c r="AR60" s="260"/>
      <c r="AS60" s="260"/>
      <c r="AT60" s="260"/>
      <c r="AU60" s="260"/>
      <c r="AV60" s="260"/>
      <c r="AW60" s="260"/>
      <c r="AX60" s="260"/>
      <c r="AY60" s="260"/>
      <c r="AZ60" s="260"/>
      <c r="BA60" s="260"/>
      <c r="BB60" s="260"/>
      <c r="BC60" s="260"/>
      <c r="BD60" s="260"/>
      <c r="BE60" s="260"/>
    </row>
    <row r="61" spans="1:57">
      <c r="A61" s="258"/>
      <c r="B61" s="258"/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60"/>
      <c r="AN61" s="260"/>
      <c r="AO61" s="260"/>
      <c r="AP61" s="260"/>
      <c r="AQ61" s="260"/>
      <c r="AR61" s="260"/>
      <c r="AS61" s="260"/>
      <c r="AT61" s="260"/>
      <c r="AU61" s="260"/>
      <c r="AV61" s="260"/>
      <c r="AW61" s="260"/>
      <c r="AX61" s="260"/>
      <c r="AY61" s="260"/>
      <c r="AZ61" s="260"/>
      <c r="BA61" s="260"/>
      <c r="BB61" s="260"/>
      <c r="BC61" s="260"/>
      <c r="BD61" s="260"/>
      <c r="BE61" s="260"/>
    </row>
    <row r="62" spans="1:57">
      <c r="A62" s="258"/>
      <c r="B62" s="258"/>
      <c r="C62" s="258"/>
      <c r="D62" s="258"/>
      <c r="E62" s="258"/>
      <c r="F62" s="258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60"/>
      <c r="AN62" s="260"/>
      <c r="AO62" s="260"/>
      <c r="AP62" s="260"/>
      <c r="AQ62" s="260"/>
      <c r="AR62" s="260"/>
      <c r="AS62" s="260"/>
      <c r="AT62" s="260"/>
      <c r="AU62" s="260"/>
      <c r="AV62" s="260"/>
      <c r="AW62" s="260"/>
      <c r="AX62" s="260"/>
      <c r="AY62" s="260"/>
      <c r="AZ62" s="260"/>
      <c r="BA62" s="260"/>
      <c r="BB62" s="260"/>
      <c r="BC62" s="260"/>
      <c r="BD62" s="260"/>
      <c r="BE62" s="260"/>
    </row>
    <row r="63" spans="1:57">
      <c r="A63" s="258"/>
      <c r="B63" s="258"/>
      <c r="C63" s="258"/>
      <c r="D63" s="258"/>
      <c r="E63" s="258"/>
      <c r="F63" s="258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60"/>
      <c r="AN63" s="260"/>
      <c r="AO63" s="260"/>
      <c r="AP63" s="260"/>
      <c r="AQ63" s="260"/>
      <c r="AR63" s="260"/>
      <c r="AS63" s="260"/>
      <c r="AT63" s="260"/>
      <c r="AU63" s="260"/>
      <c r="AV63" s="260"/>
      <c r="AW63" s="260"/>
      <c r="AX63" s="260"/>
      <c r="AY63" s="260"/>
      <c r="AZ63" s="260"/>
      <c r="BA63" s="260"/>
      <c r="BB63" s="260"/>
      <c r="BC63" s="260"/>
      <c r="BD63" s="260"/>
      <c r="BE63" s="260"/>
    </row>
    <row r="64" spans="1:57">
      <c r="A64" s="258"/>
      <c r="B64" s="258"/>
      <c r="C64" s="258"/>
      <c r="D64" s="258"/>
      <c r="E64" s="258"/>
      <c r="F64" s="258"/>
      <c r="G64" s="258"/>
      <c r="H64" s="258"/>
      <c r="I64" s="258"/>
      <c r="J64" s="258"/>
      <c r="K64" s="258"/>
      <c r="L64" s="258"/>
      <c r="M64" s="258"/>
      <c r="N64" s="258"/>
      <c r="O64" s="258"/>
      <c r="P64" s="258"/>
      <c r="Q64" s="258"/>
      <c r="R64" s="258"/>
      <c r="S64" s="258"/>
      <c r="T64" s="259"/>
      <c r="U64" s="259"/>
      <c r="V64" s="259"/>
      <c r="W64" s="259"/>
      <c r="X64" s="259"/>
      <c r="Y64" s="259"/>
      <c r="Z64" s="259"/>
      <c r="AA64" s="259"/>
      <c r="AB64" s="259"/>
      <c r="AC64" s="259"/>
      <c r="AD64" s="259"/>
      <c r="AE64" s="259"/>
      <c r="AF64" s="259"/>
      <c r="AG64" s="259"/>
      <c r="AH64" s="259"/>
      <c r="AI64" s="259"/>
      <c r="AJ64" s="259"/>
      <c r="AK64" s="259"/>
      <c r="AL64" s="259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60"/>
      <c r="BD64" s="260"/>
      <c r="BE64" s="260"/>
    </row>
    <row r="65" spans="1:57">
      <c r="A65" s="258"/>
      <c r="B65" s="258"/>
      <c r="C65" s="258"/>
      <c r="D65" s="258"/>
      <c r="E65" s="258"/>
      <c r="F65" s="258"/>
      <c r="G65" s="258"/>
      <c r="H65" s="258"/>
      <c r="I65" s="258"/>
      <c r="J65" s="258"/>
      <c r="K65" s="258"/>
      <c r="L65" s="258"/>
      <c r="M65" s="258"/>
      <c r="N65" s="258"/>
      <c r="O65" s="258"/>
      <c r="P65" s="258"/>
      <c r="Q65" s="258"/>
      <c r="R65" s="258"/>
      <c r="S65" s="258"/>
      <c r="T65" s="259"/>
      <c r="U65" s="259"/>
      <c r="V65" s="259"/>
      <c r="W65" s="259"/>
      <c r="X65" s="259"/>
      <c r="Y65" s="259"/>
      <c r="Z65" s="259"/>
      <c r="AA65" s="259"/>
      <c r="AB65" s="259"/>
      <c r="AC65" s="259"/>
      <c r="AD65" s="259"/>
      <c r="AE65" s="259"/>
      <c r="AF65" s="259"/>
      <c r="AG65" s="259"/>
      <c r="AH65" s="259"/>
      <c r="AI65" s="259"/>
      <c r="AJ65" s="259"/>
      <c r="AK65" s="259"/>
      <c r="AL65" s="259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60"/>
      <c r="BD65" s="260"/>
      <c r="BE65" s="260"/>
    </row>
    <row r="66" spans="1:57">
      <c r="A66" s="258"/>
      <c r="B66" s="258"/>
      <c r="C66" s="258"/>
      <c r="D66" s="258"/>
      <c r="E66" s="258"/>
      <c r="F66" s="258"/>
      <c r="G66" s="258"/>
      <c r="H66" s="258"/>
      <c r="I66" s="258"/>
      <c r="J66" s="258"/>
      <c r="K66" s="258"/>
      <c r="L66" s="258"/>
      <c r="M66" s="258"/>
      <c r="N66" s="258"/>
      <c r="O66" s="258"/>
      <c r="P66" s="258"/>
      <c r="Q66" s="258"/>
      <c r="R66" s="258"/>
      <c r="S66" s="258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60"/>
      <c r="AN66" s="260"/>
      <c r="AO66" s="260"/>
      <c r="AP66" s="260"/>
      <c r="AQ66" s="260"/>
      <c r="AR66" s="260"/>
      <c r="AS66" s="260"/>
      <c r="AT66" s="260"/>
      <c r="AU66" s="260"/>
      <c r="AV66" s="260"/>
      <c r="AW66" s="260"/>
      <c r="AX66" s="260"/>
      <c r="AY66" s="260"/>
      <c r="AZ66" s="260"/>
      <c r="BA66" s="260"/>
      <c r="BB66" s="260"/>
      <c r="BC66" s="260"/>
      <c r="BD66" s="260"/>
      <c r="BE66" s="260"/>
    </row>
    <row r="67" spans="1:57">
      <c r="A67" s="258"/>
      <c r="B67" s="258"/>
      <c r="C67" s="258"/>
      <c r="D67" s="258"/>
      <c r="E67" s="258"/>
      <c r="F67" s="258"/>
      <c r="G67" s="258"/>
      <c r="H67" s="258"/>
      <c r="I67" s="258"/>
      <c r="J67" s="258"/>
      <c r="K67" s="258"/>
      <c r="L67" s="258"/>
      <c r="M67" s="258"/>
      <c r="N67" s="258"/>
      <c r="O67" s="258"/>
      <c r="P67" s="258"/>
      <c r="Q67" s="258"/>
      <c r="R67" s="258"/>
      <c r="S67" s="258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60"/>
      <c r="AN67" s="260"/>
      <c r="AO67" s="260"/>
      <c r="AP67" s="260"/>
      <c r="AQ67" s="260"/>
      <c r="AR67" s="260"/>
      <c r="AS67" s="260"/>
      <c r="AT67" s="260"/>
      <c r="AU67" s="260"/>
      <c r="AV67" s="260"/>
      <c r="AW67" s="260"/>
      <c r="AX67" s="260"/>
      <c r="AY67" s="260"/>
      <c r="AZ67" s="260"/>
      <c r="BA67" s="260"/>
      <c r="BB67" s="260"/>
      <c r="BC67" s="260"/>
      <c r="BD67" s="260"/>
      <c r="BE67" s="260"/>
    </row>
    <row r="68" spans="1:57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9"/>
      <c r="U68" s="259"/>
      <c r="V68" s="259"/>
      <c r="W68" s="259"/>
      <c r="X68" s="259"/>
      <c r="Y68" s="259"/>
      <c r="Z68" s="259"/>
      <c r="AA68" s="259"/>
      <c r="AB68" s="259"/>
      <c r="AC68" s="259"/>
      <c r="AD68" s="259"/>
      <c r="AE68" s="259"/>
      <c r="AF68" s="259"/>
      <c r="AG68" s="259"/>
      <c r="AH68" s="259"/>
      <c r="AI68" s="259"/>
      <c r="AJ68" s="259"/>
      <c r="AK68" s="259"/>
      <c r="AL68" s="259"/>
      <c r="AM68" s="260"/>
      <c r="AN68" s="260"/>
      <c r="AO68" s="260"/>
      <c r="AP68" s="260"/>
      <c r="AQ68" s="260"/>
      <c r="AR68" s="260"/>
      <c r="AS68" s="260"/>
      <c r="AT68" s="260"/>
      <c r="AU68" s="260"/>
      <c r="AV68" s="260"/>
      <c r="AW68" s="260"/>
      <c r="AX68" s="260"/>
      <c r="AY68" s="260"/>
      <c r="AZ68" s="260"/>
      <c r="BA68" s="260"/>
      <c r="BB68" s="260"/>
      <c r="BC68" s="260"/>
      <c r="BD68" s="260"/>
      <c r="BE68" s="260"/>
    </row>
    <row r="69" spans="1:57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9"/>
      <c r="U69" s="259"/>
      <c r="V69" s="259"/>
      <c r="W69" s="259"/>
      <c r="X69" s="259"/>
      <c r="Y69" s="259"/>
      <c r="Z69" s="259"/>
      <c r="AA69" s="259"/>
      <c r="AB69" s="259"/>
      <c r="AC69" s="259"/>
      <c r="AD69" s="259"/>
      <c r="AE69" s="259"/>
      <c r="AF69" s="259"/>
      <c r="AG69" s="259"/>
      <c r="AH69" s="259"/>
      <c r="AI69" s="259"/>
      <c r="AJ69" s="259"/>
      <c r="AK69" s="259"/>
      <c r="AL69" s="259"/>
      <c r="AM69" s="260"/>
      <c r="AN69" s="260"/>
      <c r="AO69" s="260"/>
      <c r="AP69" s="260"/>
      <c r="AQ69" s="260"/>
      <c r="AR69" s="260"/>
      <c r="AS69" s="260"/>
      <c r="AT69" s="260"/>
      <c r="AU69" s="260"/>
      <c r="AV69" s="260"/>
      <c r="AW69" s="260"/>
      <c r="AX69" s="260"/>
      <c r="AY69" s="260"/>
      <c r="AZ69" s="260"/>
      <c r="BA69" s="260"/>
      <c r="BB69" s="260"/>
      <c r="BC69" s="260"/>
      <c r="BD69" s="260"/>
      <c r="BE69" s="260"/>
    </row>
    <row r="70" spans="1:57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9"/>
      <c r="U70" s="259"/>
      <c r="V70" s="259"/>
      <c r="W70" s="259"/>
      <c r="X70" s="259"/>
      <c r="Y70" s="259"/>
      <c r="Z70" s="259"/>
      <c r="AA70" s="259"/>
      <c r="AB70" s="259"/>
      <c r="AC70" s="259"/>
      <c r="AD70" s="259"/>
      <c r="AE70" s="259"/>
      <c r="AF70" s="259"/>
      <c r="AG70" s="259"/>
      <c r="AH70" s="259"/>
      <c r="AI70" s="259"/>
      <c r="AJ70" s="259"/>
      <c r="AK70" s="259"/>
      <c r="AL70" s="259"/>
      <c r="AM70" s="260"/>
      <c r="AN70" s="260"/>
      <c r="AO70" s="260"/>
      <c r="AP70" s="260"/>
      <c r="AQ70" s="260"/>
      <c r="AR70" s="260"/>
      <c r="AS70" s="260"/>
      <c r="AT70" s="260"/>
      <c r="AU70" s="260"/>
      <c r="AV70" s="260"/>
      <c r="AW70" s="260"/>
      <c r="AX70" s="260"/>
      <c r="AY70" s="260"/>
      <c r="AZ70" s="260"/>
      <c r="BA70" s="260"/>
      <c r="BB70" s="260"/>
      <c r="BC70" s="260"/>
      <c r="BD70" s="260"/>
      <c r="BE70" s="260"/>
    </row>
    <row r="71" spans="1:57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9"/>
      <c r="U71" s="259"/>
      <c r="V71" s="259"/>
      <c r="W71" s="259"/>
      <c r="X71" s="259"/>
      <c r="Y71" s="259"/>
      <c r="Z71" s="259"/>
      <c r="AA71" s="259"/>
      <c r="AB71" s="259"/>
      <c r="AC71" s="259"/>
      <c r="AD71" s="259"/>
      <c r="AE71" s="259"/>
      <c r="AF71" s="259"/>
      <c r="AG71" s="259"/>
      <c r="AH71" s="259"/>
      <c r="AI71" s="259"/>
      <c r="AJ71" s="259"/>
      <c r="AK71" s="259"/>
      <c r="AL71" s="259"/>
      <c r="AM71" s="260"/>
      <c r="AN71" s="260"/>
      <c r="AO71" s="260"/>
      <c r="AP71" s="260"/>
      <c r="AQ71" s="260"/>
      <c r="AR71" s="260"/>
      <c r="AS71" s="260"/>
      <c r="AT71" s="260"/>
      <c r="AU71" s="260"/>
      <c r="AV71" s="260"/>
      <c r="AW71" s="260"/>
      <c r="AX71" s="260"/>
      <c r="AY71" s="260"/>
      <c r="AZ71" s="260"/>
      <c r="BA71" s="260"/>
      <c r="BB71" s="260"/>
      <c r="BC71" s="260"/>
      <c r="BD71" s="260"/>
      <c r="BE71" s="260"/>
    </row>
    <row r="72" spans="1:57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9"/>
      <c r="U72" s="259"/>
      <c r="V72" s="259"/>
      <c r="W72" s="259"/>
      <c r="X72" s="259"/>
      <c r="Y72" s="259"/>
      <c r="Z72" s="259"/>
      <c r="AA72" s="259"/>
      <c r="AB72" s="259"/>
      <c r="AC72" s="259"/>
      <c r="AD72" s="259"/>
      <c r="AE72" s="259"/>
      <c r="AF72" s="259"/>
      <c r="AG72" s="259"/>
      <c r="AH72" s="259"/>
      <c r="AI72" s="259"/>
      <c r="AJ72" s="259"/>
      <c r="AK72" s="259"/>
      <c r="AL72" s="259"/>
      <c r="AM72" s="260"/>
      <c r="AN72" s="260"/>
      <c r="AO72" s="260"/>
      <c r="AP72" s="260"/>
      <c r="AQ72" s="260"/>
      <c r="AR72" s="260"/>
      <c r="AS72" s="260"/>
      <c r="AT72" s="260"/>
      <c r="AU72" s="260"/>
      <c r="AV72" s="260"/>
      <c r="AW72" s="260"/>
      <c r="AX72" s="260"/>
      <c r="AY72" s="260"/>
      <c r="AZ72" s="260"/>
      <c r="BA72" s="260"/>
      <c r="BB72" s="260"/>
      <c r="BC72" s="260"/>
      <c r="BD72" s="260"/>
      <c r="BE72" s="260"/>
    </row>
    <row r="73" spans="1:57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9"/>
      <c r="U73" s="259"/>
      <c r="V73" s="259"/>
      <c r="W73" s="259"/>
      <c r="X73" s="259"/>
      <c r="Y73" s="259"/>
      <c r="Z73" s="259"/>
      <c r="AA73" s="259"/>
      <c r="AB73" s="259"/>
      <c r="AC73" s="259"/>
      <c r="AD73" s="259"/>
      <c r="AE73" s="259"/>
      <c r="AF73" s="259"/>
      <c r="AG73" s="259"/>
      <c r="AH73" s="259"/>
      <c r="AI73" s="259"/>
      <c r="AJ73" s="259"/>
      <c r="AK73" s="259"/>
      <c r="AL73" s="259"/>
      <c r="AM73" s="260"/>
      <c r="AN73" s="260"/>
      <c r="AO73" s="260"/>
      <c r="AP73" s="260"/>
      <c r="AQ73" s="260"/>
      <c r="AR73" s="260"/>
      <c r="AS73" s="260"/>
      <c r="AT73" s="260"/>
      <c r="AU73" s="260"/>
      <c r="AV73" s="260"/>
      <c r="AW73" s="260"/>
      <c r="AX73" s="260"/>
      <c r="AY73" s="260"/>
      <c r="AZ73" s="260"/>
      <c r="BA73" s="260"/>
      <c r="BB73" s="260"/>
      <c r="BC73" s="260"/>
      <c r="BD73" s="260"/>
      <c r="BE73" s="260"/>
    </row>
    <row r="74" spans="1:57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9"/>
      <c r="U74" s="259"/>
      <c r="V74" s="259"/>
      <c r="W74" s="259"/>
      <c r="X74" s="259"/>
      <c r="Y74" s="259"/>
      <c r="Z74" s="259"/>
      <c r="AA74" s="259"/>
      <c r="AB74" s="259"/>
      <c r="AC74" s="259"/>
      <c r="AD74" s="259"/>
      <c r="AE74" s="259"/>
      <c r="AF74" s="259"/>
      <c r="AG74" s="259"/>
      <c r="AH74" s="259"/>
      <c r="AI74" s="259"/>
      <c r="AJ74" s="259"/>
      <c r="AK74" s="259"/>
      <c r="AL74" s="259"/>
      <c r="AM74" s="260"/>
      <c r="AN74" s="260"/>
      <c r="AO74" s="260"/>
      <c r="AP74" s="260"/>
      <c r="AQ74" s="260"/>
      <c r="AR74" s="260"/>
      <c r="AS74" s="260"/>
      <c r="AT74" s="260"/>
      <c r="AU74" s="260"/>
      <c r="AV74" s="260"/>
      <c r="AW74" s="260"/>
      <c r="AX74" s="260"/>
      <c r="AY74" s="260"/>
      <c r="AZ74" s="260"/>
      <c r="BA74" s="260"/>
      <c r="BB74" s="260"/>
      <c r="BC74" s="260"/>
      <c r="BD74" s="260"/>
      <c r="BE74" s="260"/>
    </row>
    <row r="75" spans="1:57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9"/>
      <c r="U75" s="259"/>
      <c r="V75" s="259"/>
      <c r="W75" s="259"/>
      <c r="X75" s="259"/>
      <c r="Y75" s="259"/>
      <c r="Z75" s="259"/>
      <c r="AA75" s="259"/>
      <c r="AB75" s="259"/>
      <c r="AC75" s="259"/>
      <c r="AD75" s="259"/>
      <c r="AE75" s="259"/>
      <c r="AF75" s="259"/>
      <c r="AG75" s="259"/>
      <c r="AH75" s="259"/>
      <c r="AI75" s="259"/>
      <c r="AJ75" s="259"/>
      <c r="AK75" s="259"/>
      <c r="AL75" s="259"/>
      <c r="AM75" s="260"/>
      <c r="AN75" s="260"/>
      <c r="AO75" s="260"/>
      <c r="AP75" s="260"/>
      <c r="AQ75" s="260"/>
      <c r="AR75" s="260"/>
      <c r="AS75" s="260"/>
      <c r="AT75" s="260"/>
      <c r="AU75" s="260"/>
      <c r="AV75" s="260"/>
      <c r="AW75" s="260"/>
      <c r="AX75" s="260"/>
      <c r="AY75" s="260"/>
      <c r="AZ75" s="260"/>
      <c r="BA75" s="260"/>
      <c r="BB75" s="260"/>
      <c r="BC75" s="260"/>
      <c r="BD75" s="260"/>
      <c r="BE75" s="260"/>
    </row>
    <row r="76" spans="1:57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9"/>
      <c r="U76" s="259"/>
      <c r="V76" s="259"/>
      <c r="W76" s="259"/>
      <c r="X76" s="259"/>
      <c r="Y76" s="259"/>
      <c r="Z76" s="259"/>
      <c r="AA76" s="259"/>
      <c r="AB76" s="259"/>
      <c r="AC76" s="259"/>
      <c r="AD76" s="259"/>
      <c r="AE76" s="259"/>
      <c r="AF76" s="259"/>
      <c r="AG76" s="259"/>
      <c r="AH76" s="259"/>
      <c r="AI76" s="259"/>
      <c r="AJ76" s="259"/>
      <c r="AK76" s="259"/>
      <c r="AL76" s="259"/>
      <c r="AM76" s="260"/>
      <c r="AN76" s="260"/>
      <c r="AO76" s="260"/>
      <c r="AP76" s="260"/>
      <c r="AQ76" s="260"/>
      <c r="AR76" s="260"/>
      <c r="AS76" s="260"/>
      <c r="AT76" s="260"/>
      <c r="AU76" s="260"/>
      <c r="AV76" s="260"/>
      <c r="AW76" s="260"/>
      <c r="AX76" s="260"/>
      <c r="AY76" s="260"/>
      <c r="AZ76" s="260"/>
      <c r="BA76" s="260"/>
      <c r="BB76" s="260"/>
      <c r="BC76" s="260"/>
      <c r="BD76" s="260"/>
      <c r="BE76" s="260"/>
    </row>
    <row r="77" spans="1:57">
      <c r="A77" s="258"/>
      <c r="B77" s="258"/>
      <c r="C77" s="258"/>
      <c r="D77" s="258"/>
      <c r="E77" s="258"/>
      <c r="F77" s="258"/>
      <c r="G77" s="258"/>
      <c r="H77" s="258"/>
      <c r="I77" s="258"/>
      <c r="J77" s="258"/>
      <c r="K77" s="258"/>
      <c r="L77" s="258"/>
      <c r="M77" s="258"/>
      <c r="N77" s="258"/>
      <c r="O77" s="258"/>
      <c r="P77" s="258"/>
      <c r="Q77" s="258"/>
      <c r="R77" s="258"/>
      <c r="S77" s="258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60"/>
      <c r="AN77" s="260"/>
      <c r="AO77" s="260"/>
      <c r="AP77" s="260"/>
      <c r="AQ77" s="260"/>
      <c r="AR77" s="260"/>
      <c r="AS77" s="260"/>
      <c r="AT77" s="260"/>
      <c r="AU77" s="260"/>
      <c r="AV77" s="260"/>
      <c r="AW77" s="260"/>
      <c r="AX77" s="260"/>
      <c r="AY77" s="260"/>
      <c r="AZ77" s="260"/>
      <c r="BA77" s="260"/>
      <c r="BB77" s="260"/>
      <c r="BC77" s="260"/>
      <c r="BD77" s="260"/>
      <c r="BE77" s="260"/>
    </row>
    <row r="78" spans="1:57">
      <c r="A78" s="258"/>
      <c r="B78" s="258"/>
      <c r="C78" s="258"/>
      <c r="D78" s="258"/>
      <c r="E78" s="258"/>
      <c r="F78" s="258"/>
      <c r="G78" s="258"/>
      <c r="H78" s="258"/>
      <c r="I78" s="258"/>
      <c r="J78" s="258"/>
      <c r="K78" s="258"/>
      <c r="L78" s="258"/>
      <c r="M78" s="258"/>
      <c r="N78" s="258"/>
      <c r="O78" s="258"/>
      <c r="P78" s="258"/>
      <c r="Q78" s="258"/>
      <c r="R78" s="258"/>
      <c r="S78" s="258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60"/>
      <c r="AN78" s="260"/>
      <c r="AO78" s="260"/>
      <c r="AP78" s="260"/>
      <c r="AQ78" s="260"/>
      <c r="AR78" s="260"/>
      <c r="AS78" s="260"/>
      <c r="AT78" s="260"/>
      <c r="AU78" s="260"/>
      <c r="AV78" s="260"/>
      <c r="AW78" s="260"/>
      <c r="AX78" s="260"/>
      <c r="AY78" s="260"/>
      <c r="AZ78" s="260"/>
      <c r="BA78" s="260"/>
      <c r="BB78" s="260"/>
      <c r="BC78" s="260"/>
      <c r="BD78" s="260"/>
      <c r="BE78" s="260"/>
    </row>
    <row r="79" spans="1:57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9"/>
      <c r="U79" s="259"/>
      <c r="V79" s="259"/>
      <c r="W79" s="259"/>
      <c r="X79" s="259"/>
      <c r="Y79" s="259"/>
      <c r="Z79" s="259"/>
      <c r="AA79" s="259"/>
      <c r="AB79" s="259"/>
      <c r="AC79" s="259"/>
      <c r="AD79" s="259"/>
      <c r="AE79" s="259"/>
      <c r="AF79" s="259"/>
      <c r="AG79" s="259"/>
      <c r="AH79" s="259"/>
      <c r="AI79" s="259"/>
      <c r="AJ79" s="259"/>
      <c r="AK79" s="259"/>
      <c r="AL79" s="259"/>
      <c r="AM79" s="260"/>
      <c r="AN79" s="260"/>
      <c r="AO79" s="260"/>
      <c r="AP79" s="260"/>
      <c r="AQ79" s="260"/>
      <c r="AR79" s="260"/>
      <c r="AS79" s="260"/>
      <c r="AT79" s="260"/>
      <c r="AU79" s="260"/>
      <c r="AV79" s="260"/>
      <c r="AW79" s="260"/>
      <c r="AX79" s="260"/>
      <c r="AY79" s="260"/>
      <c r="AZ79" s="260"/>
      <c r="BA79" s="260"/>
      <c r="BB79" s="260"/>
      <c r="BC79" s="260"/>
      <c r="BD79" s="260"/>
      <c r="BE79" s="260"/>
    </row>
    <row r="80" spans="1:57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9"/>
      <c r="U80" s="259"/>
      <c r="V80" s="259"/>
      <c r="W80" s="259"/>
      <c r="X80" s="259"/>
      <c r="Y80" s="259"/>
      <c r="Z80" s="259"/>
      <c r="AA80" s="259"/>
      <c r="AB80" s="259"/>
      <c r="AC80" s="259"/>
      <c r="AD80" s="259"/>
      <c r="AE80" s="259"/>
      <c r="AF80" s="259"/>
      <c r="AG80" s="259"/>
      <c r="AH80" s="259"/>
      <c r="AI80" s="259"/>
      <c r="AJ80" s="259"/>
      <c r="AK80" s="259"/>
      <c r="AL80" s="259"/>
      <c r="AM80" s="260"/>
      <c r="AN80" s="260"/>
      <c r="AO80" s="260"/>
      <c r="AP80" s="260"/>
      <c r="AQ80" s="260"/>
      <c r="AR80" s="260"/>
      <c r="AS80" s="260"/>
      <c r="AT80" s="260"/>
      <c r="AU80" s="260"/>
      <c r="AV80" s="260"/>
      <c r="AW80" s="260"/>
      <c r="AX80" s="260"/>
      <c r="AY80" s="260"/>
      <c r="AZ80" s="260"/>
      <c r="BA80" s="260"/>
      <c r="BB80" s="260"/>
      <c r="BC80" s="260"/>
      <c r="BD80" s="260"/>
      <c r="BE80" s="260"/>
    </row>
    <row r="81" spans="1:57">
      <c r="A81" s="258"/>
      <c r="B81" s="258"/>
      <c r="C81" s="258"/>
      <c r="D81" s="258"/>
      <c r="E81" s="258"/>
      <c r="F81" s="258"/>
      <c r="G81" s="258"/>
      <c r="H81" s="258"/>
      <c r="I81" s="258"/>
      <c r="J81" s="258"/>
      <c r="K81" s="258"/>
      <c r="L81" s="258"/>
      <c r="M81" s="258"/>
      <c r="N81" s="258"/>
      <c r="O81" s="258"/>
      <c r="P81" s="258"/>
      <c r="Q81" s="258"/>
      <c r="R81" s="258"/>
      <c r="S81" s="258"/>
      <c r="T81" s="259"/>
      <c r="U81" s="259"/>
      <c r="V81" s="259"/>
      <c r="W81" s="259"/>
      <c r="X81" s="259"/>
      <c r="Y81" s="259"/>
      <c r="Z81" s="259"/>
      <c r="AA81" s="259"/>
      <c r="AB81" s="259"/>
      <c r="AC81" s="259"/>
      <c r="AD81" s="259"/>
      <c r="AE81" s="259"/>
      <c r="AF81" s="259"/>
      <c r="AG81" s="259"/>
      <c r="AH81" s="259"/>
      <c r="AI81" s="259"/>
      <c r="AJ81" s="259"/>
      <c r="AK81" s="259"/>
      <c r="AL81" s="259"/>
      <c r="AM81" s="260"/>
      <c r="AN81" s="260"/>
      <c r="AO81" s="260"/>
      <c r="AP81" s="260"/>
      <c r="AQ81" s="260"/>
      <c r="AR81" s="260"/>
      <c r="AS81" s="260"/>
      <c r="AT81" s="260"/>
      <c r="AU81" s="260"/>
      <c r="AV81" s="260"/>
      <c r="AW81" s="260"/>
      <c r="AX81" s="260"/>
      <c r="AY81" s="260"/>
      <c r="AZ81" s="260"/>
      <c r="BA81" s="260"/>
      <c r="BB81" s="260"/>
      <c r="BC81" s="260"/>
      <c r="BD81" s="260"/>
      <c r="BE81" s="260"/>
    </row>
    <row r="82" spans="1:57">
      <c r="A82" s="258"/>
      <c r="B82" s="258"/>
      <c r="C82" s="258"/>
      <c r="D82" s="258"/>
      <c r="E82" s="258"/>
      <c r="F82" s="258"/>
      <c r="G82" s="258"/>
      <c r="H82" s="258"/>
      <c r="I82" s="258"/>
      <c r="J82" s="258"/>
      <c r="K82" s="258"/>
      <c r="L82" s="258"/>
      <c r="M82" s="258"/>
      <c r="N82" s="258"/>
      <c r="O82" s="258"/>
      <c r="P82" s="258"/>
      <c r="Q82" s="258"/>
      <c r="R82" s="258"/>
      <c r="S82" s="258"/>
      <c r="T82" s="259"/>
      <c r="U82" s="259"/>
      <c r="V82" s="259"/>
      <c r="W82" s="259"/>
      <c r="X82" s="259"/>
      <c r="Y82" s="259"/>
      <c r="Z82" s="259"/>
      <c r="AA82" s="259"/>
      <c r="AB82" s="259"/>
      <c r="AC82" s="259"/>
      <c r="AD82" s="259"/>
      <c r="AE82" s="259"/>
      <c r="AF82" s="259"/>
      <c r="AG82" s="259"/>
      <c r="AH82" s="259"/>
      <c r="AI82" s="259"/>
      <c r="AJ82" s="259"/>
      <c r="AK82" s="259"/>
      <c r="AL82" s="259"/>
      <c r="AM82" s="260"/>
      <c r="AN82" s="260"/>
      <c r="AO82" s="260"/>
      <c r="AP82" s="260"/>
      <c r="AQ82" s="260"/>
      <c r="AR82" s="260"/>
      <c r="AS82" s="260"/>
      <c r="AT82" s="260"/>
      <c r="AU82" s="260"/>
      <c r="AV82" s="260"/>
      <c r="AW82" s="260"/>
      <c r="AX82" s="260"/>
      <c r="AY82" s="260"/>
      <c r="AZ82" s="260"/>
      <c r="BA82" s="260"/>
      <c r="BB82" s="260"/>
      <c r="BC82" s="260"/>
      <c r="BD82" s="260"/>
      <c r="BE82" s="260"/>
    </row>
    <row r="83" spans="1:57">
      <c r="A83" s="258"/>
      <c r="B83" s="258"/>
      <c r="C83" s="258"/>
      <c r="D83" s="258"/>
      <c r="E83" s="258"/>
      <c r="F83" s="258"/>
      <c r="G83" s="258"/>
      <c r="H83" s="258"/>
      <c r="I83" s="258"/>
      <c r="J83" s="258"/>
      <c r="K83" s="258"/>
      <c r="L83" s="258"/>
      <c r="M83" s="258"/>
      <c r="N83" s="258"/>
      <c r="O83" s="258"/>
      <c r="P83" s="258"/>
      <c r="Q83" s="258"/>
      <c r="R83" s="258"/>
      <c r="S83" s="258"/>
      <c r="T83" s="259"/>
      <c r="U83" s="259"/>
      <c r="V83" s="259"/>
      <c r="W83" s="259"/>
      <c r="X83" s="259"/>
      <c r="Y83" s="259"/>
      <c r="Z83" s="259"/>
      <c r="AA83" s="259"/>
      <c r="AB83" s="259"/>
      <c r="AC83" s="259"/>
      <c r="AD83" s="259"/>
      <c r="AE83" s="259"/>
      <c r="AF83" s="259"/>
      <c r="AG83" s="259"/>
      <c r="AH83" s="259"/>
      <c r="AI83" s="259"/>
      <c r="AJ83" s="259"/>
      <c r="AK83" s="259"/>
      <c r="AL83" s="259"/>
      <c r="AM83" s="260"/>
      <c r="AN83" s="260"/>
      <c r="AO83" s="260"/>
      <c r="AP83" s="260"/>
      <c r="AQ83" s="260"/>
      <c r="AR83" s="260"/>
      <c r="AS83" s="260"/>
      <c r="AT83" s="260"/>
      <c r="AU83" s="260"/>
      <c r="AV83" s="260"/>
      <c r="AW83" s="260"/>
      <c r="AX83" s="260"/>
      <c r="AY83" s="260"/>
      <c r="AZ83" s="260"/>
      <c r="BA83" s="260"/>
      <c r="BB83" s="260"/>
      <c r="BC83" s="260"/>
      <c r="BD83" s="260"/>
      <c r="BE83" s="260"/>
    </row>
    <row r="84" spans="1:57">
      <c r="A84" s="258"/>
      <c r="B84" s="258"/>
      <c r="C84" s="258"/>
      <c r="D84" s="258"/>
      <c r="E84" s="258"/>
      <c r="F84" s="258"/>
      <c r="G84" s="258"/>
      <c r="H84" s="258"/>
      <c r="I84" s="258"/>
      <c r="J84" s="258"/>
      <c r="K84" s="258"/>
      <c r="L84" s="258"/>
      <c r="M84" s="258"/>
      <c r="N84" s="258"/>
      <c r="O84" s="258"/>
      <c r="P84" s="258"/>
      <c r="Q84" s="258"/>
      <c r="R84" s="258"/>
      <c r="S84" s="258"/>
      <c r="T84" s="259"/>
      <c r="U84" s="259"/>
      <c r="V84" s="259"/>
      <c r="W84" s="259"/>
      <c r="X84" s="259"/>
      <c r="Y84" s="259"/>
      <c r="Z84" s="259"/>
      <c r="AA84" s="259"/>
      <c r="AB84" s="259"/>
      <c r="AC84" s="259"/>
      <c r="AD84" s="259"/>
      <c r="AE84" s="259"/>
      <c r="AF84" s="259"/>
      <c r="AG84" s="259"/>
      <c r="AH84" s="259"/>
      <c r="AI84" s="259"/>
      <c r="AJ84" s="259"/>
      <c r="AK84" s="259"/>
      <c r="AL84" s="259"/>
      <c r="AM84" s="260"/>
      <c r="AN84" s="260"/>
      <c r="AO84" s="260"/>
      <c r="AP84" s="260"/>
      <c r="AQ84" s="260"/>
      <c r="AR84" s="260"/>
      <c r="AS84" s="260"/>
      <c r="AT84" s="260"/>
      <c r="AU84" s="260"/>
      <c r="AV84" s="260"/>
      <c r="AW84" s="260"/>
      <c r="AX84" s="260"/>
      <c r="AY84" s="260"/>
      <c r="AZ84" s="260"/>
      <c r="BA84" s="260"/>
      <c r="BB84" s="260"/>
      <c r="BC84" s="260"/>
      <c r="BD84" s="260"/>
      <c r="BE84" s="260"/>
    </row>
    <row r="85" spans="1:57">
      <c r="A85" s="258"/>
      <c r="B85" s="258"/>
      <c r="C85" s="258"/>
      <c r="D85" s="258"/>
      <c r="E85" s="258"/>
      <c r="F85" s="258"/>
      <c r="G85" s="258"/>
      <c r="H85" s="258"/>
      <c r="I85" s="258"/>
      <c r="J85" s="258"/>
      <c r="K85" s="258"/>
      <c r="L85" s="258"/>
      <c r="M85" s="258"/>
      <c r="N85" s="258"/>
      <c r="O85" s="258"/>
      <c r="P85" s="258"/>
      <c r="Q85" s="258"/>
      <c r="R85" s="258"/>
      <c r="S85" s="258"/>
      <c r="T85" s="259"/>
      <c r="U85" s="259"/>
      <c r="V85" s="259"/>
      <c r="W85" s="259"/>
      <c r="X85" s="259"/>
      <c r="Y85" s="259"/>
      <c r="Z85" s="259"/>
      <c r="AA85" s="259"/>
      <c r="AB85" s="259"/>
      <c r="AC85" s="259"/>
      <c r="AD85" s="259"/>
      <c r="AE85" s="259"/>
      <c r="AF85" s="259"/>
      <c r="AG85" s="259"/>
      <c r="AH85" s="259"/>
      <c r="AI85" s="259"/>
      <c r="AJ85" s="259"/>
      <c r="AK85" s="259"/>
      <c r="AL85" s="259"/>
      <c r="AM85" s="260"/>
      <c r="AN85" s="260"/>
      <c r="AO85" s="260"/>
      <c r="AP85" s="260"/>
      <c r="AQ85" s="260"/>
      <c r="AR85" s="260"/>
      <c r="AS85" s="260"/>
      <c r="AT85" s="260"/>
      <c r="AU85" s="260"/>
      <c r="AV85" s="260"/>
      <c r="AW85" s="260"/>
      <c r="AX85" s="260"/>
      <c r="AY85" s="260"/>
      <c r="AZ85" s="260"/>
      <c r="BA85" s="260"/>
      <c r="BB85" s="260"/>
      <c r="BC85" s="260"/>
      <c r="BD85" s="260"/>
      <c r="BE85" s="260"/>
    </row>
    <row r="86" spans="1:57">
      <c r="A86" s="258"/>
      <c r="B86" s="258"/>
      <c r="C86" s="258"/>
      <c r="D86" s="258"/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258"/>
      <c r="P86" s="258"/>
      <c r="Q86" s="258"/>
      <c r="R86" s="258"/>
      <c r="S86" s="258"/>
      <c r="T86" s="259"/>
      <c r="U86" s="259"/>
      <c r="V86" s="259"/>
      <c r="W86" s="259"/>
      <c r="X86" s="259"/>
      <c r="Y86" s="259"/>
      <c r="Z86" s="259"/>
      <c r="AA86" s="259"/>
      <c r="AB86" s="259"/>
      <c r="AC86" s="259"/>
      <c r="AD86" s="259"/>
      <c r="AE86" s="259"/>
      <c r="AF86" s="259"/>
      <c r="AG86" s="259"/>
      <c r="AH86" s="259"/>
      <c r="AI86" s="259"/>
      <c r="AJ86" s="259"/>
      <c r="AK86" s="259"/>
      <c r="AL86" s="259"/>
      <c r="AM86" s="260"/>
      <c r="AN86" s="260"/>
      <c r="AO86" s="260"/>
      <c r="AP86" s="260"/>
      <c r="AQ86" s="260"/>
      <c r="AR86" s="260"/>
      <c r="AS86" s="260"/>
      <c r="AT86" s="260"/>
      <c r="AU86" s="260"/>
      <c r="AV86" s="260"/>
      <c r="AW86" s="260"/>
      <c r="AX86" s="260"/>
      <c r="AY86" s="260"/>
      <c r="AZ86" s="260"/>
      <c r="BA86" s="260"/>
      <c r="BB86" s="260"/>
      <c r="BC86" s="260"/>
      <c r="BD86" s="260"/>
      <c r="BE86" s="260"/>
    </row>
    <row r="87" spans="1:57">
      <c r="A87" s="258"/>
      <c r="B87" s="258"/>
      <c r="C87" s="258"/>
      <c r="D87" s="258"/>
      <c r="E87" s="258"/>
      <c r="F87" s="258"/>
      <c r="G87" s="258"/>
      <c r="H87" s="258"/>
      <c r="I87" s="258"/>
      <c r="J87" s="258"/>
      <c r="K87" s="258"/>
      <c r="L87" s="258"/>
      <c r="M87" s="258"/>
      <c r="N87" s="258"/>
      <c r="O87" s="258"/>
      <c r="P87" s="258"/>
      <c r="Q87" s="258"/>
      <c r="R87" s="258"/>
      <c r="S87" s="258"/>
      <c r="T87" s="259"/>
      <c r="U87" s="259"/>
      <c r="V87" s="259"/>
      <c r="W87" s="259"/>
      <c r="X87" s="259"/>
      <c r="Y87" s="259"/>
      <c r="Z87" s="259"/>
      <c r="AA87" s="259"/>
      <c r="AB87" s="259"/>
      <c r="AC87" s="259"/>
      <c r="AD87" s="259"/>
      <c r="AE87" s="259"/>
      <c r="AF87" s="259"/>
      <c r="AG87" s="259"/>
      <c r="AH87" s="259"/>
      <c r="AI87" s="259"/>
      <c r="AJ87" s="259"/>
      <c r="AK87" s="259"/>
      <c r="AL87" s="259"/>
      <c r="AM87" s="260"/>
      <c r="AN87" s="260"/>
      <c r="AO87" s="260"/>
      <c r="AP87" s="260"/>
      <c r="AQ87" s="260"/>
      <c r="AR87" s="260"/>
      <c r="AS87" s="260"/>
      <c r="AT87" s="260"/>
      <c r="AU87" s="260"/>
      <c r="AV87" s="260"/>
      <c r="AW87" s="260"/>
      <c r="AX87" s="260"/>
      <c r="AY87" s="260"/>
      <c r="AZ87" s="260"/>
      <c r="BA87" s="260"/>
      <c r="BB87" s="260"/>
      <c r="BC87" s="260"/>
      <c r="BD87" s="260"/>
      <c r="BE87" s="260"/>
    </row>
    <row r="88" spans="1:57">
      <c r="A88" s="258"/>
      <c r="B88" s="258"/>
      <c r="C88" s="258"/>
      <c r="D88" s="258"/>
      <c r="E88" s="258"/>
      <c r="F88" s="258"/>
      <c r="G88" s="258"/>
      <c r="H88" s="258"/>
      <c r="I88" s="258"/>
      <c r="J88" s="258"/>
      <c r="K88" s="258"/>
      <c r="L88" s="258"/>
      <c r="M88" s="258"/>
      <c r="N88" s="258"/>
      <c r="O88" s="258"/>
      <c r="P88" s="258"/>
      <c r="Q88" s="258"/>
      <c r="R88" s="258"/>
      <c r="S88" s="258"/>
      <c r="T88" s="259"/>
      <c r="U88" s="259"/>
      <c r="V88" s="259"/>
      <c r="W88" s="259"/>
      <c r="X88" s="259"/>
      <c r="Y88" s="259"/>
      <c r="Z88" s="259"/>
      <c r="AA88" s="259"/>
      <c r="AB88" s="259"/>
      <c r="AC88" s="259"/>
      <c r="AD88" s="259"/>
      <c r="AE88" s="259"/>
      <c r="AF88" s="259"/>
      <c r="AG88" s="259"/>
      <c r="AH88" s="259"/>
      <c r="AI88" s="259"/>
      <c r="AJ88" s="259"/>
      <c r="AK88" s="259"/>
      <c r="AL88" s="259"/>
      <c r="AM88" s="260"/>
      <c r="AN88" s="260"/>
      <c r="AO88" s="260"/>
      <c r="AP88" s="260"/>
      <c r="AQ88" s="260"/>
      <c r="AR88" s="260"/>
      <c r="AS88" s="260"/>
      <c r="AT88" s="260"/>
      <c r="AU88" s="260"/>
      <c r="AV88" s="260"/>
      <c r="AW88" s="260"/>
      <c r="AX88" s="260"/>
      <c r="AY88" s="260"/>
      <c r="AZ88" s="260"/>
      <c r="BA88" s="260"/>
      <c r="BB88" s="260"/>
      <c r="BC88" s="260"/>
      <c r="BD88" s="260"/>
      <c r="BE88" s="260"/>
    </row>
    <row r="89" spans="1:57">
      <c r="A89" s="258"/>
      <c r="B89" s="258"/>
      <c r="C89" s="258"/>
      <c r="D89" s="258"/>
      <c r="E89" s="258"/>
      <c r="F89" s="258"/>
      <c r="G89" s="258"/>
      <c r="H89" s="258"/>
      <c r="I89" s="258"/>
      <c r="J89" s="258"/>
      <c r="K89" s="258"/>
      <c r="L89" s="258"/>
      <c r="M89" s="258"/>
      <c r="N89" s="258"/>
      <c r="O89" s="258"/>
      <c r="P89" s="258"/>
      <c r="Q89" s="258"/>
      <c r="R89" s="258"/>
      <c r="S89" s="258"/>
      <c r="T89" s="259"/>
      <c r="U89" s="259"/>
      <c r="V89" s="259"/>
      <c r="W89" s="259"/>
      <c r="X89" s="259"/>
      <c r="Y89" s="259"/>
      <c r="Z89" s="259"/>
      <c r="AA89" s="259"/>
      <c r="AB89" s="259"/>
      <c r="AC89" s="259"/>
      <c r="AD89" s="259"/>
      <c r="AE89" s="259"/>
      <c r="AF89" s="259"/>
      <c r="AG89" s="259"/>
      <c r="AH89" s="259"/>
      <c r="AI89" s="259"/>
      <c r="AJ89" s="259"/>
      <c r="AK89" s="259"/>
      <c r="AL89" s="259"/>
      <c r="AM89" s="260"/>
      <c r="AN89" s="260"/>
      <c r="AO89" s="260"/>
      <c r="AP89" s="260"/>
      <c r="AQ89" s="260"/>
      <c r="AR89" s="260"/>
      <c r="AS89" s="260"/>
      <c r="AT89" s="260"/>
      <c r="AU89" s="260"/>
      <c r="AV89" s="260"/>
      <c r="AW89" s="260"/>
      <c r="AX89" s="260"/>
      <c r="AY89" s="260"/>
      <c r="AZ89" s="260"/>
      <c r="BA89" s="260"/>
      <c r="BB89" s="260"/>
      <c r="BC89" s="260"/>
      <c r="BD89" s="260"/>
      <c r="BE89" s="260"/>
    </row>
    <row r="90" spans="1:57">
      <c r="A90" s="258"/>
      <c r="B90" s="258"/>
      <c r="C90" s="258"/>
      <c r="D90" s="258"/>
      <c r="E90" s="258"/>
      <c r="F90" s="258"/>
      <c r="G90" s="258"/>
      <c r="H90" s="258"/>
      <c r="I90" s="258"/>
      <c r="J90" s="258"/>
      <c r="K90" s="258"/>
      <c r="L90" s="258"/>
      <c r="M90" s="258"/>
      <c r="N90" s="258"/>
      <c r="O90" s="258"/>
      <c r="P90" s="258"/>
      <c r="Q90" s="258"/>
      <c r="R90" s="258"/>
      <c r="S90" s="258"/>
      <c r="T90" s="259"/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60"/>
      <c r="AN90" s="260"/>
      <c r="AO90" s="260"/>
      <c r="AP90" s="260"/>
      <c r="AQ90" s="260"/>
      <c r="AR90" s="260"/>
      <c r="AS90" s="260"/>
      <c r="AT90" s="260"/>
      <c r="AU90" s="260"/>
      <c r="AV90" s="260"/>
      <c r="AW90" s="260"/>
      <c r="AX90" s="260"/>
      <c r="AY90" s="260"/>
      <c r="AZ90" s="260"/>
      <c r="BA90" s="260"/>
      <c r="BB90" s="260"/>
      <c r="BC90" s="260"/>
      <c r="BD90" s="260"/>
      <c r="BE90" s="260"/>
    </row>
    <row r="91" spans="1:57">
      <c r="A91" s="258"/>
      <c r="B91" s="258"/>
      <c r="C91" s="258"/>
      <c r="D91" s="258"/>
      <c r="E91" s="258"/>
      <c r="F91" s="258"/>
      <c r="G91" s="258"/>
      <c r="H91" s="258"/>
      <c r="I91" s="258"/>
      <c r="J91" s="258"/>
      <c r="K91" s="258"/>
      <c r="L91" s="258"/>
      <c r="M91" s="258"/>
      <c r="N91" s="258"/>
      <c r="O91" s="258"/>
      <c r="P91" s="258"/>
      <c r="Q91" s="258"/>
      <c r="R91" s="258"/>
      <c r="S91" s="258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60"/>
      <c r="AN91" s="260"/>
      <c r="AO91" s="260"/>
      <c r="AP91" s="260"/>
      <c r="AQ91" s="260"/>
      <c r="AR91" s="260"/>
      <c r="AS91" s="260"/>
      <c r="AT91" s="260"/>
      <c r="AU91" s="260"/>
      <c r="AV91" s="260"/>
      <c r="AW91" s="260"/>
      <c r="AX91" s="260"/>
      <c r="AY91" s="260"/>
      <c r="AZ91" s="260"/>
      <c r="BA91" s="260"/>
      <c r="BB91" s="260"/>
      <c r="BC91" s="260"/>
      <c r="BD91" s="260"/>
      <c r="BE91" s="260"/>
    </row>
    <row r="92" spans="1:57">
      <c r="A92" s="258"/>
      <c r="B92" s="258"/>
      <c r="C92" s="258"/>
      <c r="D92" s="258"/>
      <c r="E92" s="258"/>
      <c r="F92" s="258"/>
      <c r="G92" s="258"/>
      <c r="H92" s="258"/>
      <c r="I92" s="258"/>
      <c r="J92" s="258"/>
      <c r="K92" s="258"/>
      <c r="L92" s="258"/>
      <c r="M92" s="258"/>
      <c r="N92" s="258"/>
      <c r="O92" s="258"/>
      <c r="P92" s="258"/>
      <c r="Q92" s="258"/>
      <c r="R92" s="258"/>
      <c r="S92" s="258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60"/>
      <c r="AN92" s="260"/>
      <c r="AO92" s="260"/>
      <c r="AP92" s="260"/>
      <c r="AQ92" s="260"/>
      <c r="AR92" s="260"/>
      <c r="AS92" s="260"/>
      <c r="AT92" s="260"/>
      <c r="AU92" s="260"/>
      <c r="AV92" s="260"/>
      <c r="AW92" s="260"/>
      <c r="AX92" s="260"/>
      <c r="AY92" s="260"/>
      <c r="AZ92" s="260"/>
      <c r="BA92" s="260"/>
      <c r="BB92" s="260"/>
      <c r="BC92" s="260"/>
      <c r="BD92" s="260"/>
      <c r="BE92" s="260"/>
    </row>
    <row r="93" spans="1:57">
      <c r="A93" s="258"/>
      <c r="B93" s="258"/>
      <c r="C93" s="258"/>
      <c r="D93" s="258"/>
      <c r="E93" s="258"/>
      <c r="F93" s="258"/>
      <c r="G93" s="258"/>
      <c r="H93" s="258"/>
      <c r="I93" s="258"/>
      <c r="J93" s="258"/>
      <c r="K93" s="258"/>
      <c r="L93" s="258"/>
      <c r="M93" s="258"/>
      <c r="N93" s="258"/>
      <c r="O93" s="258"/>
      <c r="P93" s="258"/>
      <c r="Q93" s="258"/>
      <c r="R93" s="258"/>
      <c r="S93" s="258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60"/>
      <c r="AN93" s="260"/>
      <c r="AO93" s="260"/>
      <c r="AP93" s="260"/>
      <c r="AQ93" s="260"/>
      <c r="AR93" s="260"/>
      <c r="AS93" s="260"/>
      <c r="AT93" s="260"/>
      <c r="AU93" s="260"/>
      <c r="AV93" s="260"/>
      <c r="AW93" s="260"/>
      <c r="AX93" s="260"/>
      <c r="AY93" s="260"/>
      <c r="AZ93" s="260"/>
      <c r="BA93" s="260"/>
      <c r="BB93" s="260"/>
      <c r="BC93" s="260"/>
      <c r="BD93" s="260"/>
      <c r="BE93" s="260"/>
    </row>
    <row r="94" spans="1:57">
      <c r="A94" s="258"/>
      <c r="B94" s="258"/>
      <c r="C94" s="258"/>
      <c r="D94" s="258"/>
      <c r="E94" s="258"/>
      <c r="F94" s="258"/>
      <c r="G94" s="258"/>
      <c r="H94" s="258"/>
      <c r="I94" s="258"/>
      <c r="J94" s="258"/>
      <c r="K94" s="258"/>
      <c r="L94" s="258"/>
      <c r="M94" s="258"/>
      <c r="N94" s="258"/>
      <c r="O94" s="258"/>
      <c r="P94" s="258"/>
      <c r="Q94" s="258"/>
      <c r="R94" s="258"/>
      <c r="S94" s="258"/>
      <c r="T94" s="259"/>
      <c r="U94" s="259"/>
      <c r="V94" s="259"/>
      <c r="W94" s="259"/>
      <c r="X94" s="259"/>
      <c r="Y94" s="259"/>
      <c r="Z94" s="259"/>
      <c r="AA94" s="259"/>
      <c r="AB94" s="259"/>
      <c r="AC94" s="259"/>
      <c r="AD94" s="259"/>
      <c r="AE94" s="259"/>
      <c r="AF94" s="259"/>
      <c r="AG94" s="259"/>
      <c r="AH94" s="259"/>
      <c r="AI94" s="259"/>
      <c r="AJ94" s="259"/>
      <c r="AK94" s="259"/>
      <c r="AL94" s="259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260"/>
      <c r="BD94" s="260"/>
      <c r="BE94" s="260"/>
    </row>
    <row r="95" spans="1:57">
      <c r="A95" s="258"/>
      <c r="B95" s="258"/>
      <c r="C95" s="258"/>
      <c r="D95" s="258"/>
      <c r="E95" s="258"/>
      <c r="F95" s="258"/>
      <c r="G95" s="258"/>
      <c r="H95" s="258"/>
      <c r="I95" s="258"/>
      <c r="J95" s="258"/>
      <c r="K95" s="258"/>
      <c r="L95" s="258"/>
      <c r="M95" s="258"/>
      <c r="N95" s="258"/>
      <c r="O95" s="258"/>
      <c r="P95" s="258"/>
      <c r="Q95" s="258"/>
      <c r="R95" s="258"/>
      <c r="S95" s="258"/>
      <c r="T95" s="259"/>
      <c r="U95" s="259"/>
      <c r="V95" s="259"/>
      <c r="W95" s="259"/>
      <c r="X95" s="259"/>
      <c r="Y95" s="259"/>
      <c r="Z95" s="259"/>
      <c r="AA95" s="259"/>
      <c r="AB95" s="259"/>
      <c r="AC95" s="259"/>
      <c r="AD95" s="259"/>
      <c r="AE95" s="259"/>
      <c r="AF95" s="259"/>
      <c r="AG95" s="259"/>
      <c r="AH95" s="259"/>
      <c r="AI95" s="259"/>
      <c r="AJ95" s="259"/>
      <c r="AK95" s="259"/>
      <c r="AL95" s="259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260"/>
      <c r="BD95" s="260"/>
      <c r="BE95" s="260"/>
    </row>
    <row r="96" spans="1:57">
      <c r="A96" s="258"/>
      <c r="B96" s="258"/>
      <c r="C96" s="258"/>
      <c r="D96" s="258"/>
      <c r="E96" s="258"/>
      <c r="F96" s="258"/>
      <c r="G96" s="258"/>
      <c r="H96" s="258"/>
      <c r="I96" s="258"/>
      <c r="J96" s="258"/>
      <c r="K96" s="258"/>
      <c r="L96" s="258"/>
      <c r="M96" s="258"/>
      <c r="N96" s="258"/>
      <c r="O96" s="258"/>
      <c r="P96" s="258"/>
      <c r="Q96" s="258"/>
      <c r="R96" s="258"/>
      <c r="S96" s="258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60"/>
      <c r="AN96" s="260"/>
      <c r="AO96" s="260"/>
      <c r="AP96" s="260"/>
      <c r="AQ96" s="260"/>
      <c r="AR96" s="260"/>
      <c r="AS96" s="260"/>
      <c r="AT96" s="260"/>
      <c r="AU96" s="260"/>
      <c r="AV96" s="260"/>
      <c r="AW96" s="260"/>
      <c r="AX96" s="260"/>
      <c r="AY96" s="260"/>
      <c r="AZ96" s="260"/>
      <c r="BA96" s="260"/>
      <c r="BB96" s="260"/>
      <c r="BC96" s="260"/>
      <c r="BD96" s="260"/>
      <c r="BE96" s="260"/>
    </row>
    <row r="97" spans="1:57">
      <c r="A97" s="258"/>
      <c r="B97" s="258"/>
      <c r="C97" s="258"/>
      <c r="D97" s="258"/>
      <c r="E97" s="258"/>
      <c r="F97" s="258"/>
      <c r="G97" s="258"/>
      <c r="H97" s="258"/>
      <c r="I97" s="258"/>
      <c r="J97" s="258"/>
      <c r="K97" s="258"/>
      <c r="L97" s="258"/>
      <c r="M97" s="258"/>
      <c r="N97" s="258"/>
      <c r="O97" s="258"/>
      <c r="P97" s="258"/>
      <c r="Q97" s="258"/>
      <c r="R97" s="258"/>
      <c r="S97" s="258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60"/>
      <c r="AN97" s="260"/>
      <c r="AO97" s="260"/>
      <c r="AP97" s="260"/>
      <c r="AQ97" s="260"/>
      <c r="AR97" s="260"/>
      <c r="AS97" s="260"/>
      <c r="AT97" s="260"/>
      <c r="AU97" s="260"/>
      <c r="AV97" s="260"/>
      <c r="AW97" s="260"/>
      <c r="AX97" s="260"/>
      <c r="AY97" s="260"/>
      <c r="AZ97" s="260"/>
      <c r="BA97" s="260"/>
      <c r="BB97" s="260"/>
      <c r="BC97" s="260"/>
      <c r="BD97" s="260"/>
      <c r="BE97" s="260"/>
    </row>
    <row r="98" spans="1:57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9"/>
      <c r="U98" s="259"/>
      <c r="V98" s="259"/>
      <c r="W98" s="259"/>
      <c r="X98" s="259"/>
      <c r="Y98" s="259"/>
      <c r="Z98" s="259"/>
      <c r="AA98" s="259"/>
      <c r="AB98" s="259"/>
      <c r="AC98" s="259"/>
      <c r="AD98" s="259"/>
      <c r="AE98" s="259"/>
      <c r="AF98" s="259"/>
      <c r="AG98" s="259"/>
      <c r="AH98" s="259"/>
      <c r="AI98" s="259"/>
      <c r="AJ98" s="259"/>
      <c r="AK98" s="259"/>
      <c r="AL98" s="259"/>
      <c r="AM98" s="260"/>
      <c r="AN98" s="260"/>
      <c r="AO98" s="260"/>
      <c r="AP98" s="260"/>
      <c r="AQ98" s="260"/>
      <c r="AR98" s="260"/>
      <c r="AS98" s="260"/>
      <c r="AT98" s="260"/>
      <c r="AU98" s="260"/>
      <c r="AV98" s="260"/>
      <c r="AW98" s="260"/>
      <c r="AX98" s="260"/>
      <c r="AY98" s="260"/>
      <c r="AZ98" s="260"/>
      <c r="BA98" s="260"/>
      <c r="BB98" s="260"/>
      <c r="BC98" s="260"/>
      <c r="BD98" s="260"/>
      <c r="BE98" s="260"/>
    </row>
    <row r="99" spans="1:57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9"/>
      <c r="U99" s="259"/>
      <c r="V99" s="259"/>
      <c r="W99" s="259"/>
      <c r="X99" s="259"/>
      <c r="Y99" s="259"/>
      <c r="Z99" s="259"/>
      <c r="AA99" s="259"/>
      <c r="AB99" s="259"/>
      <c r="AC99" s="259"/>
      <c r="AD99" s="259"/>
      <c r="AE99" s="259"/>
      <c r="AF99" s="259"/>
      <c r="AG99" s="259"/>
      <c r="AH99" s="259"/>
      <c r="AI99" s="259"/>
      <c r="AJ99" s="259"/>
      <c r="AK99" s="259"/>
      <c r="AL99" s="259"/>
      <c r="AM99" s="260"/>
      <c r="AN99" s="260"/>
      <c r="AO99" s="260"/>
      <c r="AP99" s="260"/>
      <c r="AQ99" s="260"/>
      <c r="AR99" s="260"/>
      <c r="AS99" s="260"/>
      <c r="AT99" s="260"/>
      <c r="AU99" s="260"/>
      <c r="AV99" s="260"/>
      <c r="AW99" s="260"/>
      <c r="AX99" s="260"/>
      <c r="AY99" s="260"/>
      <c r="AZ99" s="260"/>
      <c r="BA99" s="260"/>
      <c r="BB99" s="260"/>
      <c r="BC99" s="260"/>
      <c r="BD99" s="260"/>
      <c r="BE99" s="260"/>
    </row>
    <row r="100" spans="1:57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9"/>
      <c r="U100" s="259"/>
      <c r="V100" s="259"/>
      <c r="W100" s="259"/>
      <c r="X100" s="259"/>
      <c r="Y100" s="259"/>
      <c r="Z100" s="259"/>
      <c r="AA100" s="259"/>
      <c r="AB100" s="259"/>
      <c r="AC100" s="259"/>
      <c r="AD100" s="259"/>
      <c r="AE100" s="259"/>
      <c r="AF100" s="259"/>
      <c r="AG100" s="259"/>
      <c r="AH100" s="259"/>
      <c r="AI100" s="259"/>
      <c r="AJ100" s="259"/>
      <c r="AK100" s="259"/>
      <c r="AL100" s="259"/>
      <c r="AM100" s="260"/>
      <c r="AN100" s="260"/>
      <c r="AO100" s="260"/>
      <c r="AP100" s="260"/>
      <c r="AQ100" s="260"/>
      <c r="AR100" s="260"/>
      <c r="AS100" s="260"/>
      <c r="AT100" s="260"/>
      <c r="AU100" s="260"/>
      <c r="AV100" s="260"/>
      <c r="AW100" s="260"/>
      <c r="AX100" s="260"/>
      <c r="AY100" s="260"/>
      <c r="AZ100" s="260"/>
      <c r="BA100" s="260"/>
      <c r="BB100" s="260"/>
      <c r="BC100" s="260"/>
      <c r="BD100" s="260"/>
      <c r="BE100" s="260"/>
    </row>
    <row r="101" spans="1:57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9"/>
      <c r="U101" s="259"/>
      <c r="V101" s="259"/>
      <c r="W101" s="259"/>
      <c r="X101" s="259"/>
      <c r="Y101" s="259"/>
      <c r="Z101" s="259"/>
      <c r="AA101" s="259"/>
      <c r="AB101" s="259"/>
      <c r="AC101" s="259"/>
      <c r="AD101" s="259"/>
      <c r="AE101" s="259"/>
      <c r="AF101" s="259"/>
      <c r="AG101" s="259"/>
      <c r="AH101" s="259"/>
      <c r="AI101" s="259"/>
      <c r="AJ101" s="259"/>
      <c r="AK101" s="259"/>
      <c r="AL101" s="259"/>
      <c r="AM101" s="260"/>
      <c r="AN101" s="260"/>
      <c r="AO101" s="260"/>
      <c r="AP101" s="260"/>
      <c r="AQ101" s="260"/>
      <c r="AR101" s="260"/>
      <c r="AS101" s="260"/>
      <c r="AT101" s="260"/>
      <c r="AU101" s="260"/>
      <c r="AV101" s="260"/>
      <c r="AW101" s="260"/>
      <c r="AX101" s="260"/>
      <c r="AY101" s="260"/>
      <c r="AZ101" s="260"/>
      <c r="BA101" s="260"/>
      <c r="BB101" s="260"/>
      <c r="BC101" s="260"/>
      <c r="BD101" s="260"/>
      <c r="BE101" s="260"/>
    </row>
    <row r="102" spans="1:57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9"/>
      <c r="U102" s="259"/>
      <c r="V102" s="259"/>
      <c r="W102" s="259"/>
      <c r="X102" s="259"/>
      <c r="Y102" s="259"/>
      <c r="Z102" s="259"/>
      <c r="AA102" s="259"/>
      <c r="AB102" s="259"/>
      <c r="AC102" s="259"/>
      <c r="AD102" s="259"/>
      <c r="AE102" s="259"/>
      <c r="AF102" s="259"/>
      <c r="AG102" s="259"/>
      <c r="AH102" s="259"/>
      <c r="AI102" s="259"/>
      <c r="AJ102" s="259"/>
      <c r="AK102" s="259"/>
      <c r="AL102" s="259"/>
      <c r="AM102" s="260"/>
      <c r="AN102" s="260"/>
      <c r="AO102" s="260"/>
      <c r="AP102" s="260"/>
      <c r="AQ102" s="260"/>
      <c r="AR102" s="260"/>
      <c r="AS102" s="260"/>
      <c r="AT102" s="260"/>
      <c r="AU102" s="260"/>
      <c r="AV102" s="260"/>
      <c r="AW102" s="260"/>
      <c r="AX102" s="260"/>
      <c r="AY102" s="260"/>
      <c r="AZ102" s="260"/>
      <c r="BA102" s="260"/>
      <c r="BB102" s="260"/>
      <c r="BC102" s="260"/>
      <c r="BD102" s="260"/>
      <c r="BE102" s="260"/>
    </row>
    <row r="103" spans="1:57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9"/>
      <c r="U103" s="259"/>
      <c r="V103" s="259"/>
      <c r="W103" s="259"/>
      <c r="X103" s="259"/>
      <c r="Y103" s="259"/>
      <c r="Z103" s="259"/>
      <c r="AA103" s="259"/>
      <c r="AB103" s="259"/>
      <c r="AC103" s="259"/>
      <c r="AD103" s="259"/>
      <c r="AE103" s="259"/>
      <c r="AF103" s="259"/>
      <c r="AG103" s="259"/>
      <c r="AH103" s="259"/>
      <c r="AI103" s="259"/>
      <c r="AJ103" s="259"/>
      <c r="AK103" s="259"/>
      <c r="AL103" s="259"/>
      <c r="AM103" s="260"/>
      <c r="AN103" s="260"/>
      <c r="AO103" s="260"/>
      <c r="AP103" s="260"/>
      <c r="AQ103" s="260"/>
      <c r="AR103" s="260"/>
      <c r="AS103" s="260"/>
      <c r="AT103" s="260"/>
      <c r="AU103" s="260"/>
      <c r="AV103" s="260"/>
      <c r="AW103" s="260"/>
      <c r="AX103" s="260"/>
      <c r="AY103" s="260"/>
      <c r="AZ103" s="260"/>
      <c r="BA103" s="260"/>
      <c r="BB103" s="260"/>
      <c r="BC103" s="260"/>
      <c r="BD103" s="260"/>
      <c r="BE103" s="260"/>
    </row>
    <row r="104" spans="1:57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9"/>
      <c r="U104" s="259"/>
      <c r="V104" s="259"/>
      <c r="W104" s="259"/>
      <c r="X104" s="259"/>
      <c r="Y104" s="259"/>
      <c r="Z104" s="259"/>
      <c r="AA104" s="259"/>
      <c r="AB104" s="259"/>
      <c r="AC104" s="259"/>
      <c r="AD104" s="259"/>
      <c r="AE104" s="259"/>
      <c r="AF104" s="259"/>
      <c r="AG104" s="259"/>
      <c r="AH104" s="259"/>
      <c r="AI104" s="259"/>
      <c r="AJ104" s="259"/>
      <c r="AK104" s="259"/>
      <c r="AL104" s="259"/>
      <c r="AM104" s="260"/>
      <c r="AN104" s="260"/>
      <c r="AO104" s="260"/>
      <c r="AP104" s="260"/>
      <c r="AQ104" s="260"/>
      <c r="AR104" s="260"/>
      <c r="AS104" s="260"/>
      <c r="AT104" s="260"/>
      <c r="AU104" s="260"/>
      <c r="AV104" s="260"/>
      <c r="AW104" s="260"/>
      <c r="AX104" s="260"/>
      <c r="AY104" s="260"/>
      <c r="AZ104" s="260"/>
      <c r="BA104" s="260"/>
      <c r="BB104" s="260"/>
      <c r="BC104" s="260"/>
      <c r="BD104" s="260"/>
      <c r="BE104" s="260"/>
    </row>
    <row r="105" spans="1:57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9"/>
      <c r="U105" s="259"/>
      <c r="V105" s="259"/>
      <c r="W105" s="259"/>
      <c r="X105" s="259"/>
      <c r="Y105" s="259"/>
      <c r="Z105" s="259"/>
      <c r="AA105" s="259"/>
      <c r="AB105" s="259"/>
      <c r="AC105" s="259"/>
      <c r="AD105" s="259"/>
      <c r="AE105" s="259"/>
      <c r="AF105" s="259"/>
      <c r="AG105" s="259"/>
      <c r="AH105" s="259"/>
      <c r="AI105" s="259"/>
      <c r="AJ105" s="259"/>
      <c r="AK105" s="259"/>
      <c r="AL105" s="259"/>
      <c r="AM105" s="260"/>
      <c r="AN105" s="260"/>
      <c r="AO105" s="260"/>
      <c r="AP105" s="260"/>
      <c r="AQ105" s="260"/>
      <c r="AR105" s="260"/>
      <c r="AS105" s="260"/>
      <c r="AT105" s="260"/>
      <c r="AU105" s="260"/>
      <c r="AV105" s="260"/>
      <c r="AW105" s="260"/>
      <c r="AX105" s="260"/>
      <c r="AY105" s="260"/>
      <c r="AZ105" s="260"/>
      <c r="BA105" s="260"/>
      <c r="BB105" s="260"/>
      <c r="BC105" s="260"/>
      <c r="BD105" s="260"/>
      <c r="BE105" s="260"/>
    </row>
    <row r="106" spans="1:57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9"/>
      <c r="U106" s="259"/>
      <c r="V106" s="259"/>
      <c r="W106" s="259"/>
      <c r="X106" s="259"/>
      <c r="Y106" s="259"/>
      <c r="Z106" s="259"/>
      <c r="AA106" s="259"/>
      <c r="AB106" s="259"/>
      <c r="AC106" s="259"/>
      <c r="AD106" s="259"/>
      <c r="AE106" s="259"/>
      <c r="AF106" s="259"/>
      <c r="AG106" s="259"/>
      <c r="AH106" s="259"/>
      <c r="AI106" s="259"/>
      <c r="AJ106" s="259"/>
      <c r="AK106" s="259"/>
      <c r="AL106" s="259"/>
      <c r="AM106" s="260"/>
      <c r="AN106" s="260"/>
      <c r="AO106" s="260"/>
      <c r="AP106" s="260"/>
      <c r="AQ106" s="260"/>
      <c r="AR106" s="260"/>
      <c r="AS106" s="260"/>
      <c r="AT106" s="260"/>
      <c r="AU106" s="260"/>
      <c r="AV106" s="260"/>
      <c r="AW106" s="260"/>
      <c r="AX106" s="260"/>
      <c r="AY106" s="260"/>
      <c r="AZ106" s="260"/>
      <c r="BA106" s="260"/>
      <c r="BB106" s="260"/>
      <c r="BC106" s="260"/>
      <c r="BD106" s="260"/>
      <c r="BE106" s="260"/>
    </row>
    <row r="107" spans="1:57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9"/>
      <c r="U107" s="259"/>
      <c r="V107" s="259"/>
      <c r="W107" s="259"/>
      <c r="X107" s="259"/>
      <c r="Y107" s="259"/>
      <c r="Z107" s="259"/>
      <c r="AA107" s="259"/>
      <c r="AB107" s="259"/>
      <c r="AC107" s="259"/>
      <c r="AD107" s="259"/>
      <c r="AE107" s="259"/>
      <c r="AF107" s="259"/>
      <c r="AG107" s="259"/>
      <c r="AH107" s="259"/>
      <c r="AI107" s="259"/>
      <c r="AJ107" s="259"/>
      <c r="AK107" s="259"/>
      <c r="AL107" s="259"/>
      <c r="AM107" s="260"/>
      <c r="AN107" s="260"/>
      <c r="AO107" s="260"/>
      <c r="AP107" s="260"/>
      <c r="AQ107" s="260"/>
      <c r="AR107" s="260"/>
      <c r="AS107" s="260"/>
      <c r="AT107" s="260"/>
      <c r="AU107" s="260"/>
      <c r="AV107" s="260"/>
      <c r="AW107" s="260"/>
      <c r="AX107" s="260"/>
      <c r="AY107" s="260"/>
      <c r="AZ107" s="260"/>
      <c r="BA107" s="260"/>
      <c r="BB107" s="260"/>
      <c r="BC107" s="260"/>
      <c r="BD107" s="260"/>
      <c r="BE107" s="26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relevés</vt:lpstr>
      <vt:lpstr>courbe et résultats</vt:lpstr>
      <vt:lpstr>Diagramme septembre</vt:lpstr>
      <vt:lpstr>vitesse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Simon</cp:lastModifiedBy>
  <cp:lastPrinted>2013-05-10T12:08:24Z</cp:lastPrinted>
  <dcterms:created xsi:type="dcterms:W3CDTF">2013-04-16T07:45:34Z</dcterms:created>
  <dcterms:modified xsi:type="dcterms:W3CDTF">2013-10-05T16:07:17Z</dcterms:modified>
</cp:coreProperties>
</file>