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/>
  <bookViews>
    <workbookView xWindow="0" yWindow="0" windowWidth="22260" windowHeight="12645"/>
  </bookViews>
  <sheets>
    <sheet name="Sheet1" sheetId="1" r:id="rId1"/>
  </sheets>
  <externalReferences>
    <externalReference r:id="rId2"/>
  </externalReferences>
  <definedNames>
    <definedName name="CLIENT">[1]Client!$E$5:$E$19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21" i="1" l="1"/>
  <c r="M19" i="1" a="1"/>
  <c r="M19" i="1" s="1"/>
  <c r="L19" i="1" s="1" a="1"/>
  <c r="L19" i="1" s="1"/>
  <c r="H19" i="1"/>
  <c r="M18" i="1" a="1"/>
  <c r="M18" i="1" s="1"/>
  <c r="L18" i="1" s="1" a="1"/>
  <c r="L18" i="1" s="1"/>
  <c r="H18" i="1"/>
  <c r="M17" i="1" a="1"/>
  <c r="M17" i="1" s="1"/>
  <c r="L17" i="1" s="1" a="1"/>
  <c r="L17" i="1" s="1"/>
  <c r="H17" i="1"/>
  <c r="M16" i="1" a="1"/>
  <c r="M16" i="1" s="1"/>
  <c r="L16" i="1" s="1" a="1"/>
  <c r="L16" i="1" s="1"/>
  <c r="H16" i="1"/>
  <c r="M15" i="1" a="1"/>
  <c r="M15" i="1" s="1"/>
  <c r="L15" i="1" s="1" a="1"/>
  <c r="L15" i="1" s="1"/>
  <c r="H15" i="1"/>
  <c r="M14" i="1" a="1"/>
  <c r="M14" i="1" s="1"/>
  <c r="L14" i="1" s="1" a="1"/>
  <c r="L14" i="1" s="1"/>
  <c r="H14" i="1"/>
  <c r="M13" i="1" a="1"/>
  <c r="M13" i="1" s="1"/>
  <c r="L13" i="1" s="1" a="1"/>
  <c r="L13" i="1" s="1"/>
  <c r="H13" i="1"/>
  <c r="M12" i="1" a="1"/>
  <c r="M12" i="1" s="1"/>
  <c r="L12" i="1" s="1" a="1"/>
  <c r="L12" i="1" s="1"/>
  <c r="H12" i="1"/>
  <c r="M11" i="1" a="1"/>
  <c r="M11" i="1" s="1"/>
  <c r="L11" i="1" s="1" a="1"/>
  <c r="L11" i="1" s="1"/>
  <c r="H11" i="1"/>
  <c r="M10" i="1" a="1"/>
  <c r="M10" i="1" s="1"/>
  <c r="L10" i="1" s="1" a="1"/>
  <c r="L10" i="1" s="1"/>
  <c r="H10" i="1"/>
  <c r="M9" i="1" a="1"/>
  <c r="M9" i="1" s="1"/>
  <c r="L9" i="1" s="1" a="1"/>
  <c r="L9" i="1" s="1"/>
  <c r="H9" i="1"/>
  <c r="M8" i="1" a="1"/>
  <c r="M8" i="1" s="1"/>
  <c r="L8" i="1" s="1" a="1"/>
  <c r="L8" i="1" s="1"/>
  <c r="H8" i="1"/>
  <c r="M7" i="1" a="1"/>
  <c r="M7" i="1" s="1"/>
  <c r="L7" i="1" s="1" a="1"/>
  <c r="L7" i="1" s="1"/>
  <c r="H7" i="1"/>
  <c r="M6" i="1" a="1"/>
  <c r="M6" i="1" s="1"/>
  <c r="L6" i="1" s="1" a="1"/>
  <c r="L6" i="1" s="1"/>
  <c r="H6" i="1"/>
  <c r="M5" i="1" a="1"/>
  <c r="M5" i="1" s="1"/>
  <c r="L5" i="1" s="1" a="1"/>
  <c r="L5" i="1" s="1"/>
  <c r="H5" i="1"/>
</calcChain>
</file>

<file path=xl/sharedStrings.xml><?xml version="1.0" encoding="utf-8"?>
<sst xmlns="http://schemas.openxmlformats.org/spreadsheetml/2006/main" count="23" uniqueCount="21">
  <si>
    <t>CLIENT</t>
  </si>
  <si>
    <t>Somme à rajouter</t>
  </si>
  <si>
    <t>TOTAL 
DEPENSES (€)</t>
  </si>
  <si>
    <t>CLASSEMENT</t>
  </si>
  <si>
    <t>REVENU</t>
  </si>
  <si>
    <t>Adam</t>
  </si>
  <si>
    <t>Gerard</t>
  </si>
  <si>
    <t>Didier</t>
  </si>
  <si>
    <t>Fred</t>
  </si>
  <si>
    <t>Eloise</t>
  </si>
  <si>
    <t>Marie</t>
  </si>
  <si>
    <t>Eva</t>
  </si>
  <si>
    <t>Sarah</t>
  </si>
  <si>
    <t>Willy</t>
  </si>
  <si>
    <t>Yves</t>
  </si>
  <si>
    <t>Alicia</t>
  </si>
  <si>
    <t>Robin</t>
  </si>
  <si>
    <t>Victor</t>
  </si>
  <si>
    <t>Corentin</t>
  </si>
  <si>
    <t>Virgini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</si>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</sst>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€&quot;"/>
  </numFmts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164" fontId="0" fillId="0" borderId="12" xfId="0" applyNumberForma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64" fontId="0" fillId="0" borderId="19" xfId="0" applyNumberFormat="1" applyBorder="1" applyAlignment="1">
      <alignment horizontal="center" vertical="center"/>
    </xf>
    <xf numFmtId="0" fontId="1" fillId="3" borderId="3" xfId="0" applyFont="1" applyFill="1" applyBorder="1" applyAlignment="1">
      <alignment wrapText="1"/>
    </xf>
    <xf numFmtId="0" fontId="1" fillId="3" borderId="21" xfId="0" applyFont="1" applyFill="1" applyBorder="1" applyAlignment="1">
      <alignment wrapText="1"/>
    </xf>
    <xf numFmtId="0" fontId="1" fillId="3" borderId="2" xfId="0" applyFont="1" applyFill="1" applyBorder="1" applyAlignment="1">
      <alignment wrapText="1"/>
    </xf>
    <xf numFmtId="0" fontId="1" fillId="3" borderId="20" xfId="0" applyFont="1" applyFill="1" applyBorder="1" applyAlignment="1">
      <alignment wrapText="1"/>
    </xf>
    <xf numFmtId="164" fontId="1" fillId="0" borderId="3" xfId="0" applyNumberFormat="1" applyFont="1" applyBorder="1" applyAlignment="1">
      <alignment wrapText="1"/>
    </xf>
    <xf numFmtId="0" fontId="1" fillId="0" borderId="2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Diagramme circulaire revenu client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7457-4440-BF53-EC72D6F85F71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7457-4440-BF53-EC72D6F85F71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7457-4440-BF53-EC72D6F85F71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7457-4440-BF53-EC72D6F85F71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7457-4440-BF53-EC72D6F85F71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7457-4440-BF53-EC72D6F85F71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7457-4440-BF53-EC72D6F85F71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F-7457-4440-BF53-EC72D6F85F71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1-7457-4440-BF53-EC72D6F85F71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3-7457-4440-BF53-EC72D6F85F71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5-7457-4440-BF53-EC72D6F85F71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7-7457-4440-BF53-EC72D6F85F71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9-7457-4440-BF53-EC72D6F85F71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B-7457-4440-BF53-EC72D6F85F71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D-7457-4440-BF53-EC72D6F85F71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[1]Client!$E$5:$E$19</c:f>
              <c:strCache>
                <c:ptCount val="15"/>
                <c:pt idx="0">
                  <c:v>Adam</c:v>
                </c:pt>
                <c:pt idx="1">
                  <c:v>Gerard</c:v>
                </c:pt>
                <c:pt idx="2">
                  <c:v>Didier</c:v>
                </c:pt>
                <c:pt idx="3">
                  <c:v>Fred</c:v>
                </c:pt>
                <c:pt idx="4">
                  <c:v>Eloise</c:v>
                </c:pt>
                <c:pt idx="5">
                  <c:v>Marie</c:v>
                </c:pt>
                <c:pt idx="6">
                  <c:v>Eva</c:v>
                </c:pt>
                <c:pt idx="7">
                  <c:v>Sarah</c:v>
                </c:pt>
                <c:pt idx="8">
                  <c:v>Willy</c:v>
                </c:pt>
                <c:pt idx="9">
                  <c:v>Yves</c:v>
                </c:pt>
                <c:pt idx="10">
                  <c:v>Alicia</c:v>
                </c:pt>
                <c:pt idx="11">
                  <c:v>Robin</c:v>
                </c:pt>
                <c:pt idx="12">
                  <c:v>Victor</c:v>
                </c:pt>
                <c:pt idx="13">
                  <c:v>Corentin</c:v>
                </c:pt>
                <c:pt idx="14">
                  <c:v>Virgini</c:v>
                </c:pt>
              </c:strCache>
            </c:strRef>
          </c:cat>
          <c:val>
            <c:numRef>
              <c:f>[1]Client!$G$5:$G$19</c:f>
              <c:numCache>
                <c:formatCode>General</c:formatCode>
                <c:ptCount val="15"/>
                <c:pt idx="0">
                  <c:v>150</c:v>
                </c:pt>
                <c:pt idx="1">
                  <c:v>175</c:v>
                </c:pt>
                <c:pt idx="2">
                  <c:v>512</c:v>
                </c:pt>
                <c:pt idx="3">
                  <c:v>435</c:v>
                </c:pt>
                <c:pt idx="4">
                  <c:v>231</c:v>
                </c:pt>
                <c:pt idx="5">
                  <c:v>213</c:v>
                </c:pt>
                <c:pt idx="6">
                  <c:v>342</c:v>
                </c:pt>
                <c:pt idx="7">
                  <c:v>234</c:v>
                </c:pt>
                <c:pt idx="8">
                  <c:v>543</c:v>
                </c:pt>
                <c:pt idx="9">
                  <c:v>673</c:v>
                </c:pt>
                <c:pt idx="10">
                  <c:v>378</c:v>
                </c:pt>
                <c:pt idx="11">
                  <c:v>198</c:v>
                </c:pt>
                <c:pt idx="12">
                  <c:v>270</c:v>
                </c:pt>
                <c:pt idx="13">
                  <c:v>309</c:v>
                </c:pt>
                <c:pt idx="14">
                  <c:v>405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E-7457-4440-BF53-EC72D6F85F71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Diagramme circulaire revenu client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EE45-4C64-B184-2B16EB4DC59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EE45-4C64-B184-2B16EB4DC59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EE45-4C64-B184-2B16EB4DC59D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EE45-4C64-B184-2B16EB4DC59D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EE45-4C64-B184-2B16EB4DC59D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EE45-4C64-B184-2B16EB4DC59D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EE45-4C64-B184-2B16EB4DC59D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F-EE45-4C64-B184-2B16EB4DC59D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1-EE45-4C64-B184-2B16EB4DC59D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3-EE45-4C64-B184-2B16EB4DC59D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5-EE45-4C64-B184-2B16EB4DC59D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7-EE45-4C64-B184-2B16EB4DC59D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9-EE45-4C64-B184-2B16EB4DC59D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B-EE45-4C64-B184-2B16EB4DC59D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D-EE45-4C64-B184-2B16EB4DC59D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[1]Client!$E$5:$E$19</c:f>
              <c:strCache>
                <c:ptCount val="15"/>
                <c:pt idx="0">
                  <c:v>Adam</c:v>
                </c:pt>
                <c:pt idx="1">
                  <c:v>Gerard</c:v>
                </c:pt>
                <c:pt idx="2">
                  <c:v>Didier</c:v>
                </c:pt>
                <c:pt idx="3">
                  <c:v>Fred</c:v>
                </c:pt>
                <c:pt idx="4">
                  <c:v>Eloise</c:v>
                </c:pt>
                <c:pt idx="5">
                  <c:v>Marie</c:v>
                </c:pt>
                <c:pt idx="6">
                  <c:v>Eva</c:v>
                </c:pt>
                <c:pt idx="7">
                  <c:v>Sarah</c:v>
                </c:pt>
                <c:pt idx="8">
                  <c:v>Willy</c:v>
                </c:pt>
                <c:pt idx="9">
                  <c:v>Yves</c:v>
                </c:pt>
                <c:pt idx="10">
                  <c:v>Alicia</c:v>
                </c:pt>
                <c:pt idx="11">
                  <c:v>Robin</c:v>
                </c:pt>
                <c:pt idx="12">
                  <c:v>Victor</c:v>
                </c:pt>
                <c:pt idx="13">
                  <c:v>Corentin</c:v>
                </c:pt>
                <c:pt idx="14">
                  <c:v>Virgini</c:v>
                </c:pt>
              </c:strCache>
            </c:strRef>
          </c:cat>
          <c:val>
            <c:numRef>
              <c:f>[1]Client!$G$5:$G$19</c:f>
              <c:numCache>
                <c:formatCode>General</c:formatCode>
                <c:ptCount val="15"/>
                <c:pt idx="0">
                  <c:v>150</c:v>
                </c:pt>
                <c:pt idx="1">
                  <c:v>175</c:v>
                </c:pt>
                <c:pt idx="2">
                  <c:v>512</c:v>
                </c:pt>
                <c:pt idx="3">
                  <c:v>435</c:v>
                </c:pt>
                <c:pt idx="4">
                  <c:v>231</c:v>
                </c:pt>
                <c:pt idx="5">
                  <c:v>213</c:v>
                </c:pt>
                <c:pt idx="6">
                  <c:v>342</c:v>
                </c:pt>
                <c:pt idx="7">
                  <c:v>234</c:v>
                </c:pt>
                <c:pt idx="8">
                  <c:v>543</c:v>
                </c:pt>
                <c:pt idx="9">
                  <c:v>673</c:v>
                </c:pt>
                <c:pt idx="10">
                  <c:v>378</c:v>
                </c:pt>
                <c:pt idx="11">
                  <c:v>198</c:v>
                </c:pt>
                <c:pt idx="12">
                  <c:v>270</c:v>
                </c:pt>
                <c:pt idx="13">
                  <c:v>309</c:v>
                </c:pt>
                <c:pt idx="14">
                  <c:v>405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E-EE45-4C64-B184-2B16EB4DC59D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531863</xdr:colOff>
      <xdr:row>1</xdr:row>
      <xdr:rowOff>11672</xdr:rowOff>
    </xdr:from>
    <xdr:to>
      <xdr:col>23</xdr:col>
      <xdr:colOff>454610</xdr:colOff>
      <xdr:row>25</xdr:row>
      <xdr:rowOff>12581</xdr:rowOff>
    </xdr:to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9DA8F108-A09B-4C44-A971-85D1B9E977A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531863</xdr:colOff>
      <xdr:row>1</xdr:row>
      <xdr:rowOff>11672</xdr:rowOff>
    </xdr:from>
    <xdr:to>
      <xdr:col>23</xdr:col>
      <xdr:colOff>454610</xdr:colOff>
      <xdr:row>25</xdr:row>
      <xdr:rowOff>12581</xdr:rowOff>
    </xdr:to>
    <xdr:graphicFrame macro="">
      <xdr:nvGraphicFramePr>
        <xdr:cNvPr id="3" name="Graphique 2">
          <a:extLst>
            <a:ext uri="{FF2B5EF4-FFF2-40B4-BE49-F238E27FC236}">
              <a16:creationId xmlns="" xmlns:a16="http://schemas.microsoft.com/office/drawing/2014/main" id="{AFDB806F-AD02-4B40-9F1D-19A14265D8B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420255/Documents/Mel/Jerom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née 2019"/>
      <sheetName val="Graphique 2019"/>
      <sheetName val="Client"/>
    </sheetNames>
    <sheetDataSet>
      <sheetData sheetId="0"/>
      <sheetData sheetId="1"/>
      <sheetData sheetId="2">
        <row r="5">
          <cell r="E5" t="str">
            <v>Adam</v>
          </cell>
          <cell r="G5">
            <v>150</v>
          </cell>
        </row>
        <row r="6">
          <cell r="E6" t="str">
            <v>Gerard</v>
          </cell>
          <cell r="G6">
            <v>175</v>
          </cell>
        </row>
        <row r="7">
          <cell r="E7" t="str">
            <v>Didier</v>
          </cell>
          <cell r="G7">
            <v>512</v>
          </cell>
        </row>
        <row r="8">
          <cell r="E8" t="str">
            <v>Fred</v>
          </cell>
          <cell r="G8">
            <v>435</v>
          </cell>
        </row>
        <row r="9">
          <cell r="E9" t="str">
            <v>Eloise</v>
          </cell>
          <cell r="G9">
            <v>231</v>
          </cell>
        </row>
        <row r="10">
          <cell r="E10" t="str">
            <v>Marie</v>
          </cell>
          <cell r="G10">
            <v>213</v>
          </cell>
        </row>
        <row r="11">
          <cell r="E11" t="str">
            <v>Eva</v>
          </cell>
          <cell r="G11">
            <v>342</v>
          </cell>
        </row>
        <row r="12">
          <cell r="E12" t="str">
            <v>Sarah</v>
          </cell>
          <cell r="G12">
            <v>234</v>
          </cell>
        </row>
        <row r="13">
          <cell r="E13" t="str">
            <v>Willy</v>
          </cell>
          <cell r="G13">
            <v>543</v>
          </cell>
        </row>
        <row r="14">
          <cell r="E14" t="str">
            <v>Yves</v>
          </cell>
          <cell r="G14">
            <v>673</v>
          </cell>
        </row>
        <row r="15">
          <cell r="E15" t="str">
            <v>Alicia</v>
          </cell>
          <cell r="G15">
            <v>378</v>
          </cell>
        </row>
        <row r="16">
          <cell r="E16" t="str">
            <v>Robin</v>
          </cell>
          <cell r="G16">
            <v>198</v>
          </cell>
        </row>
        <row r="17">
          <cell r="E17" t="str">
            <v>Victor</v>
          </cell>
          <cell r="G17">
            <v>270</v>
          </cell>
        </row>
        <row r="18">
          <cell r="E18" t="str">
            <v>Corentin</v>
          </cell>
          <cell r="G18">
            <v>309</v>
          </cell>
        </row>
        <row r="19">
          <cell r="E19" t="str">
            <v>Virgini</v>
          </cell>
          <cell r="G19">
            <v>405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3:M22"/>
  <sheetViews>
    <sheetView tabSelected="1" topLeftCell="C1" zoomScale="90" zoomScaleNormal="90" workbookViewId="0">
      <selection activeCell="F6" sqref="F6"/>
    </sheetView>
  </sheetViews>
  <sheetFormatPr baseColWidth="10" defaultRowHeight="15" x14ac:dyDescent="0.25"/>
  <cols>
    <col min="2" max="2" width="8.5703125" bestFit="1" customWidth="1"/>
    <col min="3" max="3" width="8.5703125" customWidth="1"/>
    <col min="4" max="4" width="11.85546875" bestFit="1" customWidth="1"/>
    <col min="5" max="5" width="11.7109375" bestFit="1" customWidth="1"/>
    <col min="6" max="6" width="11.7109375" customWidth="1"/>
    <col min="8" max="8" width="11.7109375" bestFit="1" customWidth="1"/>
    <col min="9" max="9" width="8.5703125" bestFit="1" customWidth="1"/>
    <col min="11" max="11" width="11.85546875" bestFit="1" customWidth="1"/>
    <col min="12" max="13" width="11.85546875" customWidth="1"/>
  </cols>
  <sheetData>
    <row r="3" spans="5:13" thickBot="1" x14ac:dyDescent="0.4"/>
    <row r="4" spans="5:13" ht="45.75" thickBot="1" x14ac:dyDescent="0.3">
      <c r="E4" s="1" t="s">
        <v>0</v>
      </c>
      <c r="F4" s="2" t="s">
        <v>1</v>
      </c>
      <c r="G4" s="2" t="s">
        <v>2</v>
      </c>
      <c r="H4" s="3" t="s">
        <v>3</v>
      </c>
      <c r="I4" s="4"/>
      <c r="J4" s="4"/>
      <c r="K4" s="5" t="s">
        <v>3</v>
      </c>
      <c r="L4" s="6" t="s">
        <v>0</v>
      </c>
      <c r="M4" s="5" t="s">
        <v>4</v>
      </c>
    </row>
    <row r="5" spans="5:13" ht="14.45" x14ac:dyDescent="0.35">
      <c r="E5" s="7" t="s">
        <v>5</v>
      </c>
      <c r="F5" s="8"/>
      <c r="G5" s="9">
        <v>150</v>
      </c>
      <c r="H5" s="10">
        <f>IF(ISNA(RANK(G5,$G$5:$G$19,0)),"",RANK(G5,$G$5:$G$19,0))</f>
        <v>15</v>
      </c>
      <c r="I5" s="4"/>
      <c r="J5" s="4"/>
      <c r="K5" s="11">
        <v>1</v>
      </c>
      <c r="L5" s="11" t="str">
        <f t="array" ref="L5">INDEX($E$5:$E$19,MATCH(M5,ROUND($G$5:$G$19,2)+ROW($G$5:$G$19)*0.000000000001,0))</f>
        <v>Yves</v>
      </c>
      <c r="M5" s="12">
        <f t="array" ref="M5">LARGE(ROUND($G$5:$G$19,2)+ROW($G$5:$G$19)*0.000000000001,K5)</f>
        <v>673.00000000001398</v>
      </c>
    </row>
    <row r="6" spans="5:13" ht="14.45" x14ac:dyDescent="0.35">
      <c r="E6" s="13" t="s">
        <v>6</v>
      </c>
      <c r="F6" s="14"/>
      <c r="G6" s="15">
        <v>180</v>
      </c>
      <c r="H6" s="16">
        <f t="shared" ref="H6:H19" si="0">IF(ISNA(RANK(G6,$G$5:$G$19,0)),"",RANK(G6,$G$5:$G$19,0))</f>
        <v>14</v>
      </c>
      <c r="I6" s="4"/>
      <c r="J6" s="4"/>
      <c r="K6" s="17">
        <v>2</v>
      </c>
      <c r="L6" s="17" t="str">
        <f t="array" ref="L6">INDEX($E$5:$E$19,MATCH(M6,ROUND($G$5:$G$19,2)+ROW($G$5:$G$19)*0.000000000001,0))</f>
        <v>Willy</v>
      </c>
      <c r="M6" s="18">
        <f t="array" ref="M6">LARGE(ROUND($G$5:$G$19,2)+ROW($G$5:$G$19)*0.000000000001,K6)</f>
        <v>543.00000000001296</v>
      </c>
    </row>
    <row r="7" spans="5:13" ht="14.45" x14ac:dyDescent="0.35">
      <c r="E7" s="13" t="s">
        <v>7</v>
      </c>
      <c r="F7" s="14"/>
      <c r="G7" s="15">
        <v>512</v>
      </c>
      <c r="H7" s="16">
        <f t="shared" si="0"/>
        <v>3</v>
      </c>
      <c r="I7" s="4"/>
      <c r="J7" s="4"/>
      <c r="K7" s="17">
        <v>3</v>
      </c>
      <c r="L7" s="17" t="str">
        <f t="array" ref="L7">INDEX($E$5:$E$19,MATCH(M7,ROUND($G$5:$G$19,2)+ROW($G$5:$G$19)*0.000000000001,0))</f>
        <v>Didier</v>
      </c>
      <c r="M7" s="18">
        <f t="array" ref="M7">LARGE(ROUND($G$5:$G$19,2)+ROW($G$5:$G$19)*0.000000000001,K7)</f>
        <v>512.00000000000705</v>
      </c>
    </row>
    <row r="8" spans="5:13" ht="14.45" x14ac:dyDescent="0.35">
      <c r="E8" s="13" t="s">
        <v>8</v>
      </c>
      <c r="F8" s="14"/>
      <c r="G8" s="19">
        <v>435</v>
      </c>
      <c r="H8" s="16">
        <f t="shared" si="0"/>
        <v>4</v>
      </c>
      <c r="I8" s="4"/>
      <c r="J8" s="4"/>
      <c r="K8" s="17">
        <v>4</v>
      </c>
      <c r="L8" s="17" t="str">
        <f t="array" ref="L8">INDEX($E$5:$E$19,MATCH(M8,ROUND($G$5:$G$19,2)+ROW($G$5:$G$19)*0.000000000001,0))</f>
        <v>Fred</v>
      </c>
      <c r="M8" s="18">
        <f t="array" ref="M8">LARGE(ROUND($G$5:$G$19,2)+ROW($G$5:$G$19)*0.000000000001,K8)</f>
        <v>435.00000000000801</v>
      </c>
    </row>
    <row r="9" spans="5:13" ht="14.45" x14ac:dyDescent="0.35">
      <c r="E9" s="13" t="s">
        <v>9</v>
      </c>
      <c r="F9" s="14"/>
      <c r="G9" s="19">
        <v>231</v>
      </c>
      <c r="H9" s="16">
        <f t="shared" si="0"/>
        <v>11</v>
      </c>
      <c r="I9" s="4"/>
      <c r="J9" s="4"/>
      <c r="K9" s="17">
        <v>5</v>
      </c>
      <c r="L9" s="17" t="str">
        <f t="array" ref="L9">INDEX($E$5:$E$19,MATCH(M9,ROUND($G$5:$G$19,2)+ROW($G$5:$G$19)*0.000000000001,0))</f>
        <v>Virgini</v>
      </c>
      <c r="M9" s="18">
        <f t="array" ref="M9">LARGE(ROUND($G$5:$G$19,2)+ROW($G$5:$G$19)*0.000000000001,K9)</f>
        <v>405.00000000001899</v>
      </c>
    </row>
    <row r="10" spans="5:13" ht="14.45" x14ac:dyDescent="0.35">
      <c r="E10" s="13" t="s">
        <v>10</v>
      </c>
      <c r="F10" s="14"/>
      <c r="G10" s="19">
        <v>213</v>
      </c>
      <c r="H10" s="16">
        <f t="shared" si="0"/>
        <v>12</v>
      </c>
      <c r="I10" s="4"/>
      <c r="J10" s="4"/>
      <c r="K10" s="17">
        <v>6</v>
      </c>
      <c r="L10" s="17" t="str">
        <f t="array" ref="L10">INDEX($E$5:$E$19,MATCH(M10,ROUND($G$5:$G$19,2)+ROW($G$5:$G$19)*0.000000000001,0))</f>
        <v>Alicia</v>
      </c>
      <c r="M10" s="18">
        <f t="array" ref="M10">LARGE(ROUND($G$5:$G$19,2)+ROW($G$5:$G$19)*0.000000000001,K10)</f>
        <v>378.00000000001501</v>
      </c>
    </row>
    <row r="11" spans="5:13" ht="14.45" x14ac:dyDescent="0.35">
      <c r="E11" s="13" t="s">
        <v>11</v>
      </c>
      <c r="F11" s="14"/>
      <c r="G11" s="19">
        <v>342</v>
      </c>
      <c r="H11" s="16">
        <f t="shared" si="0"/>
        <v>7</v>
      </c>
      <c r="I11" s="4"/>
      <c r="J11" s="4"/>
      <c r="K11" s="17">
        <v>7</v>
      </c>
      <c r="L11" s="17" t="str">
        <f t="array" ref="L11">INDEX($E$5:$E$19,MATCH(M11,ROUND($G$5:$G$19,2)+ROW($G$5:$G$19)*0.000000000001,0))</f>
        <v>Eva</v>
      </c>
      <c r="M11" s="18">
        <f t="array" ref="M11">LARGE(ROUND($G$5:$G$19,2)+ROW($G$5:$G$19)*0.000000000001,K11)</f>
        <v>342.00000000001103</v>
      </c>
    </row>
    <row r="12" spans="5:13" ht="14.45" x14ac:dyDescent="0.35">
      <c r="E12" s="13" t="s">
        <v>12</v>
      </c>
      <c r="F12" s="14"/>
      <c r="G12" s="19">
        <v>234</v>
      </c>
      <c r="H12" s="16">
        <f t="shared" si="0"/>
        <v>10</v>
      </c>
      <c r="I12" s="4"/>
      <c r="J12" s="4"/>
      <c r="K12" s="17">
        <v>8</v>
      </c>
      <c r="L12" s="17" t="str">
        <f t="array" ref="L12">INDEX($E$5:$E$19,MATCH(M12,ROUND($G$5:$G$19,2)+ROW($G$5:$G$19)*0.000000000001,0))</f>
        <v>Corentin</v>
      </c>
      <c r="M12" s="18">
        <f t="array" ref="M12">LARGE(ROUND($G$5:$G$19,2)+ROW($G$5:$G$19)*0.000000000001,K12)</f>
        <v>309.00000000001802</v>
      </c>
    </row>
    <row r="13" spans="5:13" ht="14.45" x14ac:dyDescent="0.35">
      <c r="E13" s="13" t="s">
        <v>13</v>
      </c>
      <c r="F13" s="14"/>
      <c r="G13" s="19">
        <v>543</v>
      </c>
      <c r="H13" s="16">
        <f t="shared" si="0"/>
        <v>2</v>
      </c>
      <c r="I13" s="4"/>
      <c r="J13" s="4"/>
      <c r="K13" s="17">
        <v>9</v>
      </c>
      <c r="L13" s="17" t="str">
        <f t="array" ref="L13">INDEX($E$5:$E$19,MATCH(M13,ROUND($G$5:$G$19,2)+ROW($G$5:$G$19)*0.000000000001,0))</f>
        <v>Victor</v>
      </c>
      <c r="M13" s="18">
        <f t="array" ref="M13">LARGE(ROUND($G$5:$G$19,2)+ROW($G$5:$G$19)*0.000000000001,K13)</f>
        <v>270.000000000017</v>
      </c>
    </row>
    <row r="14" spans="5:13" ht="14.45" x14ac:dyDescent="0.35">
      <c r="E14" s="13" t="s">
        <v>14</v>
      </c>
      <c r="F14" s="14"/>
      <c r="G14" s="19">
        <v>673</v>
      </c>
      <c r="H14" s="16">
        <f t="shared" si="0"/>
        <v>1</v>
      </c>
      <c r="I14" s="4"/>
      <c r="J14" s="4"/>
      <c r="K14" s="17">
        <v>10</v>
      </c>
      <c r="L14" s="17" t="str">
        <f t="array" ref="L14">INDEX($E$5:$E$19,MATCH(M14,ROUND($G$5:$G$19,2)+ROW($G$5:$G$19)*0.000000000001,0))</f>
        <v>Sarah</v>
      </c>
      <c r="M14" s="18">
        <f t="array" ref="M14">LARGE(ROUND($G$5:$G$19,2)+ROW($G$5:$G$19)*0.000000000001,K14)</f>
        <v>234.00000000001199</v>
      </c>
    </row>
    <row r="15" spans="5:13" ht="14.45" x14ac:dyDescent="0.35">
      <c r="E15" s="13" t="s">
        <v>15</v>
      </c>
      <c r="F15" s="14"/>
      <c r="G15" s="19">
        <v>378</v>
      </c>
      <c r="H15" s="16">
        <f t="shared" si="0"/>
        <v>6</v>
      </c>
      <c r="I15" s="4"/>
      <c r="J15" s="4"/>
      <c r="K15" s="17">
        <v>11</v>
      </c>
      <c r="L15" s="17" t="str">
        <f t="array" ref="L15">INDEX($E$5:$E$19,MATCH(M15,ROUND($G$5:$G$19,2)+ROW($G$5:$G$19)*0.000000000001,0))</f>
        <v>Eloise</v>
      </c>
      <c r="M15" s="18">
        <f t="array" ref="M15">LARGE(ROUND($G$5:$G$19,2)+ROW($G$5:$G$19)*0.000000000001,K15)</f>
        <v>231.00000000000901</v>
      </c>
    </row>
    <row r="16" spans="5:13" ht="14.45" x14ac:dyDescent="0.35">
      <c r="E16" s="13" t="s">
        <v>16</v>
      </c>
      <c r="F16" s="14"/>
      <c r="G16" s="19">
        <v>198</v>
      </c>
      <c r="H16" s="16">
        <f t="shared" si="0"/>
        <v>13</v>
      </c>
      <c r="I16" s="4"/>
      <c r="J16" s="4"/>
      <c r="K16" s="17">
        <v>12</v>
      </c>
      <c r="L16" s="17" t="str">
        <f t="array" ref="L16">INDEX($E$5:$E$19,MATCH(M16,ROUND($G$5:$G$19,2)+ROW($G$5:$G$19)*0.000000000001,0))</f>
        <v>Marie</v>
      </c>
      <c r="M16" s="18">
        <f t="array" ref="M16">LARGE(ROUND($G$5:$G$19,2)+ROW($G$5:$G$19)*0.000000000001,K16)</f>
        <v>213.00000000001</v>
      </c>
    </row>
    <row r="17" spans="5:13" ht="14.45" x14ac:dyDescent="0.35">
      <c r="E17" s="13" t="s">
        <v>17</v>
      </c>
      <c r="F17" s="14"/>
      <c r="G17" s="19">
        <v>270</v>
      </c>
      <c r="H17" s="16">
        <f t="shared" si="0"/>
        <v>9</v>
      </c>
      <c r="I17" s="4"/>
      <c r="J17" s="4"/>
      <c r="K17" s="17">
        <v>13</v>
      </c>
      <c r="L17" s="17" t="str">
        <f t="array" ref="L17">INDEX($E$5:$E$19,MATCH(M17,ROUND($G$5:$G$19,2)+ROW($G$5:$G$19)*0.000000000001,0))</f>
        <v>Robin</v>
      </c>
      <c r="M17" s="18">
        <f t="array" ref="M17">LARGE(ROUND($G$5:$G$19,2)+ROW($G$5:$G$19)*0.000000000001,K17)</f>
        <v>198.000000000016</v>
      </c>
    </row>
    <row r="18" spans="5:13" ht="14.45" x14ac:dyDescent="0.35">
      <c r="E18" s="13" t="s">
        <v>18</v>
      </c>
      <c r="F18" s="14"/>
      <c r="G18" s="19">
        <v>309</v>
      </c>
      <c r="H18" s="16">
        <f t="shared" si="0"/>
        <v>8</v>
      </c>
      <c r="I18" s="4"/>
      <c r="J18" s="4"/>
      <c r="K18" s="17">
        <v>14</v>
      </c>
      <c r="L18" s="17" t="str">
        <f t="array" ref="L18">INDEX($E$5:$E$19,MATCH(M18,ROUND($G$5:$G$19,2)+ROW($G$5:$G$19)*0.000000000001,0))</f>
        <v>Gerard</v>
      </c>
      <c r="M18" s="18">
        <f t="array" ref="M18">LARGE(ROUND($G$5:$G$19,2)+ROW($G$5:$G$19)*0.000000000001,K18)</f>
        <v>180.000000000006</v>
      </c>
    </row>
    <row r="19" spans="5:13" thickBot="1" x14ac:dyDescent="0.4">
      <c r="E19" s="20" t="s">
        <v>19</v>
      </c>
      <c r="F19" s="21"/>
      <c r="G19" s="22">
        <v>405</v>
      </c>
      <c r="H19" s="23">
        <f t="shared" si="0"/>
        <v>5</v>
      </c>
      <c r="I19" s="4"/>
      <c r="J19" s="4"/>
      <c r="K19" s="24">
        <v>15</v>
      </c>
      <c r="L19" s="24" t="str">
        <f t="array" ref="L19">INDEX($E$5:$E$19,MATCH(M19,ROUND($G$5:$G$19,2)+ROW($G$5:$G$19)*0.000000000001,0))</f>
        <v>Adam</v>
      </c>
      <c r="M19" s="25">
        <f t="array" ref="M19">LARGE(ROUND($G$5:$G$19,2)+ROW($G$5:$G$19)*0.000000000001,K19)</f>
        <v>150.000000000005</v>
      </c>
    </row>
    <row r="20" spans="5:13" thickBot="1" x14ac:dyDescent="0.4"/>
    <row r="21" spans="5:13" ht="18.75" x14ac:dyDescent="0.3">
      <c r="E21" s="28" t="s">
        <v>20</v>
      </c>
      <c r="F21" s="26"/>
      <c r="G21" s="30">
        <f>SUM(G5:G19)</f>
        <v>5073</v>
      </c>
    </row>
    <row r="22" spans="5:13" ht="19.5" thickBot="1" x14ac:dyDescent="0.35">
      <c r="E22" s="29"/>
      <c r="F22" s="27"/>
      <c r="G22" s="31"/>
    </row>
  </sheetData>
  <mergeCells count="2">
    <mergeCell ref="E21:E22"/>
    <mergeCell ref="G21:G22"/>
  </mergeCells>
  <dataValidations count="1">
    <dataValidation type="list" allowBlank="1" showInputMessage="1" showErrorMessage="1" sqref="A6">
      <formula1>CLIENT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2019-03-29T14:44:10Z</dcterms:modified>
</cp:coreProperties>
</file>