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DieseArbeitsmappe"/>
  <bookViews>
    <workbookView showHorizontalScroll="0" showVerticalScroll="0" xWindow="-15" yWindow="5625" windowWidth="18585" windowHeight="5685" tabRatio="388"/>
  </bookViews>
  <sheets>
    <sheet name="Sommaire" sheetId="4" r:id="rId1"/>
    <sheet name="Facture Vente personnels" sheetId="6" r:id="rId2"/>
    <sheet name="Base" sheetId="3" r:id="rId3"/>
    <sheet name="Synthèse du mois" sheetId="5" r:id="rId4"/>
  </sheets>
  <definedNames>
    <definedName name="Choix">Base!$A$1:$A$19</definedName>
    <definedName name="_xlnm.Print_Area" localSheetId="1">'Facture Vente personnels'!$A$1:$G$60</definedName>
  </definedNames>
  <calcPr calcId="145621"/>
</workbook>
</file>

<file path=xl/calcChain.xml><?xml version="1.0" encoding="utf-8"?>
<calcChain xmlns="http://schemas.openxmlformats.org/spreadsheetml/2006/main">
  <c r="Q30" i="6" l="1"/>
  <c r="Q18" i="6"/>
  <c r="Q19" i="6"/>
  <c r="Q20" i="6"/>
  <c r="Q21" i="6"/>
  <c r="Q22" i="6"/>
  <c r="Q23" i="6"/>
  <c r="Q24" i="6"/>
  <c r="Q25" i="6"/>
  <c r="Q26" i="6"/>
  <c r="Q27" i="6"/>
  <c r="Q28" i="6"/>
  <c r="Q29" i="6"/>
  <c r="Q17" i="6"/>
  <c r="G16" i="6" l="1"/>
  <c r="G17" i="6"/>
  <c r="G18" i="6"/>
  <c r="G19" i="6"/>
  <c r="G20" i="6"/>
  <c r="G21" i="6"/>
  <c r="G22" i="6"/>
  <c r="G23" i="6"/>
  <c r="G24" i="6"/>
  <c r="G25" i="6"/>
  <c r="G26" i="6"/>
  <c r="G27" i="6"/>
  <c r="G29" i="6"/>
  <c r="G30" i="6"/>
  <c r="G31" i="6"/>
  <c r="G32" i="6"/>
  <c r="G33" i="6"/>
  <c r="G34" i="6"/>
  <c r="G35" i="6"/>
  <c r="D36" i="6" l="1"/>
  <c r="G36" i="6" s="1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G28" i="6" s="1"/>
  <c r="D29" i="6"/>
  <c r="D30" i="6"/>
  <c r="D31" i="6"/>
  <c r="D32" i="6"/>
  <c r="D33" i="6"/>
  <c r="D34" i="6"/>
  <c r="D35" i="6"/>
  <c r="D15" i="6"/>
  <c r="F52" i="6" l="1"/>
  <c r="F51" i="6"/>
  <c r="F50" i="6"/>
  <c r="F49" i="6"/>
  <c r="F48" i="6"/>
  <c r="F47" i="6"/>
  <c r="F46" i="6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G38" i="6" l="1"/>
  <c r="C48" i="6"/>
  <c r="G15" i="6"/>
  <c r="H15" i="6"/>
  <c r="G40" i="6" s="1"/>
  <c r="G39" i="6" l="1"/>
</calcChain>
</file>

<file path=xl/sharedStrings.xml><?xml version="1.0" encoding="utf-8"?>
<sst xmlns="http://schemas.openxmlformats.org/spreadsheetml/2006/main" count="78" uniqueCount="73">
  <si>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</si>
  <si>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</si>
  <si>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</si>
  <si>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</si>
  <si>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</si>
  <si>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</si>
  <si>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</si>
  <si>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</si>
  <si>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</si>
  <si>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</si>
  <si>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</si>
  <si>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</si>
  <si>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</si>
  <si>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</si>
  <si>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</si>
  <si>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</si>
  <si>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</si>
  <si>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</si>
  <si>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</si>
  <si>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</si>
  <si>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</si>
  <si>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</si>
  <si>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</si>
  <si>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</si>
  <si>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</si>
  <si>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</si>
  <si>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</si>
  <si>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</si>
  <si>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</si>
  <si>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</si>
  <si>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>KKK BHD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</si>
  <si>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</si>
  <si>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</si>
  <si>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</si>
  <si>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</si>
  <si>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</si>
  <si>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</si>
  <si>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</si>
  <si>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</si>
  <si>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</si>
  <si>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</si>
  <si>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création facture</t>
  </si>
  <si>
    <t>N° de Facture</t>
  </si>
  <si>
    <t>Somme bois</t>
  </si>
  <si>
    <t>Somme Consigne</t>
  </si>
  <si>
    <t>Date de règlement bois</t>
  </si>
  <si>
    <t>Mode de règlement bois</t>
  </si>
  <si>
    <t>Mode de règlement consigne</t>
  </si>
  <si>
    <t>Date Retour consigne</t>
  </si>
  <si>
    <t xml:space="preserve">Service Achat Bois </t>
  </si>
  <si>
    <t>Date du règlement</t>
  </si>
  <si>
    <t>Date retour consigne</t>
  </si>
  <si>
    <t xml:space="preserve">le chèque de consigne sera rendu dès le retour </t>
  </si>
  <si>
    <t>Chèque bancaire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</si>
  <si>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</si>
  <si>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</si>
  <si>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</si>
  <si>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</si>
  <si>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</si>
  <si>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</si>
  <si>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</si>
  <si>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</si>
  <si>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</si>
  <si>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</si>
  <si>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</si>
  <si>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Benne </t>
  </si>
  <si>
    <t>Octobre</t>
  </si>
  <si>
    <t>Long</t>
  </si>
  <si>
    <t>Larg</t>
  </si>
  <si>
    <t>ep</t>
  </si>
  <si>
    <t xml:space="preserve">qu </t>
  </si>
  <si>
    <t>cube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</si>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</sst>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40C]d\ mmmm\ yyyy;@"/>
    <numFmt numFmtId="165" formatCode="dd/mm/yyyy;@"/>
  </numFmts>
  <fonts count="2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color theme="0" tint="-0.14999847407452621"/>
      <name val="Arial"/>
      <family val="2"/>
    </font>
    <font>
      <sz val="22"/>
      <name val="Arial"/>
      <family val="2"/>
    </font>
    <font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</borders>
  <cellStyleXfs count="5">
    <xf numFmtId="0" fontId="0" fillId="0" borderId="0"/>
    <xf numFmtId="0" fontId="16" fillId="0" borderId="0"/>
    <xf numFmtId="44" fontId="17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5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4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0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1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9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5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3" fillId="0" borderId="5" xfId="0" applyNumberFormat="1" applyFont="1" applyFill="1" applyBorder="1" applyProtection="1"/>
    <xf numFmtId="0" fontId="12" fillId="0" borderId="0" xfId="0" applyFont="1" applyBorder="1"/>
    <xf numFmtId="0" fontId="15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4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2" fontId="0" fillId="0" borderId="0" xfId="0" applyNumberFormat="1" applyFill="1" applyAlignment="1">
      <alignment horizontal="center"/>
    </xf>
    <xf numFmtId="0" fontId="14" fillId="0" borderId="0" xfId="0" applyFont="1" applyAlignment="1">
      <alignment horizontal="left"/>
    </xf>
    <xf numFmtId="4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12" fillId="0" borderId="2" xfId="0" applyNumberFormat="1" applyFont="1" applyFill="1" applyBorder="1" applyAlignment="1">
      <alignment horizontal="center" vertical="center"/>
    </xf>
    <xf numFmtId="0" fontId="20" fillId="0" borderId="12" xfId="0" applyFont="1" applyBorder="1" applyAlignment="1" applyProtection="1">
      <alignment horizontal="left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7" fillId="2" borderId="0" xfId="0" applyFont="1" applyFill="1" applyBorder="1" applyAlignment="1">
      <alignment horizontal="center"/>
    </xf>
    <xf numFmtId="165" fontId="0" fillId="0" borderId="0" xfId="0" applyNumberFormat="1"/>
    <xf numFmtId="0" fontId="2" fillId="0" borderId="0" xfId="3"/>
    <xf numFmtId="2" fontId="2" fillId="0" borderId="0" xfId="3" applyNumberFormat="1"/>
    <xf numFmtId="44" fontId="2" fillId="0" borderId="0" xfId="3" applyNumberFormat="1"/>
    <xf numFmtId="14" fontId="2" fillId="0" borderId="0" xfId="3" applyNumberFormat="1"/>
    <xf numFmtId="0" fontId="2" fillId="0" borderId="0" xfId="3" applyFont="1"/>
    <xf numFmtId="0" fontId="1" fillId="0" borderId="15" xfId="3" applyFont="1" applyBorder="1" applyAlignment="1">
      <alignment horizontal="center" vertical="center" wrapText="1"/>
    </xf>
    <xf numFmtId="0" fontId="1" fillId="0" borderId="16" xfId="3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1" fillId="2" borderId="0" xfId="0" applyFont="1" applyFill="1" applyBorder="1"/>
    <xf numFmtId="0" fontId="1" fillId="0" borderId="0" xfId="0" applyFont="1" applyBorder="1"/>
    <xf numFmtId="44" fontId="1" fillId="0" borderId="2" xfId="4" applyFont="1" applyFill="1" applyBorder="1" applyAlignment="1">
      <alignment horizontal="center" vertical="center"/>
    </xf>
    <xf numFmtId="0" fontId="1" fillId="0" borderId="5" xfId="0" applyFont="1" applyFill="1" applyBorder="1" applyProtection="1"/>
    <xf numFmtId="44" fontId="21" fillId="0" borderId="2" xfId="4" applyFont="1" applyFill="1" applyBorder="1" applyAlignment="1">
      <alignment horizontal="center" vertical="center"/>
    </xf>
    <xf numFmtId="44" fontId="12" fillId="0" borderId="6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2" fillId="0" borderId="0" xfId="0" applyNumberFormat="1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Continuous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3" fillId="4" borderId="0" xfId="0" applyFont="1" applyFill="1"/>
    <xf numFmtId="2" fontId="2" fillId="0" borderId="0" xfId="3" applyNumberFormat="1" applyAlignment="1">
      <alignment horizontal="right"/>
    </xf>
    <xf numFmtId="0" fontId="2" fillId="0" borderId="0" xfId="3" applyAlignment="1">
      <alignment horizontal="right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5" fillId="4" borderId="0" xfId="0" applyFont="1" applyFill="1"/>
    <xf numFmtId="44" fontId="1" fillId="0" borderId="2" xfId="2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25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4" xfId="0" applyBorder="1"/>
    <xf numFmtId="0" fontId="14" fillId="0" borderId="0" xfId="0" applyFont="1" applyAlignment="1" applyProtection="1">
      <alignment horizontal="left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2" fontId="5" fillId="0" borderId="12" xfId="0" applyNumberFormat="1" applyFont="1" applyBorder="1" applyAlignment="1" applyProtection="1">
      <alignment horizontal="center"/>
    </xf>
    <xf numFmtId="2" fontId="5" fillId="0" borderId="13" xfId="0" applyNumberFormat="1" applyFont="1" applyBorder="1" applyAlignment="1" applyProtection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2" fillId="0" borderId="0" xfId="0" applyFont="1" applyAlignment="1" applyProtection="1">
      <alignment horizontal="left" wrapText="1"/>
    </xf>
    <xf numFmtId="44" fontId="1" fillId="0" borderId="5" xfId="2" applyFont="1" applyFill="1" applyBorder="1" applyAlignment="1" applyProtection="1">
      <alignment horizontal="center"/>
    </xf>
    <xf numFmtId="44" fontId="1" fillId="0" borderId="2" xfId="2" applyFont="1" applyFill="1" applyBorder="1" applyAlignment="1" applyProtection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4" fontId="1" fillId="0" borderId="3" xfId="2" applyFont="1" applyFill="1" applyBorder="1" applyAlignment="1" applyProtection="1">
      <alignment horizontal="center"/>
    </xf>
    <xf numFmtId="44" fontId="1" fillId="0" borderId="7" xfId="2" applyFont="1" applyFill="1" applyBorder="1" applyAlignment="1" applyProtection="1">
      <alignment horizontal="center"/>
    </xf>
  </cellXfs>
  <cellStyles count="5">
    <cellStyle name="Monétaire" xfId="2" builtinId="4"/>
    <cellStyle name="Normal" xfId="0" builtinId="0"/>
    <cellStyle name="Normal 2" xfId="1"/>
    <cellStyle name="Standard 2" xfId="3"/>
    <cellStyle name="Währung 2" xfId="4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H$45" lockText="1" noThreeD="1"/>
</file>

<file path=xl/ctrlProps/ctrlProp2.xml><?xml version="1.0" encoding="utf-8"?>
<formControlPr xmlns="http://schemas.microsoft.com/office/spreadsheetml/2009/9/main" objectType="CheckBox" fmlaLink="$H$46" lockText="1" noThreeD="1"/>
</file>

<file path=xl/ctrlProps/ctrlProp3.xml><?xml version="1.0" encoding="utf-8"?>
<formControlPr xmlns="http://schemas.microsoft.com/office/spreadsheetml/2009/9/main" objectType="CheckBox" fmlaLink="$H$49" lockText="1" noThreeD="1"/>
</file>

<file path=xl/ctrlProps/ctrlProp4.xml><?xml version="1.0" encoding="utf-8"?>
<formControlPr xmlns="http://schemas.microsoft.com/office/spreadsheetml/2009/9/main" objectType="CheckBox" fmlaLink="$H$50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47625</xdr:rowOff>
    </xdr:from>
    <xdr:to>
      <xdr:col>4</xdr:col>
      <xdr:colOff>123825</xdr:colOff>
      <xdr:row>6</xdr:row>
      <xdr:rowOff>95250</xdr:rowOff>
    </xdr:to>
    <xdr:sp macro="[0]!aa" textlink="">
      <xdr:nvSpPr>
        <xdr:cNvPr id="2" name="Rectangle à coins arrondis 1"/>
        <xdr:cNvSpPr/>
      </xdr:nvSpPr>
      <xdr:spPr bwMode="auto">
        <a:xfrm>
          <a:off x="1047750" y="6381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  <xdr:twoCellAnchor>
    <xdr:from>
      <xdr:col>2</xdr:col>
      <xdr:colOff>171450</xdr:colOff>
      <xdr:row>7</xdr:row>
      <xdr:rowOff>104775</xdr:rowOff>
    </xdr:from>
    <xdr:to>
      <xdr:col>5</xdr:col>
      <xdr:colOff>228600</xdr:colOff>
      <xdr:row>11</xdr:row>
      <xdr:rowOff>152400</xdr:rowOff>
    </xdr:to>
    <xdr:sp macro="[0]!Synthèse_annuelle" textlink="">
      <xdr:nvSpPr>
        <xdr:cNvPr id="3" name="Rectangle à coins arrondis 1"/>
        <xdr:cNvSpPr/>
      </xdr:nvSpPr>
      <xdr:spPr bwMode="auto">
        <a:xfrm>
          <a:off x="1914525" y="1504950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Synthèse annuelle</a:t>
          </a:r>
        </a:p>
      </xdr:txBody>
    </xdr:sp>
    <xdr:clientData/>
  </xdr:twoCellAnchor>
  <xdr:twoCellAnchor>
    <xdr:from>
      <xdr:col>3</xdr:col>
      <xdr:colOff>200025</xdr:colOff>
      <xdr:row>13</xdr:row>
      <xdr:rowOff>66675</xdr:rowOff>
    </xdr:from>
    <xdr:to>
      <xdr:col>6</xdr:col>
      <xdr:colOff>257175</xdr:colOff>
      <xdr:row>17</xdr:row>
      <xdr:rowOff>114300</xdr:rowOff>
    </xdr:to>
    <xdr:sp macro="[0]!Prochaine_année" textlink="">
      <xdr:nvSpPr>
        <xdr:cNvPr id="4" name="Rectangle à coins arrondis 1"/>
        <xdr:cNvSpPr/>
      </xdr:nvSpPr>
      <xdr:spPr bwMode="auto">
        <a:xfrm>
          <a:off x="2705100" y="2438400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500">
              <a:solidFill>
                <a:srgbClr val="FF0000"/>
              </a:solidFill>
            </a:rPr>
            <a:t>Base</a:t>
          </a:r>
          <a:r>
            <a:rPr lang="fr-FR" sz="1500" baseline="0">
              <a:solidFill>
                <a:srgbClr val="FF0000"/>
              </a:solidFill>
            </a:rPr>
            <a:t> Facturation</a:t>
          </a:r>
        </a:p>
        <a:p>
          <a:pPr algn="ctr"/>
          <a:r>
            <a:rPr lang="fr-FR" sz="1500" baseline="0">
              <a:solidFill>
                <a:srgbClr val="FF0000"/>
              </a:solidFill>
            </a:rPr>
            <a:t>pour une prochaine année</a:t>
          </a:r>
          <a:endParaRPr lang="fr-FR" sz="15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2" name="Texte 34"/>
        <xdr:cNvSpPr txBox="1">
          <a:spLocks noChangeArrowheads="1"/>
        </xdr:cNvSpPr>
      </xdr:nvSpPr>
      <xdr:spPr bwMode="auto">
        <a:xfrm>
          <a:off x="304801" y="5991225"/>
          <a:ext cx="3133724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3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4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5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6" name="Rectangle à coins arrondis 32"/>
        <xdr:cNvSpPr>
          <a:spLocks noChangeArrowheads="1"/>
        </xdr:cNvSpPr>
      </xdr:nvSpPr>
      <xdr:spPr bwMode="auto">
        <a:xfrm>
          <a:off x="3876675" y="7239000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7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43</xdr:row>
          <xdr:rowOff>228600</xdr:rowOff>
        </xdr:from>
        <xdr:to>
          <xdr:col>2</xdr:col>
          <xdr:colOff>428625</xdr:colOff>
          <xdr:row>45</xdr:row>
          <xdr:rowOff>95250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44</xdr:row>
          <xdr:rowOff>133350</xdr:rowOff>
        </xdr:from>
        <xdr:to>
          <xdr:col>2</xdr:col>
          <xdr:colOff>19050</xdr:colOff>
          <xdr:row>46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47</xdr:row>
          <xdr:rowOff>114300</xdr:rowOff>
        </xdr:from>
        <xdr:to>
          <xdr:col>2</xdr:col>
          <xdr:colOff>485775</xdr:colOff>
          <xdr:row>49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49</xdr:row>
          <xdr:rowOff>9525</xdr:rowOff>
        </xdr:from>
        <xdr:to>
          <xdr:col>2</xdr:col>
          <xdr:colOff>9525</xdr:colOff>
          <xdr:row>50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9"/>
  <sheetViews>
    <sheetView tabSelected="1" workbookViewId="0">
      <selection activeCell="T2" sqref="T2:T4"/>
    </sheetView>
  </sheetViews>
  <sheetFormatPr baseColWidth="10" defaultRowHeight="12.75" x14ac:dyDescent="0.2"/>
  <cols>
    <col min="1" max="1" width="14.7109375" bestFit="1" customWidth="1"/>
    <col min="11" max="21" width="10.5703125" customWidth="1"/>
  </cols>
  <sheetData>
    <row r="1" spans="1:22" ht="33.75" customHeight="1" x14ac:dyDescent="0.2">
      <c r="A1" s="100">
        <v>2013</v>
      </c>
      <c r="K1" s="101" t="s">
        <v>54</v>
      </c>
      <c r="L1" s="101" t="s">
        <v>55</v>
      </c>
      <c r="M1" s="101" t="s">
        <v>56</v>
      </c>
      <c r="N1" s="101" t="s">
        <v>57</v>
      </c>
      <c r="O1" s="101" t="s">
        <v>58</v>
      </c>
      <c r="P1" s="101" t="s">
        <v>59</v>
      </c>
      <c r="Q1" s="101" t="s">
        <v>60</v>
      </c>
      <c r="R1" s="101" t="s">
        <v>61</v>
      </c>
      <c r="S1" s="101" t="s">
        <v>62</v>
      </c>
      <c r="T1" s="101" t="s">
        <v>66</v>
      </c>
      <c r="U1" s="101" t="s">
        <v>63</v>
      </c>
      <c r="V1" s="101" t="s">
        <v>64</v>
      </c>
    </row>
    <row r="2" spans="1:22" x14ac:dyDescent="0.2">
      <c r="A2" s="48"/>
      <c r="K2" s="48"/>
    </row>
    <row r="5" spans="1:22" x14ac:dyDescent="0.2">
      <c r="N5" s="48"/>
    </row>
    <row r="19" spans="5:5" x14ac:dyDescent="0.2">
      <c r="E19" s="7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60"/>
  <sheetViews>
    <sheetView showGridLines="0" showZeros="0" showOutlineSymbols="0" view="pageBreakPreview" zoomScaleNormal="100" zoomScaleSheetLayoutView="100" workbookViewId="0">
      <selection activeCell="S24" sqref="S24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7" customWidth="1"/>
    <col min="7" max="7" width="16.140625" style="7" customWidth="1"/>
    <col min="8" max="10" width="11.42578125" hidden="1" customWidth="1"/>
  </cols>
  <sheetData>
    <row r="1" spans="1:17" x14ac:dyDescent="0.2">
      <c r="A1" s="32"/>
      <c r="B1" s="33"/>
      <c r="C1" s="33"/>
      <c r="D1" s="52" t="s">
        <v>24</v>
      </c>
      <c r="E1" s="34"/>
      <c r="F1" s="34"/>
      <c r="G1" s="46"/>
    </row>
    <row r="2" spans="1:17" x14ac:dyDescent="0.2">
      <c r="A2" s="35"/>
      <c r="B2" s="20"/>
      <c r="C2" s="20" t="s">
        <v>0</v>
      </c>
      <c r="D2" s="20"/>
      <c r="E2" s="20"/>
      <c r="F2" s="9"/>
      <c r="G2" s="36"/>
    </row>
    <row r="3" spans="1:17" x14ac:dyDescent="0.2">
      <c r="A3" s="35"/>
      <c r="B3" s="61" t="s">
        <v>36</v>
      </c>
      <c r="C3" s="60"/>
      <c r="E3" s="20"/>
      <c r="F3" s="9"/>
      <c r="G3" s="12"/>
    </row>
    <row r="4" spans="1:17" ht="12" customHeight="1" x14ac:dyDescent="0.2">
      <c r="A4" s="35"/>
      <c r="B4" s="24"/>
      <c r="C4" s="20"/>
      <c r="D4" s="83" t="s">
        <v>3</v>
      </c>
      <c r="E4" s="28"/>
      <c r="F4" s="29"/>
      <c r="G4" s="37"/>
    </row>
    <row r="5" spans="1:17" x14ac:dyDescent="0.2">
      <c r="A5" s="35"/>
      <c r="B5" s="24"/>
      <c r="C5" s="20"/>
      <c r="D5" s="30" t="s">
        <v>37</v>
      </c>
      <c r="E5" s="28"/>
      <c r="F5" s="29"/>
      <c r="G5" s="37"/>
    </row>
    <row r="6" spans="1:17" x14ac:dyDescent="0.2">
      <c r="A6" s="35"/>
      <c r="B6" s="31"/>
      <c r="C6" s="20"/>
      <c r="D6" s="30" t="s">
        <v>38</v>
      </c>
      <c r="E6" s="28"/>
      <c r="F6" s="29"/>
      <c r="G6" s="37"/>
    </row>
    <row r="7" spans="1:17" x14ac:dyDescent="0.2">
      <c r="A7" s="35"/>
      <c r="C7" s="20"/>
      <c r="D7" s="30" t="s">
        <v>39</v>
      </c>
      <c r="E7" s="28"/>
      <c r="F7" s="29"/>
      <c r="G7" s="37"/>
    </row>
    <row r="8" spans="1:17" ht="15.75" x14ac:dyDescent="0.25">
      <c r="A8" s="35"/>
      <c r="B8" s="50" t="s">
        <v>5</v>
      </c>
      <c r="C8" s="84"/>
      <c r="D8" s="30" t="s">
        <v>40</v>
      </c>
      <c r="E8" s="25"/>
      <c r="F8" s="10"/>
      <c r="G8" s="38"/>
    </row>
    <row r="9" spans="1:17" x14ac:dyDescent="0.2">
      <c r="A9" s="35"/>
      <c r="C9" s="20"/>
      <c r="D9" s="84"/>
      <c r="E9" s="20"/>
      <c r="F9" s="9"/>
      <c r="G9" s="12"/>
    </row>
    <row r="10" spans="1:17" ht="15" x14ac:dyDescent="0.2">
      <c r="A10" s="35"/>
      <c r="B10" s="51" t="s">
        <v>49</v>
      </c>
      <c r="D10" s="22"/>
      <c r="E10" s="22"/>
      <c r="F10" s="9"/>
      <c r="G10" s="12"/>
    </row>
    <row r="11" spans="1:17" x14ac:dyDescent="0.2">
      <c r="A11" s="35"/>
      <c r="B11" s="26"/>
      <c r="C11" s="20"/>
      <c r="D11" s="22"/>
      <c r="E11" s="22"/>
      <c r="F11" s="23"/>
      <c r="G11" s="12"/>
    </row>
    <row r="12" spans="1:17" x14ac:dyDescent="0.2">
      <c r="A12" s="35"/>
      <c r="B12" s="56"/>
      <c r="C12" s="21"/>
      <c r="D12" s="27"/>
      <c r="E12" s="27"/>
      <c r="F12" s="23"/>
      <c r="G12" s="12"/>
    </row>
    <row r="13" spans="1:17" x14ac:dyDescent="0.2">
      <c r="A13" s="35"/>
      <c r="C13" s="20"/>
      <c r="D13" s="20"/>
      <c r="E13" s="20"/>
      <c r="F13" s="23"/>
      <c r="G13" s="43"/>
    </row>
    <row r="14" spans="1:17" ht="15" customHeight="1" x14ac:dyDescent="0.2">
      <c r="A14" s="127" t="s">
        <v>1</v>
      </c>
      <c r="B14" s="128"/>
      <c r="C14" s="128"/>
      <c r="D14" s="127" t="s">
        <v>25</v>
      </c>
      <c r="E14" s="129"/>
      <c r="F14" s="44" t="s">
        <v>23</v>
      </c>
      <c r="G14" s="45" t="s">
        <v>2</v>
      </c>
    </row>
    <row r="15" spans="1:17" ht="13.5" thickBot="1" x14ac:dyDescent="0.25">
      <c r="A15" s="39"/>
      <c r="B15" s="14"/>
      <c r="C15" s="69"/>
      <c r="D15" s="130" t="str">
        <f>IF(C15=Base!$A$1,Base!$B$1,)&amp;IF(C15=Base!$A$2,Base!$B$2,)&amp;IF(C15=Base!$A$3,Base!$B$3,)&amp;IF(C15=Base!$A$4,Base!$B$4,)&amp;IF(C15=Base!$A$5,Base!$B$5,)&amp;IF(C15=Base!$A$6,Base!$B$6,)&amp;IF(C15=Base!$A$7,Base!$B$7,)&amp;IF(C15=Base!$A$8,Base!$B$8,)&amp;IF(C15=Base!$A$9,Base!$B$9,)&amp;IF(C15=Base!$A$10,Base!$B$10,)&amp;IF(C15=Base!$A$11,Base!$B$11,)&amp;IF(C15=Base!$A$12,Base!$B$12,)&amp;IF(C15=Base!$A$13,Base!$B$13,)&amp;IF(C15=Base!$A$14,Base!$B$14,)&amp;IF(C15=Base!$A$15,Base!$B$15,)&amp;IF(C15=Base!$A$16,Base!$B$16,)&amp;IF(C15=Base!$A$17,Base!$B$17,)&amp;IF(C15=Base!$A$18,Base!$B$18,)&amp;IF(C15=Base!$A$19,Base!$B$19,)</f>
        <v/>
      </c>
      <c r="E15" s="131"/>
      <c r="F15" s="68"/>
      <c r="G15" s="103" t="str">
        <f>IF(C15=Base!$A$1,D15*F15,)&amp;IF(C15=Base!$A$2,D15*F15,)&amp;IF(C15=Base!$A$3,D15*F15,)&amp;IF(C15=Base!$A$4,D15*F15,)&amp;IF(C15=Base!$A$5,D15*F15,)&amp;IF(C15=Base!$A$6,D15*F15,)&amp;IF(C15=Base!$A$7,D15*F15,)&amp;IF(C15=Base!$A$8,D15*F15,)&amp;IF(C15=Base!$A$9,D15*F15,)&amp;IF(C15=Base!$A$10,D15*F15,)&amp;IF(C15=Base!$A$11,D15*F15,)&amp;IF(C15=Base!$A$12,D15*F15,)&amp;IF(C15=Base!$A$13,D15*F15,)&amp;IF(C15=Base!$A$14,D15*F15,)&amp;IF(C15=Base!$A$15,D15*F15,)&amp;IF(C15=Base!$A$16,D15*F15,)&amp;IF(C15=Base!$A$17,D15*F15,)&amp;IF(C15=Base!$A$18,D15*F15,)&amp;IF(C15=Base!$A$19,D15*F15,)</f>
        <v/>
      </c>
      <c r="H15" s="70">
        <f>IF(F15&gt;0,D15*F15,)</f>
        <v>0</v>
      </c>
      <c r="I15" s="70">
        <f>IF(C15="Consigne",D15*F15,)</f>
        <v>0</v>
      </c>
      <c r="J15" s="70"/>
    </row>
    <row r="16" spans="1:17" ht="15.75" thickTop="1" x14ac:dyDescent="0.2">
      <c r="A16" s="49"/>
      <c r="B16" s="15"/>
      <c r="C16" s="69"/>
      <c r="D16" s="125" t="str">
        <f>IF(C16=Base!$A$1,Base!$B$1,)&amp;IF(C16=Base!$A$2,Base!$B$2,)&amp;IF(C16=Base!$A$3,Base!$B$3,)&amp;IF(C16=Base!$A$4,Base!$B$4,)&amp;IF(C16=Base!$A$5,Base!$B$5,)&amp;IF(C16=Base!$A$6,Base!$B$6,)&amp;IF(C16=Base!$A$7,Base!$B$7,)&amp;IF(C16=Base!$A$8,Base!$B$8,)&amp;IF(C16=Base!$A$9,Base!$B$9,)&amp;IF(C16=Base!$A$10,Base!$B$10,)&amp;IF(C16=Base!$A$11,Base!$B$11,)&amp;IF(C16=Base!$A$12,Base!$B$12,)&amp;IF(C16=Base!$A$13,Base!$B$13,)&amp;IF(C16=Base!$A$14,Base!$B$14,)&amp;IF(C16=Base!$A$15,Base!$B$15,)&amp;IF(C16=Base!$A$16,Base!$B$16,)&amp;IF(C16=Base!$A$17,Base!$B$17,)&amp;IF(C16=Base!$A$18,Base!$B$18,)&amp;IF(C16=Base!$A$19,Base!$B$19,)</f>
        <v/>
      </c>
      <c r="E16" s="126"/>
      <c r="F16" s="68"/>
      <c r="G16" s="103" t="str">
        <f>IF(C16=Base!$A$1,D16*F16,)&amp;IF(C16=Base!$A$2,D16*F16,)&amp;IF(C16=Base!$A$3,D16*F16,)&amp;IF(C16=Base!$A$4,D16*F16,)&amp;IF(C16=Base!$A$5,D16*F16,)&amp;IF(C16=Base!$A$6,D16*F16,)&amp;IF(C16=Base!$A$7,D16*F16,)&amp;IF(C16=Base!$A$8,D16*F16,)&amp;IF(C16=Base!$A$9,D16*F16,)&amp;IF(C16=Base!$A$10,D16*F16,)&amp;IF(C16=Base!$A$11,D16*F16,)&amp;IF(C16=Base!$A$12,D16*F16,)&amp;IF(C16=Base!$A$13,D16*F16,)&amp;IF(C16=Base!$A$14,D16*F16,)&amp;IF(C16=Base!$A$15,D16*F16,)&amp;IF(C16=Base!$A$16,D16*F16,)&amp;IF(C16=Base!$A$17,D16*F16,)&amp;IF(C16=Base!$A$18,D16*F16,)&amp;IF(C16=Base!$A$19,D16*F16,)</f>
        <v/>
      </c>
      <c r="H16" s="71">
        <f t="shared" ref="H16:H36" si="0">IF(F16&gt;0,D16*F16,)</f>
        <v>0</v>
      </c>
      <c r="I16" s="71">
        <f t="shared" ref="I16:I36" si="1">IF(C16="Consigne",D16*F16,)</f>
        <v>0</v>
      </c>
      <c r="J16" s="71"/>
      <c r="M16" s="104" t="s">
        <v>67</v>
      </c>
      <c r="N16" s="105" t="s">
        <v>68</v>
      </c>
      <c r="O16" s="105" t="s">
        <v>69</v>
      </c>
      <c r="P16" s="105" t="s">
        <v>70</v>
      </c>
      <c r="Q16" s="106" t="s">
        <v>71</v>
      </c>
    </row>
    <row r="17" spans="1:17" x14ac:dyDescent="0.2">
      <c r="A17" s="35"/>
      <c r="B17" s="14">
        <v>0</v>
      </c>
      <c r="C17" s="69"/>
      <c r="D17" s="125" t="str">
        <f>IF(C17=Base!$A$1,Base!$B$1,)&amp;IF(C17=Base!$A$2,Base!$B$2,)&amp;IF(C17=Base!$A$3,Base!$B$3,)&amp;IF(C17=Base!$A$4,Base!$B$4,)&amp;IF(C17=Base!$A$5,Base!$B$5,)&amp;IF(C17=Base!$A$6,Base!$B$6,)&amp;IF(C17=Base!$A$7,Base!$B$7,)&amp;IF(C17=Base!$A$8,Base!$B$8,)&amp;IF(C17=Base!$A$9,Base!$B$9,)&amp;IF(C17=Base!$A$10,Base!$B$10,)&amp;IF(C17=Base!$A$11,Base!$B$11,)&amp;IF(C17=Base!$A$12,Base!$B$12,)&amp;IF(C17=Base!$A$13,Base!$B$13,)&amp;IF(C17=Base!$A$14,Base!$B$14,)&amp;IF(C17=Base!$A$15,Base!$B$15,)&amp;IF(C17=Base!$A$16,Base!$B$16,)&amp;IF(C17=Base!$A$17,Base!$B$17,)&amp;IF(C17=Base!$A$18,Base!$B$18,)&amp;IF(C17=Base!$A$19,Base!$B$19,)</f>
        <v/>
      </c>
      <c r="E17" s="126"/>
      <c r="F17" s="68"/>
      <c r="G17" s="103" t="str">
        <f>IF(C17=Base!$A$1,D17*F17,)&amp;IF(C17=Base!$A$2,D17*F17,)&amp;IF(C17=Base!$A$3,D17*F17,)&amp;IF(C17=Base!$A$4,D17*F17,)&amp;IF(C17=Base!$A$5,D17*F17,)&amp;IF(C17=Base!$A$6,D17*F17,)&amp;IF(C17=Base!$A$7,D17*F17,)&amp;IF(C17=Base!$A$8,D17*F17,)&amp;IF(C17=Base!$A$9,D17*F17,)&amp;IF(C17=Base!$A$10,D17*F17,)&amp;IF(C17=Base!$A$11,D17*F17,)&amp;IF(C17=Base!$A$12,D17*F17,)&amp;IF(C17=Base!$A$13,D17*F17,)&amp;IF(C17=Base!$A$14,D17*F17,)&amp;IF(C17=Base!$A$15,D17*F17,)&amp;IF(C17=Base!$A$16,D17*F17,)&amp;IF(C17=Base!$A$17,D17*F17,)&amp;IF(C17=Base!$A$18,D17*F17,)&amp;IF(C17=Base!$A$19,D17*F17,)</f>
        <v/>
      </c>
      <c r="H17" s="71">
        <f t="shared" si="0"/>
        <v>0</v>
      </c>
      <c r="I17" s="71">
        <f t="shared" si="1"/>
        <v>0</v>
      </c>
      <c r="J17" s="71"/>
      <c r="M17" s="107"/>
      <c r="N17" s="108"/>
      <c r="O17" s="108"/>
      <c r="P17" s="108"/>
      <c r="Q17" s="109">
        <f>M17*N17*O17*P17</f>
        <v>0</v>
      </c>
    </row>
    <row r="18" spans="1:17" x14ac:dyDescent="0.2">
      <c r="A18" s="39"/>
      <c r="B18" s="15"/>
      <c r="C18" s="69"/>
      <c r="D18" s="125" t="str">
        <f>IF(C18=Base!$A$1,Base!$B$1,)&amp;IF(C18=Base!$A$2,Base!$B$2,)&amp;IF(C18=Base!$A$3,Base!$B$3,)&amp;IF(C18=Base!$A$4,Base!$B$4,)&amp;IF(C18=Base!$A$5,Base!$B$5,)&amp;IF(C18=Base!$A$6,Base!$B$6,)&amp;IF(C18=Base!$A$7,Base!$B$7,)&amp;IF(C18=Base!$A$8,Base!$B$8,)&amp;IF(C18=Base!$A$9,Base!$B$9,)&amp;IF(C18=Base!$A$10,Base!$B$10,)&amp;IF(C18=Base!$A$11,Base!$B$11,)&amp;IF(C18=Base!$A$12,Base!$B$12,)&amp;IF(C18=Base!$A$13,Base!$B$13,)&amp;IF(C18=Base!$A$14,Base!$B$14,)&amp;IF(C18=Base!$A$15,Base!$B$15,)&amp;IF(C18=Base!$A$16,Base!$B$16,)&amp;IF(C18=Base!$A$17,Base!$B$17,)&amp;IF(C18=Base!$A$18,Base!$B$18,)&amp;IF(C18=Base!$A$19,Base!$B$19,)</f>
        <v/>
      </c>
      <c r="E18" s="126"/>
      <c r="F18" s="68"/>
      <c r="G18" s="103" t="str">
        <f>IF(C18=Base!$A$1,D18*F18,)&amp;IF(C18=Base!$A$2,D18*F18,)&amp;IF(C18=Base!$A$3,D18*F18,)&amp;IF(C18=Base!$A$4,D18*F18,)&amp;IF(C18=Base!$A$5,D18*F18,)&amp;IF(C18=Base!$A$6,D18*F18,)&amp;IF(C18=Base!$A$7,D18*F18,)&amp;IF(C18=Base!$A$8,D18*F18,)&amp;IF(C18=Base!$A$9,D18*F18,)&amp;IF(C18=Base!$A$10,D18*F18,)&amp;IF(C18=Base!$A$11,D18*F18,)&amp;IF(C18=Base!$A$12,D18*F18,)&amp;IF(C18=Base!$A$13,D18*F18,)&amp;IF(C18=Base!$A$14,D18*F18,)&amp;IF(C18=Base!$A$15,D18*F18,)&amp;IF(C18=Base!$A$16,D18*F18,)&amp;IF(C18=Base!$A$17,D18*F18,)&amp;IF(C18=Base!$A$18,D18*F18,)&amp;IF(C18=Base!$A$19,D18*F18,)</f>
        <v/>
      </c>
      <c r="H18" s="71">
        <f t="shared" si="0"/>
        <v>0</v>
      </c>
      <c r="I18" s="71">
        <f t="shared" si="1"/>
        <v>0</v>
      </c>
      <c r="J18" s="71"/>
      <c r="M18" s="107"/>
      <c r="N18" s="108"/>
      <c r="O18" s="108"/>
      <c r="P18" s="108"/>
      <c r="Q18" s="109">
        <f t="shared" ref="Q18:Q29" si="2">M18*N18*O18*P18</f>
        <v>0</v>
      </c>
    </row>
    <row r="19" spans="1:17" x14ac:dyDescent="0.2">
      <c r="A19" s="47"/>
      <c r="B19" s="14"/>
      <c r="C19" s="69"/>
      <c r="D19" s="125" t="str">
        <f>IF(C19=Base!$A$1,Base!$B$1,)&amp;IF(C19=Base!$A$2,Base!$B$2,)&amp;IF(C19=Base!$A$3,Base!$B$3,)&amp;IF(C19=Base!$A$4,Base!$B$4,)&amp;IF(C19=Base!$A$5,Base!$B$5,)&amp;IF(C19=Base!$A$6,Base!$B$6,)&amp;IF(C19=Base!$A$7,Base!$B$7,)&amp;IF(C19=Base!$A$8,Base!$B$8,)&amp;IF(C19=Base!$A$9,Base!$B$9,)&amp;IF(C19=Base!$A$10,Base!$B$10,)&amp;IF(C19=Base!$A$11,Base!$B$11,)&amp;IF(C19=Base!$A$12,Base!$B$12,)&amp;IF(C19=Base!$A$13,Base!$B$13,)&amp;IF(C19=Base!$A$14,Base!$B$14,)&amp;IF(C19=Base!$A$15,Base!$B$15,)&amp;IF(C19=Base!$A$16,Base!$B$16,)&amp;IF(C19=Base!$A$17,Base!$B$17,)&amp;IF(C19=Base!$A$18,Base!$B$18,)&amp;IF(C19=Base!$A$19,Base!$B$19,)</f>
        <v/>
      </c>
      <c r="E19" s="126"/>
      <c r="F19" s="68"/>
      <c r="G19" s="103" t="str">
        <f>IF(C19=Base!$A$1,D19*F19,)&amp;IF(C19=Base!$A$2,D19*F19,)&amp;IF(C19=Base!$A$3,D19*F19,)&amp;IF(C19=Base!$A$4,D19*F19,)&amp;IF(C19=Base!$A$5,D19*F19,)&amp;IF(C19=Base!$A$6,D19*F19,)&amp;IF(C19=Base!$A$7,D19*F19,)&amp;IF(C19=Base!$A$8,D19*F19,)&amp;IF(C19=Base!$A$9,D19*F19,)&amp;IF(C19=Base!$A$10,D19*F19,)&amp;IF(C19=Base!$A$11,D19*F19,)&amp;IF(C19=Base!$A$12,D19*F19,)&amp;IF(C19=Base!$A$13,D19*F19,)&amp;IF(C19=Base!$A$14,D19*F19,)&amp;IF(C19=Base!$A$15,D19*F19,)&amp;IF(C19=Base!$A$16,D19*F19,)&amp;IF(C19=Base!$A$17,D19*F19,)&amp;IF(C19=Base!$A$18,D19*F19,)&amp;IF(C19=Base!$A$19,D19*F19,)</f>
        <v/>
      </c>
      <c r="H19" s="71">
        <f t="shared" si="0"/>
        <v>0</v>
      </c>
      <c r="I19" s="71">
        <f t="shared" si="1"/>
        <v>0</v>
      </c>
      <c r="J19" s="71"/>
      <c r="M19" s="107"/>
      <c r="N19" s="108"/>
      <c r="O19" s="108"/>
      <c r="P19" s="108"/>
      <c r="Q19" s="109">
        <f t="shared" si="2"/>
        <v>0</v>
      </c>
    </row>
    <row r="20" spans="1:17" x14ac:dyDescent="0.2">
      <c r="A20" s="40"/>
      <c r="B20" s="15"/>
      <c r="C20" s="69"/>
      <c r="D20" s="125" t="str">
        <f>IF(C20=Base!$A$1,Base!$B$1,)&amp;IF(C20=Base!$A$2,Base!$B$2,)&amp;IF(C20=Base!$A$3,Base!$B$3,)&amp;IF(C20=Base!$A$4,Base!$B$4,)&amp;IF(C20=Base!$A$5,Base!$B$5,)&amp;IF(C20=Base!$A$6,Base!$B$6,)&amp;IF(C20=Base!$A$7,Base!$B$7,)&amp;IF(C20=Base!$A$8,Base!$B$8,)&amp;IF(C20=Base!$A$9,Base!$B$9,)&amp;IF(C20=Base!$A$10,Base!$B$10,)&amp;IF(C20=Base!$A$11,Base!$B$11,)&amp;IF(C20=Base!$A$12,Base!$B$12,)&amp;IF(C20=Base!$A$13,Base!$B$13,)&amp;IF(C20=Base!$A$14,Base!$B$14,)&amp;IF(C20=Base!$A$15,Base!$B$15,)&amp;IF(C20=Base!$A$16,Base!$B$16,)&amp;IF(C20=Base!$A$17,Base!$B$17,)&amp;IF(C20=Base!$A$18,Base!$B$18,)&amp;IF(C20=Base!$A$19,Base!$B$19,)</f>
        <v/>
      </c>
      <c r="E20" s="126"/>
      <c r="F20" s="68"/>
      <c r="G20" s="103" t="str">
        <f>IF(C20=Base!$A$1,D20*F20,)&amp;IF(C20=Base!$A$2,D20*F20,)&amp;IF(C20=Base!$A$3,D20*F20,)&amp;IF(C20=Base!$A$4,D20*F20,)&amp;IF(C20=Base!$A$5,D20*F20,)&amp;IF(C20=Base!$A$6,D20*F20,)&amp;IF(C20=Base!$A$7,D20*F20,)&amp;IF(C20=Base!$A$8,D20*F20,)&amp;IF(C20=Base!$A$9,D20*F20,)&amp;IF(C20=Base!$A$10,D20*F20,)&amp;IF(C20=Base!$A$11,D20*F20,)&amp;IF(C20=Base!$A$12,D20*F20,)&amp;IF(C20=Base!$A$13,D20*F20,)&amp;IF(C20=Base!$A$14,D20*F20,)&amp;IF(C20=Base!$A$15,D20*F20,)&amp;IF(C20=Base!$A$16,D20*F20,)&amp;IF(C20=Base!$A$17,D20*F20,)&amp;IF(C20=Base!$A$18,D20*F20,)&amp;IF(C20=Base!$A$19,D20*F20,)</f>
        <v/>
      </c>
      <c r="H20" s="71">
        <f t="shared" si="0"/>
        <v>0</v>
      </c>
      <c r="I20" s="71">
        <f t="shared" si="1"/>
        <v>0</v>
      </c>
      <c r="J20" s="71"/>
      <c r="M20" s="107"/>
      <c r="N20" s="108"/>
      <c r="O20" s="108"/>
      <c r="P20" s="108"/>
      <c r="Q20" s="109">
        <f t="shared" si="2"/>
        <v>0</v>
      </c>
    </row>
    <row r="21" spans="1:17" x14ac:dyDescent="0.2">
      <c r="A21" s="39"/>
      <c r="B21" s="14"/>
      <c r="C21" s="69"/>
      <c r="D21" s="125" t="str">
        <f>IF(C21=Base!$A$1,Base!$B$1,)&amp;IF(C21=Base!$A$2,Base!$B$2,)&amp;IF(C21=Base!$A$3,Base!$B$3,)&amp;IF(C21=Base!$A$4,Base!$B$4,)&amp;IF(C21=Base!$A$5,Base!$B$5,)&amp;IF(C21=Base!$A$6,Base!$B$6,)&amp;IF(C21=Base!$A$7,Base!$B$7,)&amp;IF(C21=Base!$A$8,Base!$B$8,)&amp;IF(C21=Base!$A$9,Base!$B$9,)&amp;IF(C21=Base!$A$10,Base!$B$10,)&amp;IF(C21=Base!$A$11,Base!$B$11,)&amp;IF(C21=Base!$A$12,Base!$B$12,)&amp;IF(C21=Base!$A$13,Base!$B$13,)&amp;IF(C21=Base!$A$14,Base!$B$14,)&amp;IF(C21=Base!$A$15,Base!$B$15,)&amp;IF(C21=Base!$A$16,Base!$B$16,)&amp;IF(C21=Base!$A$17,Base!$B$17,)&amp;IF(C21=Base!$A$18,Base!$B$18,)&amp;IF(C21=Base!$A$19,Base!$B$19,)</f>
        <v/>
      </c>
      <c r="E21" s="126"/>
      <c r="F21" s="68"/>
      <c r="G21" s="103" t="str">
        <f>IF(C21=Base!$A$1,D21*F21,)&amp;IF(C21=Base!$A$2,D21*F21,)&amp;IF(C21=Base!$A$3,D21*F21,)&amp;IF(C21=Base!$A$4,D21*F21,)&amp;IF(C21=Base!$A$5,D21*F21,)&amp;IF(C21=Base!$A$6,D21*F21,)&amp;IF(C21=Base!$A$7,D21*F21,)&amp;IF(C21=Base!$A$8,D21*F21,)&amp;IF(C21=Base!$A$9,D21*F21,)&amp;IF(C21=Base!$A$10,D21*F21,)&amp;IF(C21=Base!$A$11,D21*F21,)&amp;IF(C21=Base!$A$12,D21*F21,)&amp;IF(C21=Base!$A$13,D21*F21,)&amp;IF(C21=Base!$A$14,D21*F21,)&amp;IF(C21=Base!$A$15,D21*F21,)&amp;IF(C21=Base!$A$16,D21*F21,)&amp;IF(C21=Base!$A$17,D21*F21,)&amp;IF(C21=Base!$A$18,D21*F21,)&amp;IF(C21=Base!$A$19,D21*F21,)</f>
        <v/>
      </c>
      <c r="H21" s="71">
        <f t="shared" si="0"/>
        <v>0</v>
      </c>
      <c r="I21" s="71">
        <f t="shared" si="1"/>
        <v>0</v>
      </c>
      <c r="J21" s="71"/>
      <c r="M21" s="107"/>
      <c r="N21" s="108"/>
      <c r="O21" s="108"/>
      <c r="P21" s="108"/>
      <c r="Q21" s="109">
        <f t="shared" si="2"/>
        <v>0</v>
      </c>
    </row>
    <row r="22" spans="1:17" x14ac:dyDescent="0.2">
      <c r="A22" s="40"/>
      <c r="B22" s="18"/>
      <c r="C22" s="69"/>
      <c r="D22" s="125" t="str">
        <f>IF(C22=Base!$A$1,Base!$B$1,)&amp;IF(C22=Base!$A$2,Base!$B$2,)&amp;IF(C22=Base!$A$3,Base!$B$3,)&amp;IF(C22=Base!$A$4,Base!$B$4,)&amp;IF(C22=Base!$A$5,Base!$B$5,)&amp;IF(C22=Base!$A$6,Base!$B$6,)&amp;IF(C22=Base!$A$7,Base!$B$7,)&amp;IF(C22=Base!$A$8,Base!$B$8,)&amp;IF(C22=Base!$A$9,Base!$B$9,)&amp;IF(C22=Base!$A$10,Base!$B$10,)&amp;IF(C22=Base!$A$11,Base!$B$11,)&amp;IF(C22=Base!$A$12,Base!$B$12,)&amp;IF(C22=Base!$A$13,Base!$B$13,)&amp;IF(C22=Base!$A$14,Base!$B$14,)&amp;IF(C22=Base!$A$15,Base!$B$15,)&amp;IF(C22=Base!$A$16,Base!$B$16,)&amp;IF(C22=Base!$A$17,Base!$B$17,)&amp;IF(C22=Base!$A$18,Base!$B$18,)&amp;IF(C22=Base!$A$19,Base!$B$19,)</f>
        <v/>
      </c>
      <c r="E22" s="126"/>
      <c r="F22" s="68"/>
      <c r="G22" s="103" t="str">
        <f>IF(C22=Base!$A$1,D22*F22,)&amp;IF(C22=Base!$A$2,D22*F22,)&amp;IF(C22=Base!$A$3,D22*F22,)&amp;IF(C22=Base!$A$4,D22*F22,)&amp;IF(C22=Base!$A$5,D22*F22,)&amp;IF(C22=Base!$A$6,D22*F22,)&amp;IF(C22=Base!$A$7,D22*F22,)&amp;IF(C22=Base!$A$8,D22*F22,)&amp;IF(C22=Base!$A$9,D22*F22,)&amp;IF(C22=Base!$A$10,D22*F22,)&amp;IF(C22=Base!$A$11,D22*F22,)&amp;IF(C22=Base!$A$12,D22*F22,)&amp;IF(C22=Base!$A$13,D22*F22,)&amp;IF(C22=Base!$A$14,D22*F22,)&amp;IF(C22=Base!$A$15,D22*F22,)&amp;IF(C22=Base!$A$16,D22*F22,)&amp;IF(C22=Base!$A$17,D22*F22,)&amp;IF(C22=Base!$A$18,D22*F22,)&amp;IF(C22=Base!$A$19,D22*F22,)</f>
        <v/>
      </c>
      <c r="H22" s="71">
        <f t="shared" si="0"/>
        <v>0</v>
      </c>
      <c r="I22" s="71">
        <f t="shared" si="1"/>
        <v>0</v>
      </c>
      <c r="J22" s="71"/>
      <c r="M22" s="107"/>
      <c r="N22" s="108"/>
      <c r="O22" s="108"/>
      <c r="P22" s="108"/>
      <c r="Q22" s="109">
        <f t="shared" si="2"/>
        <v>0</v>
      </c>
    </row>
    <row r="23" spans="1:17" x14ac:dyDescent="0.2">
      <c r="A23" s="39"/>
      <c r="B23" s="14"/>
      <c r="C23" s="69"/>
      <c r="D23" s="125" t="str">
        <f>IF(C23=Base!$A$1,Base!$B$1,)&amp;IF(C23=Base!$A$2,Base!$B$2,)&amp;IF(C23=Base!$A$3,Base!$B$3,)&amp;IF(C23=Base!$A$4,Base!$B$4,)&amp;IF(C23=Base!$A$5,Base!$B$5,)&amp;IF(C23=Base!$A$6,Base!$B$6,)&amp;IF(C23=Base!$A$7,Base!$B$7,)&amp;IF(C23=Base!$A$8,Base!$B$8,)&amp;IF(C23=Base!$A$9,Base!$B$9,)&amp;IF(C23=Base!$A$10,Base!$B$10,)&amp;IF(C23=Base!$A$11,Base!$B$11,)&amp;IF(C23=Base!$A$12,Base!$B$12,)&amp;IF(C23=Base!$A$13,Base!$B$13,)&amp;IF(C23=Base!$A$14,Base!$B$14,)&amp;IF(C23=Base!$A$15,Base!$B$15,)&amp;IF(C23=Base!$A$16,Base!$B$16,)&amp;IF(C23=Base!$A$17,Base!$B$17,)&amp;IF(C23=Base!$A$18,Base!$B$18,)&amp;IF(C23=Base!$A$19,Base!$B$19,)</f>
        <v/>
      </c>
      <c r="E23" s="126"/>
      <c r="F23" s="68"/>
      <c r="G23" s="103" t="str">
        <f>IF(C23=Base!$A$1,D23*F23,)&amp;IF(C23=Base!$A$2,D23*F23,)&amp;IF(C23=Base!$A$3,D23*F23,)&amp;IF(C23=Base!$A$4,D23*F23,)&amp;IF(C23=Base!$A$5,D23*F23,)&amp;IF(C23=Base!$A$6,D23*F23,)&amp;IF(C23=Base!$A$7,D23*F23,)&amp;IF(C23=Base!$A$8,D23*F23,)&amp;IF(C23=Base!$A$9,D23*F23,)&amp;IF(C23=Base!$A$10,D23*F23,)&amp;IF(C23=Base!$A$11,D23*F23,)&amp;IF(C23=Base!$A$12,D23*F23,)&amp;IF(C23=Base!$A$13,D23*F23,)&amp;IF(C23=Base!$A$14,D23*F23,)&amp;IF(C23=Base!$A$15,D23*F23,)&amp;IF(C23=Base!$A$16,D23*F23,)&amp;IF(C23=Base!$A$17,D23*F23,)&amp;IF(C23=Base!$A$18,D23*F23,)&amp;IF(C23=Base!$A$19,D23*F23,)</f>
        <v/>
      </c>
      <c r="H23" s="71">
        <f t="shared" si="0"/>
        <v>0</v>
      </c>
      <c r="I23" s="71">
        <f t="shared" si="1"/>
        <v>0</v>
      </c>
      <c r="J23" s="71"/>
      <c r="M23" s="107"/>
      <c r="N23" s="108"/>
      <c r="O23" s="108"/>
      <c r="P23" s="108"/>
      <c r="Q23" s="109">
        <f t="shared" si="2"/>
        <v>0</v>
      </c>
    </row>
    <row r="24" spans="1:17" x14ac:dyDescent="0.2">
      <c r="A24" s="39"/>
      <c r="B24" s="18"/>
      <c r="C24" s="69"/>
      <c r="D24" s="125" t="str">
        <f>IF(C24=Base!$A$1,Base!$B$1,)&amp;IF(C24=Base!$A$2,Base!$B$2,)&amp;IF(C24=Base!$A$3,Base!$B$3,)&amp;IF(C24=Base!$A$4,Base!$B$4,)&amp;IF(C24=Base!$A$5,Base!$B$5,)&amp;IF(C24=Base!$A$6,Base!$B$6,)&amp;IF(C24=Base!$A$7,Base!$B$7,)&amp;IF(C24=Base!$A$8,Base!$B$8,)&amp;IF(C24=Base!$A$9,Base!$B$9,)&amp;IF(C24=Base!$A$10,Base!$B$10,)&amp;IF(C24=Base!$A$11,Base!$B$11,)&amp;IF(C24=Base!$A$12,Base!$B$12,)&amp;IF(C24=Base!$A$13,Base!$B$13,)&amp;IF(C24=Base!$A$14,Base!$B$14,)&amp;IF(C24=Base!$A$15,Base!$B$15,)&amp;IF(C24=Base!$A$16,Base!$B$16,)&amp;IF(C24=Base!$A$17,Base!$B$17,)&amp;IF(C24=Base!$A$18,Base!$B$18,)&amp;IF(C24=Base!$A$19,Base!$B$19,)</f>
        <v/>
      </c>
      <c r="E24" s="126"/>
      <c r="F24" s="68"/>
      <c r="G24" s="103" t="str">
        <f>IF(C24=Base!$A$1,D24*F24,)&amp;IF(C24=Base!$A$2,D24*F24,)&amp;IF(C24=Base!$A$3,D24*F24,)&amp;IF(C24=Base!$A$4,D24*F24,)&amp;IF(C24=Base!$A$5,D24*F24,)&amp;IF(C24=Base!$A$6,D24*F24,)&amp;IF(C24=Base!$A$7,D24*F24,)&amp;IF(C24=Base!$A$8,D24*F24,)&amp;IF(C24=Base!$A$9,D24*F24,)&amp;IF(C24=Base!$A$10,D24*F24,)&amp;IF(C24=Base!$A$11,D24*F24,)&amp;IF(C24=Base!$A$12,D24*F24,)&amp;IF(C24=Base!$A$13,D24*F24,)&amp;IF(C24=Base!$A$14,D24*F24,)&amp;IF(C24=Base!$A$15,D24*F24,)&amp;IF(C24=Base!$A$16,D24*F24,)&amp;IF(C24=Base!$A$17,D24*F24,)&amp;IF(C24=Base!$A$18,D24*F24,)&amp;IF(C24=Base!$A$19,D24*F24,)</f>
        <v/>
      </c>
      <c r="H24" s="71">
        <f t="shared" si="0"/>
        <v>0</v>
      </c>
      <c r="I24" s="71">
        <f t="shared" si="1"/>
        <v>0</v>
      </c>
      <c r="J24" s="71"/>
      <c r="M24" s="107"/>
      <c r="N24" s="108"/>
      <c r="O24" s="108"/>
      <c r="P24" s="108"/>
      <c r="Q24" s="109">
        <f t="shared" si="2"/>
        <v>0</v>
      </c>
    </row>
    <row r="25" spans="1:17" x14ac:dyDescent="0.2">
      <c r="A25" s="39"/>
      <c r="B25" s="14"/>
      <c r="C25" s="69"/>
      <c r="D25" s="125" t="str">
        <f>IF(C25=Base!$A$1,Base!$B$1,)&amp;IF(C25=Base!$A$2,Base!$B$2,)&amp;IF(C25=Base!$A$3,Base!$B$3,)&amp;IF(C25=Base!$A$4,Base!$B$4,)&amp;IF(C25=Base!$A$5,Base!$B$5,)&amp;IF(C25=Base!$A$6,Base!$B$6,)&amp;IF(C25=Base!$A$7,Base!$B$7,)&amp;IF(C25=Base!$A$8,Base!$B$8,)&amp;IF(C25=Base!$A$9,Base!$B$9,)&amp;IF(C25=Base!$A$10,Base!$B$10,)&amp;IF(C25=Base!$A$11,Base!$B$11,)&amp;IF(C25=Base!$A$12,Base!$B$12,)&amp;IF(C25=Base!$A$13,Base!$B$13,)&amp;IF(C25=Base!$A$14,Base!$B$14,)&amp;IF(C25=Base!$A$15,Base!$B$15,)&amp;IF(C25=Base!$A$16,Base!$B$16,)&amp;IF(C25=Base!$A$17,Base!$B$17,)&amp;IF(C25=Base!$A$18,Base!$B$18,)&amp;IF(C25=Base!$A$19,Base!$B$19,)</f>
        <v/>
      </c>
      <c r="E25" s="126"/>
      <c r="F25" s="68"/>
      <c r="G25" s="103" t="str">
        <f>IF(C25=Base!$A$1,D25*F25,)&amp;IF(C25=Base!$A$2,D25*F25,)&amp;IF(C25=Base!$A$3,D25*F25,)&amp;IF(C25=Base!$A$4,D25*F25,)&amp;IF(C25=Base!$A$5,D25*F25,)&amp;IF(C25=Base!$A$6,D25*F25,)&amp;IF(C25=Base!$A$7,D25*F25,)&amp;IF(C25=Base!$A$8,D25*F25,)&amp;IF(C25=Base!$A$9,D25*F25,)&amp;IF(C25=Base!$A$10,D25*F25,)&amp;IF(C25=Base!$A$11,D25*F25,)&amp;IF(C25=Base!$A$12,D25*F25,)&amp;IF(C25=Base!$A$13,D25*F25,)&amp;IF(C25=Base!$A$14,D25*F25,)&amp;IF(C25=Base!$A$15,D25*F25,)&amp;IF(C25=Base!$A$16,D25*F25,)&amp;IF(C25=Base!$A$17,D25*F25,)&amp;IF(C25=Base!$A$18,D25*F25,)&amp;IF(C25=Base!$A$19,D25*F25,)</f>
        <v/>
      </c>
      <c r="H25" s="71">
        <f t="shared" si="0"/>
        <v>0</v>
      </c>
      <c r="I25" s="71">
        <f t="shared" si="1"/>
        <v>0</v>
      </c>
      <c r="J25" s="71"/>
      <c r="M25" s="107"/>
      <c r="N25" s="108"/>
      <c r="O25" s="108"/>
      <c r="P25" s="108"/>
      <c r="Q25" s="109">
        <f t="shared" si="2"/>
        <v>0</v>
      </c>
    </row>
    <row r="26" spans="1:17" x14ac:dyDescent="0.2">
      <c r="A26" s="40"/>
      <c r="B26" s="15"/>
      <c r="C26" s="69"/>
      <c r="D26" s="125" t="str">
        <f>IF(C26=Base!$A$1,Base!$B$1,)&amp;IF(C26=Base!$A$2,Base!$B$2,)&amp;IF(C26=Base!$A$3,Base!$B$3,)&amp;IF(C26=Base!$A$4,Base!$B$4,)&amp;IF(C26=Base!$A$5,Base!$B$5,)&amp;IF(C26=Base!$A$6,Base!$B$6,)&amp;IF(C26=Base!$A$7,Base!$B$7,)&amp;IF(C26=Base!$A$8,Base!$B$8,)&amp;IF(C26=Base!$A$9,Base!$B$9,)&amp;IF(C26=Base!$A$10,Base!$B$10,)&amp;IF(C26=Base!$A$11,Base!$B$11,)&amp;IF(C26=Base!$A$12,Base!$B$12,)&amp;IF(C26=Base!$A$13,Base!$B$13,)&amp;IF(C26=Base!$A$14,Base!$B$14,)&amp;IF(C26=Base!$A$15,Base!$B$15,)&amp;IF(C26=Base!$A$16,Base!$B$16,)&amp;IF(C26=Base!$A$17,Base!$B$17,)&amp;IF(C26=Base!$A$18,Base!$B$18,)&amp;IF(C26=Base!$A$19,Base!$B$19,)</f>
        <v/>
      </c>
      <c r="E26" s="126"/>
      <c r="F26" s="68"/>
      <c r="G26" s="103" t="str">
        <f>IF(C26=Base!$A$1,D26*F26,)&amp;IF(C26=Base!$A$2,D26*F26,)&amp;IF(C26=Base!$A$3,D26*F26,)&amp;IF(C26=Base!$A$4,D26*F26,)&amp;IF(C26=Base!$A$5,D26*F26,)&amp;IF(C26=Base!$A$6,D26*F26,)&amp;IF(C26=Base!$A$7,D26*F26,)&amp;IF(C26=Base!$A$8,D26*F26,)&amp;IF(C26=Base!$A$9,D26*F26,)&amp;IF(C26=Base!$A$10,D26*F26,)&amp;IF(C26=Base!$A$11,D26*F26,)&amp;IF(C26=Base!$A$12,D26*F26,)&amp;IF(C26=Base!$A$13,D26*F26,)&amp;IF(C26=Base!$A$14,D26*F26,)&amp;IF(C26=Base!$A$15,D26*F26,)&amp;IF(C26=Base!$A$16,D26*F26,)&amp;IF(C26=Base!$A$17,D26*F26,)&amp;IF(C26=Base!$A$18,D26*F26,)&amp;IF(C26=Base!$A$19,D26*F26,)</f>
        <v/>
      </c>
      <c r="H26" s="71">
        <f t="shared" si="0"/>
        <v>0</v>
      </c>
      <c r="I26" s="71">
        <f t="shared" si="1"/>
        <v>0</v>
      </c>
      <c r="J26" s="71"/>
      <c r="M26" s="107"/>
      <c r="N26" s="108"/>
      <c r="O26" s="108"/>
      <c r="P26" s="108"/>
      <c r="Q26" s="109">
        <f t="shared" si="2"/>
        <v>0</v>
      </c>
    </row>
    <row r="27" spans="1:17" x14ac:dyDescent="0.2">
      <c r="A27" s="86"/>
      <c r="B27" s="14"/>
      <c r="C27" s="69"/>
      <c r="D27" s="125" t="str">
        <f>IF(C27=Base!$A$1,Base!$B$1,)&amp;IF(C27=Base!$A$2,Base!$B$2,)&amp;IF(C27=Base!$A$3,Base!$B$3,)&amp;IF(C27=Base!$A$4,Base!$B$4,)&amp;IF(C27=Base!$A$5,Base!$B$5,)&amp;IF(C27=Base!$A$6,Base!$B$6,)&amp;IF(C27=Base!$A$7,Base!$B$7,)&amp;IF(C27=Base!$A$8,Base!$B$8,)&amp;IF(C27=Base!$A$9,Base!$B$9,)&amp;IF(C27=Base!$A$10,Base!$B$10,)&amp;IF(C27=Base!$A$11,Base!$B$11,)&amp;IF(C27=Base!$A$12,Base!$B$12,)&amp;IF(C27=Base!$A$13,Base!$B$13,)&amp;IF(C27=Base!$A$14,Base!$B$14,)&amp;IF(C27=Base!$A$15,Base!$B$15,)&amp;IF(C27=Base!$A$16,Base!$B$16,)&amp;IF(C27=Base!$A$17,Base!$B$17,)&amp;IF(C27=Base!$A$18,Base!$B$18,)&amp;IF(C27=Base!$A$19,Base!$B$19,)</f>
        <v/>
      </c>
      <c r="E27" s="126"/>
      <c r="F27" s="68"/>
      <c r="G27" s="103" t="str">
        <f>IF(C27=Base!$A$1,D27*F27,)&amp;IF(C27=Base!$A$2,D27*F27,)&amp;IF(C27=Base!$A$3,D27*F27,)&amp;IF(C27=Base!$A$4,D27*F27,)&amp;IF(C27=Base!$A$5,D27*F27,)&amp;IF(C27=Base!$A$6,D27*F27,)&amp;IF(C27=Base!$A$7,D27*F27,)&amp;IF(C27=Base!$A$8,D27*F27,)&amp;IF(C27=Base!$A$9,D27*F27,)&amp;IF(C27=Base!$A$10,D27*F27,)&amp;IF(C27=Base!$A$11,D27*F27,)&amp;IF(C27=Base!$A$12,D27*F27,)&amp;IF(C27=Base!$A$13,D27*F27,)&amp;IF(C27=Base!$A$14,D27*F27,)&amp;IF(C27=Base!$A$15,D27*F27,)&amp;IF(C27=Base!$A$16,D27*F27,)&amp;IF(C27=Base!$A$17,D27*F27,)&amp;IF(C27=Base!$A$18,D27*F27,)&amp;IF(C27=Base!$A$19,D27*F27,)</f>
        <v/>
      </c>
      <c r="H27" s="71">
        <f t="shared" si="0"/>
        <v>0</v>
      </c>
      <c r="I27" s="71">
        <f t="shared" si="1"/>
        <v>0</v>
      </c>
      <c r="J27" s="71"/>
      <c r="M27" s="107"/>
      <c r="N27" s="108"/>
      <c r="O27" s="108"/>
      <c r="P27" s="108"/>
      <c r="Q27" s="109">
        <f t="shared" si="2"/>
        <v>0</v>
      </c>
    </row>
    <row r="28" spans="1:17" x14ac:dyDescent="0.2">
      <c r="A28" s="40"/>
      <c r="B28" s="15"/>
      <c r="C28" s="69"/>
      <c r="D28" s="125" t="str">
        <f>IF(C28=Base!$A$1,Base!$B$1,)&amp;IF(C28=Base!$A$2,Base!$B$2,)&amp;IF(C28=Base!$A$3,Base!$B$3,)&amp;IF(C28=Base!$A$4,Base!$B$4,)&amp;IF(C28=Base!$A$5,Base!$B$5,)&amp;IF(C28=Base!$A$6,Base!$B$6,)&amp;IF(C28=Base!$A$7,Base!$B$7,)&amp;IF(C28=Base!$A$8,Base!$B$8,)&amp;IF(C28=Base!$A$9,Base!$B$9,)&amp;IF(C28=Base!$A$10,Base!$B$10,)&amp;IF(C28=Base!$A$11,Base!$B$11,)&amp;IF(C28=Base!$A$12,Base!$B$12,)&amp;IF(C28=Base!$A$13,Base!$B$13,)&amp;IF(C28=Base!$A$14,Base!$B$14,)&amp;IF(C28=Base!$A$15,Base!$B$15,)&amp;IF(C28=Base!$A$16,Base!$B$16,)&amp;IF(C28=Base!$A$17,Base!$B$17,)&amp;IF(C28=Base!$A$18,Base!$B$18,)&amp;IF(C28=Base!$A$19,Base!$B$19,)</f>
        <v/>
      </c>
      <c r="E28" s="126"/>
      <c r="F28" s="68"/>
      <c r="G28" s="103" t="str">
        <f>IF(C28=Base!$A$1,D28*F28,)&amp;IF(C28=Base!$A$2,D28*F28,)&amp;IF(C28=Base!$A$3,D28*F28,)&amp;IF(C28=Base!$A$4,D28*F28,)&amp;IF(C28=Base!$A$5,D28*F28,)&amp;IF(C28=Base!$A$6,D28*F28,)&amp;IF(C28=Base!$A$7,D28*F28,)&amp;IF(C28=Base!$A$8,D28*F28,)&amp;IF(C28=Base!$A$9,D28*F28,)&amp;IF(C28=Base!$A$10,D28*F28,)&amp;IF(C28=Base!$A$11,D28*F28,)&amp;IF(C28=Base!$A$12,D28*F28,)&amp;IF(C28=Base!$A$13,D28*F28,)&amp;IF(C28=Base!$A$14,D28*F28,)&amp;IF(C28=Base!$A$15,D28*F28,)&amp;IF(C28=Base!$A$16,D28*F28,)&amp;IF(C28=Base!$A$17,D28*F28,)&amp;IF(C28=Base!$A$18,D28*F28,)&amp;IF(C28=Base!$A$19,D28*F28,)</f>
        <v/>
      </c>
      <c r="H28" s="71">
        <f t="shared" si="0"/>
        <v>0</v>
      </c>
      <c r="I28" s="71">
        <f t="shared" si="1"/>
        <v>0</v>
      </c>
      <c r="J28" s="71"/>
      <c r="M28" s="107"/>
      <c r="N28" s="108"/>
      <c r="O28" s="108"/>
      <c r="P28" s="108"/>
      <c r="Q28" s="109">
        <f t="shared" si="2"/>
        <v>0</v>
      </c>
    </row>
    <row r="29" spans="1:17" ht="13.5" thickBot="1" x14ac:dyDescent="0.25">
      <c r="A29" s="41"/>
      <c r="B29" s="14"/>
      <c r="C29" s="69"/>
      <c r="D29" s="125" t="str">
        <f>IF(C29=Base!$A$1,Base!$B$1,)&amp;IF(C29=Base!$A$2,Base!$B$2,)&amp;IF(C29=Base!$A$3,Base!$B$3,)&amp;IF(C29=Base!$A$4,Base!$B$4,)&amp;IF(C29=Base!$A$5,Base!$B$5,)&amp;IF(C29=Base!$A$6,Base!$B$6,)&amp;IF(C29=Base!$A$7,Base!$B$7,)&amp;IF(C29=Base!$A$8,Base!$B$8,)&amp;IF(C29=Base!$A$9,Base!$B$9,)&amp;IF(C29=Base!$A$10,Base!$B$10,)&amp;IF(C29=Base!$A$11,Base!$B$11,)&amp;IF(C29=Base!$A$12,Base!$B$12,)&amp;IF(C29=Base!$A$13,Base!$B$13,)&amp;IF(C29=Base!$A$14,Base!$B$14,)&amp;IF(C29=Base!$A$15,Base!$B$15,)&amp;IF(C29=Base!$A$16,Base!$B$16,)&amp;IF(C29=Base!$A$17,Base!$B$17,)&amp;IF(C29=Base!$A$18,Base!$B$18,)&amp;IF(C29=Base!$A$19,Base!$B$19,)</f>
        <v/>
      </c>
      <c r="E29" s="126"/>
      <c r="F29" s="68"/>
      <c r="G29" s="103" t="str">
        <f>IF(C29=Base!$A$1,D29*F29,)&amp;IF(C29=Base!$A$2,D29*F29,)&amp;IF(C29=Base!$A$3,D29*F29,)&amp;IF(C29=Base!$A$4,D29*F29,)&amp;IF(C29=Base!$A$5,D29*F29,)&amp;IF(C29=Base!$A$6,D29*F29,)&amp;IF(C29=Base!$A$7,D29*F29,)&amp;IF(C29=Base!$A$8,D29*F29,)&amp;IF(C29=Base!$A$9,D29*F29,)&amp;IF(C29=Base!$A$10,D29*F29,)&amp;IF(C29=Base!$A$11,D29*F29,)&amp;IF(C29=Base!$A$12,D29*F29,)&amp;IF(C29=Base!$A$13,D29*F29,)&amp;IF(C29=Base!$A$14,D29*F29,)&amp;IF(C29=Base!$A$15,D29*F29,)&amp;IF(C29=Base!$A$16,D29*F29,)&amp;IF(C29=Base!$A$17,D29*F29,)&amp;IF(C29=Base!$A$18,D29*F29,)&amp;IF(C29=Base!$A$19,D29*F29,)</f>
        <v/>
      </c>
      <c r="H29" s="71">
        <f t="shared" si="0"/>
        <v>0</v>
      </c>
      <c r="I29" s="71">
        <f t="shared" si="1"/>
        <v>0</v>
      </c>
      <c r="J29" s="71"/>
      <c r="M29" s="112"/>
      <c r="N29" s="113"/>
      <c r="O29" s="113"/>
      <c r="P29" s="108"/>
      <c r="Q29" s="109">
        <f t="shared" si="2"/>
        <v>0</v>
      </c>
    </row>
    <row r="30" spans="1:17" ht="14.25" thickTop="1" thickBot="1" x14ac:dyDescent="0.25">
      <c r="A30" s="86"/>
      <c r="B30" s="15"/>
      <c r="C30" s="69"/>
      <c r="D30" s="125" t="str">
        <f>IF(C30=Base!$A$1,Base!$B$1,)&amp;IF(C30=Base!$A$2,Base!$B$2,)&amp;IF(C30=Base!$A$3,Base!$B$3,)&amp;IF(C30=Base!$A$4,Base!$B$4,)&amp;IF(C30=Base!$A$5,Base!$B$5,)&amp;IF(C30=Base!$A$6,Base!$B$6,)&amp;IF(C30=Base!$A$7,Base!$B$7,)&amp;IF(C30=Base!$A$8,Base!$B$8,)&amp;IF(C30=Base!$A$9,Base!$B$9,)&amp;IF(C30=Base!$A$10,Base!$B$10,)&amp;IF(C30=Base!$A$11,Base!$B$11,)&amp;IF(C30=Base!$A$12,Base!$B$12,)&amp;IF(C30=Base!$A$13,Base!$B$13,)&amp;IF(C30=Base!$A$14,Base!$B$14,)&amp;IF(C30=Base!$A$15,Base!$B$15,)&amp;IF(C30=Base!$A$16,Base!$B$16,)&amp;IF(C30=Base!$A$17,Base!$B$17,)&amp;IF(C30=Base!$A$18,Base!$B$18,)&amp;IF(C30=Base!$A$19,Base!$B$19,)</f>
        <v/>
      </c>
      <c r="E30" s="126"/>
      <c r="F30" s="68"/>
      <c r="G30" s="103" t="str">
        <f>IF(C30=Base!$A$1,D30*F30,)&amp;IF(C30=Base!$A$2,D30*F30,)&amp;IF(C30=Base!$A$3,D30*F30,)&amp;IF(C30=Base!$A$4,D30*F30,)&amp;IF(C30=Base!$A$5,D30*F30,)&amp;IF(C30=Base!$A$6,D30*F30,)&amp;IF(C30=Base!$A$7,D30*F30,)&amp;IF(C30=Base!$A$8,D30*F30,)&amp;IF(C30=Base!$A$9,D30*F30,)&amp;IF(C30=Base!$A$10,D30*F30,)&amp;IF(C30=Base!$A$11,D30*F30,)&amp;IF(C30=Base!$A$12,D30*F30,)&amp;IF(C30=Base!$A$13,D30*F30,)&amp;IF(C30=Base!$A$14,D30*F30,)&amp;IF(C30=Base!$A$15,D30*F30,)&amp;IF(C30=Base!$A$16,D30*F30,)&amp;IF(C30=Base!$A$17,D30*F30,)&amp;IF(C30=Base!$A$18,D30*F30,)&amp;IF(C30=Base!$A$19,D30*F30,)</f>
        <v/>
      </c>
      <c r="H30" s="71">
        <f t="shared" si="0"/>
        <v>0</v>
      </c>
      <c r="I30" s="71">
        <f t="shared" si="1"/>
        <v>0</v>
      </c>
      <c r="J30" s="71"/>
      <c r="M30" s="114"/>
      <c r="N30" s="114"/>
      <c r="O30" s="115"/>
      <c r="P30" s="111" t="s">
        <v>72</v>
      </c>
      <c r="Q30" s="110">
        <f>SUM(Q17:Q29)</f>
        <v>0</v>
      </c>
    </row>
    <row r="31" spans="1:17" ht="13.5" thickTop="1" x14ac:dyDescent="0.2">
      <c r="A31" s="86"/>
      <c r="B31" s="18"/>
      <c r="C31" s="69"/>
      <c r="D31" s="125" t="str">
        <f>IF(C31=Base!$A$1,Base!$B$1,)&amp;IF(C31=Base!$A$2,Base!$B$2,)&amp;IF(C31=Base!$A$3,Base!$B$3,)&amp;IF(C31=Base!$A$4,Base!$B$4,)&amp;IF(C31=Base!$A$5,Base!$B$5,)&amp;IF(C31=Base!$A$6,Base!$B$6,)&amp;IF(C31=Base!$A$7,Base!$B$7,)&amp;IF(C31=Base!$A$8,Base!$B$8,)&amp;IF(C31=Base!$A$9,Base!$B$9,)&amp;IF(C31=Base!$A$10,Base!$B$10,)&amp;IF(C31=Base!$A$11,Base!$B$11,)&amp;IF(C31=Base!$A$12,Base!$B$12,)&amp;IF(C31=Base!$A$13,Base!$B$13,)&amp;IF(C31=Base!$A$14,Base!$B$14,)&amp;IF(C31=Base!$A$15,Base!$B$15,)&amp;IF(C31=Base!$A$16,Base!$B$16,)&amp;IF(C31=Base!$A$17,Base!$B$17,)&amp;IF(C31=Base!$A$18,Base!$B$18,)&amp;IF(C31=Base!$A$19,Base!$B$19,)</f>
        <v/>
      </c>
      <c r="E31" s="126"/>
      <c r="F31" s="68"/>
      <c r="G31" s="103" t="str">
        <f>IF(C31=Base!$A$1,D31*F31,)&amp;IF(C31=Base!$A$2,D31*F31,)&amp;IF(C31=Base!$A$3,D31*F31,)&amp;IF(C31=Base!$A$4,D31*F31,)&amp;IF(C31=Base!$A$5,D31*F31,)&amp;IF(C31=Base!$A$6,D31*F31,)&amp;IF(C31=Base!$A$7,D31*F31,)&amp;IF(C31=Base!$A$8,D31*F31,)&amp;IF(C31=Base!$A$9,D31*F31,)&amp;IF(C31=Base!$A$10,D31*F31,)&amp;IF(C31=Base!$A$11,D31*F31,)&amp;IF(C31=Base!$A$12,D31*F31,)&amp;IF(C31=Base!$A$13,D31*F31,)&amp;IF(C31=Base!$A$14,D31*F31,)&amp;IF(C31=Base!$A$15,D31*F31,)&amp;IF(C31=Base!$A$16,D31*F31,)&amp;IF(C31=Base!$A$17,D31*F31,)&amp;IF(C31=Base!$A$18,D31*F31,)&amp;IF(C31=Base!$A$19,D31*F31,)</f>
        <v/>
      </c>
      <c r="H31" s="71">
        <f t="shared" si="0"/>
        <v>0</v>
      </c>
      <c r="I31" s="71">
        <f t="shared" si="1"/>
        <v>0</v>
      </c>
      <c r="J31" s="71"/>
    </row>
    <row r="32" spans="1:17" x14ac:dyDescent="0.2">
      <c r="A32" s="40"/>
      <c r="B32" s="18"/>
      <c r="C32" s="69"/>
      <c r="D32" s="125" t="str">
        <f>IF(C32=Base!$A$1,Base!$B$1,)&amp;IF(C32=Base!$A$2,Base!$B$2,)&amp;IF(C32=Base!$A$3,Base!$B$3,)&amp;IF(C32=Base!$A$4,Base!$B$4,)&amp;IF(C32=Base!$A$5,Base!$B$5,)&amp;IF(C32=Base!$A$6,Base!$B$6,)&amp;IF(C32=Base!$A$7,Base!$B$7,)&amp;IF(C32=Base!$A$8,Base!$B$8,)&amp;IF(C32=Base!$A$9,Base!$B$9,)&amp;IF(C32=Base!$A$10,Base!$B$10,)&amp;IF(C32=Base!$A$11,Base!$B$11,)&amp;IF(C32=Base!$A$12,Base!$B$12,)&amp;IF(C32=Base!$A$13,Base!$B$13,)&amp;IF(C32=Base!$A$14,Base!$B$14,)&amp;IF(C32=Base!$A$15,Base!$B$15,)&amp;IF(C32=Base!$A$16,Base!$B$16,)&amp;IF(C32=Base!$A$17,Base!$B$17,)&amp;IF(C32=Base!$A$18,Base!$B$18,)&amp;IF(C32=Base!$A$19,Base!$B$19,)</f>
        <v/>
      </c>
      <c r="E32" s="126"/>
      <c r="F32" s="68"/>
      <c r="G32" s="103" t="str">
        <f>IF(C32=Base!$A$1,D32*F32,)&amp;IF(C32=Base!$A$2,D32*F32,)&amp;IF(C32=Base!$A$3,D32*F32,)&amp;IF(C32=Base!$A$4,D32*F32,)&amp;IF(C32=Base!$A$5,D32*F32,)&amp;IF(C32=Base!$A$6,D32*F32,)&amp;IF(C32=Base!$A$7,D32*F32,)&amp;IF(C32=Base!$A$8,D32*F32,)&amp;IF(C32=Base!$A$9,D32*F32,)&amp;IF(C32=Base!$A$10,D32*F32,)&amp;IF(C32=Base!$A$11,D32*F32,)&amp;IF(C32=Base!$A$12,D32*F32,)&amp;IF(C32=Base!$A$13,D32*F32,)&amp;IF(C32=Base!$A$14,D32*F32,)&amp;IF(C32=Base!$A$15,D32*F32,)&amp;IF(C32=Base!$A$16,D32*F32,)&amp;IF(C32=Base!$A$17,D32*F32,)&amp;IF(C32=Base!$A$18,D32*F32,)&amp;IF(C32=Base!$A$19,D32*F32,)</f>
        <v/>
      </c>
      <c r="H32" s="71">
        <f t="shared" si="0"/>
        <v>0</v>
      </c>
      <c r="I32" s="71">
        <f t="shared" si="1"/>
        <v>0</v>
      </c>
      <c r="J32" s="71"/>
    </row>
    <row r="33" spans="1:10" x14ac:dyDescent="0.2">
      <c r="A33" s="86"/>
      <c r="B33" s="18"/>
      <c r="C33" s="69"/>
      <c r="D33" s="125" t="str">
        <f>IF(C33=Base!$A$1,Base!$B$1,)&amp;IF(C33=Base!$A$2,Base!$B$2,)&amp;IF(C33=Base!$A$3,Base!$B$3,)&amp;IF(C33=Base!$A$4,Base!$B$4,)&amp;IF(C33=Base!$A$5,Base!$B$5,)&amp;IF(C33=Base!$A$6,Base!$B$6,)&amp;IF(C33=Base!$A$7,Base!$B$7,)&amp;IF(C33=Base!$A$8,Base!$B$8,)&amp;IF(C33=Base!$A$9,Base!$B$9,)&amp;IF(C33=Base!$A$10,Base!$B$10,)&amp;IF(C33=Base!$A$11,Base!$B$11,)&amp;IF(C33=Base!$A$12,Base!$B$12,)&amp;IF(C33=Base!$A$13,Base!$B$13,)&amp;IF(C33=Base!$A$14,Base!$B$14,)&amp;IF(C33=Base!$A$15,Base!$B$15,)&amp;IF(C33=Base!$A$16,Base!$B$16,)&amp;IF(C33=Base!$A$17,Base!$B$17,)&amp;IF(C33=Base!$A$18,Base!$B$18,)&amp;IF(C33=Base!$A$19,Base!$B$19,)</f>
        <v/>
      </c>
      <c r="E33" s="126"/>
      <c r="F33" s="68"/>
      <c r="G33" s="103" t="str">
        <f>IF(C33=Base!$A$1,D33*F33,)&amp;IF(C33=Base!$A$2,D33*F33,)&amp;IF(C33=Base!$A$3,D33*F33,)&amp;IF(C33=Base!$A$4,D33*F33,)&amp;IF(C33=Base!$A$5,D33*F33,)&amp;IF(C33=Base!$A$6,D33*F33,)&amp;IF(C33=Base!$A$7,D33*F33,)&amp;IF(C33=Base!$A$8,D33*F33,)&amp;IF(C33=Base!$A$9,D33*F33,)&amp;IF(C33=Base!$A$10,D33*F33,)&amp;IF(C33=Base!$A$11,D33*F33,)&amp;IF(C33=Base!$A$12,D33*F33,)&amp;IF(C33=Base!$A$13,D33*F33,)&amp;IF(C33=Base!$A$14,D33*F33,)&amp;IF(C33=Base!$A$15,D33*F33,)&amp;IF(C33=Base!$A$16,D33*F33,)&amp;IF(C33=Base!$A$17,D33*F33,)&amp;IF(C33=Base!$A$18,D33*F33,)&amp;IF(C33=Base!$A$19,D33*F33,)</f>
        <v/>
      </c>
      <c r="H33" s="71">
        <f t="shared" si="0"/>
        <v>0</v>
      </c>
      <c r="I33" s="71">
        <f t="shared" si="1"/>
        <v>0</v>
      </c>
      <c r="J33" s="71"/>
    </row>
    <row r="34" spans="1:10" x14ac:dyDescent="0.2">
      <c r="A34" s="40"/>
      <c r="B34" s="18"/>
      <c r="C34" s="69"/>
      <c r="D34" s="125" t="str">
        <f>IF(C34=Base!$A$1,Base!$B$1,)&amp;IF(C34=Base!$A$2,Base!$B$2,)&amp;IF(C34=Base!$A$3,Base!$B$3,)&amp;IF(C34=Base!$A$4,Base!$B$4,)&amp;IF(C34=Base!$A$5,Base!$B$5,)&amp;IF(C34=Base!$A$6,Base!$B$6,)&amp;IF(C34=Base!$A$7,Base!$B$7,)&amp;IF(C34=Base!$A$8,Base!$B$8,)&amp;IF(C34=Base!$A$9,Base!$B$9,)&amp;IF(C34=Base!$A$10,Base!$B$10,)&amp;IF(C34=Base!$A$11,Base!$B$11,)&amp;IF(C34=Base!$A$12,Base!$B$12,)&amp;IF(C34=Base!$A$13,Base!$B$13,)&amp;IF(C34=Base!$A$14,Base!$B$14,)&amp;IF(C34=Base!$A$15,Base!$B$15,)&amp;IF(C34=Base!$A$16,Base!$B$16,)&amp;IF(C34=Base!$A$17,Base!$B$17,)&amp;IF(C34=Base!$A$18,Base!$B$18,)&amp;IF(C34=Base!$A$19,Base!$B$19,)</f>
        <v/>
      </c>
      <c r="E34" s="126"/>
      <c r="F34" s="68"/>
      <c r="G34" s="103" t="str">
        <f>IF(C34=Base!$A$1,D34*F34,)&amp;IF(C34=Base!$A$2,D34*F34,)&amp;IF(C34=Base!$A$3,D34*F34,)&amp;IF(C34=Base!$A$4,D34*F34,)&amp;IF(C34=Base!$A$5,D34*F34,)&amp;IF(C34=Base!$A$6,D34*F34,)&amp;IF(C34=Base!$A$7,D34*F34,)&amp;IF(C34=Base!$A$8,D34*F34,)&amp;IF(C34=Base!$A$9,D34*F34,)&amp;IF(C34=Base!$A$10,D34*F34,)&amp;IF(C34=Base!$A$11,D34*F34,)&amp;IF(C34=Base!$A$12,D34*F34,)&amp;IF(C34=Base!$A$13,D34*F34,)&amp;IF(C34=Base!$A$14,D34*F34,)&amp;IF(C34=Base!$A$15,D34*F34,)&amp;IF(C34=Base!$A$16,D34*F34,)&amp;IF(C34=Base!$A$17,D34*F34,)&amp;IF(C34=Base!$A$18,D34*F34,)&amp;IF(C34=Base!$A$19,D34*F34,)</f>
        <v/>
      </c>
      <c r="H34" s="71">
        <f t="shared" si="0"/>
        <v>0</v>
      </c>
      <c r="I34" s="71">
        <f t="shared" si="1"/>
        <v>0</v>
      </c>
      <c r="J34" s="71"/>
    </row>
    <row r="35" spans="1:10" x14ac:dyDescent="0.2">
      <c r="A35" s="86"/>
      <c r="B35" s="18"/>
      <c r="C35" s="69"/>
      <c r="D35" s="125" t="str">
        <f>IF(C35=Base!$A$1,Base!$B$1,)&amp;IF(C35=Base!$A$2,Base!$B$2,)&amp;IF(C35=Base!$A$3,Base!$B$3,)&amp;IF(C35=Base!$A$4,Base!$B$4,)&amp;IF(C35=Base!$A$5,Base!$B$5,)&amp;IF(C35=Base!$A$6,Base!$B$6,)&amp;IF(C35=Base!$A$7,Base!$B$7,)&amp;IF(C35=Base!$A$8,Base!$B$8,)&amp;IF(C35=Base!$A$9,Base!$B$9,)&amp;IF(C35=Base!$A$10,Base!$B$10,)&amp;IF(C35=Base!$A$11,Base!$B$11,)&amp;IF(C35=Base!$A$12,Base!$B$12,)&amp;IF(C35=Base!$A$13,Base!$B$13,)&amp;IF(C35=Base!$A$14,Base!$B$14,)&amp;IF(C35=Base!$A$15,Base!$B$15,)&amp;IF(C35=Base!$A$16,Base!$B$16,)&amp;IF(C35=Base!$A$17,Base!$B$17,)&amp;IF(C35=Base!$A$18,Base!$B$18,)&amp;IF(C35=Base!$A$19,Base!$B$19,)</f>
        <v/>
      </c>
      <c r="E35" s="126"/>
      <c r="F35" s="68"/>
      <c r="G35" s="103" t="str">
        <f>IF(C35=Base!$A$1,D35*F35,)&amp;IF(C35=Base!$A$2,D35*F35,)&amp;IF(C35=Base!$A$3,D35*F35,)&amp;IF(C35=Base!$A$4,D35*F35,)&amp;IF(C35=Base!$A$5,D35*F35,)&amp;IF(C35=Base!$A$6,D35*F35,)&amp;IF(C35=Base!$A$7,D35*F35,)&amp;IF(C35=Base!$A$8,D35*F35,)&amp;IF(C35=Base!$A$9,D35*F35,)&amp;IF(C35=Base!$A$10,D35*F35,)&amp;IF(C35=Base!$A$11,D35*F35,)&amp;IF(C35=Base!$A$12,D35*F35,)&amp;IF(C35=Base!$A$13,D35*F35,)&amp;IF(C35=Base!$A$14,D35*F35,)&amp;IF(C35=Base!$A$15,D35*F35,)&amp;IF(C35=Base!$A$16,D35*F35,)&amp;IF(C35=Base!$A$17,D35*F35,)&amp;IF(C35=Base!$A$18,D35*F35,)&amp;IF(C35=Base!$A$19,D35*F35,)</f>
        <v/>
      </c>
      <c r="H35" s="71">
        <f t="shared" si="0"/>
        <v>0</v>
      </c>
      <c r="I35" s="71">
        <f t="shared" si="1"/>
        <v>0</v>
      </c>
      <c r="J35" s="71"/>
    </row>
    <row r="36" spans="1:10" x14ac:dyDescent="0.2">
      <c r="A36" s="40"/>
      <c r="B36" s="18"/>
      <c r="C36" s="69"/>
      <c r="D36" s="125" t="str">
        <f>IF(C36=Base!$A$1,Base!$B$1,)&amp;IF(C36=Base!$A$2,Base!$B$2,)&amp;IF(C36=Base!$A$3,Base!$B$3,)&amp;IF(C36=Base!$A$4,Base!$B$4,)&amp;IF(C36=Base!$A$5,Base!$B$5,)&amp;IF(C36=Base!$A$6,Base!$B$6,)&amp;IF(C36=Base!$A$7,Base!$B$7,)&amp;IF(C36=Base!$A$8,Base!$B$8,)&amp;IF(C36=Base!$A$9,Base!$B$9,)&amp;IF(C36=Base!$A$10,Base!$B$10,)&amp;IF(C36=Base!$A$11,Base!$B$11,)&amp;IF(C36=Base!$A$12,Base!$B$12,)&amp;IF(C36=Base!$A$13,Base!$B$13,)&amp;IF(C36=Base!$A$14,Base!$B$14,)&amp;IF(C36=Base!$A$15,Base!$B$15,)&amp;IF(C36=Base!$A$16,Base!$B$16,)&amp;IF(C36=Base!$A$17,Base!$B$17,)&amp;IF(C36=Base!$A$18,Base!$B$18,)&amp;IF(C36=Base!$A$19,Base!$B$19,)</f>
        <v/>
      </c>
      <c r="E36" s="126"/>
      <c r="F36" s="68"/>
      <c r="G36" s="103" t="str">
        <f>IF(C36=Base!$A$1,D36*F36,)&amp;IF(C36=Base!$A$2,D36*F36,)&amp;IF(C36=Base!$A$3,D36*F36,)&amp;IF(C36=Base!$A$4,D36*F36,)&amp;IF(C36=Base!$A$5,D36*F36,)&amp;IF(C36=Base!$A$6,D36*F36,)&amp;IF(C36=Base!$A$7,D36*F36,)&amp;IF(C36=Base!$A$8,D36*F36,)&amp;IF(C36=Base!$A$9,D36*F36,)&amp;IF(C36=Base!$A$10,D36*F36,)&amp;IF(C36=Base!$A$11,D36*F36,)&amp;IF(C36=Base!$A$12,D36*F36,)&amp;IF(C36=Base!$A$13,D36*F36,)&amp;IF(C36=Base!$A$14,D36*F36,)&amp;IF(C36=Base!$A$15,D36*F36,)&amp;IF(C36=Base!$A$16,D36*F36,)&amp;IF(C36=Base!$A$17,D36*F36,)&amp;IF(C36=Base!$A$18,D36*F36,)&amp;IF(C36=Base!$A$19,D36*F36,)</f>
        <v/>
      </c>
      <c r="H36" s="72">
        <f t="shared" si="0"/>
        <v>0</v>
      </c>
      <c r="I36" s="72">
        <f t="shared" si="1"/>
        <v>0</v>
      </c>
      <c r="J36" s="72"/>
    </row>
    <row r="37" spans="1:10" ht="12.75" customHeight="1" x14ac:dyDescent="0.2">
      <c r="A37" s="41"/>
      <c r="B37" s="15"/>
      <c r="C37" s="16"/>
      <c r="D37" s="117"/>
      <c r="E37" s="118"/>
      <c r="F37" s="55"/>
      <c r="G37" s="64"/>
    </row>
    <row r="38" spans="1:10" x14ac:dyDescent="0.2">
      <c r="A38" s="42"/>
      <c r="B38" s="14"/>
      <c r="C38" s="17"/>
      <c r="D38" s="117"/>
      <c r="E38" s="118"/>
      <c r="F38" s="66" t="s">
        <v>35</v>
      </c>
      <c r="G38" s="87">
        <f>SUM(I15:I36)</f>
        <v>0</v>
      </c>
    </row>
    <row r="39" spans="1:10" ht="12.75" customHeight="1" x14ac:dyDescent="0.2">
      <c r="A39" s="41"/>
      <c r="B39" s="15"/>
      <c r="C39" s="16"/>
      <c r="D39" s="117"/>
      <c r="E39" s="118"/>
      <c r="F39" s="66" t="s">
        <v>34</v>
      </c>
      <c r="G39" s="85">
        <f>G40-G38</f>
        <v>0</v>
      </c>
    </row>
    <row r="40" spans="1:10" ht="15.75" x14ac:dyDescent="0.2">
      <c r="A40" s="65"/>
      <c r="B40" s="13"/>
      <c r="D40" s="119"/>
      <c r="E40" s="120"/>
      <c r="F40" s="67" t="s">
        <v>4</v>
      </c>
      <c r="G40" s="88">
        <f>SUM(H15:H37)</f>
        <v>0</v>
      </c>
    </row>
    <row r="41" spans="1:10" x14ac:dyDescent="0.2">
      <c r="A41" s="121"/>
      <c r="B41" s="122"/>
      <c r="C41" s="122"/>
      <c r="D41" s="122"/>
      <c r="E41" s="122"/>
      <c r="F41" s="122"/>
      <c r="G41" s="123"/>
    </row>
    <row r="42" spans="1:10" x14ac:dyDescent="0.2">
      <c r="A42" s="73"/>
      <c r="B42" s="73"/>
      <c r="C42" s="73"/>
      <c r="D42" s="73"/>
      <c r="E42" s="73"/>
      <c r="F42" s="73"/>
      <c r="G42" s="73"/>
      <c r="H42" s="102"/>
      <c r="I42" s="48"/>
    </row>
    <row r="43" spans="1:10" x14ac:dyDescent="0.2">
      <c r="A43" s="73"/>
      <c r="B43" s="73"/>
      <c r="C43" s="89" t="s">
        <v>50</v>
      </c>
      <c r="D43" s="73"/>
      <c r="E43" s="73"/>
      <c r="F43" s="73"/>
      <c r="G43" s="73"/>
      <c r="H43" s="102"/>
      <c r="I43" s="48"/>
    </row>
    <row r="44" spans="1:10" ht="21.75" customHeight="1" x14ac:dyDescent="0.2">
      <c r="A44" s="90" t="s">
        <v>27</v>
      </c>
      <c r="B44" s="91"/>
      <c r="C44" s="92"/>
      <c r="F44" s="19"/>
      <c r="H44" s="97"/>
      <c r="I44" s="48"/>
    </row>
    <row r="45" spans="1:10" x14ac:dyDescent="0.2">
      <c r="A45" s="53" t="s">
        <v>53</v>
      </c>
      <c r="D45" s="2"/>
      <c r="E45" s="2"/>
      <c r="F45" s="62" t="s">
        <v>29</v>
      </c>
      <c r="G45" s="11"/>
      <c r="H45" s="97" t="b">
        <v>0</v>
      </c>
      <c r="I45" s="48"/>
    </row>
    <row r="46" spans="1:10" x14ac:dyDescent="0.2">
      <c r="A46" s="53" t="s">
        <v>31</v>
      </c>
      <c r="C46" s="53"/>
      <c r="D46" s="2"/>
      <c r="E46" s="2"/>
      <c r="F46" s="63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/>
      </c>
      <c r="G46" s="11"/>
      <c r="H46" s="97" t="b">
        <v>0</v>
      </c>
      <c r="I46" s="48"/>
    </row>
    <row r="47" spans="1:10" x14ac:dyDescent="0.2">
      <c r="A47" s="53"/>
      <c r="D47" s="2"/>
      <c r="E47" s="2"/>
      <c r="F47" s="63" t="str">
        <f t="shared" ref="F47:F52" si="3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1"/>
      <c r="H47" s="97"/>
      <c r="I47" s="48"/>
    </row>
    <row r="48" spans="1:10" x14ac:dyDescent="0.2">
      <c r="A48" s="90" t="s">
        <v>12</v>
      </c>
      <c r="C48" s="93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/>
      </c>
      <c r="D48" s="2"/>
      <c r="E48" s="2"/>
      <c r="F48" s="63" t="str">
        <f t="shared" si="3"/>
        <v/>
      </c>
      <c r="G48" s="11"/>
      <c r="H48" s="97"/>
      <c r="I48" s="48"/>
    </row>
    <row r="49" spans="1:9" x14ac:dyDescent="0.2">
      <c r="A49" s="53" t="s">
        <v>53</v>
      </c>
      <c r="C49" s="53"/>
      <c r="D49" s="2"/>
      <c r="E49" s="2"/>
      <c r="F49" s="63" t="str">
        <f t="shared" si="3"/>
        <v/>
      </c>
      <c r="G49" s="11"/>
      <c r="H49" s="97" t="b">
        <v>0</v>
      </c>
      <c r="I49" s="48"/>
    </row>
    <row r="50" spans="1:9" x14ac:dyDescent="0.2">
      <c r="A50" s="53" t="s">
        <v>31</v>
      </c>
      <c r="B50" s="4"/>
      <c r="C50" s="53"/>
      <c r="D50" s="2"/>
      <c r="E50" s="2"/>
      <c r="F50" s="63" t="str">
        <f t="shared" si="3"/>
        <v/>
      </c>
      <c r="G50" s="18"/>
      <c r="H50" s="97" t="b">
        <v>0</v>
      </c>
      <c r="I50" s="48"/>
    </row>
    <row r="51" spans="1:9" ht="11.25" customHeight="1" x14ac:dyDescent="0.2">
      <c r="A51" s="6"/>
      <c r="B51" s="4"/>
      <c r="C51" s="94" t="s">
        <v>51</v>
      </c>
      <c r="D51" s="2"/>
      <c r="E51" s="2"/>
      <c r="F51" s="63" t="str">
        <f t="shared" si="3"/>
        <v/>
      </c>
      <c r="G51" s="95"/>
      <c r="H51" s="97"/>
      <c r="I51" s="48"/>
    </row>
    <row r="52" spans="1:9" ht="11.25" customHeight="1" x14ac:dyDescent="0.2">
      <c r="A52" s="6"/>
      <c r="B52" s="4"/>
      <c r="C52" s="96"/>
      <c r="D52" s="2"/>
      <c r="E52" s="2"/>
      <c r="F52" s="63" t="str">
        <f t="shared" si="3"/>
        <v/>
      </c>
      <c r="G52" s="95"/>
      <c r="H52" s="102"/>
      <c r="I52" s="48"/>
    </row>
    <row r="53" spans="1:9" x14ac:dyDescent="0.2">
      <c r="A53" s="124" t="s">
        <v>26</v>
      </c>
      <c r="B53" s="124"/>
      <c r="C53" s="124"/>
      <c r="D53" s="124"/>
      <c r="H53" s="102"/>
      <c r="I53" s="48"/>
    </row>
    <row r="54" spans="1:9" ht="15.75" x14ac:dyDescent="0.25">
      <c r="A54" s="116" t="s">
        <v>28</v>
      </c>
      <c r="B54" s="116"/>
      <c r="C54" s="116"/>
      <c r="D54" s="116"/>
      <c r="F54" s="62" t="s">
        <v>32</v>
      </c>
      <c r="G54" s="1"/>
      <c r="H54" s="48"/>
      <c r="I54" s="48"/>
    </row>
    <row r="55" spans="1:9" ht="15.75" x14ac:dyDescent="0.25">
      <c r="A55" s="58" t="s">
        <v>52</v>
      </c>
      <c r="G55" s="57"/>
      <c r="H55" s="48"/>
      <c r="I55" s="48"/>
    </row>
    <row r="56" spans="1:9" ht="15.75" x14ac:dyDescent="0.25">
      <c r="A56" s="58" t="s">
        <v>33</v>
      </c>
      <c r="G56" s="8"/>
      <c r="H56" s="48"/>
      <c r="I56" s="48"/>
    </row>
    <row r="57" spans="1:9" x14ac:dyDescent="0.2">
      <c r="A57" s="5"/>
      <c r="B57" s="5"/>
      <c r="D57" s="3"/>
      <c r="E57" s="3"/>
      <c r="F57" s="8"/>
      <c r="G57" s="8"/>
      <c r="H57" s="48"/>
      <c r="I57" s="48"/>
    </row>
    <row r="58" spans="1:9" x14ac:dyDescent="0.2">
      <c r="A58" s="5"/>
      <c r="B58" s="5"/>
      <c r="C58" s="5"/>
      <c r="H58" s="48"/>
      <c r="I58" s="48"/>
    </row>
    <row r="59" spans="1:9" x14ac:dyDescent="0.2">
      <c r="A59" s="5"/>
      <c r="B59" s="5"/>
      <c r="C59" s="5"/>
      <c r="H59" s="48"/>
      <c r="I59" s="48"/>
    </row>
    <row r="60" spans="1:9" x14ac:dyDescent="0.2">
      <c r="A60" s="5"/>
      <c r="B60" s="5"/>
      <c r="C60" s="5"/>
      <c r="H60" s="48"/>
      <c r="I60" s="48"/>
    </row>
  </sheetData>
  <dataConsolidate/>
  <mergeCells count="31">
    <mergeCell ref="D24:E24"/>
    <mergeCell ref="A14:C1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36:E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54:D54"/>
    <mergeCell ref="D37:E37"/>
    <mergeCell ref="D38:E38"/>
    <mergeCell ref="D39:E39"/>
    <mergeCell ref="D40:E40"/>
    <mergeCell ref="A41:G41"/>
    <mergeCell ref="A53:D53"/>
  </mergeCells>
  <conditionalFormatting sqref="F46:F52">
    <cfRule type="cellIs" dxfId="3" priority="4" operator="equal">
      <formula>"Bois de chauffage"</formula>
    </cfRule>
    <cfRule type="cellIs" dxfId="2" priority="5" operator="equal">
      <formula>"Attention Consigne"</formula>
    </cfRule>
    <cfRule type="cellIs" dxfId="1" priority="6" operator="equal">
      <formula>"Débit de Tasseaux"</formula>
    </cfRule>
  </conditionalFormatting>
  <conditionalFormatting sqref="C15:C36">
    <cfRule type="cellIs" dxfId="0" priority="3" operator="equal">
      <formula>"Consigne"</formula>
    </cfRule>
  </conditionalFormatting>
  <conditionalFormatting sqref="K4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43</xdr:row>
                    <xdr:rowOff>228600</xdr:rowOff>
                  </from>
                  <to>
                    <xdr:col>2</xdr:col>
                    <xdr:colOff>428625</xdr:colOff>
                    <xdr:row>45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J8" sqref="J8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65</v>
      </c>
      <c r="B1" s="54">
        <v>5</v>
      </c>
      <c r="C1" s="7"/>
    </row>
    <row r="2" spans="1:3" x14ac:dyDescent="0.2">
      <c r="A2" t="s">
        <v>7</v>
      </c>
      <c r="B2" s="54">
        <v>8</v>
      </c>
    </row>
    <row r="3" spans="1:3" x14ac:dyDescent="0.2">
      <c r="A3" t="s">
        <v>9</v>
      </c>
      <c r="B3" s="54">
        <v>4</v>
      </c>
    </row>
    <row r="4" spans="1:3" x14ac:dyDescent="0.2">
      <c r="A4" t="s">
        <v>12</v>
      </c>
      <c r="B4" s="54">
        <v>10</v>
      </c>
    </row>
    <row r="5" spans="1:3" x14ac:dyDescent="0.2">
      <c r="A5" t="s">
        <v>13</v>
      </c>
      <c r="B5" s="54">
        <v>350</v>
      </c>
    </row>
    <row r="6" spans="1:3" x14ac:dyDescent="0.2">
      <c r="A6" t="s">
        <v>21</v>
      </c>
      <c r="B6" s="54">
        <v>2200</v>
      </c>
    </row>
    <row r="7" spans="1:3" x14ac:dyDescent="0.2">
      <c r="A7" t="s">
        <v>22</v>
      </c>
      <c r="B7" s="54">
        <v>1800</v>
      </c>
    </row>
    <row r="8" spans="1:3" x14ac:dyDescent="0.2">
      <c r="A8" t="s">
        <v>6</v>
      </c>
      <c r="B8" s="54">
        <v>13</v>
      </c>
    </row>
    <row r="9" spans="1:3" x14ac:dyDescent="0.2">
      <c r="A9" t="s">
        <v>20</v>
      </c>
      <c r="B9" s="54">
        <v>1300</v>
      </c>
    </row>
    <row r="10" spans="1:3" x14ac:dyDescent="0.2">
      <c r="A10" s="48" t="s">
        <v>30</v>
      </c>
      <c r="B10" s="54">
        <v>1100</v>
      </c>
    </row>
    <row r="11" spans="1:3" x14ac:dyDescent="0.2">
      <c r="A11" t="s">
        <v>8</v>
      </c>
      <c r="B11" s="54">
        <v>5</v>
      </c>
    </row>
    <row r="12" spans="1:3" x14ac:dyDescent="0.2">
      <c r="A12" t="s">
        <v>10</v>
      </c>
      <c r="B12" s="54">
        <v>2.5</v>
      </c>
    </row>
    <row r="13" spans="1:3" x14ac:dyDescent="0.2">
      <c r="A13" t="s">
        <v>17</v>
      </c>
      <c r="B13" s="54">
        <v>750</v>
      </c>
    </row>
    <row r="14" spans="1:3" x14ac:dyDescent="0.2">
      <c r="A14" t="s">
        <v>15</v>
      </c>
      <c r="B14" s="54">
        <v>864</v>
      </c>
    </row>
    <row r="15" spans="1:3" x14ac:dyDescent="0.2">
      <c r="A15" t="s">
        <v>16</v>
      </c>
      <c r="B15" s="54">
        <v>900</v>
      </c>
    </row>
    <row r="16" spans="1:3" x14ac:dyDescent="0.2">
      <c r="A16" t="s">
        <v>14</v>
      </c>
      <c r="B16" s="54">
        <v>450</v>
      </c>
    </row>
    <row r="17" spans="1:8" x14ac:dyDescent="0.2">
      <c r="A17" t="s">
        <v>19</v>
      </c>
      <c r="B17" s="54">
        <v>850</v>
      </c>
    </row>
    <row r="18" spans="1:8" x14ac:dyDescent="0.2">
      <c r="A18" t="s">
        <v>18</v>
      </c>
      <c r="B18" s="54">
        <v>980</v>
      </c>
      <c r="H18" s="59"/>
    </row>
    <row r="19" spans="1:8" x14ac:dyDescent="0.2">
      <c r="A19" t="s">
        <v>11</v>
      </c>
      <c r="B19" s="54">
        <v>25</v>
      </c>
      <c r="H19" s="59"/>
    </row>
    <row r="20" spans="1:8" x14ac:dyDescent="0.2">
      <c r="H20" s="59"/>
    </row>
    <row r="21" spans="1:8" x14ac:dyDescent="0.2">
      <c r="H21" s="59"/>
    </row>
    <row r="22" spans="1:8" x14ac:dyDescent="0.2">
      <c r="H22" s="59"/>
    </row>
    <row r="23" spans="1:8" x14ac:dyDescent="0.2">
      <c r="H23" s="59"/>
    </row>
    <row r="24" spans="1:8" x14ac:dyDescent="0.2">
      <c r="H24" s="59"/>
    </row>
    <row r="25" spans="1:8" x14ac:dyDescent="0.2">
      <c r="H25" s="59"/>
    </row>
    <row r="26" spans="1:8" x14ac:dyDescent="0.2">
      <c r="H26" s="59"/>
    </row>
    <row r="27" spans="1:8" x14ac:dyDescent="0.2">
      <c r="H27" s="59"/>
    </row>
    <row r="28" spans="1:8" x14ac:dyDescent="0.2">
      <c r="H28" s="59"/>
    </row>
    <row r="29" spans="1:8" x14ac:dyDescent="0.2">
      <c r="H29" s="59"/>
    </row>
    <row r="30" spans="1:8" x14ac:dyDescent="0.2">
      <c r="H30" s="59"/>
    </row>
    <row r="31" spans="1:8" x14ac:dyDescent="0.2">
      <c r="H31" s="59"/>
    </row>
    <row r="32" spans="1:8" x14ac:dyDescent="0.2">
      <c r="H32" s="59"/>
    </row>
    <row r="33" spans="8:8" x14ac:dyDescent="0.2">
      <c r="H33" s="59"/>
    </row>
  </sheetData>
  <sortState ref="A1:B20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2"/>
  <sheetViews>
    <sheetView workbookViewId="0">
      <selection activeCell="D9" sqref="D9"/>
    </sheetView>
  </sheetViews>
  <sheetFormatPr baseColWidth="10" defaultColWidth="15.85546875" defaultRowHeight="12.75" x14ac:dyDescent="0.2"/>
  <cols>
    <col min="1" max="1" width="15.85546875" style="99"/>
    <col min="2" max="16384" width="15.85546875" style="75"/>
  </cols>
  <sheetData>
    <row r="1" spans="1:10" s="82" customFormat="1" ht="47.25" customHeight="1" thickTop="1" thickBot="1" x14ac:dyDescent="0.25">
      <c r="A1" s="80" t="s">
        <v>41</v>
      </c>
      <c r="B1" s="80" t="s">
        <v>42</v>
      </c>
      <c r="C1" s="80" t="s">
        <v>37</v>
      </c>
      <c r="D1" s="80" t="s">
        <v>38</v>
      </c>
      <c r="E1" s="80" t="s">
        <v>43</v>
      </c>
      <c r="F1" s="80" t="s">
        <v>44</v>
      </c>
      <c r="G1" s="80" t="s">
        <v>45</v>
      </c>
      <c r="H1" s="80" t="s">
        <v>46</v>
      </c>
      <c r="I1" s="80" t="s">
        <v>47</v>
      </c>
      <c r="J1" s="81" t="s">
        <v>48</v>
      </c>
    </row>
    <row r="2" spans="1:10" ht="22.5" customHeight="1" thickTop="1" x14ac:dyDescent="0.2">
      <c r="A2" s="98"/>
      <c r="B2" s="76"/>
      <c r="E2" s="77"/>
      <c r="F2" s="77"/>
      <c r="G2" s="78"/>
      <c r="H2" s="79"/>
      <c r="I2" s="79"/>
      <c r="J2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Facture Vente personnels</vt:lpstr>
      <vt:lpstr>Base</vt:lpstr>
      <vt:lpstr>Synthèse du mois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Freddy et Séverine</cp:lastModifiedBy>
  <cp:lastPrinted>2013-10-16T17:23:21Z</cp:lastPrinted>
  <dcterms:created xsi:type="dcterms:W3CDTF">2000-08-30T14:44:51Z</dcterms:created>
  <dcterms:modified xsi:type="dcterms:W3CDTF">2013-10-16T18:56:29Z</dcterms:modified>
</cp:coreProperties>
</file>