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calendrier" sheetId="1" r:id="rId1"/>
    <sheet name="calendrier (2)" sheetId="4" r:id="rId2"/>
    <sheet name="jours feries" sheetId="2" r:id="rId3"/>
    <sheet name="vacances" sheetId="3" r:id="rId4"/>
  </sheets>
  <definedNames>
    <definedName name="feries">'jours feries'!$B$2:$H$12</definedName>
    <definedName name="v_debut">vacances!$A$3:$A$15</definedName>
    <definedName name="v_fin">vacances!$B$3:$B$15</definedName>
  </definedNames>
  <calcPr calcId="145621"/>
</workbook>
</file>

<file path=xl/calcChain.xml><?xml version="1.0" encoding="utf-8"?>
<calcChain xmlns="http://schemas.openxmlformats.org/spreadsheetml/2006/main">
  <c r="C3" i="4" l="1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B3" i="4"/>
  <c r="H12" i="2"/>
  <c r="G12" i="2"/>
  <c r="F12" i="2"/>
  <c r="E12" i="2"/>
  <c r="D12" i="2"/>
  <c r="C12" i="2"/>
  <c r="B12" i="2"/>
  <c r="H11" i="2"/>
  <c r="G11" i="2"/>
  <c r="F11" i="2"/>
  <c r="E11" i="2"/>
  <c r="D11" i="2"/>
  <c r="C11" i="2"/>
  <c r="B11" i="2"/>
  <c r="H10" i="2"/>
  <c r="G10" i="2"/>
  <c r="F10" i="2"/>
  <c r="E10" i="2"/>
  <c r="D10" i="2"/>
  <c r="C10" i="2"/>
  <c r="B10" i="2"/>
  <c r="H9" i="2"/>
  <c r="G9" i="2"/>
  <c r="F9" i="2"/>
  <c r="E9" i="2"/>
  <c r="D9" i="2"/>
  <c r="C9" i="2"/>
  <c r="B9" i="2"/>
  <c r="H8" i="2"/>
  <c r="G8" i="2"/>
  <c r="F8" i="2"/>
  <c r="E8" i="2"/>
  <c r="D8" i="2"/>
  <c r="C8" i="2"/>
  <c r="B8" i="2"/>
  <c r="H7" i="2"/>
  <c r="G7" i="2"/>
  <c r="F7" i="2"/>
  <c r="E7" i="2"/>
  <c r="D7" i="2"/>
  <c r="C7" i="2"/>
  <c r="B7" i="2"/>
  <c r="H6" i="2"/>
  <c r="G6" i="2"/>
  <c r="F6" i="2"/>
  <c r="E6" i="2"/>
  <c r="D6" i="2"/>
  <c r="C6" i="2"/>
  <c r="B6" i="2"/>
  <c r="H5" i="2"/>
  <c r="G5" i="2"/>
  <c r="F5" i="2"/>
  <c r="E5" i="2"/>
  <c r="D5" i="2"/>
  <c r="C5" i="2"/>
  <c r="B5" i="2"/>
  <c r="H4" i="2"/>
  <c r="G4" i="2"/>
  <c r="F4" i="2"/>
  <c r="E4" i="2"/>
  <c r="D4" i="2"/>
  <c r="C4" i="2"/>
  <c r="B4" i="2"/>
  <c r="H2" i="2"/>
  <c r="G2" i="2"/>
  <c r="F2" i="2"/>
  <c r="E2" i="2"/>
  <c r="D2" i="2"/>
  <c r="C2" i="2"/>
  <c r="B2" i="2"/>
  <c r="B4" i="3" l="1"/>
  <c r="B5" i="3"/>
  <c r="B6" i="3"/>
  <c r="B7" i="3"/>
  <c r="B8" i="3"/>
  <c r="B9" i="3"/>
  <c r="B10" i="3"/>
  <c r="B11" i="3"/>
  <c r="B12" i="3"/>
  <c r="B13" i="3"/>
  <c r="B14" i="3"/>
  <c r="B15" i="3"/>
  <c r="B3" i="3"/>
</calcChain>
</file>

<file path=xl/sharedStrings.xml><?xml version="1.0" encoding="utf-8"?>
<sst xmlns="http://schemas.openxmlformats.org/spreadsheetml/2006/main" count="67" uniqueCount="28">
  <si>
    <t>Chambres</t>
  </si>
  <si>
    <t>L</t>
  </si>
  <si>
    <t>M</t>
  </si>
  <si>
    <t>J</t>
  </si>
  <si>
    <t>V</t>
  </si>
  <si>
    <t>S</t>
  </si>
  <si>
    <t>D</t>
  </si>
  <si>
    <t>Lundi de Pâques</t>
  </si>
  <si>
    <t>Lundi de Pentecôte</t>
  </si>
  <si>
    <t>Assomption</t>
  </si>
  <si>
    <t>Toussaint</t>
  </si>
  <si>
    <t>Noël</t>
  </si>
  <si>
    <t>vacances scolaires</t>
  </si>
  <si>
    <t>dates de fin</t>
  </si>
  <si>
    <t>dates de début</t>
  </si>
  <si>
    <t>chambre 1</t>
  </si>
  <si>
    <t>chambre 2</t>
  </si>
  <si>
    <t>chambre 3</t>
  </si>
  <si>
    <t>Decembre</t>
  </si>
  <si>
    <t>1/ je souhaite qu'en fonction des dates mises dans l'onglet "vacances" que les jours cad les LMMJVSD et pas les numéros, se mettent en jaune comme pour les weekends.</t>
  </si>
  <si>
    <t>2/ je souhaite aussi que pour les jours fériés, un fond rouge apparaisse à la place des LMMJVSD</t>
  </si>
  <si>
    <t>JOURS FERIES</t>
  </si>
  <si>
    <t>Jour de l'an</t>
  </si>
  <si>
    <t>Fête du Travail</t>
  </si>
  <si>
    <t>8 mai 1945</t>
  </si>
  <si>
    <t>Jeudi de l'Ascension</t>
  </si>
  <si>
    <t>Fête Nationale</t>
  </si>
  <si>
    <t>11 novembre 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</si>
</sst>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"/>
    <numFmt numFmtId="165" formatCode="dd"/>
    <numFmt numFmtId="166" formatCode="dd/mm/yy;@"/>
    <numFmt numFmtId="167" formatCode="ddd\ dd\ mmm"/>
    <numFmt numFmtId="168" formatCode="#,##0.00\ &quot;€&quot;"/>
    <numFmt numFmtId="170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2"/>
      <name val="Trebuchet MS"/>
      <family val="2"/>
    </font>
    <font>
      <b/>
      <sz val="20"/>
      <color indexed="9"/>
      <name val="Trebuchet MS"/>
      <family val="2"/>
    </font>
    <font>
      <sz val="10"/>
      <name val="Trebuchet MS"/>
      <family val="2"/>
    </font>
    <font>
      <sz val="8"/>
      <color indexed="62"/>
      <name val="Trebuchet MS"/>
      <family val="2"/>
    </font>
    <font>
      <sz val="8"/>
      <color indexed="9"/>
      <name val="Trebuchet MS"/>
      <family val="2"/>
    </font>
    <font>
      <b/>
      <sz val="11"/>
      <name val="Trebuchet MS"/>
      <family val="2"/>
    </font>
    <font>
      <sz val="10"/>
      <name val="Times New Roman"/>
      <family val="1"/>
    </font>
    <font>
      <sz val="8"/>
      <name val="Trebuchet MS"/>
      <family val="2"/>
    </font>
    <font>
      <sz val="10"/>
      <name val="Arial"/>
      <family val="2"/>
    </font>
    <font>
      <b/>
      <sz val="10"/>
      <name val="Trebuchet MS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9" fillId="0" borderId="0">
      <alignment vertical="center"/>
    </xf>
    <xf numFmtId="0" fontId="9" fillId="0" borderId="0"/>
  </cellStyleXfs>
  <cellXfs count="27">
    <xf numFmtId="0" fontId="0" fillId="0" borderId="0" xfId="0"/>
    <xf numFmtId="0" fontId="3" fillId="0" borderId="0" xfId="0" applyFont="1" applyBorder="1" applyAlignment="1" applyProtection="1">
      <alignment vertical="center"/>
    </xf>
    <xf numFmtId="165" fontId="4" fillId="3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vertical="center"/>
    </xf>
    <xf numFmtId="167" fontId="5" fillId="4" borderId="5" xfId="0" applyNumberFormat="1" applyFont="1" applyFill="1" applyBorder="1" applyAlignment="1" applyProtection="1">
      <alignment horizontal="center" vertical="center"/>
      <protection hidden="1"/>
    </xf>
    <xf numFmtId="168" fontId="6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hidden="1"/>
    </xf>
    <xf numFmtId="0" fontId="3" fillId="0" borderId="0" xfId="0" applyFont="1" applyProtection="1"/>
    <xf numFmtId="0" fontId="8" fillId="0" borderId="0" xfId="0" applyFont="1" applyProtection="1"/>
    <xf numFmtId="166" fontId="9" fillId="0" borderId="1" xfId="1" applyNumberFormat="1" applyBorder="1" applyAlignment="1">
      <alignment horizontal="center" vertical="center"/>
    </xf>
    <xf numFmtId="166" fontId="3" fillId="0" borderId="1" xfId="0" applyNumberFormat="1" applyFont="1" applyBorder="1" applyAlignment="1" applyProtection="1">
      <alignment horizontal="center" vertical="center"/>
    </xf>
    <xf numFmtId="0" fontId="10" fillId="5" borderId="1" xfId="0" applyFont="1" applyFill="1" applyBorder="1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1" fillId="2" borderId="1" xfId="0" applyFont="1" applyFill="1" applyBorder="1" applyAlignment="1" applyProtection="1">
      <alignment horizontal="center" vertical="center" textRotation="90"/>
    </xf>
    <xf numFmtId="0" fontId="1" fillId="2" borderId="5" xfId="0" applyFont="1" applyFill="1" applyBorder="1" applyAlignment="1" applyProtection="1">
      <alignment horizontal="center" vertical="center" textRotation="90"/>
    </xf>
    <xf numFmtId="164" fontId="2" fillId="4" borderId="2" xfId="0" applyNumberFormat="1" applyFont="1" applyFill="1" applyBorder="1" applyAlignment="1" applyProtection="1">
      <alignment horizontal="center" vertical="center" wrapText="1"/>
      <protection hidden="1"/>
    </xf>
    <xf numFmtId="164" fontId="2" fillId="4" borderId="3" xfId="0" applyNumberFormat="1" applyFont="1" applyFill="1" applyBorder="1" applyAlignment="1" applyProtection="1">
      <alignment horizontal="center" vertical="center" wrapText="1"/>
      <protection hidden="1"/>
    </xf>
    <xf numFmtId="164" fontId="2" fillId="4" borderId="4" xfId="0" applyNumberFormat="1" applyFont="1" applyFill="1" applyBorder="1" applyAlignment="1" applyProtection="1">
      <alignment horizontal="center" vertical="center" wrapText="1"/>
      <protection hidden="1"/>
    </xf>
    <xf numFmtId="0" fontId="15" fillId="0" borderId="1" xfId="0" applyFont="1" applyFill="1" applyBorder="1" applyAlignment="1">
      <alignment horizontal="left" vertical="center"/>
    </xf>
    <xf numFmtId="0" fontId="12" fillId="0" borderId="1" xfId="0" applyFont="1" applyBorder="1" applyAlignment="1">
      <alignment horizontal="left" vertical="center"/>
    </xf>
    <xf numFmtId="170" fontId="13" fillId="0" borderId="1" xfId="2" applyNumberFormat="1" applyFont="1" applyBorder="1" applyAlignment="1">
      <alignment horizontal="left" vertical="center"/>
    </xf>
    <xf numFmtId="170" fontId="14" fillId="0" borderId="1" xfId="2" applyNumberFormat="1" applyFont="1" applyBorder="1" applyAlignment="1">
      <alignment horizontal="left" vertical="center"/>
    </xf>
    <xf numFmtId="0" fontId="12" fillId="0" borderId="1" xfId="0" quotePrefix="1" applyFont="1" applyBorder="1" applyAlignment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1" fillId="5" borderId="6" xfId="0" applyFont="1" applyFill="1" applyBorder="1" applyAlignment="1" applyProtection="1">
      <alignment horizontal="center" vertical="center"/>
    </xf>
    <xf numFmtId="0" fontId="1" fillId="5" borderId="0" xfId="0" applyFont="1" applyFill="1" applyBorder="1" applyAlignment="1" applyProtection="1">
      <alignment horizontal="center" vertical="center"/>
    </xf>
    <xf numFmtId="0" fontId="11" fillId="0" borderId="1" xfId="0" applyFont="1" applyBorder="1"/>
  </cellXfs>
  <cellStyles count="3">
    <cellStyle name="Normal" xfId="0" builtinId="0"/>
    <cellStyle name="Normal_Feuille de Présence" xfId="2"/>
    <cellStyle name="Normal_SVM Vierge 2004" xfId="1"/>
  </cellStyles>
  <dxfs count="21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 patternType="lightDown">
          <fgColor rgb="FFFFC000"/>
          <bgColor auto="1"/>
        </patternFill>
      </fill>
    </dxf>
    <dxf>
      <font>
        <color theme="1"/>
      </font>
      <fill>
        <patternFill patternType="darkDown">
          <fgColor rgb="FFFFC000"/>
          <bgColor auto="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23</xdr:col>
      <xdr:colOff>161093</xdr:colOff>
      <xdr:row>25</xdr:row>
      <xdr:rowOff>56786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790825"/>
          <a:ext cx="6657143" cy="29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workbookViewId="0">
      <selection activeCell="B2" sqref="B2"/>
    </sheetView>
  </sheetViews>
  <sheetFormatPr baseColWidth="10" defaultRowHeight="15" x14ac:dyDescent="0.25"/>
  <cols>
    <col min="2" max="2" width="5" customWidth="1"/>
    <col min="3" max="32" width="3.85546875" customWidth="1"/>
  </cols>
  <sheetData>
    <row r="1" spans="1:38" s="1" customFormat="1" ht="32.25" customHeight="1" x14ac:dyDescent="0.25">
      <c r="A1" s="13" t="s">
        <v>0</v>
      </c>
      <c r="B1" s="15" t="s">
        <v>18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7"/>
    </row>
    <row r="2" spans="1:38" s="3" customFormat="1" ht="21" customHeight="1" x14ac:dyDescent="0.25">
      <c r="A2" s="13"/>
      <c r="B2" s="2">
        <v>41974</v>
      </c>
      <c r="C2" s="2">
        <v>41975</v>
      </c>
      <c r="D2" s="2">
        <v>41976</v>
      </c>
      <c r="E2" s="2">
        <v>41977</v>
      </c>
      <c r="F2" s="2">
        <v>41978</v>
      </c>
      <c r="G2" s="2">
        <v>41979</v>
      </c>
      <c r="H2" s="2">
        <v>41980</v>
      </c>
      <c r="I2" s="2">
        <v>41981</v>
      </c>
      <c r="J2" s="2">
        <v>41982</v>
      </c>
      <c r="K2" s="2">
        <v>41983</v>
      </c>
      <c r="L2" s="2">
        <v>41984</v>
      </c>
      <c r="M2" s="2">
        <v>41985</v>
      </c>
      <c r="N2" s="2">
        <v>41986</v>
      </c>
      <c r="O2" s="2">
        <v>41987</v>
      </c>
      <c r="P2" s="2">
        <v>41988</v>
      </c>
      <c r="Q2" s="2">
        <v>41989</v>
      </c>
      <c r="R2" s="2">
        <v>41990</v>
      </c>
      <c r="S2" s="2">
        <v>41991</v>
      </c>
      <c r="T2" s="2">
        <v>41992</v>
      </c>
      <c r="U2" s="2">
        <v>41993</v>
      </c>
      <c r="V2" s="2">
        <v>41994</v>
      </c>
      <c r="W2" s="2">
        <v>41995</v>
      </c>
      <c r="X2" s="2">
        <v>41996</v>
      </c>
      <c r="Y2" s="2">
        <v>41997</v>
      </c>
      <c r="Z2" s="2">
        <v>41998</v>
      </c>
      <c r="AA2" s="2">
        <v>41999</v>
      </c>
      <c r="AB2" s="2">
        <v>42000</v>
      </c>
      <c r="AC2" s="2">
        <v>42001</v>
      </c>
      <c r="AD2" s="2">
        <v>42002</v>
      </c>
      <c r="AE2" s="2">
        <v>42003</v>
      </c>
      <c r="AF2" s="2">
        <v>42004</v>
      </c>
    </row>
    <row r="3" spans="1:38" s="3" customFormat="1" ht="32.25" customHeight="1" x14ac:dyDescent="0.25">
      <c r="A3" s="14"/>
      <c r="B3" s="4" t="s">
        <v>1</v>
      </c>
      <c r="C3" s="4" t="s">
        <v>2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1</v>
      </c>
      <c r="J3" s="4" t="s">
        <v>2</v>
      </c>
      <c r="K3" s="4" t="s">
        <v>2</v>
      </c>
      <c r="L3" s="4" t="s">
        <v>3</v>
      </c>
      <c r="M3" s="4" t="s">
        <v>4</v>
      </c>
      <c r="N3" s="4" t="s">
        <v>5</v>
      </c>
      <c r="O3" s="4" t="s">
        <v>6</v>
      </c>
      <c r="P3" s="4" t="s">
        <v>1</v>
      </c>
      <c r="Q3" s="4" t="s">
        <v>2</v>
      </c>
      <c r="R3" s="4" t="s">
        <v>2</v>
      </c>
      <c r="S3" s="4" t="s">
        <v>3</v>
      </c>
      <c r="T3" s="4" t="s">
        <v>4</v>
      </c>
      <c r="U3" s="4" t="s">
        <v>5</v>
      </c>
      <c r="V3" s="4" t="s">
        <v>6</v>
      </c>
      <c r="W3" s="4" t="s">
        <v>1</v>
      </c>
      <c r="X3" s="4" t="s">
        <v>2</v>
      </c>
      <c r="Y3" s="4" t="s">
        <v>2</v>
      </c>
      <c r="Z3" s="4" t="s">
        <v>3</v>
      </c>
      <c r="AA3" s="4" t="s">
        <v>4</v>
      </c>
      <c r="AB3" s="4" t="s">
        <v>5</v>
      </c>
      <c r="AC3" s="4" t="s">
        <v>6</v>
      </c>
      <c r="AD3" s="4" t="s">
        <v>1</v>
      </c>
      <c r="AE3" s="4" t="s">
        <v>2</v>
      </c>
      <c r="AF3" s="4" t="s">
        <v>2</v>
      </c>
    </row>
    <row r="4" spans="1:38" s="7" customFormat="1" ht="24.95" customHeight="1" x14ac:dyDescent="0.3">
      <c r="A4" s="5" t="s">
        <v>15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H4" s="8"/>
      <c r="AI4" s="8"/>
      <c r="AJ4" s="8"/>
      <c r="AK4" s="8"/>
      <c r="AL4" s="8"/>
    </row>
    <row r="5" spans="1:38" s="7" customFormat="1" ht="24.95" customHeight="1" x14ac:dyDescent="0.3">
      <c r="A5" s="5" t="s">
        <v>16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H5" s="8"/>
      <c r="AI5" s="8"/>
      <c r="AJ5" s="8"/>
      <c r="AK5" s="8"/>
      <c r="AL5" s="8"/>
    </row>
    <row r="6" spans="1:38" s="7" customFormat="1" ht="24.95" customHeight="1" x14ac:dyDescent="0.3">
      <c r="A6" s="5" t="s">
        <v>17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H6" s="8"/>
      <c r="AI6" s="8"/>
      <c r="AJ6" s="8"/>
      <c r="AK6" s="8"/>
      <c r="AL6" s="8"/>
    </row>
    <row r="8" spans="1:38" x14ac:dyDescent="0.25">
      <c r="A8" s="12" t="s">
        <v>19</v>
      </c>
    </row>
    <row r="9" spans="1:38" x14ac:dyDescent="0.25">
      <c r="A9" s="12" t="s">
        <v>20</v>
      </c>
    </row>
    <row r="10" spans="1:38" x14ac:dyDescent="0.25">
      <c r="A10" s="12"/>
    </row>
  </sheetData>
  <mergeCells count="2">
    <mergeCell ref="A1:A3"/>
    <mergeCell ref="B1:AF1"/>
  </mergeCells>
  <conditionalFormatting sqref="B3:AF3">
    <cfRule type="expression" dxfId="19" priority="1">
      <formula>COUNTIF(feries,B$2)=1</formula>
    </cfRule>
    <cfRule type="expression" dxfId="20" priority="2">
      <formula>OR(WEEKDAY(B$2,2)=6,WEEKDAY(B$2,2)=7)</formula>
    </cfRule>
    <cfRule type="expression" dxfId="18" priority="3">
      <formula>B$2&lt;=INDEX(v_fin,MATCH(B$2,v_debut,1))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8"/>
  <sheetViews>
    <sheetView workbookViewId="0">
      <selection activeCell="Z2" sqref="Z2:AF3"/>
    </sheetView>
  </sheetViews>
  <sheetFormatPr baseColWidth="10" defaultRowHeight="15" x14ac:dyDescent="0.25"/>
  <cols>
    <col min="2" max="2" width="5" customWidth="1"/>
    <col min="3" max="32" width="3.85546875" customWidth="1"/>
  </cols>
  <sheetData>
    <row r="1" spans="1:38" s="1" customFormat="1" ht="32.25" customHeight="1" x14ac:dyDescent="0.25">
      <c r="A1" s="13" t="s">
        <v>0</v>
      </c>
      <c r="B1" s="15" t="s">
        <v>18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7"/>
    </row>
    <row r="2" spans="1:38" s="3" customFormat="1" ht="21" customHeight="1" x14ac:dyDescent="0.25">
      <c r="A2" s="13"/>
      <c r="B2" s="2">
        <v>41974</v>
      </c>
      <c r="C2" s="2">
        <v>41975</v>
      </c>
      <c r="D2" s="2">
        <v>41976</v>
      </c>
      <c r="E2" s="2">
        <v>41977</v>
      </c>
      <c r="F2" s="2">
        <v>41978</v>
      </c>
      <c r="G2" s="2">
        <v>41979</v>
      </c>
      <c r="H2" s="2">
        <v>41980</v>
      </c>
      <c r="I2" s="2">
        <v>41981</v>
      </c>
      <c r="J2" s="2">
        <v>41982</v>
      </c>
      <c r="K2" s="2">
        <v>41983</v>
      </c>
      <c r="L2" s="2">
        <v>41984</v>
      </c>
      <c r="M2" s="2">
        <v>41985</v>
      </c>
      <c r="N2" s="2">
        <v>41986</v>
      </c>
      <c r="O2" s="2">
        <v>41987</v>
      </c>
      <c r="P2" s="2">
        <v>41988</v>
      </c>
      <c r="Q2" s="2">
        <v>41989</v>
      </c>
      <c r="R2" s="2">
        <v>41990</v>
      </c>
      <c r="S2" s="2">
        <v>41991</v>
      </c>
      <c r="T2" s="2">
        <v>41992</v>
      </c>
      <c r="U2" s="2">
        <v>41993</v>
      </c>
      <c r="V2" s="2">
        <v>41994</v>
      </c>
      <c r="W2" s="2">
        <v>41995</v>
      </c>
      <c r="X2" s="2">
        <v>41996</v>
      </c>
      <c r="Y2" s="2">
        <v>41997</v>
      </c>
      <c r="Z2" s="2">
        <v>41998</v>
      </c>
      <c r="AA2" s="2">
        <v>41999</v>
      </c>
      <c r="AB2" s="2">
        <v>42000</v>
      </c>
      <c r="AC2" s="2">
        <v>42001</v>
      </c>
      <c r="AD2" s="2">
        <v>42002</v>
      </c>
      <c r="AE2" s="2">
        <v>42003</v>
      </c>
      <c r="AF2" s="2">
        <v>42004</v>
      </c>
    </row>
    <row r="3" spans="1:38" s="3" customFormat="1" ht="32.25" customHeight="1" x14ac:dyDescent="0.25">
      <c r="A3" s="14"/>
      <c r="B3" s="4" t="str">
        <f>INDEX($E$12:$E$18,WEEKDAY(B2,2))</f>
        <v>L</v>
      </c>
      <c r="C3" s="4" t="str">
        <f t="shared" ref="C3:AF3" si="0">INDEX($E$12:$E$18,WEEKDAY(C2,2))</f>
        <v>M</v>
      </c>
      <c r="D3" s="4" t="str">
        <f t="shared" si="0"/>
        <v>M</v>
      </c>
      <c r="E3" s="4" t="str">
        <f t="shared" si="0"/>
        <v>J</v>
      </c>
      <c r="F3" s="4" t="str">
        <f t="shared" si="0"/>
        <v>V</v>
      </c>
      <c r="G3" s="4" t="str">
        <f t="shared" si="0"/>
        <v>S</v>
      </c>
      <c r="H3" s="4" t="str">
        <f t="shared" si="0"/>
        <v>D</v>
      </c>
      <c r="I3" s="4" t="str">
        <f t="shared" si="0"/>
        <v>L</v>
      </c>
      <c r="J3" s="4" t="str">
        <f t="shared" si="0"/>
        <v>M</v>
      </c>
      <c r="K3" s="4" t="str">
        <f t="shared" si="0"/>
        <v>M</v>
      </c>
      <c r="L3" s="4" t="str">
        <f t="shared" si="0"/>
        <v>J</v>
      </c>
      <c r="M3" s="4" t="str">
        <f t="shared" si="0"/>
        <v>V</v>
      </c>
      <c r="N3" s="4" t="str">
        <f t="shared" si="0"/>
        <v>S</v>
      </c>
      <c r="O3" s="4" t="str">
        <f t="shared" si="0"/>
        <v>D</v>
      </c>
      <c r="P3" s="4" t="str">
        <f t="shared" si="0"/>
        <v>L</v>
      </c>
      <c r="Q3" s="4" t="str">
        <f t="shared" si="0"/>
        <v>M</v>
      </c>
      <c r="R3" s="4" t="str">
        <f t="shared" si="0"/>
        <v>M</v>
      </c>
      <c r="S3" s="4" t="str">
        <f t="shared" si="0"/>
        <v>J</v>
      </c>
      <c r="T3" s="4" t="str">
        <f t="shared" si="0"/>
        <v>V</v>
      </c>
      <c r="U3" s="4" t="str">
        <f t="shared" si="0"/>
        <v>S</v>
      </c>
      <c r="V3" s="4" t="str">
        <f t="shared" si="0"/>
        <v>D</v>
      </c>
      <c r="W3" s="4" t="str">
        <f t="shared" si="0"/>
        <v>L</v>
      </c>
      <c r="X3" s="4" t="str">
        <f t="shared" si="0"/>
        <v>M</v>
      </c>
      <c r="Y3" s="4" t="str">
        <f t="shared" si="0"/>
        <v>M</v>
      </c>
      <c r="Z3" s="4" t="str">
        <f t="shared" si="0"/>
        <v>J</v>
      </c>
      <c r="AA3" s="4" t="str">
        <f t="shared" si="0"/>
        <v>V</v>
      </c>
      <c r="AB3" s="4" t="str">
        <f t="shared" si="0"/>
        <v>S</v>
      </c>
      <c r="AC3" s="4" t="str">
        <f t="shared" si="0"/>
        <v>D</v>
      </c>
      <c r="AD3" s="4" t="str">
        <f t="shared" si="0"/>
        <v>L</v>
      </c>
      <c r="AE3" s="4" t="str">
        <f t="shared" si="0"/>
        <v>M</v>
      </c>
      <c r="AF3" s="4" t="str">
        <f t="shared" si="0"/>
        <v>M</v>
      </c>
    </row>
    <row r="4" spans="1:38" s="7" customFormat="1" ht="24.95" customHeight="1" x14ac:dyDescent="0.3">
      <c r="A4" s="5" t="s">
        <v>15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H4" s="8"/>
      <c r="AI4" s="8"/>
      <c r="AJ4" s="8"/>
      <c r="AK4" s="8"/>
      <c r="AL4" s="8"/>
    </row>
    <row r="5" spans="1:38" s="7" customFormat="1" ht="24.95" customHeight="1" x14ac:dyDescent="0.3">
      <c r="A5" s="5" t="s">
        <v>16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H5" s="8"/>
      <c r="AI5" s="8"/>
      <c r="AJ5" s="8"/>
      <c r="AK5" s="8"/>
      <c r="AL5" s="8"/>
    </row>
    <row r="6" spans="1:38" s="7" customFormat="1" ht="24.95" customHeight="1" x14ac:dyDescent="0.3">
      <c r="A6" s="5" t="s">
        <v>17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H6" s="8"/>
      <c r="AI6" s="8"/>
      <c r="AJ6" s="8"/>
      <c r="AK6" s="8"/>
      <c r="AL6" s="8"/>
    </row>
    <row r="8" spans="1:38" x14ac:dyDescent="0.25">
      <c r="A8" s="12" t="s">
        <v>19</v>
      </c>
    </row>
    <row r="9" spans="1:38" x14ac:dyDescent="0.25">
      <c r="A9" s="12" t="s">
        <v>20</v>
      </c>
    </row>
    <row r="10" spans="1:38" x14ac:dyDescent="0.25">
      <c r="A10" s="12"/>
    </row>
    <row r="12" spans="1:38" x14ac:dyDescent="0.25">
      <c r="E12" s="26" t="s">
        <v>1</v>
      </c>
    </row>
    <row r="13" spans="1:38" x14ac:dyDescent="0.25">
      <c r="E13" s="26" t="s">
        <v>2</v>
      </c>
    </row>
    <row r="14" spans="1:38" x14ac:dyDescent="0.25">
      <c r="E14" s="26" t="s">
        <v>2</v>
      </c>
    </row>
    <row r="15" spans="1:38" x14ac:dyDescent="0.25">
      <c r="E15" s="26" t="s">
        <v>3</v>
      </c>
    </row>
    <row r="16" spans="1:38" x14ac:dyDescent="0.25">
      <c r="E16" s="26" t="s">
        <v>4</v>
      </c>
    </row>
    <row r="17" spans="5:5" x14ac:dyDescent="0.25">
      <c r="E17" s="26" t="s">
        <v>5</v>
      </c>
    </row>
    <row r="18" spans="5:5" x14ac:dyDescent="0.25">
      <c r="E18" s="26" t="s">
        <v>6</v>
      </c>
    </row>
  </sheetData>
  <mergeCells count="2">
    <mergeCell ref="A1:A3"/>
    <mergeCell ref="B1:AF1"/>
  </mergeCells>
  <conditionalFormatting sqref="B2:AF3">
    <cfRule type="expression" dxfId="3" priority="3">
      <formula>B$2&lt;=INDEX(v_fin,MATCH(B$2,v_debut,1))</formula>
    </cfRule>
    <cfRule type="expression" dxfId="5" priority="2">
      <formula>OR(WEEKDAY(B$2,2)=6,WEEKDAY(B$2,2)=7)</formula>
    </cfRule>
    <cfRule type="expression" dxfId="4" priority="1">
      <formula>COUNTIF(feries,B$2)=1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workbookViewId="0">
      <selection activeCell="A12" sqref="A12"/>
    </sheetView>
  </sheetViews>
  <sheetFormatPr baseColWidth="10" defaultRowHeight="15" x14ac:dyDescent="0.25"/>
  <cols>
    <col min="1" max="1" width="22.85546875" customWidth="1"/>
    <col min="2" max="2" width="24.42578125" bestFit="1" customWidth="1"/>
    <col min="3" max="3" width="27.140625" bestFit="1" customWidth="1"/>
    <col min="4" max="4" width="27.7109375" bestFit="1" customWidth="1"/>
    <col min="5" max="5" width="26" bestFit="1" customWidth="1"/>
    <col min="6" max="6" width="27.85546875" bestFit="1" customWidth="1"/>
    <col min="7" max="7" width="27" bestFit="1" customWidth="1"/>
    <col min="8" max="8" width="27.140625" bestFit="1" customWidth="1"/>
  </cols>
  <sheetData>
    <row r="1" spans="1:8" x14ac:dyDescent="0.25">
      <c r="A1" s="18" t="s">
        <v>21</v>
      </c>
      <c r="B1" s="23">
        <v>2014</v>
      </c>
      <c r="C1" s="23">
        <v>2015</v>
      </c>
      <c r="D1" s="23">
        <v>2016</v>
      </c>
      <c r="E1" s="23">
        <v>2017</v>
      </c>
      <c r="F1" s="23">
        <v>2018</v>
      </c>
      <c r="G1" s="23">
        <v>2019</v>
      </c>
      <c r="H1" s="23">
        <v>2020</v>
      </c>
    </row>
    <row r="2" spans="1:8" x14ac:dyDescent="0.25">
      <c r="A2" s="19" t="s">
        <v>22</v>
      </c>
      <c r="B2" s="20">
        <f>DATE(B$1,1,1)</f>
        <v>41640</v>
      </c>
      <c r="C2" s="20">
        <f t="shared" ref="C2:H2" si="0">DATE(C$1,1,1)</f>
        <v>42005</v>
      </c>
      <c r="D2" s="20">
        <f t="shared" si="0"/>
        <v>42370</v>
      </c>
      <c r="E2" s="20">
        <f t="shared" si="0"/>
        <v>42736</v>
      </c>
      <c r="F2" s="20">
        <f t="shared" si="0"/>
        <v>43101</v>
      </c>
      <c r="G2" s="20">
        <f t="shared" si="0"/>
        <v>43466</v>
      </c>
      <c r="H2" s="20">
        <f t="shared" si="0"/>
        <v>43831</v>
      </c>
    </row>
    <row r="3" spans="1:8" x14ac:dyDescent="0.25">
      <c r="A3" s="19" t="s">
        <v>7</v>
      </c>
      <c r="B3" s="21">
        <v>41750</v>
      </c>
      <c r="C3" s="21">
        <v>42100</v>
      </c>
      <c r="D3" s="21">
        <v>42457</v>
      </c>
      <c r="E3" s="21">
        <v>42842</v>
      </c>
      <c r="F3" s="21">
        <v>43192</v>
      </c>
      <c r="G3" s="21">
        <v>43577</v>
      </c>
      <c r="H3" s="21">
        <v>43934</v>
      </c>
    </row>
    <row r="4" spans="1:8" x14ac:dyDescent="0.25">
      <c r="A4" s="19" t="s">
        <v>23</v>
      </c>
      <c r="B4" s="20">
        <f>DATE(B$1,5,1)</f>
        <v>41760</v>
      </c>
      <c r="C4" s="20">
        <f t="shared" ref="C4:H4" si="1">DATE(C$1,5,1)</f>
        <v>42125</v>
      </c>
      <c r="D4" s="20">
        <f t="shared" si="1"/>
        <v>42491</v>
      </c>
      <c r="E4" s="20">
        <f t="shared" si="1"/>
        <v>42856</v>
      </c>
      <c r="F4" s="20">
        <f t="shared" si="1"/>
        <v>43221</v>
      </c>
      <c r="G4" s="20">
        <f t="shared" si="1"/>
        <v>43586</v>
      </c>
      <c r="H4" s="20">
        <f t="shared" si="1"/>
        <v>43952</v>
      </c>
    </row>
    <row r="5" spans="1:8" x14ac:dyDescent="0.25">
      <c r="A5" s="22" t="s">
        <v>24</v>
      </c>
      <c r="B5" s="20">
        <f>DATE(B$1,5,8)</f>
        <v>41767</v>
      </c>
      <c r="C5" s="20">
        <f t="shared" ref="C5:H5" si="2">DATE(C$1,5,8)</f>
        <v>42132</v>
      </c>
      <c r="D5" s="20">
        <f t="shared" si="2"/>
        <v>42498</v>
      </c>
      <c r="E5" s="20">
        <f t="shared" si="2"/>
        <v>42863</v>
      </c>
      <c r="F5" s="20">
        <f t="shared" si="2"/>
        <v>43228</v>
      </c>
      <c r="G5" s="20">
        <f t="shared" si="2"/>
        <v>43593</v>
      </c>
      <c r="H5" s="20">
        <f t="shared" si="2"/>
        <v>43959</v>
      </c>
    </row>
    <row r="6" spans="1:8" x14ac:dyDescent="0.25">
      <c r="A6" s="19" t="s">
        <v>25</v>
      </c>
      <c r="B6" s="21">
        <f>B3+38</f>
        <v>41788</v>
      </c>
      <c r="C6" s="21">
        <f t="shared" ref="C6:H6" si="3">C3+38</f>
        <v>42138</v>
      </c>
      <c r="D6" s="21">
        <f t="shared" si="3"/>
        <v>42495</v>
      </c>
      <c r="E6" s="21">
        <f t="shared" si="3"/>
        <v>42880</v>
      </c>
      <c r="F6" s="21">
        <f t="shared" si="3"/>
        <v>43230</v>
      </c>
      <c r="G6" s="21">
        <f t="shared" si="3"/>
        <v>43615</v>
      </c>
      <c r="H6" s="21">
        <f t="shared" si="3"/>
        <v>43972</v>
      </c>
    </row>
    <row r="7" spans="1:8" x14ac:dyDescent="0.25">
      <c r="A7" s="19" t="s">
        <v>8</v>
      </c>
      <c r="B7" s="21">
        <f>B3+49</f>
        <v>41799</v>
      </c>
      <c r="C7" s="21">
        <f t="shared" ref="C7:H7" si="4">C3+49</f>
        <v>42149</v>
      </c>
      <c r="D7" s="21">
        <f t="shared" si="4"/>
        <v>42506</v>
      </c>
      <c r="E7" s="21">
        <f t="shared" si="4"/>
        <v>42891</v>
      </c>
      <c r="F7" s="21">
        <f t="shared" si="4"/>
        <v>43241</v>
      </c>
      <c r="G7" s="21">
        <f t="shared" si="4"/>
        <v>43626</v>
      </c>
      <c r="H7" s="21">
        <f t="shared" si="4"/>
        <v>43983</v>
      </c>
    </row>
    <row r="8" spans="1:8" x14ac:dyDescent="0.25">
      <c r="A8" s="19" t="s">
        <v>26</v>
      </c>
      <c r="B8" s="20">
        <f>DATE(B$1,7,14)</f>
        <v>41834</v>
      </c>
      <c r="C8" s="20">
        <f t="shared" ref="C8:H8" si="5">DATE(C$1,7,14)</f>
        <v>42199</v>
      </c>
      <c r="D8" s="20">
        <f t="shared" si="5"/>
        <v>42565</v>
      </c>
      <c r="E8" s="20">
        <f t="shared" si="5"/>
        <v>42930</v>
      </c>
      <c r="F8" s="20">
        <f t="shared" si="5"/>
        <v>43295</v>
      </c>
      <c r="G8" s="20">
        <f t="shared" si="5"/>
        <v>43660</v>
      </c>
      <c r="H8" s="20">
        <f t="shared" si="5"/>
        <v>44026</v>
      </c>
    </row>
    <row r="9" spans="1:8" x14ac:dyDescent="0.25">
      <c r="A9" s="19" t="s">
        <v>9</v>
      </c>
      <c r="B9" s="20">
        <f>DATE(B$1,8,15)</f>
        <v>41866</v>
      </c>
      <c r="C9" s="20">
        <f t="shared" ref="C9:H9" si="6">DATE(C$1,8,15)</f>
        <v>42231</v>
      </c>
      <c r="D9" s="20">
        <f t="shared" si="6"/>
        <v>42597</v>
      </c>
      <c r="E9" s="20">
        <f t="shared" si="6"/>
        <v>42962</v>
      </c>
      <c r="F9" s="20">
        <f t="shared" si="6"/>
        <v>43327</v>
      </c>
      <c r="G9" s="20">
        <f t="shared" si="6"/>
        <v>43692</v>
      </c>
      <c r="H9" s="20">
        <f t="shared" si="6"/>
        <v>44058</v>
      </c>
    </row>
    <row r="10" spans="1:8" x14ac:dyDescent="0.25">
      <c r="A10" s="19" t="s">
        <v>10</v>
      </c>
      <c r="B10" s="20">
        <f>DATE(B$1,11,1)</f>
        <v>41944</v>
      </c>
      <c r="C10" s="20">
        <f t="shared" ref="C10:H10" si="7">DATE(C$1,11,1)</f>
        <v>42309</v>
      </c>
      <c r="D10" s="20">
        <f t="shared" si="7"/>
        <v>42675</v>
      </c>
      <c r="E10" s="20">
        <f t="shared" si="7"/>
        <v>43040</v>
      </c>
      <c r="F10" s="20">
        <f t="shared" si="7"/>
        <v>43405</v>
      </c>
      <c r="G10" s="20">
        <f t="shared" si="7"/>
        <v>43770</v>
      </c>
      <c r="H10" s="20">
        <f t="shared" si="7"/>
        <v>44136</v>
      </c>
    </row>
    <row r="11" spans="1:8" x14ac:dyDescent="0.25">
      <c r="A11" s="22" t="s">
        <v>27</v>
      </c>
      <c r="B11" s="20">
        <f>DATE(B$1,11,11)</f>
        <v>41954</v>
      </c>
      <c r="C11" s="20">
        <f t="shared" ref="C11:H11" si="8">DATE(C$1,11,11)</f>
        <v>42319</v>
      </c>
      <c r="D11" s="20">
        <f t="shared" si="8"/>
        <v>42685</v>
      </c>
      <c r="E11" s="20">
        <f t="shared" si="8"/>
        <v>43050</v>
      </c>
      <c r="F11" s="20">
        <f t="shared" si="8"/>
        <v>43415</v>
      </c>
      <c r="G11" s="20">
        <f t="shared" si="8"/>
        <v>43780</v>
      </c>
      <c r="H11" s="20">
        <f t="shared" si="8"/>
        <v>44146</v>
      </c>
    </row>
    <row r="12" spans="1:8" x14ac:dyDescent="0.25">
      <c r="A12" s="19" t="s">
        <v>11</v>
      </c>
      <c r="B12" s="20">
        <f>DATE(B$1,12,25)</f>
        <v>41998</v>
      </c>
      <c r="C12" s="20">
        <f t="shared" ref="C12:H12" si="9">DATE(C$1,12,25)</f>
        <v>42363</v>
      </c>
      <c r="D12" s="20">
        <f t="shared" si="9"/>
        <v>42729</v>
      </c>
      <c r="E12" s="20">
        <f t="shared" si="9"/>
        <v>43094</v>
      </c>
      <c r="F12" s="20">
        <f t="shared" si="9"/>
        <v>43459</v>
      </c>
      <c r="G12" s="20">
        <f t="shared" si="9"/>
        <v>43824</v>
      </c>
      <c r="H12" s="20">
        <f t="shared" si="9"/>
        <v>44190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B3" sqref="B3:B15"/>
    </sheetView>
  </sheetViews>
  <sheetFormatPr baseColWidth="10" defaultColWidth="22.28515625" defaultRowHeight="15" x14ac:dyDescent="0.25"/>
  <sheetData>
    <row r="1" spans="1:2" ht="18" x14ac:dyDescent="0.25">
      <c r="A1" s="24" t="s">
        <v>12</v>
      </c>
      <c r="B1" s="25"/>
    </row>
    <row r="2" spans="1:2" x14ac:dyDescent="0.25">
      <c r="A2" s="11" t="s">
        <v>14</v>
      </c>
      <c r="B2" s="11" t="s">
        <v>13</v>
      </c>
    </row>
    <row r="3" spans="1:2" x14ac:dyDescent="0.25">
      <c r="A3" s="9">
        <v>41640</v>
      </c>
      <c r="B3" s="10">
        <f>A3+14</f>
        <v>41654</v>
      </c>
    </row>
    <row r="4" spans="1:2" x14ac:dyDescent="0.25">
      <c r="A4" s="9">
        <v>41749</v>
      </c>
      <c r="B4" s="10">
        <f t="shared" ref="B4:B15" si="0">A4+14</f>
        <v>41763</v>
      </c>
    </row>
    <row r="5" spans="1:2" x14ac:dyDescent="0.25">
      <c r="A5" s="9">
        <v>41750</v>
      </c>
      <c r="B5" s="10">
        <f t="shared" si="0"/>
        <v>41764</v>
      </c>
    </row>
    <row r="6" spans="1:2" x14ac:dyDescent="0.25">
      <c r="A6" s="9">
        <v>41760</v>
      </c>
      <c r="B6" s="10">
        <f t="shared" si="0"/>
        <v>41774</v>
      </c>
    </row>
    <row r="7" spans="1:2" x14ac:dyDescent="0.25">
      <c r="A7" s="9">
        <v>41767</v>
      </c>
      <c r="B7" s="10">
        <f t="shared" si="0"/>
        <v>41781</v>
      </c>
    </row>
    <row r="8" spans="1:2" x14ac:dyDescent="0.25">
      <c r="A8" s="9">
        <v>41788</v>
      </c>
      <c r="B8" s="10">
        <f t="shared" si="0"/>
        <v>41802</v>
      </c>
    </row>
    <row r="9" spans="1:2" x14ac:dyDescent="0.25">
      <c r="A9" s="9">
        <v>41799</v>
      </c>
      <c r="B9" s="10">
        <f t="shared" si="0"/>
        <v>41813</v>
      </c>
    </row>
    <row r="10" spans="1:2" x14ac:dyDescent="0.25">
      <c r="A10" s="9">
        <v>41834</v>
      </c>
      <c r="B10" s="10">
        <f t="shared" si="0"/>
        <v>41848</v>
      </c>
    </row>
    <row r="11" spans="1:2" x14ac:dyDescent="0.25">
      <c r="A11" s="9">
        <v>41866</v>
      </c>
      <c r="B11" s="10">
        <f t="shared" si="0"/>
        <v>41880</v>
      </c>
    </row>
    <row r="12" spans="1:2" x14ac:dyDescent="0.25">
      <c r="A12" s="9">
        <v>41944</v>
      </c>
      <c r="B12" s="10">
        <f t="shared" si="0"/>
        <v>41958</v>
      </c>
    </row>
    <row r="13" spans="1:2" x14ac:dyDescent="0.25">
      <c r="A13" s="9">
        <v>41954</v>
      </c>
      <c r="B13" s="10">
        <f t="shared" si="0"/>
        <v>41968</v>
      </c>
    </row>
    <row r="14" spans="1:2" x14ac:dyDescent="0.25">
      <c r="A14" s="9">
        <v>41998</v>
      </c>
      <c r="B14" s="10">
        <f t="shared" si="0"/>
        <v>42012</v>
      </c>
    </row>
    <row r="15" spans="1:2" x14ac:dyDescent="0.25">
      <c r="A15" s="9">
        <v>42004</v>
      </c>
      <c r="B15" s="10">
        <f t="shared" si="0"/>
        <v>42018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calendrier</vt:lpstr>
      <vt:lpstr>calendrier (2)</vt:lpstr>
      <vt:lpstr>jours feries</vt:lpstr>
      <vt:lpstr>vacances</vt:lpstr>
      <vt:lpstr>feries</vt:lpstr>
      <vt:lpstr>v_debut</vt:lpstr>
      <vt:lpstr>v_fin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Little Boy</cp:lastModifiedBy>
  <dcterms:created xsi:type="dcterms:W3CDTF">2014-12-18T08:37:58Z</dcterms:created>
  <dcterms:modified xsi:type="dcterms:W3CDTF">2014-12-18T11:37:22Z</dcterms:modified>
</cp:coreProperties>
</file>