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10" activeTab="2"/>
  </bookViews>
  <sheets>
    <sheet name="Feuil1" sheetId="1" r:id="rId1"/>
    <sheet name="Données" sheetId="2" r:id="rId2"/>
    <sheet name="TCD" sheetId="3" r:id="rId3"/>
  </sheets>
  <calcPr calcId="145621"/>
  <pivotCaches>
    <pivotCache cacheId="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2" l="1"/>
  <c r="C25" i="2"/>
  <c r="G24" i="2"/>
  <c r="C24" i="2"/>
  <c r="G23" i="2"/>
  <c r="C23" i="2"/>
  <c r="G22" i="2"/>
  <c r="C22" i="2"/>
  <c r="G21" i="2"/>
  <c r="C21" i="2"/>
  <c r="G20" i="2"/>
  <c r="C20" i="2"/>
  <c r="G19" i="2"/>
  <c r="C19" i="2"/>
  <c r="G18" i="2"/>
  <c r="C18" i="2"/>
  <c r="G17" i="2"/>
  <c r="C17" i="2"/>
  <c r="G16" i="2"/>
  <c r="C16" i="2"/>
  <c r="G15" i="2"/>
  <c r="C15" i="2"/>
  <c r="G14" i="2"/>
  <c r="C14" i="2"/>
  <c r="G13" i="2"/>
  <c r="C13" i="2"/>
  <c r="G12" i="2"/>
  <c r="C12" i="2"/>
  <c r="G11" i="2"/>
  <c r="C11" i="2"/>
  <c r="G10" i="2"/>
  <c r="C10" i="2"/>
  <c r="G9" i="2"/>
  <c r="C9" i="2"/>
  <c r="G8" i="2"/>
  <c r="C8" i="2"/>
  <c r="G7" i="2"/>
  <c r="C7" i="2"/>
  <c r="G6" i="2"/>
  <c r="C6" i="2"/>
  <c r="G5" i="2"/>
  <c r="C5" i="2"/>
  <c r="G4" i="2"/>
  <c r="C4" i="2"/>
  <c r="G3" i="2"/>
  <c r="C3" i="2"/>
  <c r="G2" i="2"/>
  <c r="C2" i="2"/>
  <c r="F30" i="1" l="1"/>
  <c r="G29" i="1"/>
  <c r="C29" i="1"/>
  <c r="G28" i="1"/>
  <c r="C28" i="1"/>
  <c r="G27" i="1"/>
  <c r="C27" i="1"/>
  <c r="F26" i="1"/>
  <c r="G25" i="1"/>
  <c r="C25" i="1"/>
  <c r="G24" i="1"/>
  <c r="C24" i="1"/>
  <c r="F23" i="1"/>
  <c r="G22" i="1"/>
  <c r="C22" i="1"/>
  <c r="G21" i="1"/>
  <c r="C21" i="1"/>
  <c r="G20" i="1"/>
  <c r="C20" i="1"/>
  <c r="F19" i="1"/>
  <c r="G18" i="1"/>
  <c r="C18" i="1"/>
  <c r="G17" i="1"/>
  <c r="C17" i="1"/>
  <c r="G16" i="1"/>
  <c r="C16" i="1"/>
  <c r="G15" i="1"/>
  <c r="C15" i="1"/>
  <c r="G14" i="1"/>
  <c r="C14" i="1"/>
  <c r="G13" i="1"/>
  <c r="C13" i="1"/>
  <c r="G12" i="1"/>
  <c r="C12" i="1"/>
  <c r="G11" i="1"/>
  <c r="C11" i="1"/>
  <c r="G10" i="1"/>
  <c r="C10" i="1"/>
  <c r="G9" i="1"/>
  <c r="C9" i="1"/>
  <c r="G8" i="1"/>
  <c r="C8" i="1"/>
  <c r="G7" i="1"/>
  <c r="C7" i="1"/>
  <c r="G6" i="1"/>
  <c r="C6" i="1"/>
  <c r="G5" i="1"/>
  <c r="C5" i="1"/>
  <c r="F4" i="1"/>
  <c r="G3" i="1"/>
  <c r="C3" i="1"/>
  <c r="G2" i="1"/>
  <c r="C2" i="1"/>
</calcChain>
</file>

<file path=xl/sharedStrings.xml><?xml version="1.0" encoding="utf-8"?>
<sst xmlns="http://schemas.openxmlformats.org/spreadsheetml/2006/main" count="185" uniqueCount="78">
  <si>
    <t>N° pièce</t>
  </si>
  <si>
    <t>Mois</t>
  </si>
  <si>
    <t>Date Pièce</t>
  </si>
  <si>
    <t>Société</t>
  </si>
  <si>
    <t>Total HT</t>
  </si>
  <si>
    <t>CP</t>
  </si>
  <si>
    <t>Tot Qté</t>
  </si>
  <si>
    <t>FA5750</t>
  </si>
  <si>
    <t>01300</t>
  </si>
  <si>
    <t>FA6126</t>
  </si>
  <si>
    <t>Total 01</t>
  </si>
  <si>
    <t>FA4412</t>
  </si>
  <si>
    <t>02300</t>
  </si>
  <si>
    <t>FA4666</t>
  </si>
  <si>
    <t>FA5567</t>
  </si>
  <si>
    <t>FA4893</t>
  </si>
  <si>
    <t>02400</t>
  </si>
  <si>
    <t>FA5389</t>
  </si>
  <si>
    <t>FA4440</t>
  </si>
  <si>
    <t>02500</t>
  </si>
  <si>
    <t>FA4490</t>
  </si>
  <si>
    <t xml:space="preserve">02500 </t>
  </si>
  <si>
    <t>FA5099</t>
  </si>
  <si>
    <t>FA5359</t>
  </si>
  <si>
    <t>FA6346</t>
  </si>
  <si>
    <t>FA4835</t>
  </si>
  <si>
    <t>02830</t>
  </si>
  <si>
    <t>FA4954</t>
  </si>
  <si>
    <t>FA5568</t>
  </si>
  <si>
    <t>FA6297</t>
  </si>
  <si>
    <t>Total 02</t>
  </si>
  <si>
    <t>FA4863</t>
  </si>
  <si>
    <t>03290</t>
  </si>
  <si>
    <t>FA5092</t>
  </si>
  <si>
    <t>FA6521</t>
  </si>
  <si>
    <t>Total 03</t>
  </si>
  <si>
    <t>FA4633</t>
  </si>
  <si>
    <t>06460</t>
  </si>
  <si>
    <t>AV0043</t>
  </si>
  <si>
    <t>Total 06</t>
  </si>
  <si>
    <t>FA5379</t>
  </si>
  <si>
    <t>08120</t>
  </si>
  <si>
    <t>FA5031</t>
  </si>
  <si>
    <t xml:space="preserve">08210 </t>
  </si>
  <si>
    <t>FA6106</t>
  </si>
  <si>
    <t>Total 08</t>
  </si>
  <si>
    <t>CLIENT C</t>
  </si>
  <si>
    <t>Client D</t>
  </si>
  <si>
    <t>Client E</t>
  </si>
  <si>
    <t>Client F</t>
  </si>
  <si>
    <t>Client G</t>
  </si>
  <si>
    <t>Client H</t>
  </si>
  <si>
    <t>Client I</t>
  </si>
  <si>
    <t>Client J</t>
  </si>
  <si>
    <t>Client K</t>
  </si>
  <si>
    <t>Client L</t>
  </si>
  <si>
    <t>Client M</t>
  </si>
  <si>
    <t>Client A</t>
  </si>
  <si>
    <t>Département</t>
  </si>
  <si>
    <t>Étiquettes de lignes</t>
  </si>
  <si>
    <t>01</t>
  </si>
  <si>
    <t>02</t>
  </si>
  <si>
    <t>03</t>
  </si>
  <si>
    <t>06</t>
  </si>
  <si>
    <t>08</t>
  </si>
  <si>
    <t>Total général</t>
  </si>
  <si>
    <t>Étiquettes de colonnes</t>
  </si>
  <si>
    <t>janvier</t>
  </si>
  <si>
    <t>février</t>
  </si>
  <si>
    <t>mars</t>
  </si>
  <si>
    <t>avril</t>
  </si>
  <si>
    <t>juin</t>
  </si>
  <si>
    <t>juillet</t>
  </si>
  <si>
    <t>septembre</t>
  </si>
  <si>
    <t>octobre</t>
  </si>
  <si>
    <t>novembre</t>
  </si>
  <si>
    <t>décembre</t>
  </si>
  <si>
    <t>Somme de Total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</si>
</sst>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\ \ &quot;EUR&quot;"/>
    <numFmt numFmtId="165" formatCode="0.000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Fill="1" applyBorder="1" applyAlignment="1" applyProtection="1">
      <alignment horizontal="center" vertical="top"/>
    </xf>
    <xf numFmtId="0" fontId="0" fillId="0" borderId="0" xfId="0" applyFill="1" applyBorder="1"/>
    <xf numFmtId="0" fontId="1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vertical="top"/>
    </xf>
    <xf numFmtId="0" fontId="3" fillId="0" borderId="0" xfId="0" applyFont="1" applyFill="1" applyBorder="1"/>
    <xf numFmtId="14" fontId="2" fillId="0" borderId="0" xfId="0" applyNumberFormat="1" applyFont="1" applyFill="1" applyBorder="1" applyAlignment="1" applyProtection="1">
      <alignment horizontal="center" vertical="top"/>
    </xf>
    <xf numFmtId="164" fontId="2" fillId="0" borderId="0" xfId="0" applyNumberFormat="1" applyFont="1" applyFill="1" applyBorder="1" applyAlignment="1" applyProtection="1">
      <alignment horizontal="right" vertical="top"/>
    </xf>
    <xf numFmtId="165" fontId="2" fillId="0" borderId="0" xfId="0" applyNumberFormat="1" applyFont="1" applyFill="1" applyBorder="1" applyAlignment="1" applyProtection="1">
      <alignment horizontal="right" vertical="top"/>
    </xf>
    <xf numFmtId="49" fontId="2" fillId="0" borderId="0" xfId="0" applyNumberFormat="1" applyFont="1" applyFill="1" applyBorder="1" applyAlignment="1" applyProtection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pour fichier.xlsx]TCD!Tableau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01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juin</c:v>
                </c:pt>
                <c:pt idx="5">
                  <c:v>juillet</c:v>
                </c:pt>
                <c:pt idx="6">
                  <c:v>septembre</c:v>
                </c:pt>
                <c:pt idx="7">
                  <c:v>octobre</c:v>
                </c:pt>
                <c:pt idx="8">
                  <c:v>novembre</c:v>
                </c:pt>
                <c:pt idx="9">
                  <c:v>décembre</c:v>
                </c:pt>
              </c:strCache>
            </c:strRef>
          </c:cat>
          <c:val>
            <c:numRef>
              <c:f>TCD!$B$5:$B$15</c:f>
              <c:numCache>
                <c:formatCode>#,##0.00\ "€"</c:formatCode>
                <c:ptCount val="10"/>
                <c:pt idx="6">
                  <c:v>150</c:v>
                </c:pt>
                <c:pt idx="7">
                  <c:v>15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02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juin</c:v>
                </c:pt>
                <c:pt idx="5">
                  <c:v>juillet</c:v>
                </c:pt>
                <c:pt idx="6">
                  <c:v>septembre</c:v>
                </c:pt>
                <c:pt idx="7">
                  <c:v>octobre</c:v>
                </c:pt>
                <c:pt idx="8">
                  <c:v>novembre</c:v>
                </c:pt>
                <c:pt idx="9">
                  <c:v>décembre</c:v>
                </c:pt>
              </c:strCache>
            </c:strRef>
          </c:cat>
          <c:val>
            <c:numRef>
              <c:f>TCD!$C$5:$C$15</c:f>
              <c:numCache>
                <c:formatCode>#,##0.00\ "€"</c:formatCode>
                <c:ptCount val="10"/>
                <c:pt idx="0">
                  <c:v>450</c:v>
                </c:pt>
                <c:pt idx="1">
                  <c:v>150</c:v>
                </c:pt>
                <c:pt idx="2">
                  <c:v>300</c:v>
                </c:pt>
                <c:pt idx="3">
                  <c:v>300</c:v>
                </c:pt>
                <c:pt idx="4">
                  <c:v>300</c:v>
                </c:pt>
                <c:pt idx="5">
                  <c:v>300</c:v>
                </c:pt>
                <c:pt idx="8">
                  <c:v>300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03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juin</c:v>
                </c:pt>
                <c:pt idx="5">
                  <c:v>juillet</c:v>
                </c:pt>
                <c:pt idx="6">
                  <c:v>septembre</c:v>
                </c:pt>
                <c:pt idx="7">
                  <c:v>octobre</c:v>
                </c:pt>
                <c:pt idx="8">
                  <c:v>novembre</c:v>
                </c:pt>
                <c:pt idx="9">
                  <c:v>décembre</c:v>
                </c:pt>
              </c:strCache>
            </c:strRef>
          </c:cat>
          <c:val>
            <c:numRef>
              <c:f>TCD!$D$5:$D$15</c:f>
              <c:numCache>
                <c:formatCode>#,##0.00\ "€"</c:formatCode>
                <c:ptCount val="10"/>
                <c:pt idx="2">
                  <c:v>726.48</c:v>
                </c:pt>
                <c:pt idx="3">
                  <c:v>204.25</c:v>
                </c:pt>
                <c:pt idx="9">
                  <c:v>770.82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TCD!$E$3:$E$4</c:f>
              <c:strCache>
                <c:ptCount val="1"/>
                <c:pt idx="0">
                  <c:v>06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juin</c:v>
                </c:pt>
                <c:pt idx="5">
                  <c:v>juillet</c:v>
                </c:pt>
                <c:pt idx="6">
                  <c:v>septembre</c:v>
                </c:pt>
                <c:pt idx="7">
                  <c:v>octobre</c:v>
                </c:pt>
                <c:pt idx="8">
                  <c:v>novembre</c:v>
                </c:pt>
                <c:pt idx="9">
                  <c:v>décembre</c:v>
                </c:pt>
              </c:strCache>
            </c:strRef>
          </c:cat>
          <c:val>
            <c:numRef>
              <c:f>TCD!$E$5:$E$15</c:f>
              <c:numCache>
                <c:formatCode>#,##0.00\ "€"</c:formatCode>
                <c:ptCount val="10"/>
                <c:pt idx="1">
                  <c:v>788.16</c:v>
                </c:pt>
                <c:pt idx="8">
                  <c:v>-360.32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TCD!$F$3:$F$4</c:f>
              <c:strCache>
                <c:ptCount val="1"/>
                <c:pt idx="0">
                  <c:v>08</c:v>
                </c:pt>
              </c:strCache>
            </c:strRef>
          </c:tx>
          <c:cat>
            <c:strRef>
              <c:f>TCD!$A$5:$A$15</c:f>
              <c:strCache>
                <c:ptCount val="10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juin</c:v>
                </c:pt>
                <c:pt idx="5">
                  <c:v>juillet</c:v>
                </c:pt>
                <c:pt idx="6">
                  <c:v>septembre</c:v>
                </c:pt>
                <c:pt idx="7">
                  <c:v>octobre</c:v>
                </c:pt>
                <c:pt idx="8">
                  <c:v>novembre</c:v>
                </c:pt>
                <c:pt idx="9">
                  <c:v>décembre</c:v>
                </c:pt>
              </c:strCache>
            </c:strRef>
          </c:cat>
          <c:val>
            <c:numRef>
              <c:f>TCD!$F$5:$F$15</c:f>
              <c:numCache>
                <c:formatCode>#,##0.00\ "€"</c:formatCode>
                <c:ptCount val="10"/>
                <c:pt idx="3">
                  <c:v>230.5</c:v>
                </c:pt>
                <c:pt idx="4">
                  <c:v>241.16</c:v>
                </c:pt>
                <c:pt idx="7">
                  <c:v>166.66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0342272"/>
        <c:axId val="140218880"/>
      </c:lineChart>
      <c:catAx>
        <c:axId val="140342272"/>
        <c:scaling>
          <c:orientation val="minMax"/>
        </c:scaling>
        <c:delete val="0"/>
        <c:axPos val="b"/>
        <c:majorTickMark val="out"/>
        <c:minorTickMark val="none"/>
        <c:tickLblPos val="nextTo"/>
        <c:crossAx val="140218880"/>
        <c:crosses val="autoZero"/>
        <c:auto val="1"/>
        <c:lblAlgn val="ctr"/>
        <c:lblOffset val="100"/>
        <c:noMultiLvlLbl val="0"/>
      </c:catAx>
      <c:valAx>
        <c:axId val="140218880"/>
        <c:scaling>
          <c:orientation val="minMax"/>
        </c:scaling>
        <c:delete val="0"/>
        <c:axPos val="l"/>
        <c:majorGridlines/>
        <c:numFmt formatCode="#,##0.00\ &quot;€&quot;" sourceLinked="1"/>
        <c:majorTickMark val="out"/>
        <c:minorTickMark val="none"/>
        <c:tickLblPos val="nextTo"/>
        <c:crossAx val="1403422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152400</xdr:rowOff>
    </xdr:from>
    <xdr:to>
      <xdr:col>7</xdr:col>
      <xdr:colOff>0</xdr:colOff>
      <xdr:row>33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ittle Boy" refreshedDate="42776.583761111113" createdVersion="4" refreshedVersion="4" minRefreshableVersion="3" recordCount="24">
  <cacheSource type="worksheet">
    <worksheetSource ref="B1:I25" sheet="Données"/>
  </cacheSource>
  <cacheFields count="8">
    <cacheField name="N° pièce" numFmtId="0">
      <sharedItems count="24">
        <s v="FA5750"/>
        <s v="FA6126"/>
        <s v="FA4412"/>
        <s v="FA4666"/>
        <s v="FA5567"/>
        <s v="FA4893"/>
        <s v="FA5389"/>
        <s v="FA4440"/>
        <s v="FA4490"/>
        <s v="FA5099"/>
        <s v="FA5359"/>
        <s v="FA6346"/>
        <s v="FA4835"/>
        <s v="FA4954"/>
        <s v="FA5568"/>
        <s v="FA6297"/>
        <s v="FA4863"/>
        <s v="FA5092"/>
        <s v="FA6521"/>
        <s v="FA4633"/>
        <s v="AV0043"/>
        <s v="FA5379"/>
        <s v="FA5031"/>
        <s v="FA6106"/>
      </sharedItems>
    </cacheField>
    <cacheField name="Mois" numFmtId="0">
      <sharedItems count="10">
        <s v="septembre"/>
        <s v="octobre"/>
        <s v="janvier"/>
        <s v="février"/>
        <s v="juillet"/>
        <s v="mars"/>
        <s v="juin"/>
        <s v="avril"/>
        <s v="novembre"/>
        <s v="décembre"/>
      </sharedItems>
    </cacheField>
    <cacheField name="Date Pièce" numFmtId="14">
      <sharedItems containsSemiMixedTypes="0" containsNonDate="0" containsDate="1" containsString="0" minDate="2015-01-15T00:00:00" maxDate="2015-12-10T00:00:00"/>
    </cacheField>
    <cacheField name="Société" numFmtId="0">
      <sharedItems/>
    </cacheField>
    <cacheField name="Total HT" numFmtId="0">
      <sharedItems containsSemiMixedTypes="0" containsString="0" containsNumber="1" minValue="-360.32" maxValue="788.16"/>
    </cacheField>
    <cacheField name="Département" numFmtId="164">
      <sharedItems count="5">
        <s v="01"/>
        <s v="02"/>
        <s v="03"/>
        <s v="06"/>
        <s v="08"/>
      </sharedItems>
    </cacheField>
    <cacheField name="CP" numFmtId="0">
      <sharedItems/>
    </cacheField>
    <cacheField name="Tot Qté" numFmtId="0">
      <sharedItems containsSemiMixedTypes="0" containsDate="1" containsString="0" containsMixedTypes="1" minDate="1899-12-31T00:33:04" maxDate="1899-12-31T00:57:04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d v="2015-09-07T00:00:00"/>
    <s v="Client A"/>
    <n v="150"/>
    <x v="0"/>
    <s v="01300"/>
    <n v="38"/>
  </r>
  <r>
    <x v="1"/>
    <x v="1"/>
    <d v="2015-10-20T00:00:00"/>
    <s v="Client A"/>
    <n v="15"/>
    <x v="0"/>
    <s v="01300"/>
    <n v="24"/>
  </r>
  <r>
    <x v="2"/>
    <x v="2"/>
    <d v="2015-01-15T00:00:00"/>
    <s v="CLIENT C"/>
    <n v="150"/>
    <x v="1"/>
    <s v="02300"/>
    <n v="34"/>
  </r>
  <r>
    <x v="3"/>
    <x v="3"/>
    <d v="2015-02-26T00:00:00"/>
    <s v="CLIENT C"/>
    <n v="150"/>
    <x v="1"/>
    <s v="02300"/>
    <n v="102"/>
  </r>
  <r>
    <x v="4"/>
    <x v="4"/>
    <d v="2015-07-23T00:00:00"/>
    <s v="CLIENT C"/>
    <n v="150"/>
    <x v="1"/>
    <s v="02300"/>
    <n v="81"/>
  </r>
  <r>
    <x v="5"/>
    <x v="5"/>
    <d v="2015-03-30T00:00:00"/>
    <s v="Client D"/>
    <n v="150"/>
    <x v="1"/>
    <s v="02400"/>
    <n v="62"/>
  </r>
  <r>
    <x v="6"/>
    <x v="6"/>
    <d v="2015-06-19T00:00:00"/>
    <s v="Client D"/>
    <n v="150"/>
    <x v="1"/>
    <s v="02400"/>
    <n v="12"/>
  </r>
  <r>
    <x v="7"/>
    <x v="2"/>
    <d v="2015-01-20T00:00:00"/>
    <s v="Client E"/>
    <n v="150"/>
    <x v="1"/>
    <s v="02500"/>
    <n v="39"/>
  </r>
  <r>
    <x v="8"/>
    <x v="2"/>
    <d v="2015-01-28T00:00:00"/>
    <s v="Client F"/>
    <n v="150"/>
    <x v="1"/>
    <s v="02500 "/>
    <n v="20"/>
  </r>
  <r>
    <x v="9"/>
    <x v="7"/>
    <d v="2015-04-27T00:00:00"/>
    <s v="Client F"/>
    <n v="150"/>
    <x v="1"/>
    <s v="02500 "/>
    <n v="17"/>
  </r>
  <r>
    <x v="10"/>
    <x v="6"/>
    <d v="2015-06-15T00:00:00"/>
    <s v="Client F"/>
    <n v="150"/>
    <x v="1"/>
    <s v="02500 "/>
    <n v="26"/>
  </r>
  <r>
    <x v="11"/>
    <x v="8"/>
    <d v="2015-11-13T00:00:00"/>
    <s v="Client G"/>
    <n v="150"/>
    <x v="1"/>
    <s v="02500"/>
    <n v="45"/>
  </r>
  <r>
    <x v="12"/>
    <x v="5"/>
    <d v="2015-03-23T00:00:00"/>
    <s v="Client H"/>
    <n v="150"/>
    <x v="1"/>
    <s v="02830"/>
    <n v="21"/>
  </r>
  <r>
    <x v="13"/>
    <x v="7"/>
    <d v="2015-04-07T00:00:00"/>
    <s v="Client H"/>
    <n v="150"/>
    <x v="1"/>
    <s v="02830"/>
    <n v="8"/>
  </r>
  <r>
    <x v="14"/>
    <x v="4"/>
    <d v="2015-07-23T00:00:00"/>
    <s v="Client H"/>
    <n v="150"/>
    <x v="1"/>
    <s v="02830"/>
    <n v="23"/>
  </r>
  <r>
    <x v="15"/>
    <x v="8"/>
    <d v="2015-11-06T00:00:00"/>
    <s v="Client H"/>
    <n v="150"/>
    <x v="1"/>
    <s v="02830"/>
    <n v="26"/>
  </r>
  <r>
    <x v="16"/>
    <x v="5"/>
    <d v="2015-03-25T00:00:00"/>
    <s v="Client I"/>
    <n v="726.48"/>
    <x v="2"/>
    <s v="03290"/>
    <n v="104"/>
  </r>
  <r>
    <x v="17"/>
    <x v="7"/>
    <d v="2015-04-24T00:00:00"/>
    <s v="Client I"/>
    <n v="204.25"/>
    <x v="2"/>
    <s v="03290"/>
    <n v="30"/>
  </r>
  <r>
    <x v="18"/>
    <x v="9"/>
    <d v="2015-12-09T00:00:00"/>
    <s v="Client I"/>
    <n v="770.82"/>
    <x v="2"/>
    <s v="03290"/>
    <n v="99"/>
  </r>
  <r>
    <x v="19"/>
    <x v="3"/>
    <d v="2015-02-20T00:00:00"/>
    <s v="Client J"/>
    <n v="788.16"/>
    <x v="3"/>
    <s v="06460"/>
    <n v="77"/>
  </r>
  <r>
    <x v="20"/>
    <x v="8"/>
    <d v="2015-11-02T00:00:00"/>
    <s v="Client K"/>
    <n v="-360.32"/>
    <x v="3"/>
    <s v="06460"/>
    <d v="2013-09-09T00:00:00"/>
  </r>
  <r>
    <x v="21"/>
    <x v="6"/>
    <d v="2015-06-18T00:00:00"/>
    <s v="Client L"/>
    <n v="241.16"/>
    <x v="4"/>
    <s v="08120"/>
    <n v="24"/>
  </r>
  <r>
    <x v="22"/>
    <x v="7"/>
    <d v="2015-04-15T00:00:00"/>
    <s v="Client M"/>
    <n v="230.5"/>
    <x v="4"/>
    <s v="08210 "/>
    <n v="24"/>
  </r>
  <r>
    <x v="23"/>
    <x v="1"/>
    <d v="2015-10-19T00:00:00"/>
    <s v="Client M"/>
    <n v="166.66"/>
    <x v="4"/>
    <s v="08210 "/>
    <n v="2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G15" firstHeaderRow="1" firstDataRow="2" firstDataCol="1"/>
  <pivotFields count="8">
    <pivotField showAll="0">
      <items count="25">
        <item x="20"/>
        <item x="2"/>
        <item x="7"/>
        <item x="8"/>
        <item x="19"/>
        <item x="3"/>
        <item x="12"/>
        <item x="16"/>
        <item x="5"/>
        <item x="13"/>
        <item x="22"/>
        <item x="17"/>
        <item x="9"/>
        <item x="10"/>
        <item x="21"/>
        <item x="6"/>
        <item x="4"/>
        <item x="14"/>
        <item x="0"/>
        <item x="23"/>
        <item x="1"/>
        <item x="15"/>
        <item x="11"/>
        <item x="18"/>
        <item t="default"/>
      </items>
    </pivotField>
    <pivotField axis="axisRow" showAll="0">
      <items count="11">
        <item x="2"/>
        <item x="3"/>
        <item x="5"/>
        <item x="7"/>
        <item x="6"/>
        <item x="4"/>
        <item x="0"/>
        <item x="1"/>
        <item x="8"/>
        <item x="9"/>
        <item t="default"/>
      </items>
    </pivotField>
    <pivotField numFmtId="14" showAll="0"/>
    <pivotField showAll="0"/>
    <pivotField dataField="1" showAll="0"/>
    <pivotField axis="axisCol" showAll="0">
      <items count="6">
        <item x="0"/>
        <item x="1"/>
        <item x="2"/>
        <item x="3"/>
        <item x="4"/>
        <item t="default"/>
      </items>
    </pivotField>
    <pivotField showAll="0"/>
    <pivotField showAll="0"/>
  </pivotFields>
  <rowFields count="1">
    <field x="1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5"/>
  </colFields>
  <colItems count="6">
    <i>
      <x/>
    </i>
    <i>
      <x v="1"/>
    </i>
    <i>
      <x v="2"/>
    </i>
    <i>
      <x v="3"/>
    </i>
    <i>
      <x v="4"/>
    </i>
    <i t="grand">
      <x/>
    </i>
  </colItems>
  <dataFields count="1">
    <dataField name="Somme de Total HT" fld="4" baseField="5" baseItem="0" numFmtId="166"/>
  </dataFields>
  <chartFormats count="1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workbookViewId="0">
      <selection activeCell="C18" sqref="C18"/>
    </sheetView>
  </sheetViews>
  <sheetFormatPr baseColWidth="10" defaultRowHeight="15" x14ac:dyDescent="0.25"/>
  <cols>
    <col min="1" max="5" width="11.42578125" style="3"/>
    <col min="6" max="6" width="30.140625" style="3" customWidth="1"/>
    <col min="7" max="16384" width="11.42578125" style="3"/>
  </cols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58</v>
      </c>
      <c r="H1" s="2" t="s">
        <v>5</v>
      </c>
      <c r="I1" s="2" t="s">
        <v>6</v>
      </c>
    </row>
    <row r="2" spans="1:9" x14ac:dyDescent="0.25">
      <c r="A2" s="4">
        <v>1382</v>
      </c>
      <c r="B2" s="5" t="s">
        <v>7</v>
      </c>
      <c r="C2" s="6" t="str">
        <f>CHOOSE(MONTH(D2),"janvier","février","mars","avril","mai","juin","juillet","aout","septembre","octobre","novembre","décembre")</f>
        <v>septembre</v>
      </c>
      <c r="D2" s="7">
        <v>42254</v>
      </c>
      <c r="E2" s="5" t="s">
        <v>57</v>
      </c>
      <c r="F2" s="8">
        <v>150</v>
      </c>
      <c r="G2" s="8" t="str">
        <f>LEFT(H2,2)</f>
        <v>01</v>
      </c>
      <c r="H2" s="5" t="s">
        <v>8</v>
      </c>
      <c r="I2" s="9">
        <v>38</v>
      </c>
    </row>
    <row r="3" spans="1:9" x14ac:dyDescent="0.25">
      <c r="A3" s="4">
        <v>1752</v>
      </c>
      <c r="B3" s="5" t="s">
        <v>9</v>
      </c>
      <c r="C3" s="6" t="str">
        <f t="shared" ref="C3:C29" si="0">CHOOSE(MONTH(D3),"janvier","février","mars","avril","mai","juin","juillet","aout","septembre","octobre","novembre","décembre")</f>
        <v>octobre</v>
      </c>
      <c r="D3" s="7">
        <v>42297</v>
      </c>
      <c r="E3" s="5" t="s">
        <v>57</v>
      </c>
      <c r="F3" s="8">
        <v>15</v>
      </c>
      <c r="G3" s="8" t="str">
        <f t="shared" ref="G3:G29" si="1">LEFT(H3,2)</f>
        <v>01</v>
      </c>
      <c r="H3" s="5" t="s">
        <v>8</v>
      </c>
      <c r="I3" s="9">
        <v>24</v>
      </c>
    </row>
    <row r="4" spans="1:9" x14ac:dyDescent="0.25">
      <c r="A4" s="4"/>
      <c r="B4" s="5"/>
      <c r="C4" s="6"/>
      <c r="D4" s="7"/>
      <c r="E4" s="5"/>
      <c r="F4" s="8">
        <f>SUBTOTAL(9,F2:F3)</f>
        <v>165</v>
      </c>
      <c r="G4" s="8" t="s">
        <v>10</v>
      </c>
      <c r="H4" s="5"/>
      <c r="I4" s="9"/>
    </row>
    <row r="5" spans="1:9" x14ac:dyDescent="0.25">
      <c r="A5" s="4">
        <v>63</v>
      </c>
      <c r="B5" s="5" t="s">
        <v>11</v>
      </c>
      <c r="C5" s="6" t="str">
        <f t="shared" si="0"/>
        <v>janvier</v>
      </c>
      <c r="D5" s="7">
        <v>42019</v>
      </c>
      <c r="E5" s="5" t="s">
        <v>46</v>
      </c>
      <c r="F5" s="8">
        <v>150</v>
      </c>
      <c r="G5" s="8" t="str">
        <f t="shared" si="1"/>
        <v>02</v>
      </c>
      <c r="H5" s="5" t="s">
        <v>12</v>
      </c>
      <c r="I5" s="9">
        <v>34</v>
      </c>
    </row>
    <row r="6" spans="1:9" x14ac:dyDescent="0.25">
      <c r="A6" s="4">
        <v>316</v>
      </c>
      <c r="B6" s="5" t="s">
        <v>13</v>
      </c>
      <c r="C6" s="6" t="str">
        <f t="shared" si="0"/>
        <v>février</v>
      </c>
      <c r="D6" s="7">
        <v>42061</v>
      </c>
      <c r="E6" s="5" t="s">
        <v>46</v>
      </c>
      <c r="F6" s="8">
        <v>150</v>
      </c>
      <c r="G6" s="8" t="str">
        <f t="shared" si="1"/>
        <v>02</v>
      </c>
      <c r="H6" s="5" t="s">
        <v>12</v>
      </c>
      <c r="I6" s="9">
        <v>102</v>
      </c>
    </row>
    <row r="7" spans="1:9" x14ac:dyDescent="0.25">
      <c r="A7" s="4">
        <v>1204</v>
      </c>
      <c r="B7" s="5" t="s">
        <v>14</v>
      </c>
      <c r="C7" s="6" t="str">
        <f t="shared" si="0"/>
        <v>juillet</v>
      </c>
      <c r="D7" s="7">
        <v>42208</v>
      </c>
      <c r="E7" s="5" t="s">
        <v>46</v>
      </c>
      <c r="F7" s="8">
        <v>150</v>
      </c>
      <c r="G7" s="8" t="str">
        <f t="shared" si="1"/>
        <v>02</v>
      </c>
      <c r="H7" s="5" t="s">
        <v>12</v>
      </c>
      <c r="I7" s="9">
        <v>81</v>
      </c>
    </row>
    <row r="8" spans="1:9" x14ac:dyDescent="0.25">
      <c r="A8" s="4">
        <v>541</v>
      </c>
      <c r="B8" s="5" t="s">
        <v>15</v>
      </c>
      <c r="C8" s="6" t="str">
        <f t="shared" si="0"/>
        <v>mars</v>
      </c>
      <c r="D8" s="7">
        <v>42093</v>
      </c>
      <c r="E8" s="5" t="s">
        <v>47</v>
      </c>
      <c r="F8" s="8">
        <v>150</v>
      </c>
      <c r="G8" s="8" t="str">
        <f t="shared" si="1"/>
        <v>02</v>
      </c>
      <c r="H8" s="5" t="s">
        <v>16</v>
      </c>
      <c r="I8" s="9">
        <v>62</v>
      </c>
    </row>
    <row r="9" spans="1:9" x14ac:dyDescent="0.25">
      <c r="A9" s="4">
        <v>1029</v>
      </c>
      <c r="B9" s="5" t="s">
        <v>17</v>
      </c>
      <c r="C9" s="6" t="str">
        <f t="shared" si="0"/>
        <v>juin</v>
      </c>
      <c r="D9" s="7">
        <v>42174</v>
      </c>
      <c r="E9" s="5" t="s">
        <v>47</v>
      </c>
      <c r="F9" s="8">
        <v>150</v>
      </c>
      <c r="G9" s="8" t="str">
        <f t="shared" si="1"/>
        <v>02</v>
      </c>
      <c r="H9" s="5" t="s">
        <v>16</v>
      </c>
      <c r="I9" s="9">
        <v>12</v>
      </c>
    </row>
    <row r="10" spans="1:9" x14ac:dyDescent="0.25">
      <c r="A10" s="4">
        <v>91</v>
      </c>
      <c r="B10" s="5" t="s">
        <v>18</v>
      </c>
      <c r="C10" s="6" t="str">
        <f t="shared" si="0"/>
        <v>janvier</v>
      </c>
      <c r="D10" s="7">
        <v>42024</v>
      </c>
      <c r="E10" s="5" t="s">
        <v>48</v>
      </c>
      <c r="F10" s="8">
        <v>150</v>
      </c>
      <c r="G10" s="8" t="str">
        <f t="shared" si="1"/>
        <v>02</v>
      </c>
      <c r="H10" s="5" t="s">
        <v>19</v>
      </c>
      <c r="I10" s="9">
        <v>39</v>
      </c>
    </row>
    <row r="11" spans="1:9" x14ac:dyDescent="0.25">
      <c r="A11" s="4">
        <v>141</v>
      </c>
      <c r="B11" s="5" t="s">
        <v>20</v>
      </c>
      <c r="C11" s="6" t="str">
        <f t="shared" si="0"/>
        <v>janvier</v>
      </c>
      <c r="D11" s="7">
        <v>42032</v>
      </c>
      <c r="E11" s="5" t="s">
        <v>49</v>
      </c>
      <c r="F11" s="8">
        <v>150</v>
      </c>
      <c r="G11" s="8" t="str">
        <f t="shared" si="1"/>
        <v>02</v>
      </c>
      <c r="H11" s="5" t="s">
        <v>21</v>
      </c>
      <c r="I11" s="9">
        <v>20</v>
      </c>
    </row>
    <row r="12" spans="1:9" x14ac:dyDescent="0.25">
      <c r="A12" s="4">
        <v>745</v>
      </c>
      <c r="B12" s="5" t="s">
        <v>22</v>
      </c>
      <c r="C12" s="6" t="str">
        <f t="shared" si="0"/>
        <v>avril</v>
      </c>
      <c r="D12" s="7">
        <v>42121</v>
      </c>
      <c r="E12" s="5" t="s">
        <v>49</v>
      </c>
      <c r="F12" s="8">
        <v>150</v>
      </c>
      <c r="G12" s="8" t="str">
        <f t="shared" si="1"/>
        <v>02</v>
      </c>
      <c r="H12" s="5" t="s">
        <v>21</v>
      </c>
      <c r="I12" s="9">
        <v>17</v>
      </c>
    </row>
    <row r="13" spans="1:9" x14ac:dyDescent="0.25">
      <c r="A13" s="4">
        <v>999</v>
      </c>
      <c r="B13" s="5" t="s">
        <v>23</v>
      </c>
      <c r="C13" s="6" t="str">
        <f t="shared" si="0"/>
        <v>juin</v>
      </c>
      <c r="D13" s="7">
        <v>42170</v>
      </c>
      <c r="E13" s="5" t="s">
        <v>49</v>
      </c>
      <c r="F13" s="8">
        <v>150</v>
      </c>
      <c r="G13" s="8" t="str">
        <f t="shared" si="1"/>
        <v>02</v>
      </c>
      <c r="H13" s="5" t="s">
        <v>21</v>
      </c>
      <c r="I13" s="9">
        <v>26</v>
      </c>
    </row>
    <row r="14" spans="1:9" x14ac:dyDescent="0.25">
      <c r="A14" s="4">
        <v>1972</v>
      </c>
      <c r="B14" s="5" t="s">
        <v>24</v>
      </c>
      <c r="C14" s="6" t="str">
        <f t="shared" si="0"/>
        <v>novembre</v>
      </c>
      <c r="D14" s="7">
        <v>42321</v>
      </c>
      <c r="E14" s="5" t="s">
        <v>50</v>
      </c>
      <c r="F14" s="8">
        <v>150</v>
      </c>
      <c r="G14" s="8" t="str">
        <f t="shared" si="1"/>
        <v>02</v>
      </c>
      <c r="H14" s="5" t="s">
        <v>19</v>
      </c>
      <c r="I14" s="9">
        <v>45</v>
      </c>
    </row>
    <row r="15" spans="1:9" x14ac:dyDescent="0.25">
      <c r="A15" s="4">
        <v>485</v>
      </c>
      <c r="B15" s="5" t="s">
        <v>25</v>
      </c>
      <c r="C15" s="6" t="str">
        <f t="shared" si="0"/>
        <v>mars</v>
      </c>
      <c r="D15" s="7">
        <v>42086</v>
      </c>
      <c r="E15" s="5" t="s">
        <v>51</v>
      </c>
      <c r="F15" s="8">
        <v>150</v>
      </c>
      <c r="G15" s="8" t="str">
        <f t="shared" si="1"/>
        <v>02</v>
      </c>
      <c r="H15" s="5" t="s">
        <v>26</v>
      </c>
      <c r="I15" s="9">
        <v>21</v>
      </c>
    </row>
    <row r="16" spans="1:9" x14ac:dyDescent="0.25">
      <c r="A16" s="4">
        <v>600</v>
      </c>
      <c r="B16" s="5" t="s">
        <v>27</v>
      </c>
      <c r="C16" s="6" t="str">
        <f t="shared" si="0"/>
        <v>avril</v>
      </c>
      <c r="D16" s="7">
        <v>42101</v>
      </c>
      <c r="E16" s="5" t="s">
        <v>51</v>
      </c>
      <c r="F16" s="8">
        <v>150</v>
      </c>
      <c r="G16" s="8" t="str">
        <f t="shared" si="1"/>
        <v>02</v>
      </c>
      <c r="H16" s="5" t="s">
        <v>26</v>
      </c>
      <c r="I16" s="9">
        <v>8</v>
      </c>
    </row>
    <row r="17" spans="1:9" x14ac:dyDescent="0.25">
      <c r="A17" s="4">
        <v>1205</v>
      </c>
      <c r="B17" s="5" t="s">
        <v>28</v>
      </c>
      <c r="C17" s="6" t="str">
        <f t="shared" si="0"/>
        <v>juillet</v>
      </c>
      <c r="D17" s="7">
        <v>42208</v>
      </c>
      <c r="E17" s="5" t="s">
        <v>51</v>
      </c>
      <c r="F17" s="8">
        <v>150</v>
      </c>
      <c r="G17" s="8" t="str">
        <f t="shared" si="1"/>
        <v>02</v>
      </c>
      <c r="H17" s="5" t="s">
        <v>26</v>
      </c>
      <c r="I17" s="9">
        <v>23</v>
      </c>
    </row>
    <row r="18" spans="1:9" x14ac:dyDescent="0.25">
      <c r="A18" s="4">
        <v>1923</v>
      </c>
      <c r="B18" s="5" t="s">
        <v>29</v>
      </c>
      <c r="C18" s="6" t="str">
        <f t="shared" si="0"/>
        <v>novembre</v>
      </c>
      <c r="D18" s="7">
        <v>42314</v>
      </c>
      <c r="E18" s="5" t="s">
        <v>51</v>
      </c>
      <c r="F18" s="8">
        <v>150</v>
      </c>
      <c r="G18" s="8" t="str">
        <f t="shared" si="1"/>
        <v>02</v>
      </c>
      <c r="H18" s="5" t="s">
        <v>26</v>
      </c>
      <c r="I18" s="9">
        <v>26</v>
      </c>
    </row>
    <row r="19" spans="1:9" x14ac:dyDescent="0.25">
      <c r="A19" s="4"/>
      <c r="B19" s="5"/>
      <c r="C19" s="6"/>
      <c r="D19" s="7"/>
      <c r="E19" s="5"/>
      <c r="F19" s="8">
        <f>SUBTOTAL(9,F5:F18)</f>
        <v>2100</v>
      </c>
      <c r="G19" s="8" t="s">
        <v>30</v>
      </c>
      <c r="H19" s="5"/>
      <c r="I19" s="9"/>
    </row>
    <row r="20" spans="1:9" x14ac:dyDescent="0.25">
      <c r="A20" s="4">
        <v>512</v>
      </c>
      <c r="B20" s="5" t="s">
        <v>31</v>
      </c>
      <c r="C20" s="6" t="str">
        <f t="shared" si="0"/>
        <v>mars</v>
      </c>
      <c r="D20" s="7">
        <v>42088</v>
      </c>
      <c r="E20" s="5" t="s">
        <v>52</v>
      </c>
      <c r="F20" s="8">
        <v>726.48</v>
      </c>
      <c r="G20" s="8" t="str">
        <f t="shared" si="1"/>
        <v>03</v>
      </c>
      <c r="H20" s="5" t="s">
        <v>32</v>
      </c>
      <c r="I20" s="9">
        <v>104</v>
      </c>
    </row>
    <row r="21" spans="1:9" x14ac:dyDescent="0.25">
      <c r="A21" s="4">
        <v>738</v>
      </c>
      <c r="B21" s="5" t="s">
        <v>33</v>
      </c>
      <c r="C21" s="6" t="str">
        <f t="shared" si="0"/>
        <v>avril</v>
      </c>
      <c r="D21" s="7">
        <v>42118</v>
      </c>
      <c r="E21" s="5" t="s">
        <v>52</v>
      </c>
      <c r="F21" s="8">
        <v>204.25</v>
      </c>
      <c r="G21" s="8" t="str">
        <f t="shared" si="1"/>
        <v>03</v>
      </c>
      <c r="H21" s="5" t="s">
        <v>32</v>
      </c>
      <c r="I21" s="9">
        <v>30</v>
      </c>
    </row>
    <row r="22" spans="1:9" x14ac:dyDescent="0.25">
      <c r="A22" s="4">
        <v>2145</v>
      </c>
      <c r="B22" s="5" t="s">
        <v>34</v>
      </c>
      <c r="C22" s="6" t="str">
        <f t="shared" si="0"/>
        <v>décembre</v>
      </c>
      <c r="D22" s="7">
        <v>42347</v>
      </c>
      <c r="E22" s="5" t="s">
        <v>52</v>
      </c>
      <c r="F22" s="8">
        <v>770.82</v>
      </c>
      <c r="G22" s="8" t="str">
        <f t="shared" si="1"/>
        <v>03</v>
      </c>
      <c r="H22" s="5" t="s">
        <v>32</v>
      </c>
      <c r="I22" s="9">
        <v>99</v>
      </c>
    </row>
    <row r="23" spans="1:9" x14ac:dyDescent="0.25">
      <c r="A23" s="4"/>
      <c r="B23" s="5"/>
      <c r="C23" s="6"/>
      <c r="D23" s="7"/>
      <c r="E23" s="5"/>
      <c r="F23" s="8">
        <f>SUBTOTAL(9,F20:F22)</f>
        <v>1701.5500000000002</v>
      </c>
      <c r="G23" s="8" t="s">
        <v>35</v>
      </c>
      <c r="H23" s="5"/>
      <c r="I23" s="9"/>
    </row>
    <row r="24" spans="1:9" x14ac:dyDescent="0.25">
      <c r="A24" s="4">
        <v>283</v>
      </c>
      <c r="B24" s="5" t="s">
        <v>36</v>
      </c>
      <c r="C24" s="6" t="str">
        <f t="shared" si="0"/>
        <v>février</v>
      </c>
      <c r="D24" s="7">
        <v>42055</v>
      </c>
      <c r="E24" s="5" t="s">
        <v>53</v>
      </c>
      <c r="F24" s="8">
        <v>788.16</v>
      </c>
      <c r="G24" s="8" t="str">
        <f t="shared" si="1"/>
        <v>06</v>
      </c>
      <c r="H24" s="10" t="s">
        <v>37</v>
      </c>
      <c r="I24" s="9">
        <v>77</v>
      </c>
    </row>
    <row r="25" spans="1:9" x14ac:dyDescent="0.25">
      <c r="A25" s="4">
        <v>22</v>
      </c>
      <c r="B25" s="5" t="s">
        <v>38</v>
      </c>
      <c r="C25" s="6" t="str">
        <f t="shared" si="0"/>
        <v>novembre</v>
      </c>
      <c r="D25" s="7">
        <v>42310</v>
      </c>
      <c r="E25" s="5" t="s">
        <v>54</v>
      </c>
      <c r="F25" s="3">
        <v>-360.32</v>
      </c>
      <c r="G25" s="8" t="str">
        <f t="shared" si="1"/>
        <v>06</v>
      </c>
      <c r="H25" s="10" t="s">
        <v>37</v>
      </c>
      <c r="I25" s="7">
        <v>41526</v>
      </c>
    </row>
    <row r="26" spans="1:9" x14ac:dyDescent="0.25">
      <c r="A26" s="4"/>
      <c r="B26" s="5"/>
      <c r="C26" s="6"/>
      <c r="D26" s="7"/>
      <c r="E26" s="5"/>
      <c r="F26" s="3">
        <f>SUBTOTAL(9,F24:F25)</f>
        <v>427.84</v>
      </c>
      <c r="G26" s="8" t="s">
        <v>39</v>
      </c>
      <c r="H26" s="10"/>
      <c r="I26" s="7"/>
    </row>
    <row r="27" spans="1:9" x14ac:dyDescent="0.25">
      <c r="A27" s="4">
        <v>1019</v>
      </c>
      <c r="B27" s="5" t="s">
        <v>40</v>
      </c>
      <c r="C27" s="6" t="str">
        <f t="shared" si="0"/>
        <v>juin</v>
      </c>
      <c r="D27" s="7">
        <v>42173</v>
      </c>
      <c r="E27" s="5" t="s">
        <v>55</v>
      </c>
      <c r="F27" s="8">
        <v>241.16</v>
      </c>
      <c r="G27" s="8" t="str">
        <f t="shared" si="1"/>
        <v>08</v>
      </c>
      <c r="H27" s="5" t="s">
        <v>41</v>
      </c>
      <c r="I27" s="9">
        <v>24</v>
      </c>
    </row>
    <row r="28" spans="1:9" x14ac:dyDescent="0.25">
      <c r="A28" s="4">
        <v>677</v>
      </c>
      <c r="B28" s="5" t="s">
        <v>42</v>
      </c>
      <c r="C28" s="6" t="str">
        <f t="shared" si="0"/>
        <v>avril</v>
      </c>
      <c r="D28" s="7">
        <v>42109</v>
      </c>
      <c r="E28" s="5" t="s">
        <v>56</v>
      </c>
      <c r="F28" s="8">
        <v>230.5</v>
      </c>
      <c r="G28" s="8" t="str">
        <f t="shared" si="1"/>
        <v>08</v>
      </c>
      <c r="H28" s="5" t="s">
        <v>43</v>
      </c>
      <c r="I28" s="9">
        <v>24</v>
      </c>
    </row>
    <row r="29" spans="1:9" x14ac:dyDescent="0.25">
      <c r="A29" s="4">
        <v>1732</v>
      </c>
      <c r="B29" s="5" t="s">
        <v>44</v>
      </c>
      <c r="C29" s="6" t="str">
        <f t="shared" si="0"/>
        <v>octobre</v>
      </c>
      <c r="D29" s="7">
        <v>42296</v>
      </c>
      <c r="E29" s="5" t="s">
        <v>56</v>
      </c>
      <c r="F29" s="8">
        <v>166.66</v>
      </c>
      <c r="G29" s="8" t="str">
        <f t="shared" si="1"/>
        <v>08</v>
      </c>
      <c r="H29" s="5" t="s">
        <v>43</v>
      </c>
      <c r="I29" s="9">
        <v>24</v>
      </c>
    </row>
    <row r="30" spans="1:9" x14ac:dyDescent="0.25">
      <c r="A30" s="4"/>
      <c r="B30" s="5"/>
      <c r="C30" s="6"/>
      <c r="D30" s="7"/>
      <c r="E30" s="5"/>
      <c r="F30" s="8">
        <f>SUBTOTAL(9,F27:F29)</f>
        <v>638.31999999999994</v>
      </c>
      <c r="G30" s="8" t="s">
        <v>45</v>
      </c>
      <c r="H30" s="5"/>
      <c r="I30" s="9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activeCell="D8" sqref="D8"/>
    </sheetView>
  </sheetViews>
  <sheetFormatPr baseColWidth="10" defaultRowHeight="15" x14ac:dyDescent="0.25"/>
  <cols>
    <col min="1" max="5" width="11.42578125" style="3"/>
    <col min="6" max="6" width="30.140625" style="3" customWidth="1"/>
    <col min="7" max="16384" width="11.42578125" style="3"/>
  </cols>
  <sheetData>
    <row r="1" spans="1:9" x14ac:dyDescent="0.25">
      <c r="A1" s="1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58</v>
      </c>
      <c r="H1" s="2" t="s">
        <v>5</v>
      </c>
      <c r="I1" s="2" t="s">
        <v>6</v>
      </c>
    </row>
    <row r="2" spans="1:9" x14ac:dyDescent="0.25">
      <c r="A2" s="4">
        <v>1382</v>
      </c>
      <c r="B2" s="5" t="s">
        <v>7</v>
      </c>
      <c r="C2" s="6" t="str">
        <f>CHOOSE(MONTH(D2),"janvier","février","mars","avril","mai","juin","juillet","aout","septembre","octobre","novembre","décembre")</f>
        <v>septembre</v>
      </c>
      <c r="D2" s="7">
        <v>42254</v>
      </c>
      <c r="E2" s="5" t="s">
        <v>57</v>
      </c>
      <c r="F2" s="8">
        <v>150</v>
      </c>
      <c r="G2" s="8" t="str">
        <f>LEFT(H2,2)</f>
        <v>01</v>
      </c>
      <c r="H2" s="5" t="s">
        <v>8</v>
      </c>
      <c r="I2" s="9">
        <v>38</v>
      </c>
    </row>
    <row r="3" spans="1:9" x14ac:dyDescent="0.25">
      <c r="A3" s="4">
        <v>1752</v>
      </c>
      <c r="B3" s="5" t="s">
        <v>9</v>
      </c>
      <c r="C3" s="6" t="str">
        <f t="shared" ref="C3:C25" si="0">CHOOSE(MONTH(D3),"janvier","février","mars","avril","mai","juin","juillet","aout","septembre","octobre","novembre","décembre")</f>
        <v>octobre</v>
      </c>
      <c r="D3" s="7">
        <v>42297</v>
      </c>
      <c r="E3" s="5" t="s">
        <v>57</v>
      </c>
      <c r="F3" s="8">
        <v>15</v>
      </c>
      <c r="G3" s="8" t="str">
        <f t="shared" ref="G3:G25" si="1">LEFT(H3,2)</f>
        <v>01</v>
      </c>
      <c r="H3" s="5" t="s">
        <v>8</v>
      </c>
      <c r="I3" s="9">
        <v>24</v>
      </c>
    </row>
    <row r="4" spans="1:9" x14ac:dyDescent="0.25">
      <c r="A4" s="4">
        <v>63</v>
      </c>
      <c r="B4" s="5" t="s">
        <v>11</v>
      </c>
      <c r="C4" s="6" t="str">
        <f t="shared" si="0"/>
        <v>janvier</v>
      </c>
      <c r="D4" s="7">
        <v>42019</v>
      </c>
      <c r="E4" s="5" t="s">
        <v>46</v>
      </c>
      <c r="F4" s="8">
        <v>150</v>
      </c>
      <c r="G4" s="8" t="str">
        <f t="shared" si="1"/>
        <v>02</v>
      </c>
      <c r="H4" s="5" t="s">
        <v>12</v>
      </c>
      <c r="I4" s="9">
        <v>34</v>
      </c>
    </row>
    <row r="5" spans="1:9" x14ac:dyDescent="0.25">
      <c r="A5" s="4">
        <v>316</v>
      </c>
      <c r="B5" s="5" t="s">
        <v>13</v>
      </c>
      <c r="C5" s="6" t="str">
        <f t="shared" si="0"/>
        <v>février</v>
      </c>
      <c r="D5" s="7">
        <v>42061</v>
      </c>
      <c r="E5" s="5" t="s">
        <v>46</v>
      </c>
      <c r="F5" s="8">
        <v>150</v>
      </c>
      <c r="G5" s="8" t="str">
        <f t="shared" si="1"/>
        <v>02</v>
      </c>
      <c r="H5" s="5" t="s">
        <v>12</v>
      </c>
      <c r="I5" s="9">
        <v>102</v>
      </c>
    </row>
    <row r="6" spans="1:9" x14ac:dyDescent="0.25">
      <c r="A6" s="4">
        <v>1204</v>
      </c>
      <c r="B6" s="5" t="s">
        <v>14</v>
      </c>
      <c r="C6" s="6" t="str">
        <f t="shared" si="0"/>
        <v>juillet</v>
      </c>
      <c r="D6" s="7">
        <v>42208</v>
      </c>
      <c r="E6" s="5" t="s">
        <v>46</v>
      </c>
      <c r="F6" s="8">
        <v>150</v>
      </c>
      <c r="G6" s="8" t="str">
        <f t="shared" si="1"/>
        <v>02</v>
      </c>
      <c r="H6" s="5" t="s">
        <v>12</v>
      </c>
      <c r="I6" s="9">
        <v>81</v>
      </c>
    </row>
    <row r="7" spans="1:9" x14ac:dyDescent="0.25">
      <c r="A7" s="4">
        <v>541</v>
      </c>
      <c r="B7" s="5" t="s">
        <v>15</v>
      </c>
      <c r="C7" s="6" t="str">
        <f t="shared" si="0"/>
        <v>mars</v>
      </c>
      <c r="D7" s="7">
        <v>42093</v>
      </c>
      <c r="E7" s="5" t="s">
        <v>47</v>
      </c>
      <c r="F7" s="8">
        <v>150</v>
      </c>
      <c r="G7" s="8" t="str">
        <f t="shared" si="1"/>
        <v>02</v>
      </c>
      <c r="H7" s="5" t="s">
        <v>16</v>
      </c>
      <c r="I7" s="9">
        <v>62</v>
      </c>
    </row>
    <row r="8" spans="1:9" x14ac:dyDescent="0.25">
      <c r="A8" s="4">
        <v>1029</v>
      </c>
      <c r="B8" s="5" t="s">
        <v>17</v>
      </c>
      <c r="C8" s="6" t="str">
        <f t="shared" si="0"/>
        <v>juin</v>
      </c>
      <c r="D8" s="7">
        <v>42174</v>
      </c>
      <c r="E8" s="5" t="s">
        <v>47</v>
      </c>
      <c r="F8" s="8">
        <v>150</v>
      </c>
      <c r="G8" s="8" t="str">
        <f t="shared" si="1"/>
        <v>02</v>
      </c>
      <c r="H8" s="5" t="s">
        <v>16</v>
      </c>
      <c r="I8" s="9">
        <v>12</v>
      </c>
    </row>
    <row r="9" spans="1:9" x14ac:dyDescent="0.25">
      <c r="A9" s="4">
        <v>91</v>
      </c>
      <c r="B9" s="5" t="s">
        <v>18</v>
      </c>
      <c r="C9" s="6" t="str">
        <f t="shared" si="0"/>
        <v>janvier</v>
      </c>
      <c r="D9" s="7">
        <v>42024</v>
      </c>
      <c r="E9" s="5" t="s">
        <v>48</v>
      </c>
      <c r="F9" s="8">
        <v>150</v>
      </c>
      <c r="G9" s="8" t="str">
        <f t="shared" si="1"/>
        <v>02</v>
      </c>
      <c r="H9" s="5" t="s">
        <v>19</v>
      </c>
      <c r="I9" s="9">
        <v>39</v>
      </c>
    </row>
    <row r="10" spans="1:9" x14ac:dyDescent="0.25">
      <c r="A10" s="4">
        <v>141</v>
      </c>
      <c r="B10" s="5" t="s">
        <v>20</v>
      </c>
      <c r="C10" s="6" t="str">
        <f t="shared" si="0"/>
        <v>janvier</v>
      </c>
      <c r="D10" s="7">
        <v>42032</v>
      </c>
      <c r="E10" s="5" t="s">
        <v>49</v>
      </c>
      <c r="F10" s="8">
        <v>150</v>
      </c>
      <c r="G10" s="8" t="str">
        <f t="shared" si="1"/>
        <v>02</v>
      </c>
      <c r="H10" s="5" t="s">
        <v>21</v>
      </c>
      <c r="I10" s="9">
        <v>20</v>
      </c>
    </row>
    <row r="11" spans="1:9" x14ac:dyDescent="0.25">
      <c r="A11" s="4">
        <v>745</v>
      </c>
      <c r="B11" s="5" t="s">
        <v>22</v>
      </c>
      <c r="C11" s="6" t="str">
        <f t="shared" si="0"/>
        <v>avril</v>
      </c>
      <c r="D11" s="7">
        <v>42121</v>
      </c>
      <c r="E11" s="5" t="s">
        <v>49</v>
      </c>
      <c r="F11" s="8">
        <v>150</v>
      </c>
      <c r="G11" s="8" t="str">
        <f t="shared" si="1"/>
        <v>02</v>
      </c>
      <c r="H11" s="5" t="s">
        <v>21</v>
      </c>
      <c r="I11" s="9">
        <v>17</v>
      </c>
    </row>
    <row r="12" spans="1:9" x14ac:dyDescent="0.25">
      <c r="A12" s="4">
        <v>999</v>
      </c>
      <c r="B12" s="5" t="s">
        <v>23</v>
      </c>
      <c r="C12" s="6" t="str">
        <f t="shared" si="0"/>
        <v>juin</v>
      </c>
      <c r="D12" s="7">
        <v>42170</v>
      </c>
      <c r="E12" s="5" t="s">
        <v>49</v>
      </c>
      <c r="F12" s="8">
        <v>150</v>
      </c>
      <c r="G12" s="8" t="str">
        <f t="shared" si="1"/>
        <v>02</v>
      </c>
      <c r="H12" s="5" t="s">
        <v>21</v>
      </c>
      <c r="I12" s="9">
        <v>26</v>
      </c>
    </row>
    <row r="13" spans="1:9" x14ac:dyDescent="0.25">
      <c r="A13" s="4">
        <v>1972</v>
      </c>
      <c r="B13" s="5" t="s">
        <v>24</v>
      </c>
      <c r="C13" s="6" t="str">
        <f t="shared" si="0"/>
        <v>novembre</v>
      </c>
      <c r="D13" s="7">
        <v>42321</v>
      </c>
      <c r="E13" s="5" t="s">
        <v>50</v>
      </c>
      <c r="F13" s="8">
        <v>150</v>
      </c>
      <c r="G13" s="8" t="str">
        <f t="shared" si="1"/>
        <v>02</v>
      </c>
      <c r="H13" s="5" t="s">
        <v>19</v>
      </c>
      <c r="I13" s="9">
        <v>45</v>
      </c>
    </row>
    <row r="14" spans="1:9" x14ac:dyDescent="0.25">
      <c r="A14" s="4">
        <v>485</v>
      </c>
      <c r="B14" s="5" t="s">
        <v>25</v>
      </c>
      <c r="C14" s="6" t="str">
        <f t="shared" si="0"/>
        <v>mars</v>
      </c>
      <c r="D14" s="7">
        <v>42086</v>
      </c>
      <c r="E14" s="5" t="s">
        <v>51</v>
      </c>
      <c r="F14" s="8">
        <v>150</v>
      </c>
      <c r="G14" s="8" t="str">
        <f t="shared" si="1"/>
        <v>02</v>
      </c>
      <c r="H14" s="5" t="s">
        <v>26</v>
      </c>
      <c r="I14" s="9">
        <v>21</v>
      </c>
    </row>
    <row r="15" spans="1:9" x14ac:dyDescent="0.25">
      <c r="A15" s="4">
        <v>600</v>
      </c>
      <c r="B15" s="5" t="s">
        <v>27</v>
      </c>
      <c r="C15" s="6" t="str">
        <f t="shared" si="0"/>
        <v>avril</v>
      </c>
      <c r="D15" s="7">
        <v>42101</v>
      </c>
      <c r="E15" s="5" t="s">
        <v>51</v>
      </c>
      <c r="F15" s="8">
        <v>150</v>
      </c>
      <c r="G15" s="8" t="str">
        <f t="shared" si="1"/>
        <v>02</v>
      </c>
      <c r="H15" s="5" t="s">
        <v>26</v>
      </c>
      <c r="I15" s="9">
        <v>8</v>
      </c>
    </row>
    <row r="16" spans="1:9" x14ac:dyDescent="0.25">
      <c r="A16" s="4">
        <v>1205</v>
      </c>
      <c r="B16" s="5" t="s">
        <v>28</v>
      </c>
      <c r="C16" s="6" t="str">
        <f t="shared" si="0"/>
        <v>juillet</v>
      </c>
      <c r="D16" s="7">
        <v>42208</v>
      </c>
      <c r="E16" s="5" t="s">
        <v>51</v>
      </c>
      <c r="F16" s="8">
        <v>150</v>
      </c>
      <c r="G16" s="8" t="str">
        <f t="shared" si="1"/>
        <v>02</v>
      </c>
      <c r="H16" s="5" t="s">
        <v>26</v>
      </c>
      <c r="I16" s="9">
        <v>23</v>
      </c>
    </row>
    <row r="17" spans="1:9" x14ac:dyDescent="0.25">
      <c r="A17" s="4">
        <v>1923</v>
      </c>
      <c r="B17" s="5" t="s">
        <v>29</v>
      </c>
      <c r="C17" s="6" t="str">
        <f t="shared" si="0"/>
        <v>novembre</v>
      </c>
      <c r="D17" s="7">
        <v>42314</v>
      </c>
      <c r="E17" s="5" t="s">
        <v>51</v>
      </c>
      <c r="F17" s="8">
        <v>150</v>
      </c>
      <c r="G17" s="8" t="str">
        <f t="shared" si="1"/>
        <v>02</v>
      </c>
      <c r="H17" s="5" t="s">
        <v>26</v>
      </c>
      <c r="I17" s="9">
        <v>26</v>
      </c>
    </row>
    <row r="18" spans="1:9" x14ac:dyDescent="0.25">
      <c r="A18" s="4">
        <v>512</v>
      </c>
      <c r="B18" s="5" t="s">
        <v>31</v>
      </c>
      <c r="C18" s="6" t="str">
        <f t="shared" si="0"/>
        <v>mars</v>
      </c>
      <c r="D18" s="7">
        <v>42088</v>
      </c>
      <c r="E18" s="5" t="s">
        <v>52</v>
      </c>
      <c r="F18" s="8">
        <v>726.48</v>
      </c>
      <c r="G18" s="8" t="str">
        <f t="shared" si="1"/>
        <v>03</v>
      </c>
      <c r="H18" s="5" t="s">
        <v>32</v>
      </c>
      <c r="I18" s="9">
        <v>104</v>
      </c>
    </row>
    <row r="19" spans="1:9" x14ac:dyDescent="0.25">
      <c r="A19" s="4">
        <v>738</v>
      </c>
      <c r="B19" s="5" t="s">
        <v>33</v>
      </c>
      <c r="C19" s="6" t="str">
        <f t="shared" si="0"/>
        <v>avril</v>
      </c>
      <c r="D19" s="7">
        <v>42118</v>
      </c>
      <c r="E19" s="5" t="s">
        <v>52</v>
      </c>
      <c r="F19" s="8">
        <v>204.25</v>
      </c>
      <c r="G19" s="8" t="str">
        <f t="shared" si="1"/>
        <v>03</v>
      </c>
      <c r="H19" s="5" t="s">
        <v>32</v>
      </c>
      <c r="I19" s="9">
        <v>30</v>
      </c>
    </row>
    <row r="20" spans="1:9" x14ac:dyDescent="0.25">
      <c r="A20" s="4">
        <v>2145</v>
      </c>
      <c r="B20" s="5" t="s">
        <v>34</v>
      </c>
      <c r="C20" s="6" t="str">
        <f t="shared" si="0"/>
        <v>décembre</v>
      </c>
      <c r="D20" s="7">
        <v>42347</v>
      </c>
      <c r="E20" s="5" t="s">
        <v>52</v>
      </c>
      <c r="F20" s="8">
        <v>770.82</v>
      </c>
      <c r="G20" s="8" t="str">
        <f t="shared" si="1"/>
        <v>03</v>
      </c>
      <c r="H20" s="5" t="s">
        <v>32</v>
      </c>
      <c r="I20" s="9">
        <v>99</v>
      </c>
    </row>
    <row r="21" spans="1:9" x14ac:dyDescent="0.25">
      <c r="A21" s="4">
        <v>283</v>
      </c>
      <c r="B21" s="5" t="s">
        <v>36</v>
      </c>
      <c r="C21" s="6" t="str">
        <f t="shared" si="0"/>
        <v>février</v>
      </c>
      <c r="D21" s="7">
        <v>42055</v>
      </c>
      <c r="E21" s="5" t="s">
        <v>53</v>
      </c>
      <c r="F21" s="8">
        <v>788.16</v>
      </c>
      <c r="G21" s="8" t="str">
        <f t="shared" si="1"/>
        <v>06</v>
      </c>
      <c r="H21" s="10" t="s">
        <v>37</v>
      </c>
      <c r="I21" s="9">
        <v>77</v>
      </c>
    </row>
    <row r="22" spans="1:9" x14ac:dyDescent="0.25">
      <c r="A22" s="4">
        <v>22</v>
      </c>
      <c r="B22" s="5" t="s">
        <v>38</v>
      </c>
      <c r="C22" s="6" t="str">
        <f t="shared" si="0"/>
        <v>novembre</v>
      </c>
      <c r="D22" s="7">
        <v>42310</v>
      </c>
      <c r="E22" s="5" t="s">
        <v>54</v>
      </c>
      <c r="F22" s="3">
        <v>-360.32</v>
      </c>
      <c r="G22" s="8" t="str">
        <f t="shared" si="1"/>
        <v>06</v>
      </c>
      <c r="H22" s="10" t="s">
        <v>37</v>
      </c>
      <c r="I22" s="7">
        <v>41526</v>
      </c>
    </row>
    <row r="23" spans="1:9" x14ac:dyDescent="0.25">
      <c r="A23" s="4">
        <v>1019</v>
      </c>
      <c r="B23" s="5" t="s">
        <v>40</v>
      </c>
      <c r="C23" s="6" t="str">
        <f t="shared" si="0"/>
        <v>juin</v>
      </c>
      <c r="D23" s="7">
        <v>42173</v>
      </c>
      <c r="E23" s="5" t="s">
        <v>55</v>
      </c>
      <c r="F23" s="8">
        <v>241.16</v>
      </c>
      <c r="G23" s="8" t="str">
        <f t="shared" si="1"/>
        <v>08</v>
      </c>
      <c r="H23" s="5" t="s">
        <v>41</v>
      </c>
      <c r="I23" s="9">
        <v>24</v>
      </c>
    </row>
    <row r="24" spans="1:9" x14ac:dyDescent="0.25">
      <c r="A24" s="4">
        <v>677</v>
      </c>
      <c r="B24" s="5" t="s">
        <v>42</v>
      </c>
      <c r="C24" s="6" t="str">
        <f t="shared" si="0"/>
        <v>avril</v>
      </c>
      <c r="D24" s="7">
        <v>42109</v>
      </c>
      <c r="E24" s="5" t="s">
        <v>56</v>
      </c>
      <c r="F24" s="8">
        <v>230.5</v>
      </c>
      <c r="G24" s="8" t="str">
        <f t="shared" si="1"/>
        <v>08</v>
      </c>
      <c r="H24" s="5" t="s">
        <v>43</v>
      </c>
      <c r="I24" s="9">
        <v>24</v>
      </c>
    </row>
    <row r="25" spans="1:9" x14ac:dyDescent="0.25">
      <c r="A25" s="4">
        <v>1732</v>
      </c>
      <c r="B25" s="5" t="s">
        <v>44</v>
      </c>
      <c r="C25" s="6" t="str">
        <f t="shared" si="0"/>
        <v>octobre</v>
      </c>
      <c r="D25" s="7">
        <v>42296</v>
      </c>
      <c r="E25" s="5" t="s">
        <v>56</v>
      </c>
      <c r="F25" s="8">
        <v>166.66</v>
      </c>
      <c r="G25" s="8" t="str">
        <f t="shared" si="1"/>
        <v>08</v>
      </c>
      <c r="H25" s="5" t="s">
        <v>43</v>
      </c>
      <c r="I25" s="9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5"/>
  <sheetViews>
    <sheetView tabSelected="1" workbookViewId="0">
      <selection activeCell="B5" sqref="B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9.42578125" customWidth="1"/>
    <col min="5" max="5" width="8.7109375" customWidth="1"/>
    <col min="6" max="6" width="8" customWidth="1"/>
    <col min="7" max="7" width="12.5703125" customWidth="1"/>
    <col min="8" max="8" width="10.7109375" customWidth="1"/>
    <col min="9" max="9" width="8" customWidth="1"/>
    <col min="10" max="10" width="10.140625" customWidth="1"/>
    <col min="11" max="11" width="10" customWidth="1"/>
    <col min="12" max="12" width="12.5703125" bestFit="1" customWidth="1"/>
  </cols>
  <sheetData>
    <row r="3" spans="1:7" x14ac:dyDescent="0.25">
      <c r="A3" s="11" t="s">
        <v>77</v>
      </c>
      <c r="B3" s="11" t="s">
        <v>66</v>
      </c>
    </row>
    <row r="4" spans="1:7" x14ac:dyDescent="0.25">
      <c r="A4" s="11" t="s">
        <v>59</v>
      </c>
      <c r="B4" t="s">
        <v>60</v>
      </c>
      <c r="C4" t="s">
        <v>61</v>
      </c>
      <c r="D4" t="s">
        <v>62</v>
      </c>
      <c r="E4" t="s">
        <v>63</v>
      </c>
      <c r="F4" t="s">
        <v>64</v>
      </c>
      <c r="G4" t="s">
        <v>65</v>
      </c>
    </row>
    <row r="5" spans="1:7" x14ac:dyDescent="0.25">
      <c r="A5" s="12" t="s">
        <v>67</v>
      </c>
      <c r="B5" s="13"/>
      <c r="C5" s="13">
        <v>450</v>
      </c>
      <c r="D5" s="13"/>
      <c r="E5" s="13"/>
      <c r="F5" s="13"/>
      <c r="G5" s="13">
        <v>450</v>
      </c>
    </row>
    <row r="6" spans="1:7" x14ac:dyDescent="0.25">
      <c r="A6" s="12" t="s">
        <v>68</v>
      </c>
      <c r="B6" s="13"/>
      <c r="C6" s="13">
        <v>150</v>
      </c>
      <c r="D6" s="13"/>
      <c r="E6" s="13">
        <v>788.16</v>
      </c>
      <c r="F6" s="13"/>
      <c r="G6" s="13">
        <v>938.16</v>
      </c>
    </row>
    <row r="7" spans="1:7" x14ac:dyDescent="0.25">
      <c r="A7" s="12" t="s">
        <v>69</v>
      </c>
      <c r="B7" s="13"/>
      <c r="C7" s="13">
        <v>300</v>
      </c>
      <c r="D7" s="13">
        <v>726.48</v>
      </c>
      <c r="E7" s="13"/>
      <c r="F7" s="13"/>
      <c r="G7" s="13">
        <v>1026.48</v>
      </c>
    </row>
    <row r="8" spans="1:7" x14ac:dyDescent="0.25">
      <c r="A8" s="12" t="s">
        <v>70</v>
      </c>
      <c r="B8" s="13"/>
      <c r="C8" s="13">
        <v>300</v>
      </c>
      <c r="D8" s="13">
        <v>204.25</v>
      </c>
      <c r="E8" s="13"/>
      <c r="F8" s="13">
        <v>230.5</v>
      </c>
      <c r="G8" s="13">
        <v>734.75</v>
      </c>
    </row>
    <row r="9" spans="1:7" x14ac:dyDescent="0.25">
      <c r="A9" s="12" t="s">
        <v>71</v>
      </c>
      <c r="B9" s="13"/>
      <c r="C9" s="13">
        <v>300</v>
      </c>
      <c r="D9" s="13"/>
      <c r="E9" s="13"/>
      <c r="F9" s="13">
        <v>241.16</v>
      </c>
      <c r="G9" s="13">
        <v>541.16</v>
      </c>
    </row>
    <row r="10" spans="1:7" x14ac:dyDescent="0.25">
      <c r="A10" s="12" t="s">
        <v>72</v>
      </c>
      <c r="B10" s="13"/>
      <c r="C10" s="13">
        <v>300</v>
      </c>
      <c r="D10" s="13"/>
      <c r="E10" s="13"/>
      <c r="F10" s="13"/>
      <c r="G10" s="13">
        <v>300</v>
      </c>
    </row>
    <row r="11" spans="1:7" x14ac:dyDescent="0.25">
      <c r="A11" s="12" t="s">
        <v>73</v>
      </c>
      <c r="B11" s="13">
        <v>150</v>
      </c>
      <c r="C11" s="13"/>
      <c r="D11" s="13"/>
      <c r="E11" s="13"/>
      <c r="F11" s="13"/>
      <c r="G11" s="13">
        <v>150</v>
      </c>
    </row>
    <row r="12" spans="1:7" x14ac:dyDescent="0.25">
      <c r="A12" s="12" t="s">
        <v>74</v>
      </c>
      <c r="B12" s="13">
        <v>15</v>
      </c>
      <c r="C12" s="13"/>
      <c r="D12" s="13"/>
      <c r="E12" s="13"/>
      <c r="F12" s="13">
        <v>166.66</v>
      </c>
      <c r="G12" s="13">
        <v>181.66</v>
      </c>
    </row>
    <row r="13" spans="1:7" x14ac:dyDescent="0.25">
      <c r="A13" s="12" t="s">
        <v>75</v>
      </c>
      <c r="B13" s="13"/>
      <c r="C13" s="13">
        <v>300</v>
      </c>
      <c r="D13" s="13"/>
      <c r="E13" s="13">
        <v>-360.32</v>
      </c>
      <c r="F13" s="13"/>
      <c r="G13" s="13">
        <v>-60.319999999999993</v>
      </c>
    </row>
    <row r="14" spans="1:7" x14ac:dyDescent="0.25">
      <c r="A14" s="12" t="s">
        <v>76</v>
      </c>
      <c r="B14" s="13"/>
      <c r="C14" s="13"/>
      <c r="D14" s="13">
        <v>770.82</v>
      </c>
      <c r="E14" s="13"/>
      <c r="F14" s="13"/>
      <c r="G14" s="13">
        <v>770.82</v>
      </c>
    </row>
    <row r="15" spans="1:7" x14ac:dyDescent="0.25">
      <c r="A15" s="12" t="s">
        <v>65</v>
      </c>
      <c r="B15" s="13">
        <v>165</v>
      </c>
      <c r="C15" s="13">
        <v>2100</v>
      </c>
      <c r="D15" s="13">
        <v>1701.5500000000002</v>
      </c>
      <c r="E15" s="13">
        <v>427.84</v>
      </c>
      <c r="F15" s="13">
        <v>638.31999999999994</v>
      </c>
      <c r="G15" s="13">
        <v>5032.7099999999991</v>
      </c>
    </row>
  </sheetData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NICOLAS</dc:creator>
  <cp:lastModifiedBy>Little Boy</cp:lastModifiedBy>
  <dcterms:created xsi:type="dcterms:W3CDTF">2017-02-10T11:42:56Z</dcterms:created>
  <dcterms:modified xsi:type="dcterms:W3CDTF">2017-02-10T13:05:23Z</dcterms:modified>
</cp:coreProperties>
</file>