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bookViews>
    <workbookView xWindow="0" yWindow="0" windowWidth="28800" windowHeight="12135"/>
  </bookViews>
  <sheets>
    <sheet name="T1 TARV" sheetId="1" r:id="rId1"/>
  </sheets>
  <externalReferences>
    <externalReference r:id="rId2"/>
  </externalReferences>
  <definedNames>
    <definedName name="_xlnm._FilterDatabase" localSheetId="0" hidden="1">'T1 TARV'!$B$1:$E$31</definedName>
    <definedName name="Ligne">[1]Introduction!$N$77:$N$79</definedName>
    <definedName name="National">[1]Introduction!$D$79:$D$98</definedName>
    <definedName name="op">#REF!</definedName>
    <definedName name="Profil">[1]Introduction!$D$72:$D$74</definedName>
    <definedName name="Sexe">[1]Introduction!$N$92:$N$93</definedName>
    <definedName name="xxx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2" i="1"/>
  <c r="K2" i="1"/>
  <c r="J2" i="1"/>
  <c r="L2" i="1"/>
  <c r="J3" i="1"/>
  <c r="K3" i="1"/>
  <c r="L3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</calcChain>
</file>

<file path=xl/sharedStrings.xml><?xml version="1.0" encoding="utf-8"?>
<sst xmlns="http://schemas.openxmlformats.org/spreadsheetml/2006/main" count="72" uniqueCount="14">
  <si>
    <t>SEXE</t>
  </si>
  <si>
    <t>DATE DE NAISSANCE</t>
  </si>
  <si>
    <t>F</t>
  </si>
  <si>
    <t>PDV</t>
  </si>
  <si>
    <t>M</t>
  </si>
  <si>
    <t>INCL X</t>
  </si>
  <si>
    <t>INCL</t>
  </si>
  <si>
    <t>&lt;1 an</t>
  </si>
  <si>
    <t>1-5 ans</t>
  </si>
  <si>
    <t>5-14 ans</t>
  </si>
  <si>
    <t>&gt;=14 ans</t>
  </si>
  <si>
    <t>Age</t>
  </si>
  <si>
    <t>déc 2015</t>
  </si>
  <si>
    <t>janv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</si>
</sst>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an(s)&quot;"/>
    <numFmt numFmtId="165" formatCode="mmm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mbria"/>
      <family val="1"/>
    </font>
    <font>
      <sz val="12"/>
      <color indexed="8"/>
      <name val="Cambria"/>
      <family val="1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/>
    <xf numFmtId="0" fontId="0" fillId="6" borderId="1" xfId="0" applyFill="1" applyBorder="1"/>
    <xf numFmtId="0" fontId="0" fillId="5" borderId="1" xfId="0" applyFill="1" applyBorder="1"/>
    <xf numFmtId="0" fontId="0" fillId="2" borderId="1" xfId="0" applyFill="1" applyBorder="1"/>
    <xf numFmtId="0" fontId="0" fillId="7" borderId="1" xfId="0" applyFill="1" applyBorder="1"/>
    <xf numFmtId="0" fontId="1" fillId="0" borderId="0" xfId="0" applyFont="1" applyAlignment="1">
      <alignment horizontal="center" vertical="center"/>
    </xf>
    <xf numFmtId="164" fontId="0" fillId="0" borderId="1" xfId="0" applyNumberFormat="1" applyBorder="1"/>
    <xf numFmtId="0" fontId="3" fillId="3" borderId="3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 wrapText="1"/>
    </xf>
    <xf numFmtId="14" fontId="2" fillId="4" borderId="8" xfId="0" applyNumberFormat="1" applyFont="1" applyFill="1" applyBorder="1" applyAlignment="1">
      <alignment horizontal="center" vertical="center" wrapText="1"/>
    </xf>
    <xf numFmtId="165" fontId="2" fillId="4" borderId="8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theme="4" tint="0.39997558519241921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/>
        <vertical/>
        <horizontal/>
      </border>
    </dxf>
    <dxf>
      <border outline="0">
        <top style="double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</xdr:row>
      <xdr:rowOff>0</xdr:rowOff>
    </xdr:from>
    <xdr:to>
      <xdr:col>15</xdr:col>
      <xdr:colOff>189809</xdr:colOff>
      <xdr:row>26</xdr:row>
      <xdr:rowOff>85164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72250" y="1219200"/>
          <a:ext cx="5523809" cy="448571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&#233;l&#232;ne/Documents/TACOJO/A11%20-%20Tacojo%20maquette%20vierge%20maj%2020%20Janvier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 site de PEC"/>
      <sheetName val="Introduction"/>
      <sheetName val="T1 TARV"/>
      <sheetName val="T2 Tableau répartition Ad."/>
      <sheetName val="T3 Tableau répartition Enf."/>
      <sheetName val="T4 Rapport V1"/>
      <sheetName val="T4 Rapport draft"/>
      <sheetName val="T4 nombre de PDV"/>
      <sheetName val="T4 Rapport Q"/>
      <sheetName val="Mode d'emploi"/>
      <sheetName val="Exemples TARV"/>
    </sheetNames>
    <sheetDataSet>
      <sheetData sheetId="0"/>
      <sheetData sheetId="1">
        <row r="72">
          <cell r="D72" t="str">
            <v>VIH 1</v>
          </cell>
        </row>
        <row r="73">
          <cell r="D73" t="str">
            <v>VIH 2</v>
          </cell>
        </row>
        <row r="74">
          <cell r="D74" t="str">
            <v>VIH 1+2</v>
          </cell>
        </row>
        <row r="77">
          <cell r="N77" t="str">
            <v>L1</v>
          </cell>
        </row>
        <row r="78">
          <cell r="N78" t="str">
            <v>L2</v>
          </cell>
        </row>
        <row r="79">
          <cell r="D79" t="str">
            <v>ABC + 3TC + EFV</v>
          </cell>
          <cell r="N79" t="str">
            <v>L3</v>
          </cell>
        </row>
        <row r="80">
          <cell r="D80" t="str">
            <v>ABC + 3TC + LPV/r</v>
          </cell>
        </row>
        <row r="81">
          <cell r="D81" t="str">
            <v>ABC + 3TC + NVP</v>
          </cell>
        </row>
        <row r="82">
          <cell r="D82" t="str">
            <v>AZT + 3TC + DRV/r</v>
          </cell>
        </row>
        <row r="83">
          <cell r="D83" t="str">
            <v>AZT + 3TC + EFV</v>
          </cell>
        </row>
        <row r="84">
          <cell r="D84" t="str">
            <v>AZT + 3TC + LPV/r</v>
          </cell>
        </row>
        <row r="85">
          <cell r="D85" t="str">
            <v>AZT + 3TC + NVP</v>
          </cell>
        </row>
        <row r="86">
          <cell r="D86" t="str">
            <v>DRV/r + RAL + ETR</v>
          </cell>
        </row>
        <row r="87">
          <cell r="D87" t="str">
            <v>TDF + 3TC + DRV/r</v>
          </cell>
        </row>
        <row r="88">
          <cell r="D88" t="str">
            <v>TDF + 3TC + EFV</v>
          </cell>
        </row>
        <row r="89">
          <cell r="D89" t="str">
            <v>TDF + 3TC + LPV/r</v>
          </cell>
        </row>
        <row r="90">
          <cell r="D90" t="str">
            <v>TDF + 3TC + NVP</v>
          </cell>
        </row>
        <row r="91">
          <cell r="D91" t="str">
            <v>TDF + FTC + EFV</v>
          </cell>
        </row>
        <row r="92">
          <cell r="D92" t="str">
            <v>TDF + FTC + LPV/r</v>
          </cell>
          <cell r="N92" t="str">
            <v>F</v>
          </cell>
        </row>
        <row r="93">
          <cell r="D93" t="str">
            <v>TDF + FTC + NVP</v>
          </cell>
          <cell r="N93" t="str">
            <v>M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3" name="Tableau3" displayName="Tableau3" ref="B1:E31" totalsRowShown="0" tableBorderDxfId="4">
  <autoFilter ref="B1:E31"/>
  <tableColumns count="4">
    <tableColumn id="1" name="SEXE" dataDxfId="3"/>
    <tableColumn id="2" name="DATE DE NAISSANCE" dataDxfId="2"/>
    <tableColumn id="3" name="déc 2015" dataDxfId="1"/>
    <tableColumn id="4" name="janv 201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1"/>
    <pageSetUpPr fitToPage="1"/>
  </sheetPr>
  <dimension ref="B1:O31"/>
  <sheetViews>
    <sheetView showGridLines="0" tabSelected="1" zoomScaleNormal="100" workbookViewId="0">
      <selection activeCell="G2" sqref="G2"/>
    </sheetView>
  </sheetViews>
  <sheetFormatPr baseColWidth="10" defaultColWidth="11.42578125" defaultRowHeight="15" x14ac:dyDescent="0.25"/>
  <cols>
    <col min="1" max="1" width="5.7109375" customWidth="1"/>
    <col min="2" max="2" width="8.140625" customWidth="1"/>
    <col min="3" max="3" width="23.85546875" style="2" customWidth="1"/>
    <col min="4" max="5" width="13.28515625" style="1" customWidth="1"/>
    <col min="6" max="7" width="11.42578125" customWidth="1"/>
  </cols>
  <sheetData>
    <row r="1" spans="2:15" s="1" customFormat="1" ht="33" customHeight="1" thickBot="1" x14ac:dyDescent="0.3">
      <c r="B1" s="24" t="s">
        <v>0</v>
      </c>
      <c r="C1" s="25" t="s">
        <v>1</v>
      </c>
      <c r="D1" s="26" t="s">
        <v>12</v>
      </c>
      <c r="E1" s="26" t="s">
        <v>13</v>
      </c>
      <c r="G1" s="8" t="s">
        <v>11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/>
      <c r="O1"/>
    </row>
    <row r="2" spans="2:15" ht="15.75" customHeight="1" x14ac:dyDescent="0.25">
      <c r="B2" s="10" t="s">
        <v>4</v>
      </c>
      <c r="C2" s="11">
        <v>37276</v>
      </c>
      <c r="D2" s="12"/>
      <c r="E2" s="13" t="s">
        <v>5</v>
      </c>
      <c r="G2" s="9">
        <f ca="1">DATEDIF('T1 TARV'!$C2,TODAY(),"y")</f>
        <v>14</v>
      </c>
      <c r="I2" s="3" t="s">
        <v>2</v>
      </c>
      <c r="J2" s="4">
        <f ca="1">COUNTIFS(Tableau3[janv 2016],$I$1,Tableau3[DATE DE NAISSANCE],"&gt;"&amp;EDATE(TODAY(),-12),Tableau3[SEXE],$I2)</f>
        <v>3</v>
      </c>
      <c r="K2" s="6">
        <f ca="1">COUNTIFS('T1 TARV'!$E$2:$E$31,$I$1,'T1 TARV'!$C$2:$C$31,"&lt;="&amp;EDATE(TODAY(),-12),'T1 TARV'!$C$2:$C$31,"&gt;"&amp;EDATE(TODAY(),-60),'T1 TARV'!$B$2:$B$31,$I2)</f>
        <v>3</v>
      </c>
      <c r="L2" s="7">
        <f ca="1">COUNTIFS('T1 TARV'!$E$2:$E$31,$I$1,'T1 TARV'!$C$2:$C$31,"&lt;="&amp;EDATE(TODAY(),-60),'T1 TARV'!$C$2:$C$31,"&gt;"&amp;EDATE(TODAY(),-168),'T1 TARV'!$B$2:$B$31,$I2)</f>
        <v>2</v>
      </c>
      <c r="M2" s="5">
        <f ca="1">COUNTIFS('T1 TARV'!$E$2:$E$31,$I$1,'T1 TARV'!$C$2:$C$31,"&lt;="&amp;EDATE(TODAY(),-168),'T1 TARV'!$B$2:$B$31,$I2)</f>
        <v>5</v>
      </c>
      <c r="O2" s="27"/>
    </row>
    <row r="3" spans="2:15" ht="15.75" customHeight="1" x14ac:dyDescent="0.25">
      <c r="B3" s="14" t="s">
        <v>2</v>
      </c>
      <c r="C3" s="15">
        <v>42025</v>
      </c>
      <c r="D3" s="16"/>
      <c r="E3" s="17" t="s">
        <v>6</v>
      </c>
      <c r="G3" s="9">
        <f ca="1">DATEDIF('T1 TARV'!$C3,TODAY(),"y")</f>
        <v>0</v>
      </c>
      <c r="I3" s="3" t="s">
        <v>4</v>
      </c>
      <c r="J3" s="3">
        <f ca="1">COUNTIFS('T1 TARV'!$E$2:$E$31,$I$1,'T1 TARV'!$C$2:$C$31,"&gt;"&amp;EDATE(TODAY(),-12),'T1 TARV'!$B$2:$B$31,$I3)</f>
        <v>0</v>
      </c>
      <c r="K3" s="3">
        <f ca="1">COUNTIFS('T1 TARV'!$E$2:$E$31,$I$1,'T1 TARV'!$C$2:$C$31,"&lt;="&amp;EDATE(TODAY(),-12),'T1 TARV'!$C$2:$C$31,"&gt;"&amp;EDATE(TODAY(),-60),'T1 TARV'!$B$2:$B$31,$I3)</f>
        <v>0</v>
      </c>
      <c r="L3" s="3">
        <f ca="1">COUNTIFS('T1 TARV'!$E$2:$E$31,$I$1,'T1 TARV'!$C$2:$C$31,"&lt;="&amp;EDATE(TODAY(),-60),'T1 TARV'!$C$2:$C$31,"&gt;"&amp;EDATE(TODAY(),--168),'T1 TARV'!$B$2:$B$31,$I3)</f>
        <v>0</v>
      </c>
      <c r="M3" s="3">
        <f ca="1">COUNTIFS('T1 TARV'!$E$2:$E$31,$I$1,'T1 TARV'!$C$2:$C$31,"&lt;="&amp;EDATE(TODAY(),-168),'T1 TARV'!$B$2:$B$31,$I3)</f>
        <v>0</v>
      </c>
    </row>
    <row r="4" spans="2:15" ht="15.75" customHeight="1" x14ac:dyDescent="0.25">
      <c r="B4" s="18" t="s">
        <v>2</v>
      </c>
      <c r="C4" s="19">
        <v>41306</v>
      </c>
      <c r="D4" s="20"/>
      <c r="E4" s="21" t="s">
        <v>6</v>
      </c>
      <c r="G4" s="9">
        <f ca="1">DATEDIF('T1 TARV'!$C4,TODAY(),"y")</f>
        <v>2</v>
      </c>
    </row>
    <row r="5" spans="2:15" ht="15.75" customHeight="1" x14ac:dyDescent="0.25">
      <c r="B5" s="14" t="s">
        <v>2</v>
      </c>
      <c r="C5" s="15">
        <v>20653</v>
      </c>
      <c r="D5" s="16"/>
      <c r="E5" s="17" t="s">
        <v>5</v>
      </c>
      <c r="G5" s="9">
        <f ca="1">DATEDIF('T1 TARV'!$C5,TODAY(),"y")</f>
        <v>59</v>
      </c>
    </row>
    <row r="6" spans="2:15" ht="15.75" x14ac:dyDescent="0.25">
      <c r="B6" s="18" t="s">
        <v>2</v>
      </c>
      <c r="C6" s="19">
        <v>41012</v>
      </c>
      <c r="D6" s="20"/>
      <c r="E6" s="22" t="s">
        <v>3</v>
      </c>
      <c r="G6" s="9">
        <f ca="1">DATEDIF('T1 TARV'!$C6,TODAY(),"y")</f>
        <v>3</v>
      </c>
    </row>
    <row r="7" spans="2:15" ht="15.75" x14ac:dyDescent="0.25">
      <c r="B7" s="14" t="s">
        <v>2</v>
      </c>
      <c r="C7" s="15">
        <v>40467</v>
      </c>
      <c r="D7" s="16"/>
      <c r="E7" s="23" t="s">
        <v>6</v>
      </c>
      <c r="G7" s="9">
        <f ca="1">DATEDIF('T1 TARV'!$C7,TODAY(),"y")</f>
        <v>5</v>
      </c>
    </row>
    <row r="8" spans="2:15" ht="15.75" x14ac:dyDescent="0.25">
      <c r="B8" s="18" t="s">
        <v>2</v>
      </c>
      <c r="C8" s="19">
        <v>38855</v>
      </c>
      <c r="D8" s="20"/>
      <c r="E8" s="22" t="s">
        <v>6</v>
      </c>
      <c r="G8" s="9">
        <f ca="1">DATEDIF('T1 TARV'!$C8,TODAY(),"y")</f>
        <v>9</v>
      </c>
    </row>
    <row r="9" spans="2:15" ht="15.75" x14ac:dyDescent="0.25">
      <c r="B9" s="14" t="s">
        <v>4</v>
      </c>
      <c r="C9" s="15">
        <v>40677</v>
      </c>
      <c r="D9" s="16"/>
      <c r="E9" s="23" t="s">
        <v>3</v>
      </c>
      <c r="G9" s="9">
        <f ca="1">DATEDIF('T1 TARV'!$C9,TODAY(),"y")</f>
        <v>4</v>
      </c>
    </row>
    <row r="10" spans="2:15" ht="15.75" x14ac:dyDescent="0.25">
      <c r="B10" s="18" t="s">
        <v>2</v>
      </c>
      <c r="C10" s="19">
        <v>36257</v>
      </c>
      <c r="D10" s="20"/>
      <c r="E10" s="22" t="s">
        <v>6</v>
      </c>
      <c r="G10" s="9">
        <f ca="1">DATEDIF('T1 TARV'!$C10,TODAY(),"y")</f>
        <v>16</v>
      </c>
    </row>
    <row r="11" spans="2:15" ht="15.75" x14ac:dyDescent="0.25">
      <c r="B11" s="14" t="s">
        <v>4</v>
      </c>
      <c r="C11" s="15">
        <v>35005</v>
      </c>
      <c r="D11" s="16"/>
      <c r="E11" s="23" t="s">
        <v>5</v>
      </c>
      <c r="G11" s="9">
        <f ca="1">DATEDIF('T1 TARV'!$C11,TODAY(),"y")</f>
        <v>20</v>
      </c>
    </row>
    <row r="12" spans="2:15" ht="15.75" x14ac:dyDescent="0.25">
      <c r="B12" s="18" t="s">
        <v>2</v>
      </c>
      <c r="C12" s="19">
        <v>39722</v>
      </c>
      <c r="D12" s="20"/>
      <c r="E12" s="22" t="s">
        <v>5</v>
      </c>
      <c r="G12" s="9">
        <f ca="1">DATEDIF('T1 TARV'!$C12,TODAY(),"y")</f>
        <v>7</v>
      </c>
    </row>
    <row r="13" spans="2:15" ht="15.75" x14ac:dyDescent="0.25">
      <c r="B13" s="14" t="s">
        <v>2</v>
      </c>
      <c r="C13" s="15">
        <v>36171</v>
      </c>
      <c r="D13" s="16"/>
      <c r="E13" s="23" t="s">
        <v>6</v>
      </c>
      <c r="G13" s="9">
        <f ca="1">DATEDIF('T1 TARV'!$C13,TODAY(),"y")</f>
        <v>17</v>
      </c>
    </row>
    <row r="14" spans="2:15" ht="15.75" x14ac:dyDescent="0.25">
      <c r="B14" s="18" t="s">
        <v>4</v>
      </c>
      <c r="C14" s="19">
        <v>39977</v>
      </c>
      <c r="D14" s="20"/>
      <c r="E14" s="22" t="s">
        <v>6</v>
      </c>
      <c r="G14" s="9">
        <f ca="1">DATEDIF('T1 TARV'!$C14,TODAY(),"y")</f>
        <v>6</v>
      </c>
    </row>
    <row r="15" spans="2:15" ht="15.75" x14ac:dyDescent="0.25">
      <c r="B15" s="14" t="s">
        <v>2</v>
      </c>
      <c r="C15" s="15">
        <v>40948</v>
      </c>
      <c r="D15" s="16"/>
      <c r="E15" s="23" t="s">
        <v>6</v>
      </c>
      <c r="G15" s="9">
        <f ca="1">DATEDIF('T1 TARV'!$C15,TODAY(),"y")</f>
        <v>3</v>
      </c>
    </row>
    <row r="16" spans="2:15" ht="15.75" x14ac:dyDescent="0.25">
      <c r="B16" s="18" t="s">
        <v>4</v>
      </c>
      <c r="C16" s="19">
        <v>39723</v>
      </c>
      <c r="D16" s="20"/>
      <c r="E16" s="22" t="s">
        <v>5</v>
      </c>
      <c r="G16" s="9">
        <f ca="1">DATEDIF('T1 TARV'!$C16,TODAY(),"y")</f>
        <v>7</v>
      </c>
    </row>
    <row r="17" spans="2:7" ht="15.75" x14ac:dyDescent="0.25">
      <c r="B17" s="14" t="s">
        <v>2</v>
      </c>
      <c r="C17" s="15">
        <v>40957</v>
      </c>
      <c r="D17" s="16"/>
      <c r="E17" s="23" t="s">
        <v>6</v>
      </c>
      <c r="G17" s="9">
        <f ca="1">DATEDIF('T1 TARV'!$C17,TODAY(),"y")</f>
        <v>3</v>
      </c>
    </row>
    <row r="18" spans="2:7" ht="15.75" x14ac:dyDescent="0.25">
      <c r="B18" s="18" t="s">
        <v>2</v>
      </c>
      <c r="C18" s="19">
        <v>41490</v>
      </c>
      <c r="D18" s="20"/>
      <c r="E18" s="22" t="s">
        <v>3</v>
      </c>
      <c r="G18" s="9">
        <f ca="1">DATEDIF('T1 TARV'!$C18,TODAY(),"y")</f>
        <v>2</v>
      </c>
    </row>
    <row r="19" spans="2:7" ht="15.75" x14ac:dyDescent="0.25">
      <c r="B19" s="14" t="s">
        <v>2</v>
      </c>
      <c r="C19" s="15">
        <v>42075</v>
      </c>
      <c r="D19" s="16"/>
      <c r="E19" s="23" t="s">
        <v>6</v>
      </c>
      <c r="G19" s="9">
        <f ca="1">DATEDIF('T1 TARV'!$C19,TODAY(),"y")</f>
        <v>0</v>
      </c>
    </row>
    <row r="20" spans="2:7" ht="15.75" x14ac:dyDescent="0.25">
      <c r="B20" s="18" t="s">
        <v>2</v>
      </c>
      <c r="C20" s="19">
        <v>39144</v>
      </c>
      <c r="D20" s="20"/>
      <c r="E20" s="22" t="s">
        <v>3</v>
      </c>
      <c r="G20" s="9">
        <f ca="1">DATEDIF('T1 TARV'!$C20,TODAY(),"y")</f>
        <v>8</v>
      </c>
    </row>
    <row r="21" spans="2:7" ht="15.75" x14ac:dyDescent="0.25">
      <c r="B21" s="14" t="s">
        <v>2</v>
      </c>
      <c r="C21" s="15">
        <v>36323</v>
      </c>
      <c r="D21" s="16"/>
      <c r="E21" s="23" t="s">
        <v>3</v>
      </c>
      <c r="G21" s="9">
        <f ca="1">DATEDIF('T1 TARV'!$C21,TODAY(),"y")</f>
        <v>16</v>
      </c>
    </row>
    <row r="22" spans="2:7" ht="15.75" x14ac:dyDescent="0.25">
      <c r="B22" s="18" t="s">
        <v>4</v>
      </c>
      <c r="C22" s="19">
        <v>40054</v>
      </c>
      <c r="D22" s="20"/>
      <c r="E22" s="22" t="s">
        <v>3</v>
      </c>
      <c r="G22" s="9">
        <f ca="1">DATEDIF('T1 TARV'!$C22,TODAY(),"y")</f>
        <v>6</v>
      </c>
    </row>
    <row r="23" spans="2:7" ht="15.75" x14ac:dyDescent="0.25">
      <c r="B23" s="14" t="s">
        <v>2</v>
      </c>
      <c r="C23" s="15">
        <v>35416</v>
      </c>
      <c r="D23" s="16"/>
      <c r="E23" s="23" t="s">
        <v>5</v>
      </c>
      <c r="G23" s="9">
        <f ca="1">DATEDIF('T1 TARV'!$C23,TODAY(),"y")</f>
        <v>19</v>
      </c>
    </row>
    <row r="24" spans="2:7" ht="15.75" x14ac:dyDescent="0.25">
      <c r="B24" s="18" t="s">
        <v>2</v>
      </c>
      <c r="C24" s="19">
        <v>35138</v>
      </c>
      <c r="D24" s="20"/>
      <c r="E24" s="22" t="s">
        <v>6</v>
      </c>
      <c r="G24" s="9">
        <f ca="1">DATEDIF('T1 TARV'!$C24,TODAY(),"y")</f>
        <v>19</v>
      </c>
    </row>
    <row r="25" spans="2:7" ht="15.75" x14ac:dyDescent="0.25">
      <c r="B25" s="14" t="s">
        <v>2</v>
      </c>
      <c r="C25" s="15">
        <v>37067</v>
      </c>
      <c r="D25" s="16"/>
      <c r="E25" s="23" t="s">
        <v>6</v>
      </c>
      <c r="G25" s="9">
        <f ca="1">DATEDIF('T1 TARV'!$C25,TODAY(),"y")</f>
        <v>14</v>
      </c>
    </row>
    <row r="26" spans="2:7" ht="15.75" x14ac:dyDescent="0.25">
      <c r="B26" s="18" t="s">
        <v>2</v>
      </c>
      <c r="C26" s="19">
        <v>42121</v>
      </c>
      <c r="D26" s="20"/>
      <c r="E26" s="22" t="s">
        <v>6</v>
      </c>
      <c r="G26" s="9">
        <f ca="1">DATEDIF('T1 TARV'!$C26,TODAY(),"y")</f>
        <v>0</v>
      </c>
    </row>
    <row r="27" spans="2:7" ht="15.75" x14ac:dyDescent="0.25">
      <c r="B27" s="14" t="s">
        <v>2</v>
      </c>
      <c r="C27" s="15">
        <v>40085</v>
      </c>
      <c r="D27" s="16"/>
      <c r="E27" s="23" t="s">
        <v>3</v>
      </c>
      <c r="G27" s="9">
        <f ca="1">DATEDIF('T1 TARV'!$C27,TODAY(),"y")</f>
        <v>6</v>
      </c>
    </row>
    <row r="28" spans="2:7" ht="15.75" x14ac:dyDescent="0.25">
      <c r="B28" s="18" t="s">
        <v>2</v>
      </c>
      <c r="C28" s="19">
        <v>41241</v>
      </c>
      <c r="D28" s="20"/>
      <c r="E28" s="22" t="s">
        <v>3</v>
      </c>
      <c r="G28" s="9">
        <f ca="1">DATEDIF('T1 TARV'!$C28,TODAY(),"y")</f>
        <v>3</v>
      </c>
    </row>
    <row r="29" spans="2:7" ht="15.75" x14ac:dyDescent="0.25">
      <c r="B29" s="14" t="s">
        <v>4</v>
      </c>
      <c r="C29" s="15">
        <v>38726</v>
      </c>
      <c r="D29" s="16"/>
      <c r="E29" s="23" t="s">
        <v>5</v>
      </c>
      <c r="G29" s="9">
        <f ca="1">DATEDIF('T1 TARV'!$C29,TODAY(),"y")</f>
        <v>10</v>
      </c>
    </row>
    <row r="30" spans="2:7" ht="15.75" x14ac:dyDescent="0.25">
      <c r="B30" s="18" t="s">
        <v>2</v>
      </c>
      <c r="C30" s="19">
        <v>37867</v>
      </c>
      <c r="D30" s="20"/>
      <c r="E30" s="22" t="s">
        <v>3</v>
      </c>
      <c r="G30" s="9">
        <f ca="1">DATEDIF('T1 TARV'!$C30,TODAY(),"y")</f>
        <v>12</v>
      </c>
    </row>
    <row r="31" spans="2:7" ht="15.75" x14ac:dyDescent="0.25">
      <c r="B31" s="14" t="s">
        <v>2</v>
      </c>
      <c r="C31" s="15">
        <v>36842</v>
      </c>
      <c r="D31" s="16"/>
      <c r="E31" s="23" t="s">
        <v>6</v>
      </c>
      <c r="G31" s="9">
        <f ca="1">DATEDIF('T1 TARV'!$C31,TODAY(),"y")</f>
        <v>15</v>
      </c>
    </row>
  </sheetData>
  <sheetProtection deleteRows="0" selectLockedCells="1" sort="0" autoFilter="0"/>
  <dataConsolidate/>
  <conditionalFormatting sqref="G2:G31">
    <cfRule type="expression" dxfId="10" priority="1">
      <formula>AND(G2&gt;=5,G2&lt;14,B2="F",E2="INCL")</formula>
    </cfRule>
    <cfRule type="expression" dxfId="9" priority="2">
      <formula>AND(G2&gt;=1,G2&lt;5,B2="F",E2="INCL")</formula>
    </cfRule>
    <cfRule type="expression" dxfId="8" priority="5">
      <formula>AND(G2&gt;=14,B2="F",E2="INCL")</formula>
    </cfRule>
    <cfRule type="expression" dxfId="7" priority="6">
      <formula>AND(G2&lt;1,B2="F",E2="INCL")</formula>
    </cfRule>
  </conditionalFormatting>
  <conditionalFormatting sqref="M2:M3">
    <cfRule type="expression" dxfId="6" priority="7">
      <formula>AND(M2&gt;=14,H8="F",K2="INCL")</formula>
    </cfRule>
    <cfRule type="expression" dxfId="5" priority="8">
      <formula>AND(M2&lt;1,H8="F")</formula>
    </cfRule>
  </conditionalFormatting>
  <dataValidations count="2">
    <dataValidation type="list" allowBlank="1" showInputMessage="1" showErrorMessage="1" sqref="B2:B5">
      <formula1>Sexe</formula1>
    </dataValidation>
    <dataValidation type="date" allowBlank="1" showInputMessage="1" showErrorMessage="1" error="Noter la date sous le format jj/mm/aaaa;_x000a_Exemple 06/11/1990; _x000a_Si le jour et/ou le mois sont inconnus, noter 01_x000a_Exemple 01/01/1990" prompt="Noter la date de naissance sous forme jj/mm/aaaa" sqref="C2:C5">
      <formula1>1</formula1>
      <formula2>73415</formula2>
    </dataValidation>
  </dataValidations>
  <pageMargins left="0.7" right="0.7" top="0.75" bottom="0.75" header="0.3" footer="0.3"/>
  <pageSetup paperSize="9" scale="49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T1 TARV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Little Boy</cp:lastModifiedBy>
  <dcterms:created xsi:type="dcterms:W3CDTF">2016-01-20T18:16:17Z</dcterms:created>
  <dcterms:modified xsi:type="dcterms:W3CDTF">2016-01-20T21:47:44Z</dcterms:modified>
</cp:coreProperties>
</file>