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755"/>
  </bookViews>
  <sheets>
    <sheet name="Feuil1" sheetId="1" r:id="rId1"/>
    <sheet name="Fériés" sheetId="2" r:id="rId2"/>
  </sheets>
  <definedNames>
    <definedName name="feries">Fériés!$B$2:$J$12</definedName>
  </definedNames>
  <calcPr calcId="145621"/>
</workbook>
</file>

<file path=xl/calcChain.xml><?xml version="1.0" encoding="utf-8"?>
<calcChain xmlns="http://schemas.openxmlformats.org/spreadsheetml/2006/main">
  <c r="C1" i="1" l="1"/>
  <c r="C5" i="2"/>
  <c r="D5" i="2"/>
  <c r="E5" i="2"/>
  <c r="F5" i="2"/>
  <c r="G5" i="2"/>
  <c r="H5" i="2"/>
  <c r="I5" i="2"/>
  <c r="J5" i="2"/>
  <c r="C2" i="2"/>
  <c r="D2" i="2"/>
  <c r="E2" i="2"/>
  <c r="F2" i="2"/>
  <c r="G2" i="2"/>
  <c r="H2" i="2"/>
  <c r="I2" i="2"/>
  <c r="J2" i="2"/>
  <c r="C6" i="2"/>
  <c r="D6" i="2"/>
  <c r="E6" i="2"/>
  <c r="F6" i="2"/>
  <c r="G6" i="2"/>
  <c r="H6" i="2"/>
  <c r="I6" i="2"/>
  <c r="J6" i="2"/>
  <c r="C7" i="2"/>
  <c r="D7" i="2"/>
  <c r="E7" i="2"/>
  <c r="F7" i="2"/>
  <c r="G7" i="2"/>
  <c r="H7" i="2"/>
  <c r="I7" i="2"/>
  <c r="J7" i="2"/>
  <c r="C3" i="2"/>
  <c r="D3" i="2"/>
  <c r="E3" i="2"/>
  <c r="F3" i="2"/>
  <c r="G3" i="2"/>
  <c r="H3" i="2"/>
  <c r="I3" i="2"/>
  <c r="J3" i="2"/>
  <c r="C4" i="2"/>
  <c r="D4" i="2"/>
  <c r="E4" i="2"/>
  <c r="F4" i="2"/>
  <c r="G4" i="2"/>
  <c r="H4" i="2"/>
  <c r="I4" i="2"/>
  <c r="J4" i="2"/>
  <c r="C8" i="2"/>
  <c r="D8" i="2"/>
  <c r="E8" i="2"/>
  <c r="F8" i="2"/>
  <c r="G8" i="2"/>
  <c r="H8" i="2"/>
  <c r="I8" i="2"/>
  <c r="J8" i="2"/>
  <c r="C9" i="2"/>
  <c r="D9" i="2"/>
  <c r="E9" i="2"/>
  <c r="F9" i="2"/>
  <c r="G9" i="2"/>
  <c r="H9" i="2"/>
  <c r="I9" i="2"/>
  <c r="J9" i="2"/>
  <c r="C10" i="2"/>
  <c r="D10" i="2"/>
  <c r="E10" i="2"/>
  <c r="F10" i="2"/>
  <c r="G10" i="2"/>
  <c r="H10" i="2"/>
  <c r="I10" i="2"/>
  <c r="J10" i="2"/>
  <c r="C11" i="2"/>
  <c r="D11" i="2"/>
  <c r="E11" i="2"/>
  <c r="F11" i="2"/>
  <c r="G11" i="2"/>
  <c r="H11" i="2"/>
  <c r="I11" i="2"/>
  <c r="J11" i="2"/>
  <c r="C12" i="2"/>
  <c r="D12" i="2"/>
  <c r="E12" i="2"/>
  <c r="F12" i="2"/>
  <c r="G12" i="2"/>
  <c r="H12" i="2"/>
  <c r="I12" i="2"/>
  <c r="J12" i="2"/>
  <c r="B2" i="2"/>
  <c r="B3" i="2" s="1"/>
  <c r="B12" i="2"/>
  <c r="B11" i="2"/>
  <c r="B10" i="2"/>
  <c r="B9" i="2"/>
  <c r="B8" i="2"/>
  <c r="B7" i="2"/>
  <c r="B6" i="2"/>
  <c r="B5" i="2"/>
  <c r="B4" i="2" l="1"/>
</calcChain>
</file>

<file path=xl/sharedStrings.xml><?xml version="1.0" encoding="utf-8"?>
<sst xmlns="http://schemas.openxmlformats.org/spreadsheetml/2006/main" count="11" uniqueCount="11">
  <si>
    <t>Jour de l'an</t>
  </si>
  <si>
    <t>Lundi de Pâques</t>
  </si>
  <si>
    <t>Fête du travail</t>
  </si>
  <si>
    <t>Armistice 1945</t>
  </si>
  <si>
    <t>Fête nationale</t>
  </si>
  <si>
    <t>Assomption</t>
  </si>
  <si>
    <t>Toussaint</t>
  </si>
  <si>
    <t>Armistice 1918</t>
  </si>
  <si>
    <t>Noël</t>
  </si>
  <si>
    <t>Lundi de Pentecôte</t>
  </si>
  <si>
    <t xml:space="preserve">Jeudi de l'Ascension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</si>
</sst>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/mm/yyyy\ hh:mm:ss"/>
    <numFmt numFmtId="166" formatCode="[h]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14" fontId="0" fillId="0" borderId="0" xfId="0" applyNumberFormat="1"/>
    <xf numFmtId="165" fontId="0" fillId="0" borderId="0" xfId="0" applyNumberFormat="1"/>
    <xf numFmtId="166" fontId="0" fillId="0" borderId="0" xfId="0" quotePrefix="1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left" indent="1"/>
    </xf>
    <xf numFmtId="0" fontId="1" fillId="2" borderId="3" xfId="0" applyFont="1" applyFill="1" applyBorder="1" applyAlignment="1">
      <alignment horizontal="left" indent="1"/>
    </xf>
    <xf numFmtId="0" fontId="1" fillId="2" borderId="4" xfId="0" applyFont="1" applyFill="1" applyBorder="1" applyAlignment="1">
      <alignment horizontal="left" indent="1"/>
    </xf>
    <xf numFmtId="14" fontId="0" fillId="3" borderId="2" xfId="0" applyNumberForma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6" fontId="0" fillId="4" borderId="0" xfId="0" quotePrefix="1" applyNumberFormat="1" applyFill="1"/>
  </cellXfs>
  <cellStyles count="2">
    <cellStyle name="Normal" xfId="0" builtinId="0"/>
    <cellStyle name="Normal 2" xfId="1"/>
  </cellStyles>
  <dxfs count="1">
    <dxf>
      <fill>
        <patternFill>
          <bgColor indexed="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C1" sqref="C1"/>
    </sheetView>
  </sheetViews>
  <sheetFormatPr baseColWidth="10" defaultRowHeight="15" x14ac:dyDescent="0.25"/>
  <cols>
    <col min="1" max="1" width="19.5703125" customWidth="1"/>
    <col min="2" max="2" width="4.28515625" customWidth="1"/>
    <col min="3" max="3" width="12.140625" customWidth="1"/>
    <col min="4" max="4" width="18.42578125" bestFit="1" customWidth="1"/>
  </cols>
  <sheetData>
    <row r="1" spans="1:4" x14ac:dyDescent="0.25">
      <c r="A1" s="2">
        <v>42755.59375</v>
      </c>
      <c r="C1" s="14">
        <f>NETWORKDAYS(A1,A2,feries)*6/24-(MOD(A1,1)-TIME(9,0,0)-IF(HOUR(A1)&gt;=14,2/24,0))-(17/24-MOD(A2,1)-IF(HOUR(A2)&lt;14,2/24,0))</f>
        <v>0.18402777777858614</v>
      </c>
    </row>
    <row r="2" spans="1:4" x14ac:dyDescent="0.25">
      <c r="A2" s="2">
        <v>42758.444444444445</v>
      </c>
    </row>
    <row r="4" spans="1:4" x14ac:dyDescent="0.25">
      <c r="A4" s="1"/>
      <c r="D4" s="2"/>
    </row>
    <row r="5" spans="1:4" x14ac:dyDescent="0.25">
      <c r="A5" s="1"/>
      <c r="D5" s="2"/>
    </row>
    <row r="7" spans="1:4" x14ac:dyDescent="0.25">
      <c r="D7" s="3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zoomScaleNormal="100" workbookViewId="0"/>
  </sheetViews>
  <sheetFormatPr baseColWidth="10" defaultColWidth="12.140625" defaultRowHeight="15" x14ac:dyDescent="0.25"/>
  <cols>
    <col min="1" max="1" width="20.85546875" style="4" customWidth="1"/>
    <col min="2" max="16384" width="12.140625" style="4"/>
  </cols>
  <sheetData>
    <row r="1" spans="1:10" s="5" customFormat="1" ht="15.75" thickBot="1" x14ac:dyDescent="0.3">
      <c r="B1" s="13">
        <v>2017</v>
      </c>
      <c r="C1" s="13">
        <v>2018</v>
      </c>
      <c r="D1" s="13">
        <v>2019</v>
      </c>
      <c r="E1" s="13">
        <v>2020</v>
      </c>
      <c r="F1" s="13">
        <v>2021</v>
      </c>
      <c r="G1" s="13">
        <v>2022</v>
      </c>
      <c r="H1" s="13">
        <v>2023</v>
      </c>
      <c r="I1" s="13">
        <v>2024</v>
      </c>
      <c r="J1" s="13">
        <v>2025</v>
      </c>
    </row>
    <row r="2" spans="1:10" x14ac:dyDescent="0.25">
      <c r="A2" s="6" t="s">
        <v>1</v>
      </c>
      <c r="B2" s="9">
        <f>IF(MOD(19*MOD(B$1,19)+24,30)+MOD(2*MOD(B$1,4)+4*MOD(B$1,7)+6*
MOD(19*MOD(B$1,19)+24,30)+5,7)-9&lt;=0,DATE(B$1,3,22+MOD(19*MOD(B$1,
19)+24,30)+MOD(2*MOD(B$1,4)+4*MOD(B$1,7)+6*MOD(19*MOD(B$1,19)+24,
30)+5,7)),DATE(B$1,4,MOD(19*MOD(B$1,19)+24,30)+MOD(2*MOD(B$1,4)+4*
MOD(B$1,7)+6*MOD(19*MOD(B$1,19)+24,30)+5,7)-9))+1</f>
        <v>42842</v>
      </c>
      <c r="C2" s="9">
        <f t="shared" ref="C2:J2" si="0">IF(MOD(19*MOD(C$1,19)+24,30)+MOD(2*MOD(C$1,4)+4*MOD(C$1,7)+6*
MOD(19*MOD(C$1,19)+24,30)+5,7)-9&lt;=0,DATE(C$1,3,22+MOD(19*MOD(C$1,
19)+24,30)+MOD(2*MOD(C$1,4)+4*MOD(C$1,7)+6*MOD(19*MOD(C$1,19)+24,
30)+5,7)),DATE(C$1,4,MOD(19*MOD(C$1,19)+24,30)+MOD(2*MOD(C$1,4)+4*
MOD(C$1,7)+6*MOD(19*MOD(C$1,19)+24,30)+5,7)-9))+1</f>
        <v>43192</v>
      </c>
      <c r="D2" s="9">
        <f t="shared" si="0"/>
        <v>43577</v>
      </c>
      <c r="E2" s="9">
        <f t="shared" si="0"/>
        <v>43934</v>
      </c>
      <c r="F2" s="9">
        <f t="shared" si="0"/>
        <v>44291</v>
      </c>
      <c r="G2" s="9">
        <f t="shared" si="0"/>
        <v>44669</v>
      </c>
      <c r="H2" s="9">
        <f t="shared" si="0"/>
        <v>45026</v>
      </c>
      <c r="I2" s="9">
        <f t="shared" si="0"/>
        <v>45383</v>
      </c>
      <c r="J2" s="9">
        <f t="shared" si="0"/>
        <v>45768</v>
      </c>
    </row>
    <row r="3" spans="1:10" x14ac:dyDescent="0.25">
      <c r="A3" s="7" t="s">
        <v>10</v>
      </c>
      <c r="B3" s="10">
        <f>B2+38</f>
        <v>42880</v>
      </c>
      <c r="C3" s="10">
        <f>C2+38</f>
        <v>43230</v>
      </c>
      <c r="D3" s="10">
        <f>D2+38</f>
        <v>43615</v>
      </c>
      <c r="E3" s="10">
        <f>E2+38</f>
        <v>43972</v>
      </c>
      <c r="F3" s="10">
        <f>F2+38</f>
        <v>44329</v>
      </c>
      <c r="G3" s="10">
        <f>G2+38</f>
        <v>44707</v>
      </c>
      <c r="H3" s="10">
        <f>H2+38</f>
        <v>45064</v>
      </c>
      <c r="I3" s="10">
        <f>I2+38</f>
        <v>45421</v>
      </c>
      <c r="J3" s="10">
        <f>J2+38</f>
        <v>45806</v>
      </c>
    </row>
    <row r="4" spans="1:10" x14ac:dyDescent="0.25">
      <c r="A4" s="7" t="s">
        <v>9</v>
      </c>
      <c r="B4" s="10">
        <f>B2+49</f>
        <v>42891</v>
      </c>
      <c r="C4" s="10">
        <f>C2+49</f>
        <v>43241</v>
      </c>
      <c r="D4" s="10">
        <f>D2+49</f>
        <v>43626</v>
      </c>
      <c r="E4" s="10">
        <f>E2+49</f>
        <v>43983</v>
      </c>
      <c r="F4" s="10">
        <f>F2+49</f>
        <v>44340</v>
      </c>
      <c r="G4" s="10">
        <f>G2+49</f>
        <v>44718</v>
      </c>
      <c r="H4" s="10">
        <f>H2+49</f>
        <v>45075</v>
      </c>
      <c r="I4" s="10">
        <f>I2+49</f>
        <v>45432</v>
      </c>
      <c r="J4" s="10">
        <f>J2+49</f>
        <v>45817</v>
      </c>
    </row>
    <row r="5" spans="1:10" x14ac:dyDescent="0.25">
      <c r="A5" s="7" t="s">
        <v>0</v>
      </c>
      <c r="B5" s="11">
        <f>DATE(B$1,1,1)</f>
        <v>42736</v>
      </c>
      <c r="C5" s="11">
        <f t="shared" ref="C5:J5" si="1">DATE(C$1,1,1)</f>
        <v>43101</v>
      </c>
      <c r="D5" s="11">
        <f t="shared" si="1"/>
        <v>43466</v>
      </c>
      <c r="E5" s="11">
        <f t="shared" si="1"/>
        <v>43831</v>
      </c>
      <c r="F5" s="11">
        <f t="shared" si="1"/>
        <v>44197</v>
      </c>
      <c r="G5" s="11">
        <f t="shared" si="1"/>
        <v>44562</v>
      </c>
      <c r="H5" s="11">
        <f t="shared" si="1"/>
        <v>44927</v>
      </c>
      <c r="I5" s="11">
        <f t="shared" si="1"/>
        <v>45292</v>
      </c>
      <c r="J5" s="11">
        <f t="shared" si="1"/>
        <v>45658</v>
      </c>
    </row>
    <row r="6" spans="1:10" x14ac:dyDescent="0.25">
      <c r="A6" s="7" t="s">
        <v>2</v>
      </c>
      <c r="B6" s="11">
        <f>DATE(B$1,5,1)</f>
        <v>42856</v>
      </c>
      <c r="C6" s="11">
        <f t="shared" ref="C6:J6" si="2">DATE(C$1,5,1)</f>
        <v>43221</v>
      </c>
      <c r="D6" s="11">
        <f t="shared" si="2"/>
        <v>43586</v>
      </c>
      <c r="E6" s="11">
        <f t="shared" si="2"/>
        <v>43952</v>
      </c>
      <c r="F6" s="11">
        <f t="shared" si="2"/>
        <v>44317</v>
      </c>
      <c r="G6" s="11">
        <f t="shared" si="2"/>
        <v>44682</v>
      </c>
      <c r="H6" s="11">
        <f t="shared" si="2"/>
        <v>45047</v>
      </c>
      <c r="I6" s="11">
        <f t="shared" si="2"/>
        <v>45413</v>
      </c>
      <c r="J6" s="11">
        <f t="shared" si="2"/>
        <v>45778</v>
      </c>
    </row>
    <row r="7" spans="1:10" x14ac:dyDescent="0.25">
      <c r="A7" s="7" t="s">
        <v>3</v>
      </c>
      <c r="B7" s="11">
        <f>DATE(B$1,5,8)</f>
        <v>42863</v>
      </c>
      <c r="C7" s="11">
        <f t="shared" ref="C7:J7" si="3">DATE(C$1,5,8)</f>
        <v>43228</v>
      </c>
      <c r="D7" s="11">
        <f t="shared" si="3"/>
        <v>43593</v>
      </c>
      <c r="E7" s="11">
        <f t="shared" si="3"/>
        <v>43959</v>
      </c>
      <c r="F7" s="11">
        <f t="shared" si="3"/>
        <v>44324</v>
      </c>
      <c r="G7" s="11">
        <f t="shared" si="3"/>
        <v>44689</v>
      </c>
      <c r="H7" s="11">
        <f t="shared" si="3"/>
        <v>45054</v>
      </c>
      <c r="I7" s="11">
        <f t="shared" si="3"/>
        <v>45420</v>
      </c>
      <c r="J7" s="11">
        <f t="shared" si="3"/>
        <v>45785</v>
      </c>
    </row>
    <row r="8" spans="1:10" x14ac:dyDescent="0.25">
      <c r="A8" s="7" t="s">
        <v>4</v>
      </c>
      <c r="B8" s="11">
        <f>DATE(B$1,7,14)</f>
        <v>42930</v>
      </c>
      <c r="C8" s="11">
        <f t="shared" ref="C8:J8" si="4">DATE(C$1,7,14)</f>
        <v>43295</v>
      </c>
      <c r="D8" s="11">
        <f t="shared" si="4"/>
        <v>43660</v>
      </c>
      <c r="E8" s="11">
        <f t="shared" si="4"/>
        <v>44026</v>
      </c>
      <c r="F8" s="11">
        <f t="shared" si="4"/>
        <v>44391</v>
      </c>
      <c r="G8" s="11">
        <f t="shared" si="4"/>
        <v>44756</v>
      </c>
      <c r="H8" s="11">
        <f t="shared" si="4"/>
        <v>45121</v>
      </c>
      <c r="I8" s="11">
        <f t="shared" si="4"/>
        <v>45487</v>
      </c>
      <c r="J8" s="11">
        <f t="shared" si="4"/>
        <v>45852</v>
      </c>
    </row>
    <row r="9" spans="1:10" x14ac:dyDescent="0.25">
      <c r="A9" s="7" t="s">
        <v>5</v>
      </c>
      <c r="B9" s="11">
        <f>DATE(B$1,8,15)</f>
        <v>42962</v>
      </c>
      <c r="C9" s="11">
        <f t="shared" ref="C9:J9" si="5">DATE(C$1,8,15)</f>
        <v>43327</v>
      </c>
      <c r="D9" s="11">
        <f t="shared" si="5"/>
        <v>43692</v>
      </c>
      <c r="E9" s="11">
        <f t="shared" si="5"/>
        <v>44058</v>
      </c>
      <c r="F9" s="11">
        <f t="shared" si="5"/>
        <v>44423</v>
      </c>
      <c r="G9" s="11">
        <f t="shared" si="5"/>
        <v>44788</v>
      </c>
      <c r="H9" s="11">
        <f t="shared" si="5"/>
        <v>45153</v>
      </c>
      <c r="I9" s="11">
        <f t="shared" si="5"/>
        <v>45519</v>
      </c>
      <c r="J9" s="11">
        <f t="shared" si="5"/>
        <v>45884</v>
      </c>
    </row>
    <row r="10" spans="1:10" x14ac:dyDescent="0.25">
      <c r="A10" s="7" t="s">
        <v>6</v>
      </c>
      <c r="B10" s="11">
        <f>DATE(B$1,11,1)</f>
        <v>43040</v>
      </c>
      <c r="C10" s="11">
        <f t="shared" ref="C10:J10" si="6">DATE(C$1,11,1)</f>
        <v>43405</v>
      </c>
      <c r="D10" s="11">
        <f t="shared" si="6"/>
        <v>43770</v>
      </c>
      <c r="E10" s="11">
        <f t="shared" si="6"/>
        <v>44136</v>
      </c>
      <c r="F10" s="11">
        <f t="shared" si="6"/>
        <v>44501</v>
      </c>
      <c r="G10" s="11">
        <f t="shared" si="6"/>
        <v>44866</v>
      </c>
      <c r="H10" s="11">
        <f t="shared" si="6"/>
        <v>45231</v>
      </c>
      <c r="I10" s="11">
        <f t="shared" si="6"/>
        <v>45597</v>
      </c>
      <c r="J10" s="11">
        <f t="shared" si="6"/>
        <v>45962</v>
      </c>
    </row>
    <row r="11" spans="1:10" x14ac:dyDescent="0.25">
      <c r="A11" s="7" t="s">
        <v>7</v>
      </c>
      <c r="B11" s="11">
        <f>DATE(B$1,11,11)</f>
        <v>43050</v>
      </c>
      <c r="C11" s="11">
        <f t="shared" ref="C11:J11" si="7">DATE(C$1,11,11)</f>
        <v>43415</v>
      </c>
      <c r="D11" s="11">
        <f t="shared" si="7"/>
        <v>43780</v>
      </c>
      <c r="E11" s="11">
        <f t="shared" si="7"/>
        <v>44146</v>
      </c>
      <c r="F11" s="11">
        <f t="shared" si="7"/>
        <v>44511</v>
      </c>
      <c r="G11" s="11">
        <f t="shared" si="7"/>
        <v>44876</v>
      </c>
      <c r="H11" s="11">
        <f t="shared" si="7"/>
        <v>45241</v>
      </c>
      <c r="I11" s="11">
        <f t="shared" si="7"/>
        <v>45607</v>
      </c>
      <c r="J11" s="11">
        <f t="shared" si="7"/>
        <v>45972</v>
      </c>
    </row>
    <row r="12" spans="1:10" ht="15.75" thickBot="1" x14ac:dyDescent="0.3">
      <c r="A12" s="8" t="s">
        <v>8</v>
      </c>
      <c r="B12" s="12">
        <f>DATE(B$1,12,25)</f>
        <v>43094</v>
      </c>
      <c r="C12" s="12">
        <f t="shared" ref="C12:J12" si="8">DATE(C$1,12,25)</f>
        <v>43459</v>
      </c>
      <c r="D12" s="12">
        <f t="shared" si="8"/>
        <v>43824</v>
      </c>
      <c r="E12" s="12">
        <f t="shared" si="8"/>
        <v>44190</v>
      </c>
      <c r="F12" s="12">
        <f t="shared" si="8"/>
        <v>44555</v>
      </c>
      <c r="G12" s="12">
        <f t="shared" si="8"/>
        <v>44920</v>
      </c>
      <c r="H12" s="12">
        <f t="shared" si="8"/>
        <v>45285</v>
      </c>
      <c r="I12" s="12">
        <f t="shared" si="8"/>
        <v>45651</v>
      </c>
      <c r="J12" s="12">
        <f t="shared" si="8"/>
        <v>46016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Fériés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Fabien</cp:lastModifiedBy>
  <dcterms:created xsi:type="dcterms:W3CDTF">2017-01-23T18:43:45Z</dcterms:created>
  <dcterms:modified xsi:type="dcterms:W3CDTF">2017-01-23T19:47:52Z</dcterms:modified>
</cp:coreProperties>
</file>