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13980" windowHeight="7680" tabRatio="905"/>
  </bookViews>
  <sheets>
    <sheet name="TAB SUIVI ACTIVITE CDS FY2014" sheetId="9" r:id="rId1"/>
    <sheet name="FICHIER CLIENT" sheetId="22" state="hidden" r:id="rId2"/>
    <sheet name="BASE CENTRALES" sheetId="10" state="hidden" r:id="rId3"/>
    <sheet name="BASE CDS PAR DPT AU 17012013" sheetId="11" state="hidden" r:id="rId4"/>
    <sheet name="TCD SUIVI OBJECTIFS" sheetId="19" state="hidden" r:id="rId5"/>
    <sheet name="CA BASSE-COUR FY2013 30122013" sheetId="20" state="hidden" r:id="rId6"/>
    <sheet name="CA MYRIAD FY2013 301220" sheetId="29" state="hidden" r:id="rId7"/>
    <sheet name="CA PET FY2013 HORS MDD 30122013" sheetId="23" state="hidden" r:id="rId8"/>
    <sheet name="CA BIOTOP FY2013" sheetId="28" state="hidden" r:id="rId9"/>
    <sheet name="CA INSECTICIDES FY2013 30122013" sheetId="25" state="hidden" r:id="rId10"/>
    <sheet name="CA ANIM RENTE FY2013 30122013" sheetId="24" state="hidden" r:id="rId11"/>
    <sheet name="CA HYGIENE FY2013 30122013" sheetId="27" state="hidden" r:id="rId12"/>
  </sheets>
  <definedNames>
    <definedName name="_xlnm._FilterDatabase" localSheetId="1" hidden="1">'FICHIER CLIENT'!$A$1:$G$1008</definedName>
    <definedName name="_xlnm._FilterDatabase" localSheetId="0" hidden="1">'TAB SUIVI ACTIVITE CDS FY2014'!$A$1:$BO$12</definedName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 localSheetId="6">#REF!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</definedNames>
  <calcPr calcId="144525"/>
  <pivotCaches>
    <pivotCache cacheId="0" r:id="rId13"/>
  </pivotCaches>
</workbook>
</file>

<file path=xl/calcChain.xml><?xml version="1.0" encoding="utf-8"?>
<calcChain xmlns="http://schemas.openxmlformats.org/spreadsheetml/2006/main">
  <c r="G14" i="9" l="1"/>
  <c r="D15" i="9"/>
  <c r="F15" i="9" s="1"/>
  <c r="E15" i="9"/>
  <c r="J15" i="9"/>
  <c r="L15" i="9"/>
  <c r="N15" i="9" s="1"/>
  <c r="M15" i="9"/>
  <c r="R15" i="9"/>
  <c r="S15" i="9" s="1"/>
  <c r="T15" i="9"/>
  <c r="V15" i="9" s="1"/>
  <c r="U15" i="9"/>
  <c r="Z15" i="9"/>
  <c r="AA15" i="9" s="1"/>
  <c r="AB15" i="9"/>
  <c r="AD15" i="9" s="1"/>
  <c r="AC15" i="9"/>
  <c r="AH15" i="9"/>
  <c r="AI15" i="9" s="1"/>
  <c r="AJ15" i="9"/>
  <c r="AL15" i="9" s="1"/>
  <c r="AK15" i="9"/>
  <c r="AP15" i="9"/>
  <c r="AQ15" i="9" s="1"/>
  <c r="AR15" i="9"/>
  <c r="AT15" i="9" s="1"/>
  <c r="AS15" i="9"/>
  <c r="AX15" i="9"/>
  <c r="AZ15" i="9"/>
  <c r="BB15" i="9" s="1"/>
  <c r="BA15" i="9"/>
  <c r="BF15" i="9"/>
  <c r="BC12" i="9"/>
  <c r="AU12" i="9"/>
  <c r="AV12" i="9" s="1"/>
  <c r="AT12" i="9"/>
  <c r="AQ12" i="9"/>
  <c r="AN12" i="9"/>
  <c r="AM12" i="9"/>
  <c r="AO12" i="9" s="1"/>
  <c r="AL12" i="9"/>
  <c r="AI12" i="9"/>
  <c r="AF12" i="9"/>
  <c r="AE12" i="9"/>
  <c r="AG12" i="9" s="1"/>
  <c r="AD12" i="9"/>
  <c r="AA12" i="9"/>
  <c r="X12" i="9"/>
  <c r="W12" i="9"/>
  <c r="Y12" i="9" s="1"/>
  <c r="V12" i="9"/>
  <c r="S12" i="9"/>
  <c r="P12" i="9"/>
  <c r="O12" i="9"/>
  <c r="Q12" i="9" s="1"/>
  <c r="BC11" i="9"/>
  <c r="AU11" i="9"/>
  <c r="AY11" i="9" s="1"/>
  <c r="BB11" i="9" s="1"/>
  <c r="AT11" i="9"/>
  <c r="AQ11" i="9"/>
  <c r="AN11" i="9"/>
  <c r="AM11" i="9"/>
  <c r="AO11" i="9" s="1"/>
  <c r="AL11" i="9"/>
  <c r="AI11" i="9"/>
  <c r="AF11" i="9"/>
  <c r="AE11" i="9"/>
  <c r="AG11" i="9" s="1"/>
  <c r="AD11" i="9"/>
  <c r="AA11" i="9"/>
  <c r="X11" i="9"/>
  <c r="W11" i="9"/>
  <c r="Y11" i="9" s="1"/>
  <c r="V11" i="9"/>
  <c r="S11" i="9"/>
  <c r="O11" i="9"/>
  <c r="Q11" i="9" s="1"/>
  <c r="BC10" i="9"/>
  <c r="AU10" i="9"/>
  <c r="AV10" i="9" s="1"/>
  <c r="AT10" i="9"/>
  <c r="AQ10" i="9"/>
  <c r="AN10" i="9"/>
  <c r="AM10" i="9"/>
  <c r="AO10" i="9" s="1"/>
  <c r="AL10" i="9"/>
  <c r="AI10" i="9"/>
  <c r="AF10" i="9"/>
  <c r="AE10" i="9"/>
  <c r="AG10" i="9" s="1"/>
  <c r="AD10" i="9"/>
  <c r="AA10" i="9"/>
  <c r="X10" i="9"/>
  <c r="W10" i="9"/>
  <c r="Y10" i="9" s="1"/>
  <c r="V10" i="9"/>
  <c r="S10" i="9"/>
  <c r="P10" i="9"/>
  <c r="O10" i="9"/>
  <c r="Q10" i="9" s="1"/>
  <c r="BC9" i="9"/>
  <c r="AV9" i="9"/>
  <c r="AU9" i="9"/>
  <c r="AY9" i="9" s="1"/>
  <c r="BB9" i="9" s="1"/>
  <c r="AT9" i="9"/>
  <c r="AQ9" i="9"/>
  <c r="AN9" i="9"/>
  <c r="AM9" i="9"/>
  <c r="AO9" i="9" s="1"/>
  <c r="AL9" i="9"/>
  <c r="AI9" i="9"/>
  <c r="AF9" i="9"/>
  <c r="AE9" i="9"/>
  <c r="AG9" i="9" s="1"/>
  <c r="AD9" i="9"/>
  <c r="AA9" i="9"/>
  <c r="X9" i="9"/>
  <c r="W9" i="9"/>
  <c r="Y9" i="9" s="1"/>
  <c r="V9" i="9"/>
  <c r="S9" i="9"/>
  <c r="P9" i="9"/>
  <c r="O9" i="9"/>
  <c r="Q9" i="9" s="1"/>
  <c r="BC8" i="9"/>
  <c r="BC15" i="9" s="1"/>
  <c r="AU8" i="9"/>
  <c r="AV8" i="9" s="1"/>
  <c r="AT8" i="9"/>
  <c r="AQ8" i="9"/>
  <c r="AN8" i="9"/>
  <c r="AM8" i="9"/>
  <c r="AO8" i="9" s="1"/>
  <c r="AL8" i="9"/>
  <c r="AI8" i="9"/>
  <c r="AF8" i="9"/>
  <c r="AE8" i="9"/>
  <c r="AG8" i="9" s="1"/>
  <c r="AD8" i="9"/>
  <c r="AA8" i="9"/>
  <c r="X8" i="9"/>
  <c r="W8" i="9"/>
  <c r="Y8" i="9" s="1"/>
  <c r="V8" i="9"/>
  <c r="S8" i="9"/>
  <c r="Q8" i="9"/>
  <c r="P8" i="9"/>
  <c r="O8" i="9"/>
  <c r="O15" i="9" s="1"/>
  <c r="BC7" i="9"/>
  <c r="AV7" i="9"/>
  <c r="AU7" i="9"/>
  <c r="AY7" i="9" s="1"/>
  <c r="BB7" i="9" s="1"/>
  <c r="AT7" i="9"/>
  <c r="AQ7" i="9"/>
  <c r="AO7" i="9"/>
  <c r="AN7" i="9"/>
  <c r="AM7" i="9"/>
  <c r="AL7" i="9"/>
  <c r="AI7" i="9"/>
  <c r="AF7" i="9"/>
  <c r="AE7" i="9"/>
  <c r="AG7" i="9" s="1"/>
  <c r="AD7" i="9"/>
  <c r="AA7" i="9"/>
  <c r="X7" i="9"/>
  <c r="W7" i="9"/>
  <c r="Y7" i="9" s="1"/>
  <c r="V7" i="9"/>
  <c r="S7" i="9"/>
  <c r="P7" i="9"/>
  <c r="O7" i="9"/>
  <c r="Q7" i="9" s="1"/>
  <c r="BC6" i="9"/>
  <c r="AU6" i="9"/>
  <c r="AV6" i="9" s="1"/>
  <c r="AT6" i="9"/>
  <c r="AQ6" i="9"/>
  <c r="AN6" i="9"/>
  <c r="AM6" i="9"/>
  <c r="AO6" i="9" s="1"/>
  <c r="AL6" i="9"/>
  <c r="AI6" i="9"/>
  <c r="AF6" i="9"/>
  <c r="AE6" i="9"/>
  <c r="AG6" i="9" s="1"/>
  <c r="AD6" i="9"/>
  <c r="AA6" i="9"/>
  <c r="X6" i="9"/>
  <c r="W6" i="9"/>
  <c r="Y6" i="9" s="1"/>
  <c r="V6" i="9"/>
  <c r="S6" i="9"/>
  <c r="P6" i="9"/>
  <c r="O6" i="9"/>
  <c r="Q6" i="9" s="1"/>
  <c r="BC5" i="9"/>
  <c r="AU5" i="9"/>
  <c r="AY5" i="9" s="1"/>
  <c r="BB5" i="9" s="1"/>
  <c r="AT5" i="9"/>
  <c r="AQ5" i="9"/>
  <c r="AN5" i="9"/>
  <c r="AM5" i="9"/>
  <c r="AO5" i="9" s="1"/>
  <c r="AL5" i="9"/>
  <c r="AI5" i="9"/>
  <c r="AG5" i="9"/>
  <c r="AF5" i="9"/>
  <c r="AE5" i="9"/>
  <c r="AD5" i="9"/>
  <c r="AA5" i="9"/>
  <c r="X5" i="9"/>
  <c r="W5" i="9"/>
  <c r="Y5" i="9" s="1"/>
  <c r="V5" i="9"/>
  <c r="S5" i="9"/>
  <c r="O5" i="9"/>
  <c r="Q5" i="9" s="1"/>
  <c r="BC4" i="9"/>
  <c r="AU4" i="9"/>
  <c r="AV4" i="9" s="1"/>
  <c r="AT4" i="9"/>
  <c r="AQ4" i="9"/>
  <c r="AN4" i="9"/>
  <c r="AM4" i="9"/>
  <c r="AO4" i="9" s="1"/>
  <c r="AL4" i="9"/>
  <c r="AI4" i="9"/>
  <c r="AF4" i="9"/>
  <c r="AE4" i="9"/>
  <c r="AG4" i="9" s="1"/>
  <c r="AD4" i="9"/>
  <c r="AA4" i="9"/>
  <c r="X4" i="9"/>
  <c r="W4" i="9"/>
  <c r="Y4" i="9" s="1"/>
  <c r="V4" i="9"/>
  <c r="S4" i="9"/>
  <c r="P4" i="9"/>
  <c r="O4" i="9"/>
  <c r="Q4" i="9" s="1"/>
  <c r="BC3" i="9"/>
  <c r="AU3" i="9"/>
  <c r="AY3" i="9" s="1"/>
  <c r="BB3" i="9" s="1"/>
  <c r="AT3" i="9"/>
  <c r="AQ3" i="9"/>
  <c r="AN3" i="9"/>
  <c r="AM3" i="9"/>
  <c r="AO3" i="9" s="1"/>
  <c r="AL3" i="9"/>
  <c r="AI3" i="9"/>
  <c r="AG3" i="9"/>
  <c r="AF3" i="9"/>
  <c r="AE3" i="9"/>
  <c r="AD3" i="9"/>
  <c r="AA3" i="9"/>
  <c r="X3" i="9"/>
  <c r="W3" i="9"/>
  <c r="Y3" i="9" s="1"/>
  <c r="V3" i="9"/>
  <c r="S3" i="9"/>
  <c r="P3" i="9"/>
  <c r="O3" i="9"/>
  <c r="Q3" i="9" s="1"/>
  <c r="BC2" i="9"/>
  <c r="AU2" i="9"/>
  <c r="AV2" i="9" s="1"/>
  <c r="AM2" i="9"/>
  <c r="AO2" i="9" s="1"/>
  <c r="AE2" i="9"/>
  <c r="AG2" i="9" s="1"/>
  <c r="W2" i="9"/>
  <c r="Y2" i="9" s="1"/>
  <c r="O2" i="9"/>
  <c r="Q2" i="9" s="1"/>
  <c r="P2" i="9"/>
  <c r="S2" i="9"/>
  <c r="V2" i="9"/>
  <c r="X2" i="9"/>
  <c r="AA2" i="9"/>
  <c r="AD2" i="9"/>
  <c r="AF2" i="9"/>
  <c r="AI2" i="9"/>
  <c r="AL2" i="9"/>
  <c r="AN2" i="9"/>
  <c r="AQ2" i="9"/>
  <c r="AT2" i="9"/>
  <c r="G12" i="9"/>
  <c r="G11" i="9"/>
  <c r="G10" i="9"/>
  <c r="G9" i="9"/>
  <c r="G8" i="9"/>
  <c r="G15" i="9" s="1"/>
  <c r="G7" i="9"/>
  <c r="G6" i="9"/>
  <c r="G5" i="9"/>
  <c r="G4" i="9"/>
  <c r="G3" i="9"/>
  <c r="G2" i="9"/>
  <c r="H15" i="9" l="1"/>
  <c r="I15" i="9"/>
  <c r="P15" i="9"/>
  <c r="Q15" i="9"/>
  <c r="K15" i="9"/>
  <c r="BD15" i="9"/>
  <c r="BE15" i="9"/>
  <c r="AY15" i="9"/>
  <c r="BG15" i="9"/>
  <c r="AU15" i="9"/>
  <c r="AM15" i="9"/>
  <c r="AE15" i="9"/>
  <c r="W15" i="9"/>
  <c r="AY4" i="9"/>
  <c r="BB4" i="9" s="1"/>
  <c r="AV5" i="9"/>
  <c r="AW8" i="9"/>
  <c r="AY10" i="9"/>
  <c r="BB10" i="9" s="1"/>
  <c r="AY8" i="9"/>
  <c r="BB8" i="9" s="1"/>
  <c r="AV3" i="9"/>
  <c r="AW6" i="9"/>
  <c r="AV11" i="9"/>
  <c r="AW4" i="9"/>
  <c r="P5" i="9"/>
  <c r="AY6" i="9"/>
  <c r="BB6" i="9" s="1"/>
  <c r="AY12" i="9"/>
  <c r="BB12" i="9" s="1"/>
  <c r="AW10" i="9"/>
  <c r="P11" i="9"/>
  <c r="AW12" i="9"/>
  <c r="AW3" i="9"/>
  <c r="AW5" i="9"/>
  <c r="AW7" i="9"/>
  <c r="AW9" i="9"/>
  <c r="AW11" i="9"/>
  <c r="AY2" i="9"/>
  <c r="BB2" i="9" s="1"/>
  <c r="AW2" i="9"/>
  <c r="D14" i="9"/>
  <c r="E14" i="9"/>
  <c r="D16" i="9"/>
  <c r="E16" i="9"/>
  <c r="AF15" i="9" l="1"/>
  <c r="AG15" i="9"/>
  <c r="AN15" i="9"/>
  <c r="AO15" i="9"/>
  <c r="AV15" i="9"/>
  <c r="AW15" i="9"/>
  <c r="X15" i="9"/>
  <c r="Y15" i="9"/>
  <c r="N2" i="9"/>
  <c r="H3" i="9"/>
  <c r="K3" i="9"/>
  <c r="N3" i="9"/>
  <c r="H4" i="9"/>
  <c r="K4" i="9"/>
  <c r="N4" i="9"/>
  <c r="N5" i="9"/>
  <c r="H6" i="9"/>
  <c r="N6" i="9"/>
  <c r="N7" i="9"/>
  <c r="N8" i="9"/>
  <c r="H9" i="9"/>
  <c r="K9" i="9"/>
  <c r="N9" i="9"/>
  <c r="H10" i="9"/>
  <c r="K10" i="9"/>
  <c r="N10" i="9"/>
  <c r="N11" i="9"/>
  <c r="H12" i="9"/>
  <c r="K12" i="9"/>
  <c r="N12" i="9"/>
  <c r="BH12" i="9"/>
  <c r="BH11" i="9"/>
  <c r="BH10" i="9"/>
  <c r="BH9" i="9"/>
  <c r="BH8" i="9"/>
  <c r="BH15" i="9" s="1"/>
  <c r="BH7" i="9"/>
  <c r="BH6" i="9"/>
  <c r="BH5" i="9"/>
  <c r="BH4" i="9"/>
  <c r="BH3" i="9"/>
  <c r="BH2" i="9"/>
  <c r="BI12" i="9" l="1"/>
  <c r="BI11" i="9"/>
  <c r="BI10" i="9"/>
  <c r="BI9" i="9"/>
  <c r="BI8" i="9"/>
  <c r="BI7" i="9"/>
  <c r="BI6" i="9"/>
  <c r="BI5" i="9"/>
  <c r="BI4" i="9"/>
  <c r="BJ4" i="9" s="1"/>
  <c r="BI3" i="9"/>
  <c r="BI2" i="9"/>
  <c r="B46" i="29"/>
  <c r="BN4" i="9"/>
  <c r="BG4" i="9"/>
  <c r="BD4" i="9"/>
  <c r="F4" i="9"/>
  <c r="A4" i="9"/>
  <c r="BI15" i="9" l="1"/>
  <c r="BE4" i="9"/>
  <c r="BJ15" i="9" l="1"/>
  <c r="I4" i="9"/>
  <c r="BK4" i="9"/>
  <c r="BG12" i="9"/>
  <c r="BG10" i="9"/>
  <c r="BG9" i="9"/>
  <c r="BG7" i="9"/>
  <c r="BG3" i="9"/>
  <c r="BG2" i="9"/>
  <c r="BF16" i="9"/>
  <c r="BA16" i="9"/>
  <c r="AZ16" i="9"/>
  <c r="AX16" i="9"/>
  <c r="AS16" i="9"/>
  <c r="AR16" i="9"/>
  <c r="AP16" i="9"/>
  <c r="AK16" i="9"/>
  <c r="AJ16" i="9"/>
  <c r="AH16" i="9"/>
  <c r="AC16" i="9"/>
  <c r="AB16" i="9"/>
  <c r="Z16" i="9"/>
  <c r="U16" i="9"/>
  <c r="T16" i="9"/>
  <c r="R16" i="9"/>
  <c r="L16" i="9"/>
  <c r="BN9" i="9"/>
  <c r="BD9" i="9"/>
  <c r="F9" i="9"/>
  <c r="A9" i="9"/>
  <c r="BN12" i="9"/>
  <c r="BD12" i="9"/>
  <c r="F12" i="9"/>
  <c r="A12" i="9"/>
  <c r="BE12" i="9" l="1"/>
  <c r="BM4" i="9"/>
  <c r="BL4" i="9"/>
  <c r="BO4" i="9"/>
  <c r="BE9" i="9"/>
  <c r="I12" i="9" l="1"/>
  <c r="BK12" i="9"/>
  <c r="BO12" i="9" s="1"/>
  <c r="I9" i="9"/>
  <c r="BK9" i="9"/>
  <c r="BJ9" i="9"/>
  <c r="BJ12" i="9"/>
  <c r="BE3" i="9" l="1"/>
  <c r="BE7" i="9"/>
  <c r="BE2" i="9"/>
  <c r="BE10" i="9"/>
  <c r="BM12" i="9"/>
  <c r="BL12" i="9"/>
  <c r="BO9" i="9"/>
  <c r="BM9" i="9"/>
  <c r="BL9" i="9"/>
  <c r="I8" i="9" l="1"/>
  <c r="H8" i="9"/>
  <c r="K8" i="9"/>
  <c r="BK8" i="9"/>
  <c r="BK15" i="9" s="1"/>
  <c r="H2" i="9"/>
  <c r="I2" i="9"/>
  <c r="K2" i="9"/>
  <c r="BK2" i="9"/>
  <c r="BK16" i="9" s="1"/>
  <c r="H5" i="9"/>
  <c r="K5" i="9"/>
  <c r="I5" i="9"/>
  <c r="BK5" i="9"/>
  <c r="K7" i="9"/>
  <c r="H7" i="9"/>
  <c r="I7" i="9"/>
  <c r="BK7" i="9"/>
  <c r="I3" i="9"/>
  <c r="BK3" i="9"/>
  <c r="K11" i="9"/>
  <c r="I11" i="9"/>
  <c r="H11" i="9"/>
  <c r="BK11" i="9"/>
  <c r="I6" i="9"/>
  <c r="K6" i="9"/>
  <c r="BK6" i="9"/>
  <c r="I10" i="9"/>
  <c r="BK10" i="9"/>
  <c r="AI16" i="9"/>
  <c r="AE16" i="9"/>
  <c r="BC16" i="9"/>
  <c r="BG6" i="9"/>
  <c r="BE6" i="9"/>
  <c r="BE8" i="9"/>
  <c r="BG8" i="9"/>
  <c r="BG5" i="9"/>
  <c r="BE5" i="9"/>
  <c r="BE11" i="9"/>
  <c r="BG11" i="9"/>
  <c r="W16" i="9"/>
  <c r="AM16" i="9"/>
  <c r="AU16" i="9"/>
  <c r="M16" i="9"/>
  <c r="G16" i="9"/>
  <c r="O16" i="9"/>
  <c r="J16" i="9"/>
  <c r="J14" i="9"/>
  <c r="R14" i="9"/>
  <c r="O14" i="9"/>
  <c r="M14" i="9"/>
  <c r="L14" i="9"/>
  <c r="Z14" i="9"/>
  <c r="W14" i="9"/>
  <c r="U14" i="9"/>
  <c r="T14" i="9"/>
  <c r="AH14" i="9"/>
  <c r="AE14" i="9"/>
  <c r="AC14" i="9"/>
  <c r="AB14" i="9"/>
  <c r="AP14" i="9"/>
  <c r="AM14" i="9"/>
  <c r="AK14" i="9"/>
  <c r="AJ14" i="9"/>
  <c r="AX14" i="9"/>
  <c r="AU14" i="9"/>
  <c r="AS14" i="9"/>
  <c r="AR14" i="9"/>
  <c r="BF14" i="9"/>
  <c r="BC14" i="9"/>
  <c r="BA14" i="9"/>
  <c r="AZ14" i="9"/>
  <c r="BM15" i="9" l="1"/>
  <c r="BL15" i="9"/>
  <c r="F14" i="9"/>
  <c r="BG16" i="9"/>
  <c r="AG16" i="9"/>
  <c r="BE16" i="9"/>
  <c r="AQ16" i="9"/>
  <c r="AW16" i="9"/>
  <c r="AO16" i="9"/>
  <c r="Y16" i="9"/>
  <c r="AA16" i="9"/>
  <c r="AY16" i="9"/>
  <c r="I16" i="9"/>
  <c r="Q16" i="9"/>
  <c r="K16" i="9"/>
  <c r="S16" i="9"/>
  <c r="AQ14" i="9"/>
  <c r="BB14" i="9"/>
  <c r="AL14" i="9"/>
  <c r="V14" i="9"/>
  <c r="N14" i="9"/>
  <c r="Q14" i="9"/>
  <c r="AN14" i="9"/>
  <c r="BE14" i="9"/>
  <c r="AY14" i="9"/>
  <c r="AF14" i="9"/>
  <c r="V16" i="9"/>
  <c r="AT14" i="9"/>
  <c r="AA14" i="9"/>
  <c r="H14" i="9"/>
  <c r="X16" i="9"/>
  <c r="AW14" i="9"/>
  <c r="K14" i="9"/>
  <c r="AD14" i="9"/>
  <c r="BG14" i="9"/>
  <c r="AV14" i="9"/>
  <c r="AG14" i="9"/>
  <c r="S14" i="9"/>
  <c r="AL16" i="9"/>
  <c r="BB16" i="9"/>
  <c r="BD14" i="9"/>
  <c r="AO14" i="9"/>
  <c r="AI14" i="9"/>
  <c r="P14" i="9"/>
  <c r="N16" i="9"/>
  <c r="AF16" i="9"/>
  <c r="AT16" i="9"/>
  <c r="BD16" i="9"/>
  <c r="AV16" i="9"/>
  <c r="AN16" i="9"/>
  <c r="AD16" i="9"/>
  <c r="P16" i="9"/>
  <c r="H16" i="9"/>
  <c r="F16" i="9"/>
  <c r="I14" i="9"/>
  <c r="Y14" i="9"/>
  <c r="X14" i="9"/>
  <c r="F11" i="9" l="1"/>
  <c r="F8" i="9"/>
  <c r="F10" i="9"/>
  <c r="F7" i="9"/>
  <c r="F5" i="9"/>
  <c r="F6" i="9"/>
  <c r="F3" i="9"/>
  <c r="F2" i="9"/>
  <c r="BD11" i="9"/>
  <c r="BD8" i="9"/>
  <c r="BD10" i="9"/>
  <c r="BD7" i="9"/>
  <c r="BD5" i="9"/>
  <c r="BD6" i="9"/>
  <c r="BD3" i="9"/>
  <c r="BD2" i="9"/>
  <c r="BN11" i="9"/>
  <c r="BN8" i="9"/>
  <c r="BN15" i="9" s="1"/>
  <c r="BN10" i="9"/>
  <c r="BN7" i="9"/>
  <c r="BN5" i="9"/>
  <c r="BN6" i="9"/>
  <c r="BN3" i="9"/>
  <c r="BN2" i="9"/>
  <c r="BO15" i="9" l="1"/>
  <c r="BP15" i="9"/>
  <c r="BI16" i="9"/>
  <c r="BH16" i="9"/>
  <c r="BO11" i="9"/>
  <c r="BM11" i="9"/>
  <c r="BO10" i="9"/>
  <c r="BM10" i="9"/>
  <c r="BO8" i="9"/>
  <c r="BM8" i="9"/>
  <c r="BO3" i="9"/>
  <c r="BM3" i="9"/>
  <c r="BO7" i="9"/>
  <c r="BM7" i="9"/>
  <c r="BM2" i="9"/>
  <c r="BO2" i="9"/>
  <c r="BM6" i="9"/>
  <c r="BO6" i="9"/>
  <c r="BM5" i="9"/>
  <c r="BO5" i="9"/>
  <c r="BI14" i="9"/>
  <c r="BK14" i="9"/>
  <c r="BN14" i="9"/>
  <c r="BN16" i="9"/>
  <c r="BH14" i="9"/>
  <c r="BL3" i="9"/>
  <c r="BL7" i="9"/>
  <c r="BJ5" i="9"/>
  <c r="BL8" i="9"/>
  <c r="BL11" i="9"/>
  <c r="BL2" i="9"/>
  <c r="BL6" i="9"/>
  <c r="BJ10" i="9"/>
  <c r="BJ11" i="9"/>
  <c r="BJ3" i="9"/>
  <c r="BL5" i="9"/>
  <c r="BJ7" i="9"/>
  <c r="BJ8" i="9"/>
  <c r="BL10" i="9"/>
  <c r="BJ6" i="9"/>
  <c r="BJ2" i="9"/>
  <c r="BM16" i="9" l="1"/>
  <c r="BO16" i="9"/>
  <c r="BJ14" i="9"/>
  <c r="BM14" i="9"/>
  <c r="BJ16" i="9"/>
  <c r="BO14" i="9"/>
  <c r="BL16" i="9"/>
  <c r="BP16" i="9"/>
  <c r="BP14" i="9"/>
  <c r="BL14" i="9"/>
  <c r="A11" i="9" l="1"/>
  <c r="A7" i="9" l="1"/>
  <c r="A6" i="9"/>
  <c r="A2" i="9"/>
  <c r="A8" i="9"/>
  <c r="A3" i="9"/>
  <c r="A10" i="9"/>
  <c r="A5" i="9"/>
</calcChain>
</file>

<file path=xl/comments1.xml><?xml version="1.0" encoding="utf-8"?>
<comments xmlns="http://schemas.openxmlformats.org/spreadsheetml/2006/main">
  <authors>
    <author>i068253</author>
  </authors>
  <commentList>
    <comment ref="AR1" authorId="0">
      <text>
        <r>
          <rPr>
            <b/>
            <sz val="8"/>
            <color indexed="81"/>
            <rFont val="Tahoma"/>
            <family val="2"/>
          </rPr>
          <t>i068253:</t>
        </r>
        <r>
          <rPr>
            <sz val="8"/>
            <color indexed="81"/>
            <rFont val="Tahoma"/>
            <family val="2"/>
          </rPr>
          <t xml:space="preserve">
Hors Equitation</t>
        </r>
      </text>
    </comment>
    <comment ref="AS1" authorId="0">
      <text>
        <r>
          <rPr>
            <b/>
            <sz val="8"/>
            <color indexed="81"/>
            <rFont val="Tahoma"/>
            <family val="2"/>
          </rPr>
          <t>i068253:</t>
        </r>
        <r>
          <rPr>
            <sz val="8"/>
            <color indexed="81"/>
            <rFont val="Tahoma"/>
            <family val="2"/>
          </rPr>
          <t xml:space="preserve">
Hors Equitation</t>
        </r>
      </text>
    </comment>
    <comment ref="AU1" authorId="0">
      <text>
        <r>
          <rPr>
            <b/>
            <sz val="8"/>
            <color indexed="81"/>
            <rFont val="Tahoma"/>
            <family val="2"/>
          </rPr>
          <t>i068253:</t>
        </r>
        <r>
          <rPr>
            <sz val="8"/>
            <color indexed="81"/>
            <rFont val="Tahoma"/>
            <family val="2"/>
          </rPr>
          <t xml:space="preserve">
Hors Equitation</t>
        </r>
      </text>
    </comment>
  </commentList>
</comments>
</file>

<file path=xl/sharedStrings.xml><?xml version="1.0" encoding="utf-8"?>
<sst xmlns="http://schemas.openxmlformats.org/spreadsheetml/2006/main" count="4824" uniqueCount="2566">
  <si>
    <t>ANIMALIS</t>
  </si>
  <si>
    <t>L'ESPRIT JARDILAND</t>
  </si>
  <si>
    <t>FRANCE RURALE</t>
  </si>
  <si>
    <t>CP</t>
  </si>
  <si>
    <t>BRICOMARCHE</t>
  </si>
  <si>
    <t>COTE NATURE</t>
  </si>
  <si>
    <t>Sans enseigne</t>
  </si>
  <si>
    <t>JARDILAND</t>
  </si>
  <si>
    <t>VIVE LE JARDIN</t>
  </si>
  <si>
    <t>DELBARD</t>
  </si>
  <si>
    <t>NALOD'S</t>
  </si>
  <si>
    <t>BAOBAB</t>
  </si>
  <si>
    <t>VILLAVERDE</t>
  </si>
  <si>
    <t>SEVEA</t>
  </si>
  <si>
    <t>BRICO LECLERC</t>
  </si>
  <si>
    <t>JARDI LECLERC</t>
  </si>
  <si>
    <t>TRUFFAUT</t>
  </si>
  <si>
    <t>ESPACE EMERAUDE</t>
  </si>
  <si>
    <t>RURAL EXPERT</t>
  </si>
  <si>
    <t>KIRIEL</t>
  </si>
  <si>
    <t>RELAIS FRANCE RURALE</t>
  </si>
  <si>
    <t>INEDIS</t>
  </si>
  <si>
    <t>CENTRALE</t>
  </si>
  <si>
    <t>CDS</t>
  </si>
  <si>
    <t>ENSEIGNE</t>
  </si>
  <si>
    <t>VILLE</t>
  </si>
  <si>
    <t>AOUSTE SUR SYE</t>
  </si>
  <si>
    <t>COSNE SUR LOIRE</t>
  </si>
  <si>
    <t>CLAMECY</t>
  </si>
  <si>
    <t>COMMENTRY</t>
  </si>
  <si>
    <t>12 PLACE DU CHAMP DE FOIRE</t>
  </si>
  <si>
    <t>AGRI JERPHANION</t>
  </si>
  <si>
    <t>MONTFAVET</t>
  </si>
  <si>
    <t>RPT DE L'AÉROPORT</t>
  </si>
  <si>
    <t>AVIGNON</t>
  </si>
  <si>
    <t>AGRI PERRIN</t>
  </si>
  <si>
    <t>ENTRE DEUX GUIERS</t>
  </si>
  <si>
    <t>LD CHAMPEROUD</t>
  </si>
  <si>
    <t>FEILLENS</t>
  </si>
  <si>
    <t>MEXIMIEUX</t>
  </si>
  <si>
    <t>BOURG DE THIZY</t>
  </si>
  <si>
    <t>VILLEFRANCHE SUR SAONE</t>
  </si>
  <si>
    <t>RUMILLY</t>
  </si>
  <si>
    <t>ANTHY SUR LEMAN</t>
  </si>
  <si>
    <t>SEYNOD</t>
  </si>
  <si>
    <t>RIVE DE GIER</t>
  </si>
  <si>
    <t>BRIOUDE</t>
  </si>
  <si>
    <t>ST MARTIN EN HAUT</t>
  </si>
  <si>
    <t>AGRI VOLCANS</t>
  </si>
  <si>
    <t>ROCHEFORT MONTAGNE</t>
  </si>
  <si>
    <t>MONTCHENEIX</t>
  </si>
  <si>
    <t>TAUVES</t>
  </si>
  <si>
    <t>LA CROIX HAUTE</t>
  </si>
  <si>
    <t>LE BOURG</t>
  </si>
  <si>
    <t>BROMONT LAMOTHE</t>
  </si>
  <si>
    <t>ROND POINT SORTIE A89</t>
  </si>
  <si>
    <t>MONTELIER</t>
  </si>
  <si>
    <t>AGROTECH</t>
  </si>
  <si>
    <t>BUIS LES BARONNIES</t>
  </si>
  <si>
    <t>AIX LES MILLES</t>
  </si>
  <si>
    <t xml:space="preserve">ALESBRI - BRICOMARCHE </t>
  </si>
  <si>
    <t>ALES</t>
  </si>
  <si>
    <t>LARAGNE</t>
  </si>
  <si>
    <t>9 AVENUE DES SPORTS</t>
  </si>
  <si>
    <t>ALPHA</t>
  </si>
  <si>
    <t>ROUSSILLON</t>
  </si>
  <si>
    <t>SALAISE SUR SANNE</t>
  </si>
  <si>
    <t>RN 7</t>
  </si>
  <si>
    <t>VILLARD DE LANS</t>
  </si>
  <si>
    <t>LA COTE ST ANDRE</t>
  </si>
  <si>
    <t>2460 CHEMIN DE LA VOIE FERREE</t>
  </si>
  <si>
    <t>BEAUREPAIRE</t>
  </si>
  <si>
    <t>BOURGOIN JALLIEU</t>
  </si>
  <si>
    <t>ST JEAN DE BOURNAY</t>
  </si>
  <si>
    <t>VOIRON</t>
  </si>
  <si>
    <t>PONTCHARRA</t>
  </si>
  <si>
    <t>ST PRIEST</t>
  </si>
  <si>
    <t>ST JEAN DE MAURIENNE</t>
  </si>
  <si>
    <t>LE PONT DE BEAUVOISIN</t>
  </si>
  <si>
    <t xml:space="preserve">AMARISSE - BRICOMARCHE </t>
  </si>
  <si>
    <t>NIMES</t>
  </si>
  <si>
    <t>COURBESSAC</t>
  </si>
  <si>
    <t>AMBLARD JACQUES</t>
  </si>
  <si>
    <t>MONTELIMAR</t>
  </si>
  <si>
    <t>CHEMIN DES CHÊNES</t>
  </si>
  <si>
    <t>AMPHIPRION - BRICOMARCHE</t>
  </si>
  <si>
    <t>GARDANNE</t>
  </si>
  <si>
    <t xml:space="preserve">LA PLAINE - CD 6 </t>
  </si>
  <si>
    <t>ANIMALERIE COTE TENDRESSE</t>
  </si>
  <si>
    <t>AIX EN PROVENCE</t>
  </si>
  <si>
    <t>900 RUE AMPERE</t>
  </si>
  <si>
    <t>BEYNOST</t>
  </si>
  <si>
    <t>ZAC DES BARESSES</t>
  </si>
  <si>
    <t>ANTIBES</t>
  </si>
  <si>
    <t>1890 CHEMIN DES TERRIERS</t>
  </si>
  <si>
    <t>SAINT DIDIER SOUS AUBENAS</t>
  </si>
  <si>
    <t>CC TERRES DE MILLET</t>
  </si>
  <si>
    <t>AUBAGNE</t>
  </si>
  <si>
    <t>CENTRE COMMERCIAL AUCHAN</t>
  </si>
  <si>
    <t>CLERMONT FERRAND</t>
  </si>
  <si>
    <t>218 BLD GUSTAVE FLAUBERT</t>
  </si>
  <si>
    <t>SAINT PRIEST</t>
  </si>
  <si>
    <t>136 ROUTE DE GRENOBLE</t>
  </si>
  <si>
    <t>BASSENS</t>
  </si>
  <si>
    <t>ZONE COMMERCIALE CARREFOUR BASSENS</t>
  </si>
  <si>
    <t>LA GARDE</t>
  </si>
  <si>
    <t>CENTRE COMMERCIAL GRAND VAR EST</t>
  </si>
  <si>
    <t>SORGUES</t>
  </si>
  <si>
    <t>CENTRE COMMERCIAL LE PONTET</t>
  </si>
  <si>
    <t>ARCAGRI EURL</t>
  </si>
  <si>
    <t>LES ARCS SUR ARGENS</t>
  </si>
  <si>
    <t>QUARTIER LES GUERINGUIERS</t>
  </si>
  <si>
    <t>TOURNON</t>
  </si>
  <si>
    <t>BAOBAB JARDINERIE THIERS      SARL</t>
  </si>
  <si>
    <t>THIERS</t>
  </si>
  <si>
    <t>RUE DU TORPILLEUR SIROCCO</t>
  </si>
  <si>
    <t>BARATHON</t>
  </si>
  <si>
    <t>COSNE D'ALLIER</t>
  </si>
  <si>
    <t>LA P'TITE GRAINE</t>
  </si>
  <si>
    <t xml:space="preserve">BEMARLIA - BRICOMARCHE </t>
  </si>
  <si>
    <t>BARATIER</t>
  </si>
  <si>
    <t>RN 94</t>
  </si>
  <si>
    <t>BENOIT MATERIELS AGRICOLES</t>
  </si>
  <si>
    <t>ARLES</t>
  </si>
  <si>
    <t>MAS COTTIN</t>
  </si>
  <si>
    <t>BERGON</t>
  </si>
  <si>
    <t>LE MUY</t>
  </si>
  <si>
    <t>386 ROUTE DE FRÉJUS</t>
  </si>
  <si>
    <t>FREJUS</t>
  </si>
  <si>
    <t>QUARTIER LE PIGEONNIER</t>
  </si>
  <si>
    <t>BERNARD PIERRE</t>
  </si>
  <si>
    <t>ST ETIENNE DU BOIS</t>
  </si>
  <si>
    <t>RTE DU TREFFORT</t>
  </si>
  <si>
    <t>PANISSIERES</t>
  </si>
  <si>
    <t>ZI DU PONT ROCHAND</t>
  </si>
  <si>
    <t>BERVA - BRICOMARCHE</t>
  </si>
  <si>
    <t>MILHAUD</t>
  </si>
  <si>
    <t>BIOGARDEN</t>
  </si>
  <si>
    <t>CAGNES SUR MER</t>
  </si>
  <si>
    <t>BIOTOPE</t>
  </si>
  <si>
    <t>BLONDOL - BRICOMARCHE</t>
  </si>
  <si>
    <t>ST VICTORET</t>
  </si>
  <si>
    <t>AVENUE DU 8 MAI 1945</t>
  </si>
  <si>
    <t>BOTANIC</t>
  </si>
  <si>
    <t>MOUANS SARTOUX</t>
  </si>
  <si>
    <t>CHEMIN LES GOURETTES</t>
  </si>
  <si>
    <t>ST GENEST LERPT</t>
  </si>
  <si>
    <t>ZAC DU TISSOT</t>
  </si>
  <si>
    <t>VARENNES VAUZELLE</t>
  </si>
  <si>
    <t>BEAUMONT</t>
  </si>
  <si>
    <t>PAE DU CHAMP MADAME</t>
  </si>
  <si>
    <t>VILLEURBANNE</t>
  </si>
  <si>
    <t>ECULLY</t>
  </si>
  <si>
    <t>FRANCHEVILLE</t>
  </si>
  <si>
    <t>RUE ANDRE DESTHIEUX</t>
  </si>
  <si>
    <t>GILLY SUR ISERE</t>
  </si>
  <si>
    <t>THONON LES BAINS</t>
  </si>
  <si>
    <t>GAILLARD</t>
  </si>
  <si>
    <t>ANNECY LE VIEUX</t>
  </si>
  <si>
    <t>LE PONTET</t>
  </si>
  <si>
    <t>LA RAVOIRE</t>
  </si>
  <si>
    <t>RUE P. ET M. CURIE</t>
  </si>
  <si>
    <t>BOTANIC ISLE ABEAU</t>
  </si>
  <si>
    <t>BOTANIC LA FOUILLOUSE</t>
  </si>
  <si>
    <t>LA FOUILLOUSE</t>
  </si>
  <si>
    <t>LA SEYNE SUR MER</t>
  </si>
  <si>
    <t>RUE LISBONNE</t>
  </si>
  <si>
    <t>VENELLES</t>
  </si>
  <si>
    <t>STE MAXIME</t>
  </si>
  <si>
    <t>DOMAINE DE ST FRANCOIS</t>
  </si>
  <si>
    <t>BOTANIC METZ TESSY</t>
  </si>
  <si>
    <t>METZ TESSY</t>
  </si>
  <si>
    <t>PARC DES LONGERAY</t>
  </si>
  <si>
    <t>BOTANIC MONTBONNOT</t>
  </si>
  <si>
    <t>MONTBONNOT</t>
  </si>
  <si>
    <t>BOTANIC ROBIN JARDINS</t>
  </si>
  <si>
    <t>MANOSQUE</t>
  </si>
  <si>
    <t>GAP</t>
  </si>
  <si>
    <t>3 RUE PLAN</t>
  </si>
  <si>
    <t>BOTANIC SEYSSINS</t>
  </si>
  <si>
    <t>SEYSSINS</t>
  </si>
  <si>
    <t>ST GENIS POUILLY</t>
  </si>
  <si>
    <t>BOTANIC ST PRIEST</t>
  </si>
  <si>
    <t>VALENCE</t>
  </si>
  <si>
    <t>RTE DE ROMANS</t>
  </si>
  <si>
    <t>BOTANIC VILLE LA GRAND</t>
  </si>
  <si>
    <t>VILLE LA GRAND</t>
  </si>
  <si>
    <t>14 RUE DES BICHES</t>
  </si>
  <si>
    <t>BOTANIC VITROLLES</t>
  </si>
  <si>
    <t>VITROLLES</t>
  </si>
  <si>
    <t>ZAC DY LIOURAT</t>
  </si>
  <si>
    <t>77 BD COSTA DE BEAUREGARD</t>
  </si>
  <si>
    <t>BREQUIN - BRICOMARCHE</t>
  </si>
  <si>
    <t>LE BOIS BROCHET - ROUTE DE ROANNE</t>
  </si>
  <si>
    <t>BRICO PRO</t>
  </si>
  <si>
    <t>RUY</t>
  </si>
  <si>
    <t>17 VIE DES MULETS</t>
  </si>
  <si>
    <t>MR BRICOLAGE</t>
  </si>
  <si>
    <t>VENCE</t>
  </si>
  <si>
    <t>976 AV RHIN ET DANUBE</t>
  </si>
  <si>
    <t>MALICORNE</t>
  </si>
  <si>
    <t>LA BRANDE</t>
  </si>
  <si>
    <t>GARGAS</t>
  </si>
  <si>
    <t>QUARTIER LES BILLARDS</t>
  </si>
  <si>
    <t>PASSINS</t>
  </si>
  <si>
    <t>ZI DU LANTHEY</t>
  </si>
  <si>
    <t>MAUBEC</t>
  </si>
  <si>
    <t>CALVET</t>
  </si>
  <si>
    <t>109 RTE D'ANDUZE</t>
  </si>
  <si>
    <t>CAP ANIMAL</t>
  </si>
  <si>
    <t>ISTRES</t>
  </si>
  <si>
    <t>ZI DU TUBE</t>
  </si>
  <si>
    <t>MORESTEL</t>
  </si>
  <si>
    <t>CAVAU DISTRIBUTION</t>
  </si>
  <si>
    <t>LAPALISSE</t>
  </si>
  <si>
    <t xml:space="preserve">CAYO - BRICOMARCHE </t>
  </si>
  <si>
    <t>CAVEIRAC</t>
  </si>
  <si>
    <t>FEURS</t>
  </si>
  <si>
    <t>ROUTE DE ST ETIENNE</t>
  </si>
  <si>
    <t>ST CHAMOND</t>
  </si>
  <si>
    <t>MONTBRISON</t>
  </si>
  <si>
    <t>CENTRAL JARDIN</t>
  </si>
  <si>
    <t>ST BONNET PRES RIOM</t>
  </si>
  <si>
    <t>1 ROUTE DE GIMEAUX</t>
  </si>
  <si>
    <t>CENTRE MEDITERRANEEN D'AGRICULTURE</t>
  </si>
  <si>
    <t>NICE</t>
  </si>
  <si>
    <t>199 ROUTE DE GRNOBLE</t>
  </si>
  <si>
    <t>BRIGNAIS</t>
  </si>
  <si>
    <t>RUE DES RONZIERES</t>
  </si>
  <si>
    <t xml:space="preserve">CHAMALAG - BRICOMARCHE </t>
  </si>
  <si>
    <t>TARASCON</t>
  </si>
  <si>
    <t>ZAC ROUTE DE ROUBIAN</t>
  </si>
  <si>
    <t xml:space="preserve">CHAMP VERT </t>
  </si>
  <si>
    <t>ALLAUCH</t>
  </si>
  <si>
    <t>ROUTE DES 4 SAISONS</t>
  </si>
  <si>
    <t>RN 89</t>
  </si>
  <si>
    <t>ZA</t>
  </si>
  <si>
    <t>CREST</t>
  </si>
  <si>
    <t>LE DONJON</t>
  </si>
  <si>
    <t>BOURG EN BRESSE</t>
  </si>
  <si>
    <t>COOP.AGRICOLE DU MEJEAN</t>
  </si>
  <si>
    <t>LE THOR</t>
  </si>
  <si>
    <t>COURS DU DOCTEUR SEIGLE</t>
  </si>
  <si>
    <t>FONTVIEILLE</t>
  </si>
  <si>
    <t>BARBENTANE</t>
  </si>
  <si>
    <t>EYRAGUES</t>
  </si>
  <si>
    <t>LUZY</t>
  </si>
  <si>
    <t>ORAISON</t>
  </si>
  <si>
    <t>SOSPEL</t>
  </si>
  <si>
    <t>LIMONEST</t>
  </si>
  <si>
    <t>CARROS</t>
  </si>
  <si>
    <t>1726 RTE DE LA ZA DE LA GRAVE</t>
  </si>
  <si>
    <t xml:space="preserve">DANALP - BRICOMARCHE </t>
  </si>
  <si>
    <t>DIGNE</t>
  </si>
  <si>
    <t>LE TIVOLI, 76 AVENUE DE VERDUN</t>
  </si>
  <si>
    <t>PEIPIN</t>
  </si>
  <si>
    <t>ST CLAIR DE LA TOUR</t>
  </si>
  <si>
    <t>3BIS AV DE SAVOIE</t>
  </si>
  <si>
    <t>CHATEAURENARD</t>
  </si>
  <si>
    <t>CHEMIN DU GRAND QUARTIER</t>
  </si>
  <si>
    <t>DECATHLON ANTIBES</t>
  </si>
  <si>
    <t>DECATHLON</t>
  </si>
  <si>
    <t>1800 CHEMIN DES TERRIERS</t>
  </si>
  <si>
    <t>DECATHLON CANNES 037 - ATELIER SAV</t>
  </si>
  <si>
    <t>MANDELIEU</t>
  </si>
  <si>
    <t>ZAC DE LA CANARDIERE</t>
  </si>
  <si>
    <t>DECATHLON LE PONTET</t>
  </si>
  <si>
    <t>OLLIOULES</t>
  </si>
  <si>
    <t>QUARTIER QUIEZ</t>
  </si>
  <si>
    <t>MALBY</t>
  </si>
  <si>
    <t>LES BUTTES</t>
  </si>
  <si>
    <t>DECO FLORALE RICARD</t>
  </si>
  <si>
    <t>MARSEILLE</t>
  </si>
  <si>
    <t>DITAGRI</t>
  </si>
  <si>
    <t>LES MILLES</t>
  </si>
  <si>
    <t>4 AV ADRIEN DURBEC</t>
  </si>
  <si>
    <t>AMBERT</t>
  </si>
  <si>
    <t>ROUTE NATIONALE</t>
  </si>
  <si>
    <t>MANZAT</t>
  </si>
  <si>
    <t>GIAT</t>
  </si>
  <si>
    <t>DROGSPORT ARPIN</t>
  </si>
  <si>
    <t>201 GRANDE RUE</t>
  </si>
  <si>
    <t xml:space="preserve">EMIVIR - BRICOMARCHE </t>
  </si>
  <si>
    <t>119 BOULEVARD SAINT LOUP</t>
  </si>
  <si>
    <t xml:space="preserve">EOLI - BRICOMARCHE </t>
  </si>
  <si>
    <t>ESD</t>
  </si>
  <si>
    <t>POLE VERT</t>
  </si>
  <si>
    <t>ZI DES FROMENTAUX</t>
  </si>
  <si>
    <t>ESPACE AGRICOLE GSA</t>
  </si>
  <si>
    <t>MONTLUCON</t>
  </si>
  <si>
    <t>29 RUE STÉPHANE SERVANT</t>
  </si>
  <si>
    <t>CALLIAN</t>
  </si>
  <si>
    <t>LEMPDES</t>
  </si>
  <si>
    <t>38 AV EMMANUEL CHABRIER</t>
  </si>
  <si>
    <t>ETS BASTIDON</t>
  </si>
  <si>
    <t>ST MAMERT</t>
  </si>
  <si>
    <t>334, CHEMIN DE LA GARE</t>
  </si>
  <si>
    <t>ETS BERTHOMIER</t>
  </si>
  <si>
    <t>COULEUVRE</t>
  </si>
  <si>
    <t>LA LANDE</t>
  </si>
  <si>
    <t>ETS BORNAND</t>
  </si>
  <si>
    <t>MOUTIERS TARENTAISE</t>
  </si>
  <si>
    <t>226 FG DE LA MADELEINE</t>
  </si>
  <si>
    <t>BOURG ST MAURICE</t>
  </si>
  <si>
    <t>29 AV DE LA HAUTE TARENTAISE</t>
  </si>
  <si>
    <t>ETS CHASSIN</t>
  </si>
  <si>
    <t>MOULINS</t>
  </si>
  <si>
    <t>4V RUE DES BOUCHER</t>
  </si>
  <si>
    <t>ETS DESFORGES BERNARD</t>
  </si>
  <si>
    <t>2 RUE HENRI LAVILLE</t>
  </si>
  <si>
    <t>ETS GARCIN FRERES SA</t>
  </si>
  <si>
    <t>VALENSOLE</t>
  </si>
  <si>
    <t>RUE DE LA BRECHE</t>
  </si>
  <si>
    <t>ETS GAUTHIER</t>
  </si>
  <si>
    <t>CHARANTONNAY</t>
  </si>
  <si>
    <t>ETS GILLES</t>
  </si>
  <si>
    <t>ROUTE D AVIGNON</t>
  </si>
  <si>
    <t>ETS MALZAC</t>
  </si>
  <si>
    <t>ST PRIVAT</t>
  </si>
  <si>
    <t>ETS MOLLIER SARL</t>
  </si>
  <si>
    <t>VINEZAC</t>
  </si>
  <si>
    <t>LES COTES</t>
  </si>
  <si>
    <t>ETS MORLAT</t>
  </si>
  <si>
    <t>CUSSET</t>
  </si>
  <si>
    <t>CHEMIN DE PRALONG</t>
  </si>
  <si>
    <t>ETS PASCAL SEMENCES</t>
  </si>
  <si>
    <t>VAISON LA ROMAINE</t>
  </si>
  <si>
    <t>65 COURS TAULIGNAN</t>
  </si>
  <si>
    <t>MONTMORIN</t>
  </si>
  <si>
    <t>EVIAN LES BAINS</t>
  </si>
  <si>
    <t>ETS PORNIN</t>
  </si>
  <si>
    <t>ROUTE DE MOULINS</t>
  </si>
  <si>
    <t>COLOMBIER SAUGNIEU</t>
  </si>
  <si>
    <t>LA CIOTAT</t>
  </si>
  <si>
    <t>EURL LES ILAIRES</t>
  </si>
  <si>
    <t>LE LAVANDOU</t>
  </si>
  <si>
    <t>EURL SOPAVAR</t>
  </si>
  <si>
    <t>SIX FOURS LES PLAGES</t>
  </si>
  <si>
    <t>STE CECILE LES VIGNES</t>
  </si>
  <si>
    <t>NYONS CEDEX</t>
  </si>
  <si>
    <t>FLAMEB - BRICOMARCHE</t>
  </si>
  <si>
    <t>AVENUE JEAN MACE</t>
  </si>
  <si>
    <t>MONTPENSIER</t>
  </si>
  <si>
    <t>FLORENTIN</t>
  </si>
  <si>
    <t>COHADE</t>
  </si>
  <si>
    <t>FLAGEAC</t>
  </si>
  <si>
    <t>LE MAYET DE MONTAGNE</t>
  </si>
  <si>
    <t>SISTERON</t>
  </si>
  <si>
    <t>GANNAT DISTRI - BRICOMARCHE</t>
  </si>
  <si>
    <t>GANNAT</t>
  </si>
  <si>
    <t>ROUTE DE CLERMONT FERRAND</t>
  </si>
  <si>
    <t xml:space="preserve">GARANI - BRICOMARCHE </t>
  </si>
  <si>
    <t>BRIGNOLES</t>
  </si>
  <si>
    <t>301 AV DU 8 MAI 1945</t>
  </si>
  <si>
    <t xml:space="preserve">GLAMEJ - BRICOMARCHE </t>
  </si>
  <si>
    <t>ROUTE DE MARSEILLE</t>
  </si>
  <si>
    <t>GOIGOUX DENIS</t>
  </si>
  <si>
    <t>ST DIERY</t>
  </si>
  <si>
    <t>LE CHEIX</t>
  </si>
  <si>
    <t>GRAINETERIE VOLPE</t>
  </si>
  <si>
    <t>PERTUIS</t>
  </si>
  <si>
    <t>PLACE DU 4 SEPTEMBRE</t>
  </si>
  <si>
    <t>GRIMAUD - VILLAVERDE</t>
  </si>
  <si>
    <t>GRIMAUD</t>
  </si>
  <si>
    <t>RN98</t>
  </si>
  <si>
    <t>GROUPE FK TEL - EVEN MEDIA</t>
  </si>
  <si>
    <t xml:space="preserve">12, BOULEVARD D'ATHÈNES </t>
  </si>
  <si>
    <t>VIRIAT</t>
  </si>
  <si>
    <t xml:space="preserve">HUGUIER - BRICOMARCHE </t>
  </si>
  <si>
    <t>ROUTE DE CHABEUIL</t>
  </si>
  <si>
    <t>ANDREZIEUX BOUTHEON</t>
  </si>
  <si>
    <t>ZI CENTRE VIE</t>
  </si>
  <si>
    <t>INDOOR GARDENS</t>
  </si>
  <si>
    <t>INDOORS GARDEN</t>
  </si>
  <si>
    <t>69 BD BENJAMIN DELESSERT</t>
  </si>
  <si>
    <t>BELLEVILLE</t>
  </si>
  <si>
    <t>ISERE NATURE</t>
  </si>
  <si>
    <t>RUE DU MARAIS</t>
  </si>
  <si>
    <t>121 RUE DES POMMIERS</t>
  </si>
  <si>
    <t>JARDI AND CO</t>
  </si>
  <si>
    <t>ST MAXIMUM</t>
  </si>
  <si>
    <t xml:space="preserve">LOT 3 ZA LA LOUVE </t>
  </si>
  <si>
    <t>JARDI HYERES - VILLAVERDE</t>
  </si>
  <si>
    <t>HYERES</t>
  </si>
  <si>
    <t>2645 ROUTE DE L'ALMANARRE</t>
  </si>
  <si>
    <t>RUE LOUIS CHARPENNE</t>
  </si>
  <si>
    <t>ZAC DU MAS DE VILLE</t>
  </si>
  <si>
    <t>ORANGE</t>
  </si>
  <si>
    <t>ST PRIEST EN JAREZ</t>
  </si>
  <si>
    <t>1 RUE RENE COTY</t>
  </si>
  <si>
    <t>232 ALLEE DES 4 CHEMINS</t>
  </si>
  <si>
    <t>VAULX EN VELIN</t>
  </si>
  <si>
    <t>JARDI VERT</t>
  </si>
  <si>
    <t>LEZOUX</t>
  </si>
  <si>
    <t>17 RUE DE LA PRADELLE</t>
  </si>
  <si>
    <t>JARDICA</t>
  </si>
  <si>
    <t>LA CRAU</t>
  </si>
  <si>
    <t>CAVAILLON</t>
  </si>
  <si>
    <t>275 RUE DE LA FORGE</t>
  </si>
  <si>
    <t>EMBRUN</t>
  </si>
  <si>
    <t>ZONE ARTISANALE ENTRAIGUES</t>
  </si>
  <si>
    <t>MABLY</t>
  </si>
  <si>
    <t>DRUMETAZ CLARAFOND</t>
  </si>
  <si>
    <t>CENTRE COMMERCIAL LECLERC</t>
  </si>
  <si>
    <t>D 1006</t>
  </si>
  <si>
    <t>ORNEX</t>
  </si>
  <si>
    <t>ZONE D ACTIVITE DE LA MALADIERE</t>
  </si>
  <si>
    <t>851 RTE DE PARIS</t>
  </si>
  <si>
    <t>CHARMEIL</t>
  </si>
  <si>
    <t>18 RTE DE ST POURCAIN</t>
  </si>
  <si>
    <t>DOMERAT</t>
  </si>
  <si>
    <t>ZAC DE CHATEAUGAY</t>
  </si>
  <si>
    <t>64 AV DE L EUROPE</t>
  </si>
  <si>
    <t>ANSE</t>
  </si>
  <si>
    <t>ZAC DU DOMAINE DE LA FONTAINE</t>
  </si>
  <si>
    <t>1586 AV LACHENAUD</t>
  </si>
  <si>
    <t>JARDIMONT</t>
  </si>
  <si>
    <t>RUE DE MAUPERTUIS</t>
  </si>
  <si>
    <t>JARDIN DE FAYENCE</t>
  </si>
  <si>
    <t>PEYMEINADE</t>
  </si>
  <si>
    <t>73 ROUTE DE DRAGUIGNAN</t>
  </si>
  <si>
    <t>JARDIN ET BASSE COUR</t>
  </si>
  <si>
    <t>TOULON</t>
  </si>
  <si>
    <t>37 CHEMIN DU PONT DE BOIS</t>
  </si>
  <si>
    <t>JARDINEREY CARRIER</t>
  </si>
  <si>
    <t>JARDINERIE BARATIER DENIS</t>
  </si>
  <si>
    <t>JARDINERIE BRAIZE</t>
  </si>
  <si>
    <t>PIERRELATTE</t>
  </si>
  <si>
    <t>OUTE DE BOURG ST ANDEOL</t>
  </si>
  <si>
    <t>JARDINERIE BRETIERE - CREST FLORE</t>
  </si>
  <si>
    <t>ZONE INDUSTRIELLES</t>
  </si>
  <si>
    <t>ST BONNET DE MURE</t>
  </si>
  <si>
    <t>JARDINERIE CLAUDE</t>
  </si>
  <si>
    <t>MONSIEUR GARNERO CLAUDE</t>
  </si>
  <si>
    <t>BAGNOLS SUR CEZE</t>
  </si>
  <si>
    <t>10 PLACE DE LA GARE</t>
  </si>
  <si>
    <t>JARDINERIE DE ST JEAN</t>
  </si>
  <si>
    <t>JARDINERIE DENIS</t>
  </si>
  <si>
    <t>ST CYR SUR MER</t>
  </si>
  <si>
    <t>ROUTE DE BANDOL</t>
  </si>
  <si>
    <t>JARDINERIE DU LEMAN SAS</t>
  </si>
  <si>
    <t>24 AV PRE ROBERT NORD</t>
  </si>
  <si>
    <t>JARDINERIE DU MOULIN</t>
  </si>
  <si>
    <t>BARCOLONNETTE</t>
  </si>
  <si>
    <t>ZONE COMMERCIALE DU PONT LONG</t>
  </si>
  <si>
    <t>JARDINERIE DU THEOS</t>
  </si>
  <si>
    <t>UZES</t>
  </si>
  <si>
    <t>RTE D AVIGNON</t>
  </si>
  <si>
    <t>JARDINERIE HALBOP</t>
  </si>
  <si>
    <t>SALON DE PROVENCE</t>
  </si>
  <si>
    <t>QUARTIERS DES BROQUETIERS</t>
  </si>
  <si>
    <t>JARDINERIE ISAFLOR</t>
  </si>
  <si>
    <t>DIGNE LES BAINS</t>
  </si>
  <si>
    <t>ZI ST CHRISTOPHE</t>
  </si>
  <si>
    <t>SARRIANS</t>
  </si>
  <si>
    <t>JARDINERIE JEAN REY</t>
  </si>
  <si>
    <t>LABARONNE</t>
  </si>
  <si>
    <t>HAMEAU ST ROCH</t>
  </si>
  <si>
    <t>JARDINERIE JP BAGNOL</t>
  </si>
  <si>
    <t>1280 ROUTE DE TRESQUES</t>
  </si>
  <si>
    <t>JARDINERIE LA MAIN VERTE SARL TIRAN</t>
  </si>
  <si>
    <t>CHEMIN DE GALLEGUES</t>
  </si>
  <si>
    <t>JARDINERIE MIACHON MARC</t>
  </si>
  <si>
    <t>MONTAGNY</t>
  </si>
  <si>
    <t>27 ALLE DES PLATANES</t>
  </si>
  <si>
    <t>AMBRONAY</t>
  </si>
  <si>
    <t>JARDINERIE PASERO - VILLAVERDE</t>
  </si>
  <si>
    <t>CHATEAUNEUF LES MARTIGUES</t>
  </si>
  <si>
    <t>ROUTE DE CARRY</t>
  </si>
  <si>
    <t>JARDINERIE RIERA</t>
  </si>
  <si>
    <t>NEVERS CEDEX</t>
  </si>
  <si>
    <t>VILLENEUVE LES AVIGNON</t>
  </si>
  <si>
    <t>QUARTIER LES SABLAYES</t>
  </si>
  <si>
    <t>JARDINS YVES GIRAULT - VILLAVERDE</t>
  </si>
  <si>
    <t>LE BEAUSSET</t>
  </si>
  <si>
    <t>LES ESCADENIERES</t>
  </si>
  <si>
    <t>JARDIVERT</t>
  </si>
  <si>
    <t>358, ROUTE D'UZES</t>
  </si>
  <si>
    <t>PUY GUILLAUME</t>
  </si>
  <si>
    <t>83 RUE DU DOCTEUR PHELIP</t>
  </si>
  <si>
    <t>JARD°FAUCIGNY - VILLAVERDE</t>
  </si>
  <si>
    <t>ST PIERRE EN FAUCIGNY</t>
  </si>
  <si>
    <t>23 ROUTE DES LACS</t>
  </si>
  <si>
    <t>JEAN REY PEPINIERES</t>
  </si>
  <si>
    <t>LA LONDE LES MAURES</t>
  </si>
  <si>
    <t>RUE DES PEUPLIERS</t>
  </si>
  <si>
    <t>JERPHANION</t>
  </si>
  <si>
    <t>ROUTE D'AIX</t>
  </si>
  <si>
    <t xml:space="preserve">JUNATHIER - BRICOMARCHE </t>
  </si>
  <si>
    <t>ST MARTIN DE CRAU</t>
  </si>
  <si>
    <t>RUE DE LA TRANSUMANCE ZAC DE CABRAU</t>
  </si>
  <si>
    <t>CHATILLON EN MICHAILLE</t>
  </si>
  <si>
    <t>AVIGNON CEDEX 3</t>
  </si>
  <si>
    <t xml:space="preserve">KEVE - BRICOMARCHE </t>
  </si>
  <si>
    <t>VILLENEUV E LOUBET</t>
  </si>
  <si>
    <t>RN 7 - CHEMIN DES MAURETTES</t>
  </si>
  <si>
    <t>LA CENTRALE ANIMAL COMPAGNY</t>
  </si>
  <si>
    <t>BRIGNOLLES</t>
  </si>
  <si>
    <t>LA CENTRALE ANIMAL COMPANY</t>
  </si>
  <si>
    <t>ST MITRE LES REMPARTS</t>
  </si>
  <si>
    <t>18 RUE DE COURTINE</t>
  </si>
  <si>
    <t>DRAGUIGNAN</t>
  </si>
  <si>
    <t>LA FERME DES CEDRES</t>
  </si>
  <si>
    <t>GENISSIEUX</t>
  </si>
  <si>
    <t>QUARTIER DES POMMETS</t>
  </si>
  <si>
    <t>LA JARDINERIE</t>
  </si>
  <si>
    <t>PRIVAS</t>
  </si>
  <si>
    <t>CRAPONNE</t>
  </si>
  <si>
    <t>LA MAIOUN DEI JARDINIE</t>
  </si>
  <si>
    <t>EZE</t>
  </si>
  <si>
    <t>AIMARGUES</t>
  </si>
  <si>
    <t>ROUTE DU GRAU DU ROI</t>
  </si>
  <si>
    <t>ST SIMEON DE BRISSIEUX</t>
  </si>
  <si>
    <t>LE JARDINIER SAINT REMOIS</t>
  </si>
  <si>
    <t>ST REMY DE PROVENCE</t>
  </si>
  <si>
    <t>267 RTE DE TARASCON</t>
  </si>
  <si>
    <t>LEDIGNAN</t>
  </si>
  <si>
    <t>3 CHEMIN BAYET</t>
  </si>
  <si>
    <t>SOLAIZE</t>
  </si>
  <si>
    <t>RUE DU 11 NOVEMBRE 1918</t>
  </si>
  <si>
    <t>LA PIOLINE</t>
  </si>
  <si>
    <t>LES JARDINS DE FAYENCES</t>
  </si>
  <si>
    <t>GRASSE</t>
  </si>
  <si>
    <t>70 RUE DE LA MARIGARDE</t>
  </si>
  <si>
    <t>MORZINE</t>
  </si>
  <si>
    <t>1992 RTE DE LA PLAGNE</t>
  </si>
  <si>
    <t>ALTHEN DES PALUDS</t>
  </si>
  <si>
    <t>ROUTE DE CARPENTRAS</t>
  </si>
  <si>
    <t>LOZANNE</t>
  </si>
  <si>
    <t>ARCHAMPS</t>
  </si>
  <si>
    <t>FORCALQUIER</t>
  </si>
  <si>
    <t>LAMBESC</t>
  </si>
  <si>
    <t>TRETS</t>
  </si>
  <si>
    <t>VALREAS</t>
  </si>
  <si>
    <t>VIDAUBAN</t>
  </si>
  <si>
    <t>BRIANCON</t>
  </si>
  <si>
    <t>LOIRE HYGIENE</t>
  </si>
  <si>
    <t>LOU LAMBERT</t>
  </si>
  <si>
    <t>ST LAURENT DU VAR</t>
  </si>
  <si>
    <t>222 AV PIERRE ET MARIE CURIE</t>
  </si>
  <si>
    <t>BEON</t>
  </si>
  <si>
    <t>PARC D'ACTIVITES DES FOURS</t>
  </si>
  <si>
    <t>LE PRADET</t>
  </si>
  <si>
    <t>AV GANZIN</t>
  </si>
  <si>
    <t xml:space="preserve">MABRILAUR - BRICOMARCHE </t>
  </si>
  <si>
    <t>570 AVENUE DU GENERAL DE GAULLE</t>
  </si>
  <si>
    <t>MARACOR - BRICOMARCHE</t>
  </si>
  <si>
    <t>SOLLIES PONT</t>
  </si>
  <si>
    <t xml:space="preserve">MARALGAT- BRICOMARCHE </t>
  </si>
  <si>
    <t>GATTIERES</t>
  </si>
  <si>
    <t>QUARTIER DES BOSSINS</t>
  </si>
  <si>
    <t>VEZENOBRES</t>
  </si>
  <si>
    <t>MION MICHEL</t>
  </si>
  <si>
    <t>STE BLANDINE</t>
  </si>
  <si>
    <t>LD LE VILLAGE</t>
  </si>
  <si>
    <t>AUJARGUES</t>
  </si>
  <si>
    <t>PREMILHAT</t>
  </si>
  <si>
    <t>68 AV DES MARTYRS</t>
  </si>
  <si>
    <t>MOLLIER</t>
  </si>
  <si>
    <t>ALBA LA ROMAINE</t>
  </si>
  <si>
    <t>QUARTIER ST PIERRE</t>
  </si>
  <si>
    <t>MORILLON ET MARTIN SARL</t>
  </si>
  <si>
    <t>VESTRIC ET CANDIAC</t>
  </si>
  <si>
    <t>DOMAINE DE BEAUFORT</t>
  </si>
  <si>
    <t>MOURE &amp; FILS</t>
  </si>
  <si>
    <t>BAINS</t>
  </si>
  <si>
    <t>MURIEL APPY</t>
  </si>
  <si>
    <t>RTE DE JOUCAS</t>
  </si>
  <si>
    <t>AUBENAS</t>
  </si>
  <si>
    <t>DAVEZIEUX</t>
  </si>
  <si>
    <t>NOVA JARDINS</t>
  </si>
  <si>
    <t>OPIO</t>
  </si>
  <si>
    <t xml:space="preserve">ONISREV - BRICOMARCHE </t>
  </si>
  <si>
    <t>ST ROMAINS EN VIENNOIS</t>
  </si>
  <si>
    <t xml:space="preserve">PALOU - BRICOMARCHE </t>
  </si>
  <si>
    <t>ZA DES LOGISSONS</t>
  </si>
  <si>
    <t>MEYLAN</t>
  </si>
  <si>
    <t>LA REVIREE</t>
  </si>
  <si>
    <t>740 RTE DE LA CRAU</t>
  </si>
  <si>
    <t>PEPINIERE CANADA</t>
  </si>
  <si>
    <t>L AUMONE CD2</t>
  </si>
  <si>
    <t>LE VIGAN</t>
  </si>
  <si>
    <t>QUARTIER DE CAIROL</t>
  </si>
  <si>
    <t>PEPINIERES COMBOIRE - VILLAVERDE</t>
  </si>
  <si>
    <t>ECHIROLLES</t>
  </si>
  <si>
    <t>ESPACE COMBOIRE</t>
  </si>
  <si>
    <t>PEPINIERES DES ASPRES</t>
  </si>
  <si>
    <t>15 CHEMIN DES CANEBIERS</t>
  </si>
  <si>
    <t>PEPIN° DU MONTAL - VILLAVERDE</t>
  </si>
  <si>
    <t xml:space="preserve">PROCA - BRICOMARCHE </t>
  </si>
  <si>
    <t>LES FORESTIERS</t>
  </si>
  <si>
    <t>PROMAGRI GAREM</t>
  </si>
  <si>
    <t>56 CHEMIN DE LA BARRE</t>
  </si>
  <si>
    <t>PROVERT</t>
  </si>
  <si>
    <t>MIN DES ARNAVAUX</t>
  </si>
  <si>
    <t>QUINCAILLERIE AIXOISE</t>
  </si>
  <si>
    <t>AIX EN PROVENCE CEDEX 3</t>
  </si>
  <si>
    <t>ZI DES MILLES</t>
  </si>
  <si>
    <t xml:space="preserve">RANEC - BRICOMARCHE </t>
  </si>
  <si>
    <t>ROQUEVAIRE</t>
  </si>
  <si>
    <t>ZAC DE ST ESTEVE</t>
  </si>
  <si>
    <t>REVEL TOURDAN</t>
  </si>
  <si>
    <t xml:space="preserve">ROMATECH - BRICOMARCHE </t>
  </si>
  <si>
    <t>ROMANS</t>
  </si>
  <si>
    <t>AVENUE DES ALLOBROGES</t>
  </si>
  <si>
    <t>6 AV CARNOT</t>
  </si>
  <si>
    <t xml:space="preserve">ROSIGIL - BRICOMARCHE </t>
  </si>
  <si>
    <t>MIRAMAS</t>
  </si>
  <si>
    <t>ZAC DES MOLIERES AVENUE DU 8 MAI</t>
  </si>
  <si>
    <t>S.A.S.SADEF - M.BRICOLAGE</t>
  </si>
  <si>
    <t>ISLE SUR LA SORGUE</t>
  </si>
  <si>
    <t>COURS FERNANDE PEYRE</t>
  </si>
  <si>
    <t>MONTMELIAN</t>
  </si>
  <si>
    <t>CHEMIN DE LA CARONNIERE</t>
  </si>
  <si>
    <t>SA DUCHOSAL - WELDOM</t>
  </si>
  <si>
    <t>WELDOM</t>
  </si>
  <si>
    <t>AIME</t>
  </si>
  <si>
    <t>573 AVENUE DE TARENTAISE</t>
  </si>
  <si>
    <t>LYON</t>
  </si>
  <si>
    <t>SA LIODE - BRICOMARCHE</t>
  </si>
  <si>
    <t>HEYRIEUX</t>
  </si>
  <si>
    <t>ZAC LES BROSSES</t>
  </si>
  <si>
    <t>SA MATRION - VILLAVERDE</t>
  </si>
  <si>
    <t>BOURG LES VALENCE</t>
  </si>
  <si>
    <t>ALLEE DES SAPINS</t>
  </si>
  <si>
    <t>MONTFRIN</t>
  </si>
  <si>
    <t>AOSTE</t>
  </si>
  <si>
    <t>43 RUE DE LA CHAPELIERE</t>
  </si>
  <si>
    <t>SAISONS VERTES</t>
  </si>
  <si>
    <t>28 RUE DE LA RÉPUBLIQUE</t>
  </si>
  <si>
    <t>SARALAM  - BRICOMARCHE</t>
  </si>
  <si>
    <t>ZI LES GEMONTS</t>
  </si>
  <si>
    <t>AUBAGNE CEDEX</t>
  </si>
  <si>
    <t>PICHERANDE</t>
  </si>
  <si>
    <t>LES SARAILLOUX</t>
  </si>
  <si>
    <t>CADENET</t>
  </si>
  <si>
    <t>SARL ANICAP</t>
  </si>
  <si>
    <t>710 RUE DE LA REPUBLIQUE</t>
  </si>
  <si>
    <t>1176 RTE D ARGENT</t>
  </si>
  <si>
    <t>LORGUES</t>
  </si>
  <si>
    <t>SARL BAUMEL ALIMENTATION ANIMAL</t>
  </si>
  <si>
    <t>70 CHEMIN DES ROSEAUX</t>
  </si>
  <si>
    <t>SARL BAYLE DELARRAS MOND'AGRI</t>
  </si>
  <si>
    <t>FOURS</t>
  </si>
  <si>
    <t>27 AVENUE DE LA GARE</t>
  </si>
  <si>
    <t>ZA DU PUIT SAINT JACQUES</t>
  </si>
  <si>
    <t>APT</t>
  </si>
  <si>
    <t>18 QUAI DU GENERAL LECLERC</t>
  </si>
  <si>
    <t>LA CELLE</t>
  </si>
  <si>
    <t>BIOL</t>
  </si>
  <si>
    <t>SARL COMPTOIR AGRICOLE LAMBESCAIN</t>
  </si>
  <si>
    <t>4 AVRNUE FERDINAND JULIEN</t>
  </si>
  <si>
    <t>SARL D'EXPLOITATION MASSON</t>
  </si>
  <si>
    <t>ST LAURENT D'ONAY</t>
  </si>
  <si>
    <t>SARL DECFLOR - VILLAVERDE</t>
  </si>
  <si>
    <t>PIZANCON</t>
  </si>
  <si>
    <t>34 RUE GABRIEL CROUZET</t>
  </si>
  <si>
    <t>SARL DES BALMES</t>
  </si>
  <si>
    <t>BEAUMES DE VENISE</t>
  </si>
  <si>
    <t>SARL DES SERRES DE LA BEVIERE</t>
  </si>
  <si>
    <t>RN 83 LA BEVIERE</t>
  </si>
  <si>
    <t>29 RUE STEPHANE SERVANT</t>
  </si>
  <si>
    <t>PLAN DE CUQUES</t>
  </si>
  <si>
    <t>SARL JARD DE BROU - VILLAVERD</t>
  </si>
  <si>
    <t>BOULEVARD DE LA BROU</t>
  </si>
  <si>
    <t>SARL JARD ROCCHIETTA - VILLAVERDE</t>
  </si>
  <si>
    <t>AUBIERE</t>
  </si>
  <si>
    <t>ZAC DES VARENNES EST</t>
  </si>
  <si>
    <t>PRADES</t>
  </si>
  <si>
    <t>SARL JARDINS ROCHEFORT</t>
  </si>
  <si>
    <t>SARL JARDINS ROMANS - VILLAVERDE</t>
  </si>
  <si>
    <t>AVENUE LOUIS SAILLANT</t>
  </si>
  <si>
    <t>BELLERIVE SUR ALLIER</t>
  </si>
  <si>
    <t>ARAMON</t>
  </si>
  <si>
    <t>SARL LA DISTRIBUTION RURALE</t>
  </si>
  <si>
    <t>RIEZ</t>
  </si>
  <si>
    <t>ROUTE DE PUIMOISSON</t>
  </si>
  <si>
    <t>1 RUE DE BADVIBEL</t>
  </si>
  <si>
    <t>PERNES LES FONTAINES</t>
  </si>
  <si>
    <t>FRENEY</t>
  </si>
  <si>
    <t>ZONE COMMERCIALE</t>
  </si>
  <si>
    <t>SARL LISA VAL D'ALLIER</t>
  </si>
  <si>
    <t>DROITURIER</t>
  </si>
  <si>
    <t>LES ESPALUS</t>
  </si>
  <si>
    <t>TRETEAU</t>
  </si>
  <si>
    <t>7 RUE DU COMMERCE</t>
  </si>
  <si>
    <t>JALIGNY</t>
  </si>
  <si>
    <t>18   GRANDE RUE</t>
  </si>
  <si>
    <t>LUSIGNY</t>
  </si>
  <si>
    <t>ORVALET</t>
  </si>
  <si>
    <t>ST LEON</t>
  </si>
  <si>
    <t>LES QUATRE VENTS</t>
  </si>
  <si>
    <t>ST MARTIN DES LAIS</t>
  </si>
  <si>
    <t>BEAULON</t>
  </si>
  <si>
    <t>LES ALLOUETTES</t>
  </si>
  <si>
    <t>DOMPIERRE SUR BESBRE</t>
  </si>
  <si>
    <t>RUE DE LA TOUR</t>
  </si>
  <si>
    <t>92 RUE JOSEPH VERNET</t>
  </si>
  <si>
    <t>SALZUIT</t>
  </si>
  <si>
    <t>5 RUE DE LA CAMPONNIERE</t>
  </si>
  <si>
    <t xml:space="preserve">SARL MEJEAN DISTRIBUTION </t>
  </si>
  <si>
    <t xml:space="preserve">APT </t>
  </si>
  <si>
    <t>1062 AVENUE DE LANCON</t>
  </si>
  <si>
    <t>SARL NEROLIUM</t>
  </si>
  <si>
    <t>VALLAURIS</t>
  </si>
  <si>
    <t>LA PACAUDIERE</t>
  </si>
  <si>
    <t>SARL VIGNERESSE</t>
  </si>
  <si>
    <t>ZA DU PRIEUR</t>
  </si>
  <si>
    <t>SAS COMBRONDE AGRI</t>
  </si>
  <si>
    <t>COMBRONDE L'EGLISE</t>
  </si>
  <si>
    <t>LE SILO DES COMBRAILLES</t>
  </si>
  <si>
    <t>REYRIEUX</t>
  </si>
  <si>
    <t>RTE LYON</t>
  </si>
  <si>
    <t>GRANS</t>
  </si>
  <si>
    <t>MEYREUIL</t>
  </si>
  <si>
    <t>85 ALLEE ROCH PAPE</t>
  </si>
  <si>
    <t>CHASSE SUR RHONE</t>
  </si>
  <si>
    <t>PEGOMAS</t>
  </si>
  <si>
    <t>SCAG CANTON D AUBAGNE</t>
  </si>
  <si>
    <t>QUARTIER DE L AVELANEDE</t>
  </si>
  <si>
    <t>SICA BOCAGE BOURBONNAIS</t>
  </si>
  <si>
    <t>CERILLY</t>
  </si>
  <si>
    <t>6 RUE ECHALIER CORNU</t>
  </si>
  <si>
    <t>VILLEFRANCHE D'ALLIER</t>
  </si>
  <si>
    <t>RTE DE COSNE</t>
  </si>
  <si>
    <t>SICA DES BORDS DE SAONE</t>
  </si>
  <si>
    <t>30 ROUTE DES DIMES</t>
  </si>
  <si>
    <t>SICA MANDELIEU THEOULE</t>
  </si>
  <si>
    <t>91 RUE DE LA SIAGNE</t>
  </si>
  <si>
    <t>905 AV DE LA GARE</t>
  </si>
  <si>
    <t xml:space="preserve">SOBRIOR - BRICOMARCHE </t>
  </si>
  <si>
    <t>SOGEMA</t>
  </si>
  <si>
    <t>55, AVENUE LEON BLUM</t>
  </si>
  <si>
    <t xml:space="preserve">SOJENAD - BRICOMARCHE </t>
  </si>
  <si>
    <t>FOS SUR MER</t>
  </si>
  <si>
    <t>AV G POMPIDOU</t>
  </si>
  <si>
    <t xml:space="preserve">STBS - BRICOMARCHE </t>
  </si>
  <si>
    <t>CHEMIN BURLIÈRE LOT 4</t>
  </si>
  <si>
    <t>STE HORTICOLE MARCELOT</t>
  </si>
  <si>
    <t>AVENUE ST EXUPERY</t>
  </si>
  <si>
    <t>SUCYBRI SA - BRICOMARCHE</t>
  </si>
  <si>
    <t>LIEU DIT LES PRES DE LA CLOCHE</t>
  </si>
  <si>
    <t>SUD AGRO</t>
  </si>
  <si>
    <t>ZA DE LA GRAVE</t>
  </si>
  <si>
    <t>SYLVAIN ROMAN S.A.</t>
  </si>
  <si>
    <t>PLACE DE VERDUN</t>
  </si>
  <si>
    <t>T DE VALBRAY</t>
  </si>
  <si>
    <t>2020 AV JEAN MONNET</t>
  </si>
  <si>
    <t>VILLENEUVE LES CERFS</t>
  </si>
  <si>
    <t>1 AV DE LIMAGNE</t>
  </si>
  <si>
    <t>TOIMAT</t>
  </si>
  <si>
    <t>LES TARAVELLES</t>
  </si>
  <si>
    <t>TROPIC PLANTES</t>
  </si>
  <si>
    <t>CABRIES</t>
  </si>
  <si>
    <t>400 RUE MICHEL DEBRE</t>
  </si>
  <si>
    <t xml:space="preserve">VALVIC - BRICOMARCHE </t>
  </si>
  <si>
    <t>MONTAREN</t>
  </si>
  <si>
    <t>VERNAZOBRES</t>
  </si>
  <si>
    <t>114 CHEMIN DU PONT DES ILES</t>
  </si>
  <si>
    <t>49 AV DE VICHY</t>
  </si>
  <si>
    <t>VILLAVERDE ANTIBES</t>
  </si>
  <si>
    <t>1165 CHEMIN DE COMBES</t>
  </si>
  <si>
    <t>AVENUE DU 85 EME RI</t>
  </si>
  <si>
    <t>VIVIER</t>
  </si>
  <si>
    <t>ST MARTIN LE VINOUX</t>
  </si>
  <si>
    <t>27 RUE LOUIS GAGNIÈRES</t>
  </si>
  <si>
    <t>NIVOLAS VERMELLE</t>
  </si>
  <si>
    <t>1223 RTE DEPARTEMENTALE 1085</t>
  </si>
  <si>
    <t>ZOO SERVICE INTERNATIONAL SA</t>
  </si>
  <si>
    <t>CHEZ MONSIEUR FERMIER ROBERT</t>
  </si>
  <si>
    <t>TERRES ET EAUX</t>
  </si>
  <si>
    <t>MAXI ZOO</t>
  </si>
  <si>
    <t>LEROY MERLIN</t>
  </si>
  <si>
    <t>CASTORAMA</t>
  </si>
  <si>
    <t>CIRCUIT</t>
  </si>
  <si>
    <t>JARDINERIES</t>
  </si>
  <si>
    <t>GSB</t>
  </si>
  <si>
    <t>AUTRES</t>
  </si>
  <si>
    <t>SAEE</t>
  </si>
  <si>
    <t>LISA</t>
  </si>
  <si>
    <t>ANIMALERIE</t>
  </si>
  <si>
    <t>GALEC</t>
  </si>
  <si>
    <t>BRICO DEPOT</t>
  </si>
  <si>
    <t>COFAQ</t>
  </si>
  <si>
    <t>DIVERS</t>
  </si>
  <si>
    <t>A. BELAUD</t>
  </si>
  <si>
    <t>J. BARANGER</t>
  </si>
  <si>
    <t>P. MASSON</t>
  </si>
  <si>
    <t>B. THEVENOT</t>
  </si>
  <si>
    <t>D. COTTIN</t>
  </si>
  <si>
    <t>M. MELLET</t>
  </si>
  <si>
    <t>G. BEHAEGHEL</t>
  </si>
  <si>
    <t>E. BURDIN</t>
  </si>
  <si>
    <t>E. MENTION</t>
  </si>
  <si>
    <t>C. VARSI</t>
  </si>
  <si>
    <t>E. FEILLET</t>
  </si>
  <si>
    <t>CAMINEL</t>
  </si>
  <si>
    <t>BASSE-COUR CA FY2012</t>
  </si>
  <si>
    <t>BASSE-COUR CA FY2013</t>
  </si>
  <si>
    <t>BASSE-COUR  CA FY2014</t>
  </si>
  <si>
    <t>PETFOOD CA FY2012</t>
  </si>
  <si>
    <t>PETFOOD CA FY2013</t>
  </si>
  <si>
    <t>PETFOOD CA FY2014</t>
  </si>
  <si>
    <t>BIOTOP CA FY2012</t>
  </si>
  <si>
    <t>BIOTOP CA FY2013</t>
  </si>
  <si>
    <t>BIOTOP CA FY2014</t>
  </si>
  <si>
    <t>Étiquettes de lignes</t>
  </si>
  <si>
    <t>(vide)</t>
  </si>
  <si>
    <t>(Tous)</t>
  </si>
  <si>
    <t>EVOLUTION FY 2013</t>
  </si>
  <si>
    <t>EVOLUTION BC FY 2013</t>
  </si>
  <si>
    <t>EVOLUTION PET FY 2013</t>
  </si>
  <si>
    <t>EVOLUTION BIO FY 2013</t>
  </si>
  <si>
    <t>TOTAL FY2012</t>
  </si>
  <si>
    <t>TOTAL FY2013</t>
  </si>
  <si>
    <t>TOTAL FY2014</t>
  </si>
  <si>
    <t>EVOLUTION PET FY 2014</t>
  </si>
  <si>
    <t>EVOLUTION BIO FY 2014</t>
  </si>
  <si>
    <t>EVOLUTION BC FY 2014</t>
  </si>
  <si>
    <t>RAF POUR OBJ FY2014</t>
  </si>
  <si>
    <t>Total général</t>
  </si>
  <si>
    <t>TOTAL OBJECTIF FY2014</t>
  </si>
  <si>
    <t>OBJECTIF BIO FY2014</t>
  </si>
  <si>
    <t>OBJECTIF PET FY2014</t>
  </si>
  <si>
    <t>RAF POUR OBJ PET FY2014</t>
  </si>
  <si>
    <t>RAF CA PET FY 2014</t>
  </si>
  <si>
    <t>RAF POUR CA BC FY 2014</t>
  </si>
  <si>
    <t>OBJECTIF BC FY2014</t>
  </si>
  <si>
    <t>RAF POUR OBJ BC FY2014</t>
  </si>
  <si>
    <t>RAF BIO FY 2014</t>
  </si>
  <si>
    <t>RAF POUR TOTAL OBJ FY2014</t>
  </si>
  <si>
    <t>RAF TOTAL FY 2014</t>
  </si>
  <si>
    <t>TOTAL EVOLUTION FY 2014</t>
  </si>
  <si>
    <t>RUE DE L'AUBÉPINE</t>
  </si>
  <si>
    <t>DECIZE</t>
  </si>
  <si>
    <t>PERREUX</t>
  </si>
  <si>
    <t>VIENNE</t>
  </si>
  <si>
    <t>MYRIAD CA FY2012</t>
  </si>
  <si>
    <t>MYRIAD CA FY2013</t>
  </si>
  <si>
    <t>EVOLUTION MY FY 2013</t>
  </si>
  <si>
    <t>MYRIAD CA FY2014</t>
  </si>
  <si>
    <t>EVOLUTION MY FY 2014</t>
  </si>
  <si>
    <t>RAF MY FY 2014</t>
  </si>
  <si>
    <t>OBJECTIF MY FY2014</t>
  </si>
  <si>
    <t>INSECTICIDE CA FY2012</t>
  </si>
  <si>
    <t>INSECTICIDE CA FY2013</t>
  </si>
  <si>
    <t>INSECTICIDE CA FY2014</t>
  </si>
  <si>
    <t>EVOLUTION INS FY 2013</t>
  </si>
  <si>
    <t>EVOLUTION INS FY 2014</t>
  </si>
  <si>
    <t>RAF INS FY 2014</t>
  </si>
  <si>
    <t>OBJECTIF INS FY2014</t>
  </si>
  <si>
    <t>ELEVAGE CA FY2012</t>
  </si>
  <si>
    <t>ELEVAGE CA FY2013</t>
  </si>
  <si>
    <t>ELEVAGE CA FY2014</t>
  </si>
  <si>
    <t>EVOLUTION ELV FY 2013</t>
  </si>
  <si>
    <t>EVOLUTION ELV FY 2014</t>
  </si>
  <si>
    <t>RAF ELV FY 2014</t>
  </si>
  <si>
    <t>OBJECTIF ELV FY2014</t>
  </si>
  <si>
    <t>HYGIENE CA FY2012</t>
  </si>
  <si>
    <t>HYGIENE CA FY2013</t>
  </si>
  <si>
    <t>HYGIENE CA FY2014</t>
  </si>
  <si>
    <t>EVOLUTION HY FY 2013</t>
  </si>
  <si>
    <t>EVOLUTION HY FY 2014</t>
  </si>
  <si>
    <t>RAF HY FY 2014</t>
  </si>
  <si>
    <t>OBJECTIF HYFY2014</t>
  </si>
  <si>
    <t>TOTAL CA FY2013</t>
  </si>
  <si>
    <t>TOTAL CA FY2014</t>
  </si>
  <si>
    <t>TOTAL OBJ FY2014</t>
  </si>
  <si>
    <t>CODE POSTAL</t>
  </si>
  <si>
    <t>SECTEUR CVR</t>
  </si>
  <si>
    <t>DPT</t>
  </si>
  <si>
    <t>CVR</t>
  </si>
  <si>
    <t>S. TESTU</t>
  </si>
  <si>
    <t>JP. DODU</t>
  </si>
  <si>
    <t>A. MATHE</t>
  </si>
  <si>
    <t>L. MUTEL</t>
  </si>
  <si>
    <t>X. JEGAT</t>
  </si>
  <si>
    <t>B. MERGEY</t>
  </si>
  <si>
    <t>E. PUYOU</t>
  </si>
  <si>
    <t>E. JEAN</t>
  </si>
  <si>
    <t>K. GICQUEL</t>
  </si>
  <si>
    <t>L. PASSELANDE</t>
  </si>
  <si>
    <t>JP. MACQUERON</t>
  </si>
  <si>
    <t>TOTAL ALAIN</t>
  </si>
  <si>
    <t>TOTAL MARCEL</t>
  </si>
  <si>
    <t>Nom</t>
  </si>
  <si>
    <t>Code</t>
  </si>
  <si>
    <t>Enseigne</t>
  </si>
  <si>
    <t>Ville</t>
  </si>
  <si>
    <t>Adresse</t>
  </si>
  <si>
    <t>ACOCE BRICOMARCHE</t>
  </si>
  <si>
    <t>CD93 QUARTIER MI VOIE</t>
  </si>
  <si>
    <t>AGRALYS</t>
  </si>
  <si>
    <t>COMPTOIR DU VILLAGE</t>
  </si>
  <si>
    <t>CHATEAU CHINON</t>
  </si>
  <si>
    <t xml:space="preserve">PLACE LAMARTINE </t>
  </si>
  <si>
    <t>DONZY</t>
  </si>
  <si>
    <t>ROUTE DE BERTINE</t>
  </si>
  <si>
    <t>ST PIERRE LE MOUTIER</t>
  </si>
  <si>
    <t>8, ROUTE SAINT ROCH</t>
  </si>
  <si>
    <t>MOULINS ENGILBERT</t>
  </si>
  <si>
    <t>16 ROUTE DE DECIZE</t>
  </si>
  <si>
    <t>RTE DE CHAMPVERT</t>
  </si>
  <si>
    <t>ST AMAND EN PUISAYE</t>
  </si>
  <si>
    <t>ROUTE DE LA GARE</t>
  </si>
  <si>
    <t>ST SAULGE</t>
  </si>
  <si>
    <t>AVENUE DE LA GARE</t>
  </si>
  <si>
    <t>PREMERY</t>
  </si>
  <si>
    <t>RTE DE CERVENON</t>
  </si>
  <si>
    <t>AGRALYS DISTRIBUTION</t>
  </si>
  <si>
    <t>GAMM VERT</t>
  </si>
  <si>
    <t>NEVERS</t>
  </si>
  <si>
    <t>ZI DE ST ELOI</t>
  </si>
  <si>
    <t>1 RUE DU 13ÈME DE LIGNE</t>
  </si>
  <si>
    <t>20 RTE DE VILLECHAUD</t>
  </si>
  <si>
    <t>LA CHARITE SUR LOIRE</t>
  </si>
  <si>
    <t>RTE DE GÉRIGNY</t>
  </si>
  <si>
    <t>COUR DE LA GARE</t>
  </si>
  <si>
    <t>CORBIGNY</t>
  </si>
  <si>
    <t>RUE DE L'EMERAUDE</t>
  </si>
  <si>
    <t>AGRI BERTHIER</t>
  </si>
  <si>
    <t>ST PIERRE D ALBIGNY</t>
  </si>
  <si>
    <t>ZAE DU DOMAINE</t>
  </si>
  <si>
    <t>AGRI FALLEN</t>
  </si>
  <si>
    <t>AGRI JARDIN</t>
  </si>
  <si>
    <t>4 AV PIERRE MENDES FRANCE</t>
  </si>
  <si>
    <t>AGRI JARDIN FLEURS</t>
  </si>
  <si>
    <t>784 BD DU COMTAT VENAISSIN</t>
  </si>
  <si>
    <t>AGRI SUD EST</t>
  </si>
  <si>
    <t>BELLEY</t>
  </si>
  <si>
    <t>MONTREAL LA CLUSE</t>
  </si>
  <si>
    <t>EVEUX</t>
  </si>
  <si>
    <t>75 RUE DES 3 COMMUNES</t>
  </si>
  <si>
    <t>LE BOIS BROCHET</t>
  </si>
  <si>
    <t>LISSIEU</t>
  </si>
  <si>
    <t>46 RN6</t>
  </si>
  <si>
    <t>1340 AVENUE DE L'EUROPE</t>
  </si>
  <si>
    <t>LE BOIS D OINGT</t>
  </si>
  <si>
    <t>RUE JACQUES CORTAY</t>
  </si>
  <si>
    <t>MONSOLS</t>
  </si>
  <si>
    <t>RTE DE ST CHRISTOPHE</t>
  </si>
  <si>
    <t>LAMURE SUR AZERGUES</t>
  </si>
  <si>
    <t>QUARTIER NORD</t>
  </si>
  <si>
    <t>GRESY SUR AIX</t>
  </si>
  <si>
    <t>ZI PONT DE PIERRE</t>
  </si>
  <si>
    <t>YENNE</t>
  </si>
  <si>
    <t>PRAZ FERRA</t>
  </si>
  <si>
    <t>FRANGY</t>
  </si>
  <si>
    <t>SALLANCHES</t>
  </si>
  <si>
    <t>AGRI SUD EST CENTRE</t>
  </si>
  <si>
    <t>LA GARE</t>
  </si>
  <si>
    <t>BOEN</t>
  </si>
  <si>
    <t>RIORGES</t>
  </si>
  <si>
    <t>274 AV GALLIENI</t>
  </si>
  <si>
    <t>ST NIZIER SOUS CHARLIEU</t>
  </si>
  <si>
    <t>ZI DE TIGNY</t>
  </si>
  <si>
    <t>SORBIERS</t>
  </si>
  <si>
    <t>4 RUE DE VAURE</t>
  </si>
  <si>
    <t>ST SYMPHORIEN DE LAY</t>
  </si>
  <si>
    <t>RN7</t>
  </si>
  <si>
    <t>FIRMINY</t>
  </si>
  <si>
    <t>ZA LES BRUNEAUX</t>
  </si>
  <si>
    <t>33 RUE DU MARÉCHAL JUIN</t>
  </si>
  <si>
    <t>MONISTROL SUR LOIRE</t>
  </si>
  <si>
    <t>ZA DU PÊCHER</t>
  </si>
  <si>
    <t>SAUGUES</t>
  </si>
  <si>
    <t>TENCE</t>
  </si>
  <si>
    <t>LIEU DIT LA GUEUSE</t>
  </si>
  <si>
    <t>PLACE DE LA GARE</t>
  </si>
  <si>
    <t>CRAPONNE SUR ARZON</t>
  </si>
  <si>
    <t>BD DU NORD</t>
  </si>
  <si>
    <t>LANGOGNE</t>
  </si>
  <si>
    <t>73 AV JEAN MOULIN</t>
  </si>
  <si>
    <t>ARLANC</t>
  </si>
  <si>
    <t>TARARE</t>
  </si>
  <si>
    <t>2 BD DE LA TURDINE</t>
  </si>
  <si>
    <t>AGRICEL 43</t>
  </si>
  <si>
    <t>ROUTE D'AUVERGNE</t>
  </si>
  <si>
    <t>LANGEAC</t>
  </si>
  <si>
    <t>AVENUE D'AUVERGNE</t>
  </si>
  <si>
    <t>ST PAULIEN</t>
  </si>
  <si>
    <t>RUE DU DOCTEUR CHABANET</t>
  </si>
  <si>
    <t>COSTAROS</t>
  </si>
  <si>
    <t>RN 88</t>
  </si>
  <si>
    <t>BRIVES CHARENSAC</t>
  </si>
  <si>
    <t>Z.I. DE CORSAC</t>
  </si>
  <si>
    <t>AGRIFLORE</t>
  </si>
  <si>
    <t>AGRIMAR</t>
  </si>
  <si>
    <t>70 RTE DE LA MARIGARDE</t>
  </si>
  <si>
    <t>AGRODIA</t>
  </si>
  <si>
    <t>CHABEUIL</t>
  </si>
  <si>
    <t>AV LOUIS MASSON</t>
  </si>
  <si>
    <t>LE VILLAGE LE MONTELIER</t>
  </si>
  <si>
    <t>MONTMEYRAN</t>
  </si>
  <si>
    <t>QUARTIER LES ROLLANDS</t>
  </si>
  <si>
    <t>LORIOL SUR DROME</t>
  </si>
  <si>
    <t>PARC DES CROZES</t>
  </si>
  <si>
    <t>CHATEAUNEUF SUR ISERE</t>
  </si>
  <si>
    <t>LE VILLAGE</t>
  </si>
  <si>
    <t>PORTES LES VALENCES</t>
  </si>
  <si>
    <t>4 RTE DE BEAUVALLON</t>
  </si>
  <si>
    <t>AIX GARDEN</t>
  </si>
  <si>
    <t>2025 RTE DES MILLES</t>
  </si>
  <si>
    <t>AJ DU SANCY</t>
  </si>
  <si>
    <t>ALP AGRI</t>
  </si>
  <si>
    <t>9 AV DES SPORTS</t>
  </si>
  <si>
    <t>ST JEAN DE SOUDAIN</t>
  </si>
  <si>
    <t>RTE DE LYON</t>
  </si>
  <si>
    <t>131 RTE DE VIENNE</t>
  </si>
  <si>
    <t>ZAC DU JONCHAIN</t>
  </si>
  <si>
    <t>CHATTE</t>
  </si>
  <si>
    <t>CENTRE COM NOUVELLE BOURDE</t>
  </si>
  <si>
    <t>VILLARD BONNOT</t>
  </si>
  <si>
    <t>L'ENCLOS</t>
  </si>
  <si>
    <t>19 AV MARCELLIN BERTHELOT</t>
  </si>
  <si>
    <t>TULLINS</t>
  </si>
  <si>
    <t>AV DE LA GARE</t>
  </si>
  <si>
    <t>ZA LES GEYMONDS</t>
  </si>
  <si>
    <t>ZA DE LA CROIX BEILLIER</t>
  </si>
  <si>
    <t>AV LOUIS MICHEL VILLAZ</t>
  </si>
  <si>
    <t>15 AV HENRI BARBUSSE</t>
  </si>
  <si>
    <t>VOREPPE</t>
  </si>
  <si>
    <t>RUE DE L ANCIENNE POSTE</t>
  </si>
  <si>
    <t>LA MURE D ISERE</t>
  </si>
  <si>
    <t>36 RTE DE NANTES EN RATTIER</t>
  </si>
  <si>
    <t>BOUVESSE QUIRIEU</t>
  </si>
  <si>
    <t>LE BAYARD</t>
  </si>
  <si>
    <t>ZA LE PRÉ DE LA BARRE</t>
  </si>
  <si>
    <t>CREMIEU</t>
  </si>
  <si>
    <t>ZA TRIBOUILLÈRES</t>
  </si>
  <si>
    <t>VINAY</t>
  </si>
  <si>
    <t>ZA LES LEVÉES</t>
  </si>
  <si>
    <t>15 RUE DES PRAIRIES</t>
  </si>
  <si>
    <t>VEZERONCE CURTIN</t>
  </si>
  <si>
    <t>RTE DE CHARTREUSE</t>
  </si>
  <si>
    <t>BOURG D OISANS</t>
  </si>
  <si>
    <t>ZI DU FOND DES ROCHES</t>
  </si>
  <si>
    <t>ZI PRÉ BRUN</t>
  </si>
  <si>
    <t>LES AVENIERES</t>
  </si>
  <si>
    <t>ZA LE BERT</t>
  </si>
  <si>
    <t>LA TERRASSE</t>
  </si>
  <si>
    <t>ROUTE DU LAC</t>
  </si>
  <si>
    <t>LE GRAND LEMPS</t>
  </si>
  <si>
    <t>463 AV DE LA GARE</t>
  </si>
  <si>
    <t>MENS</t>
  </si>
  <si>
    <t>ROUTE DE CLELLES</t>
  </si>
  <si>
    <t>VARCES</t>
  </si>
  <si>
    <t>RUE LÉO LAGRANGE</t>
  </si>
  <si>
    <t>ESTRABLIN</t>
  </si>
  <si>
    <t>ZA DU ROCHER</t>
  </si>
  <si>
    <t>MACLAS</t>
  </si>
  <si>
    <t>LE SOLEIL</t>
  </si>
  <si>
    <t>ST SYMPHORIEN D OZON</t>
  </si>
  <si>
    <t>RTE D'HEYRIEUX</t>
  </si>
  <si>
    <t>LES HAIES</t>
  </si>
  <si>
    <t>LE PILON</t>
  </si>
  <si>
    <t>21 AVENUE ARISTIDE BRIAND</t>
  </si>
  <si>
    <t>ALBERTVILLE</t>
  </si>
  <si>
    <t>335 AV JOSEPH FONTANET</t>
  </si>
  <si>
    <t>AITON</t>
  </si>
  <si>
    <t>RUE L'AMODRU</t>
  </si>
  <si>
    <t>RTE DE CORNET</t>
  </si>
  <si>
    <t>LA MOTTE SERVOLEX</t>
  </si>
  <si>
    <t>C C SUPER U</t>
  </si>
  <si>
    <t>ZONE INDUSTRIELLE DU PARQUET</t>
  </si>
  <si>
    <t>ZI LA BARONNIE</t>
  </si>
  <si>
    <t>NOVALAISE</t>
  </si>
  <si>
    <t>RTE DU LAC</t>
  </si>
  <si>
    <t>ALPHA LA COTE ST ANDRE</t>
  </si>
  <si>
    <t>ALPILLES PRIMEUR</t>
  </si>
  <si>
    <t>RTE DE TARASCON</t>
  </si>
  <si>
    <t>AMBIANCE AU JARDIN</t>
  </si>
  <si>
    <t>RTE D AIX</t>
  </si>
  <si>
    <t>AMBIANCE JARDIN</t>
  </si>
  <si>
    <t>ZA LA PLAINE</t>
  </si>
  <si>
    <t>ANIMAL NUTRITION PROVENCE</t>
  </si>
  <si>
    <t>MALLEMORT</t>
  </si>
  <si>
    <t>AV DE CRAPONNE</t>
  </si>
  <si>
    <t>AQUA LOISIRS</t>
  </si>
  <si>
    <t>ARCALINE BRICOMARCHE</t>
  </si>
  <si>
    <t>ZI</t>
  </si>
  <si>
    <t>AUFORT ALLIER AGRICULTURE</t>
  </si>
  <si>
    <t>ST VICTOR</t>
  </si>
  <si>
    <t>ZA PONT DES NAUTES</t>
  </si>
  <si>
    <t>AUX MILLE ET UN BOUQUETS</t>
  </si>
  <si>
    <t>197 RTE DE DRAGUIGNAN</t>
  </si>
  <si>
    <t>52 AV D AUVERGNE</t>
  </si>
  <si>
    <t>BERTHOLON GRANGE</t>
  </si>
  <si>
    <t>BESQUEUT</t>
  </si>
  <si>
    <t>VIO DE LOUDES</t>
  </si>
  <si>
    <t>COUBLADOUR</t>
  </si>
  <si>
    <t>11 IMPASSE DES MAUVANS</t>
  </si>
  <si>
    <t>5 RTE DE LYON</t>
  </si>
  <si>
    <t>BOIRON PM</t>
  </si>
  <si>
    <t>24 AV DE LA SOIE</t>
  </si>
  <si>
    <t>RPT DE LA GARE</t>
  </si>
  <si>
    <t>32 RTE DE PARIS</t>
  </si>
  <si>
    <t>139 BD DE STALINGRAD</t>
  </si>
  <si>
    <t>66 AV PAUL SANTY</t>
  </si>
  <si>
    <t>AV DU CHATER</t>
  </si>
  <si>
    <t>LOT LE GRAND PRE</t>
  </si>
  <si>
    <t>17 AV DES PRES VERTS</t>
  </si>
  <si>
    <t>35 RUE RENE CASSIN</t>
  </si>
  <si>
    <t>5-7 RUE DU PRE DE LA DANSE</t>
  </si>
  <si>
    <t>ALL DE VIRE ABEILLE</t>
  </si>
  <si>
    <t>ISLE D ABEAU</t>
  </si>
  <si>
    <t>LA PIERRE</t>
  </si>
  <si>
    <t>ZAC DE LA GOUYONNIERE</t>
  </si>
  <si>
    <t>BOTANIC LA SEYNE SUR MER</t>
  </si>
  <si>
    <t>RTE DE LA DOUX</t>
  </si>
  <si>
    <t>RTE DE VOULX</t>
  </si>
  <si>
    <t>ZAC RONDEAU</t>
  </si>
  <si>
    <t>BOTANIC ST GENIS POUILLY</t>
  </si>
  <si>
    <t>ZONE DE L ALLONDON</t>
  </si>
  <si>
    <t>348 RTE DE GRENOBLE</t>
  </si>
  <si>
    <t>BOTANIC VALENCE</t>
  </si>
  <si>
    <t>BRICO-VENCE</t>
  </si>
  <si>
    <t>2 RUE DE L ANCIENNE GARE</t>
  </si>
  <si>
    <t>ZA DU PRE DE LA BARRE</t>
  </si>
  <si>
    <t>AV FRANKLIN ROOSEVELT</t>
  </si>
  <si>
    <t>BRICOMARCHE SA JYRIC</t>
  </si>
  <si>
    <t>BRILIME</t>
  </si>
  <si>
    <t>QUARTIER LONGEFAN - HERMILLON</t>
  </si>
  <si>
    <t>CA APPRO DE COUSTELLET</t>
  </si>
  <si>
    <t>325 RTE DES CAVES</t>
  </si>
  <si>
    <t>CAILLOL DE PONCY</t>
  </si>
  <si>
    <t>534 RTE DE LYON</t>
  </si>
  <si>
    <t>CAPL</t>
  </si>
  <si>
    <t>ESPACE JARDIN</t>
  </si>
  <si>
    <t>MAZAN</t>
  </si>
  <si>
    <t>8 ROUTE DE BLAVAC</t>
  </si>
  <si>
    <t>CASSIER APPRO</t>
  </si>
  <si>
    <t>7 RUE DES ACACIAS</t>
  </si>
  <si>
    <t>CBA-SICA</t>
  </si>
  <si>
    <t>ZA LES PLAINES</t>
  </si>
  <si>
    <t>PRÉ GIRAUD</t>
  </si>
  <si>
    <t>CHAZELLES SUR LYON</t>
  </si>
  <si>
    <t>ZI DE MONTALÈGRE</t>
  </si>
  <si>
    <t>CHARLIEU</t>
  </si>
  <si>
    <t>ROUTE DE ST BONNET DE CRAY</t>
  </si>
  <si>
    <t>ST GERMAIN LAVAL</t>
  </si>
  <si>
    <t>AV DE PRALONG</t>
  </si>
  <si>
    <t>VEAUCHE</t>
  </si>
  <si>
    <t>61 AV D'ANDREZIEUX</t>
  </si>
  <si>
    <t>LA TOURETTE</t>
  </si>
  <si>
    <t>LE GRAND GUÉRET</t>
  </si>
  <si>
    <t>VILLARS</t>
  </si>
  <si>
    <t>LOTISSEMENT COMMERCIAL LA PROVENDE</t>
  </si>
  <si>
    <t>ZA DE LA VARIZELLE</t>
  </si>
  <si>
    <t>NOIRETABLE</t>
  </si>
  <si>
    <t>BALBIGNY</t>
  </si>
  <si>
    <t>RUE DES GLACIÈRES</t>
  </si>
  <si>
    <t>ZI DES GRANGES</t>
  </si>
  <si>
    <t>ST GERMAIN LESPINASSE</t>
  </si>
  <si>
    <t>RTE DE NOAILLY</t>
  </si>
  <si>
    <t>ST GENEST MALIFAUX</t>
  </si>
  <si>
    <t>ZI DE ST RAMBERT</t>
  </si>
  <si>
    <t>GARE DE COUZON</t>
  </si>
  <si>
    <t>RUE DU PRE SEIGNEUR</t>
  </si>
  <si>
    <t>ST PAL DE CHALENCON</t>
  </si>
  <si>
    <t>LA CHANALE</t>
  </si>
  <si>
    <t>AMPLEPUIS</t>
  </si>
  <si>
    <t>ZI  DE LA GAITÉ</t>
  </si>
  <si>
    <t>SOUZY</t>
  </si>
  <si>
    <t>ZA BELLEVUE</t>
  </si>
  <si>
    <t>CENTRE AGRIC GARELLI RICCI</t>
  </si>
  <si>
    <t>742 RTE DE GRENOBLE</t>
  </si>
  <si>
    <t>CMA-CTRE MEDITERRANEEN DE</t>
  </si>
  <si>
    <t>COCHARD PERE ET FILS</t>
  </si>
  <si>
    <t>6 GRANDE RUE</t>
  </si>
  <si>
    <t>COMBRONDE DISTRI</t>
  </si>
  <si>
    <t>LE PONT DE L HELION</t>
  </si>
  <si>
    <t>COMPTOIR PLUS</t>
  </si>
  <si>
    <t>ROMANS SUR ISERE</t>
  </si>
  <si>
    <t>RUE FRANÇOIS POUZIN</t>
  </si>
  <si>
    <t>PASSION NATURE</t>
  </si>
  <si>
    <t>ALBON</t>
  </si>
  <si>
    <t>QUARTIER MARCOZ</t>
  </si>
  <si>
    <t>ST JEAN EN ROYANS</t>
  </si>
  <si>
    <t>AV ALBERT CHALOIN</t>
  </si>
  <si>
    <t>ST VALLIER</t>
  </si>
  <si>
    <t>29 RUE DÉSIRÉ VALETTE</t>
  </si>
  <si>
    <t>ST DONAT SUR L HERBASSE</t>
  </si>
  <si>
    <t>CHARPEY</t>
  </si>
  <si>
    <t>QUARTIER LA FONTAINE</t>
  </si>
  <si>
    <t>CHATEAUNEUF DE GALAURE</t>
  </si>
  <si>
    <t>VERCHENY</t>
  </si>
  <si>
    <t>LA PLAINE</t>
  </si>
  <si>
    <t>HAUTERIVES</t>
  </si>
  <si>
    <t>AV GEORGES CLEMENCEAU</t>
  </si>
  <si>
    <t>ALLEX</t>
  </si>
  <si>
    <t>ST MARTIN EN VERCORS</t>
  </si>
  <si>
    <t>PUY ST MARTIN</t>
  </si>
  <si>
    <t>RTE DE CLÉON D'ANDRAN</t>
  </si>
  <si>
    <t>ST PAUL LES ROMANS</t>
  </si>
  <si>
    <t>QUARTIER LES CHASSES</t>
  </si>
  <si>
    <t>IZEAUX</t>
  </si>
  <si>
    <t>LIEU-DIT MI-PLAINE</t>
  </si>
  <si>
    <t>ST JUST DE CLAIX</t>
  </si>
  <si>
    <t>ZA ESPACE ROYANS</t>
  </si>
  <si>
    <t>COOP AGRI 2000</t>
  </si>
  <si>
    <t>1085 RTE ST PAUL</t>
  </si>
  <si>
    <t>COOP AGRIC D APPROVISIONNEMENT</t>
  </si>
  <si>
    <t>COOP AGRIC DE</t>
  </si>
  <si>
    <t>RUE DU MOULIN</t>
  </si>
  <si>
    <t>COOP AGRIC LES PAYSANS DU TERROIR</t>
  </si>
  <si>
    <t>RTE DE LA GARE</t>
  </si>
  <si>
    <t>COOP AGRICOLE D EYRAGUES</t>
  </si>
  <si>
    <t>7 CHEMIN NOTRE DAME</t>
  </si>
  <si>
    <t>COOP DE BERRE</t>
  </si>
  <si>
    <t>BERRE L'ETANG</t>
  </si>
  <si>
    <t>45 33 VOIE JEAN PIERRE LYON</t>
  </si>
  <si>
    <t>COOP DE BRESSE VEYLE</t>
  </si>
  <si>
    <t>LAIZ</t>
  </si>
  <si>
    <t>ZA DES 5 SAULES</t>
  </si>
  <si>
    <t>ST DIDIER D AUSSIAT</t>
  </si>
  <si>
    <t>BAGE LA VILLE</t>
  </si>
  <si>
    <t>1235 ROUTE DE MONTREVEL</t>
  </si>
  <si>
    <t>REPLONGES</t>
  </si>
  <si>
    <t>LE PUTET</t>
  </si>
  <si>
    <t>COOP DES 3 REGIONS</t>
  </si>
  <si>
    <t>4 AV DU CHAMP DE FOIRE</t>
  </si>
  <si>
    <t>ST DENIS LES BOURG</t>
  </si>
  <si>
    <t>LES CADALLES</t>
  </si>
  <si>
    <t>ST MARTIN DU MONT</t>
  </si>
  <si>
    <t>LE MOLARD</t>
  </si>
  <si>
    <t>SIMANDRE SUR SURAN</t>
  </si>
  <si>
    <t>JAYAT MONTREVEL</t>
  </si>
  <si>
    <t>ZA DE CÉZILLE</t>
  </si>
  <si>
    <t>PLACE DU MARCHE</t>
  </si>
  <si>
    <t>RUE LA ROLLAND</t>
  </si>
  <si>
    <t>COOPACA COOP AGR DE CEREALES ET APP</t>
  </si>
  <si>
    <t>COOPERATIVE AGRICOLE GPS</t>
  </si>
  <si>
    <t>QUARTIER L INFERNET</t>
  </si>
  <si>
    <t>RN 6 LA BRUYERE</t>
  </si>
  <si>
    <t>COTE NATURE CRAPONNE</t>
  </si>
  <si>
    <t>26BIS AV EDOUARD MILLAUD</t>
  </si>
  <si>
    <t>COULANGE PIERRE</t>
  </si>
  <si>
    <t>CTRE EURO MEDITERRANEEN</t>
  </si>
  <si>
    <t>947 AV JULES GREC</t>
  </si>
  <si>
    <t>DANEVE SA</t>
  </si>
  <si>
    <t>DAUPHINE FLEURS</t>
  </si>
  <si>
    <t>DEBERJAC</t>
  </si>
  <si>
    <t>8 RUE EDOUARD BRANLY</t>
  </si>
  <si>
    <t>1215 CHEMIN DES PLANTADES</t>
  </si>
  <si>
    <t>182 AV DU MARECHAL LECLERC</t>
  </si>
  <si>
    <t>DECATHLON ROANNE MALBY</t>
  </si>
  <si>
    <t>133 AV CLOS BEY</t>
  </si>
  <si>
    <t>DIOIS NATURE</t>
  </si>
  <si>
    <t>DIE</t>
  </si>
  <si>
    <t>RTE DE PONET</t>
  </si>
  <si>
    <t>DISTRIMON</t>
  </si>
  <si>
    <t>AV DES ARCHES FOURCHON</t>
  </si>
  <si>
    <t>DOLVAL</t>
  </si>
  <si>
    <t>RTE D ORANGE</t>
  </si>
  <si>
    <t>DOM VERT</t>
  </si>
  <si>
    <t>MALAUZAT</t>
  </si>
  <si>
    <t>ROUTE DE VOLVIC</t>
  </si>
  <si>
    <t>ISSOIRE</t>
  </si>
  <si>
    <t>ZI DES LISTES</t>
  </si>
  <si>
    <t>RUE DE LA MASSE</t>
  </si>
  <si>
    <t>ST ELOY LES MINES</t>
  </si>
  <si>
    <t>PLACE DE L'EUROPE</t>
  </si>
  <si>
    <t>COURNON D AUVERGNE</t>
  </si>
  <si>
    <t>ROUTE DU CENDRE</t>
  </si>
  <si>
    <t>DOMAGRI</t>
  </si>
  <si>
    <t>COURPIERE</t>
  </si>
  <si>
    <t>BILLOM</t>
  </si>
  <si>
    <t>PONTGIBAUD</t>
  </si>
  <si>
    <t>ST CLEMENT DE REGNAT</t>
  </si>
  <si>
    <t>CLEMENTEL</t>
  </si>
  <si>
    <t>ST GERMAIN LEMBRON</t>
  </si>
  <si>
    <t>ROUTE DU BREUIL</t>
  </si>
  <si>
    <t>ST GERVAIS D'AUVERGNE</t>
  </si>
  <si>
    <t>LA CROIX</t>
  </si>
  <si>
    <t>ST PARDOUX</t>
  </si>
  <si>
    <t>ROUTE DE ST GERMAIN</t>
  </si>
  <si>
    <t>ROUTE DE ST AVIT</t>
  </si>
  <si>
    <t>ENNEZAT</t>
  </si>
  <si>
    <t>21 AVENUE DE LA GARE</t>
  </si>
  <si>
    <t>PLAUZAT</t>
  </si>
  <si>
    <t>CHEMIN SOUS LE PARC</t>
  </si>
  <si>
    <t>VERTAIZON</t>
  </si>
  <si>
    <t>AVENUE JEAN MOULIN</t>
  </si>
  <si>
    <t>DOMAGRI DEPOT CENTRAL</t>
  </si>
  <si>
    <t>GERZAT</t>
  </si>
  <si>
    <t>RUE DE CHAMPARMONT</t>
  </si>
  <si>
    <t>ECOVIGNE</t>
  </si>
  <si>
    <t>SAINT LAGER</t>
  </si>
  <si>
    <t>LE BERGERON</t>
  </si>
  <si>
    <t>FLEURIE</t>
  </si>
  <si>
    <t>ZONE ARTISANALE LA TREILLE</t>
  </si>
  <si>
    <t>ELISA</t>
  </si>
  <si>
    <t>8 RUE DES SILOS</t>
  </si>
  <si>
    <t>ENT.APPRO. AGRICOLE</t>
  </si>
  <si>
    <t xml:space="preserve">SORGUES </t>
  </si>
  <si>
    <t>73 AV THOMAS EDISON</t>
  </si>
  <si>
    <t>STE FLORINE</t>
  </si>
  <si>
    <t>1 RUE DU CEZALLIER</t>
  </si>
  <si>
    <t>ESPACE JARDINERIE DU PAYS</t>
  </si>
  <si>
    <t>RD 562 ROND POINT AGORA</t>
  </si>
  <si>
    <t>ETS  AMATHE</t>
  </si>
  <si>
    <t>ZA LES BONNES</t>
  </si>
  <si>
    <t>ETS ASTIER IMBERT</t>
  </si>
  <si>
    <t>ETS BALLY</t>
  </si>
  <si>
    <t>7 RTE DU GOLF</t>
  </si>
  <si>
    <t>ETS CHOUVY APPRO 63</t>
  </si>
  <si>
    <t>RTE DE CHAVAROUX</t>
  </si>
  <si>
    <t>LES ALLEES</t>
  </si>
  <si>
    <t>ETS PAUL RAVEL</t>
  </si>
  <si>
    <t>RTE DE LA BEAUTE</t>
  </si>
  <si>
    <t>ETS PENEVEYRE ERIC</t>
  </si>
  <si>
    <t>SAOU</t>
  </si>
  <si>
    <t>CHEMIN DE COSMES</t>
  </si>
  <si>
    <t>ETS PICQ PIERRE</t>
  </si>
  <si>
    <t>YSSINGEAUX</t>
  </si>
  <si>
    <t>RTE DE RETOURNAC</t>
  </si>
  <si>
    <t>ZA RTE DE TOULON SUR ARROUX</t>
  </si>
  <si>
    <t>ETS SOUFFLET VIGNE</t>
  </si>
  <si>
    <t>ZA LE PIOL</t>
  </si>
  <si>
    <t>ETS VILLAVERDE</t>
  </si>
  <si>
    <t>EUREA COOP</t>
  </si>
  <si>
    <t>LANDOS</t>
  </si>
  <si>
    <t>EURL LA CIOTADIENNE</t>
  </si>
  <si>
    <t>81 AV EMILE RIPERT</t>
  </si>
  <si>
    <t>9 AV DES ILAIRES</t>
  </si>
  <si>
    <t>SANARY</t>
  </si>
  <si>
    <t>344 AVENUE DU 2E SPAHIS</t>
  </si>
  <si>
    <t>EURL VIGNE ET JARDIN</t>
  </si>
  <si>
    <t>RTE DE BOLLENE</t>
  </si>
  <si>
    <t>EURL VIGNOLIS</t>
  </si>
  <si>
    <t>PLACE OLIVIER DE SERRES</t>
  </si>
  <si>
    <t>FLEURS ET PLANTES D AUVERGNE</t>
  </si>
  <si>
    <t>.</t>
  </si>
  <si>
    <t>FORESTIER DELCHET</t>
  </si>
  <si>
    <t>RTE DE FERRIERES</t>
  </si>
  <si>
    <t>FORET JARDIN SERVICE</t>
  </si>
  <si>
    <t>40 RTE DE GAP</t>
  </si>
  <si>
    <t>GARDEN STYLE FREJUS</t>
  </si>
  <si>
    <t>GARDEN STYLE NICE</t>
  </si>
  <si>
    <t>448-454 RTE DE GRENOBLE</t>
  </si>
  <si>
    <t>GAUJAX</t>
  </si>
  <si>
    <t>ST SAUVEUR</t>
  </si>
  <si>
    <t>RN 92</t>
  </si>
  <si>
    <t>GREEN SAS</t>
  </si>
  <si>
    <t>GVSE</t>
  </si>
  <si>
    <t>506 ROUTE DE STRASBOURG</t>
  </si>
  <si>
    <t>35 RUE DU COMMANDANT CHARCOT</t>
  </si>
  <si>
    <t>HMC</t>
  </si>
  <si>
    <t>AV PAUL SIRVENT</t>
  </si>
  <si>
    <t>IN &amp; OUT SARL</t>
  </si>
  <si>
    <t>IRIS</t>
  </si>
  <si>
    <t>CHARANCIEU</t>
  </si>
  <si>
    <t>RTE DE GRENOBLE</t>
  </si>
  <si>
    <t>9BIS RTE NATIONALE</t>
  </si>
  <si>
    <t>NEUVILLE SUR SAONE</t>
  </si>
  <si>
    <t>12 RUE REY LORAS</t>
  </si>
  <si>
    <t>MEYZIEU</t>
  </si>
  <si>
    <t>ZA PEYSILLIEU</t>
  </si>
  <si>
    <t>JARDI ALES</t>
  </si>
  <si>
    <t>JARDI ANSE</t>
  </si>
  <si>
    <t>JARDI AVIGNON SNC</t>
  </si>
  <si>
    <t>AV CHARLES VALENTE</t>
  </si>
  <si>
    <t>JARDI CARRE DE SOIE</t>
  </si>
  <si>
    <t>2 RUE JACQUARD</t>
  </si>
  <si>
    <t>JARDI CHARMEIL SNC</t>
  </si>
  <si>
    <t>JARDI DOMERAT SNC</t>
  </si>
  <si>
    <t>JARDI FREJUS SNC</t>
  </si>
  <si>
    <t>JARDI ISTRES</t>
  </si>
  <si>
    <t>16 AV CLEMENT ADER</t>
  </si>
  <si>
    <t>JARDI NIMES SARL</t>
  </si>
  <si>
    <t>JARDI ORNEX</t>
  </si>
  <si>
    <t>JARDI SALON</t>
  </si>
  <si>
    <t>2943 CHEMIN DE CROZES</t>
  </si>
  <si>
    <t>JARDI TOULON SARL</t>
  </si>
  <si>
    <t>141 AV DE TOULON</t>
  </si>
  <si>
    <t>JARDIFLORA</t>
  </si>
  <si>
    <t>30 BD D ORIENT</t>
  </si>
  <si>
    <t>JARDILAND CLERMONT FERRAND</t>
  </si>
  <si>
    <t>BD VINCENT AURIOL</t>
  </si>
  <si>
    <t>JARDILAND LEMPDES</t>
  </si>
  <si>
    <t>JARDILAND NEVERS</t>
  </si>
  <si>
    <t>RTE DE FOURCHAMBAULT</t>
  </si>
  <si>
    <t>JARDILAND ORANGE</t>
  </si>
  <si>
    <t>CHEMIN DES VIGNES</t>
  </si>
  <si>
    <t>JARDILAND ST PRIEST EN JAREZ</t>
  </si>
  <si>
    <t>JARDILAND TREYVE</t>
  </si>
  <si>
    <t>9 RUE DE FOULET</t>
  </si>
  <si>
    <t>VARENNES D ALLIER</t>
  </si>
  <si>
    <t>SQ DE VOUROUX</t>
  </si>
  <si>
    <t>59 AV DE PROVENCE</t>
  </si>
  <si>
    <t>JARDINERIE ALP'INN SARL</t>
  </si>
  <si>
    <t>BRIANCON CEDEX</t>
  </si>
  <si>
    <t>CENTRE D ACTIVITES SUD</t>
  </si>
  <si>
    <t>JARDINERIE BAOBAB</t>
  </si>
  <si>
    <t>ST ETIENNE DE ST GEOIRS</t>
  </si>
  <si>
    <t>30 AV JACQUELINE AURIOL</t>
  </si>
  <si>
    <t>JARDINERIE BROIZAT</t>
  </si>
  <si>
    <t>163 RTE NATIONALE 6</t>
  </si>
  <si>
    <t>BD DE LAVAUX</t>
  </si>
  <si>
    <t>RTE DE ROAIX</t>
  </si>
  <si>
    <t>JARDINERIE GRINCARD</t>
  </si>
  <si>
    <t>JARDINERIE JEAN PIERRE LEBLANC</t>
  </si>
  <si>
    <t>ST POURCAIN SUR SIOULE</t>
  </si>
  <si>
    <t>JARDINERIE LES ORCHIS</t>
  </si>
  <si>
    <t>RTE DE GENEVE</t>
  </si>
  <si>
    <t>JARDINERIE PONTIER ET FILS</t>
  </si>
  <si>
    <t>L HOSTE DU FAUX</t>
  </si>
  <si>
    <t>JARDINERIE RAPHAEL</t>
  </si>
  <si>
    <t>ZA RUE SAINT EXUPERY</t>
  </si>
  <si>
    <t>RUE DES PIBOULES</t>
  </si>
  <si>
    <t>JARDINERIE ROCCHIETTA</t>
  </si>
  <si>
    <t>JARDINS DE PROVENCE SAS</t>
  </si>
  <si>
    <t>RTE DE CARPENTRAS</t>
  </si>
  <si>
    <t>JARDINS ST ANTHELME</t>
  </si>
  <si>
    <t>JARDIPASSION SARL</t>
  </si>
  <si>
    <t>AV DE BELLANDE</t>
  </si>
  <si>
    <t>JARDIRIVE</t>
  </si>
  <si>
    <t>3 ALL COLONEL HENRY ROL TANGUY</t>
  </si>
  <si>
    <t>JARDIVALS</t>
  </si>
  <si>
    <t>VENTABREN</t>
  </si>
  <si>
    <t>VAL LOURDEES CD 10</t>
  </si>
  <si>
    <t>JARDIVERT AGRI</t>
  </si>
  <si>
    <t>JARDIVIL</t>
  </si>
  <si>
    <t>140 AV BARTHELEMY BUYER</t>
  </si>
  <si>
    <t>RD 559</t>
  </si>
  <si>
    <t>JEEM</t>
  </si>
  <si>
    <t>HEYNES</t>
  </si>
  <si>
    <t>3 CHEMIN DES PRES</t>
  </si>
  <si>
    <t>JEFRALU</t>
  </si>
  <si>
    <t>JURA MONT BLANC</t>
  </si>
  <si>
    <t>CROZET</t>
  </si>
  <si>
    <t>ZAC DE LA VIE CHATELME</t>
  </si>
  <si>
    <t>AVENUE DU MAL DE LATTRE DE TASSIGNY</t>
  </si>
  <si>
    <t>PREVESSIN MOENS</t>
  </si>
  <si>
    <t>ZA CLOS MAGNY</t>
  </si>
  <si>
    <t>BONNEVILLE</t>
  </si>
  <si>
    <t>296 PLACE DE LA GARE</t>
  </si>
  <si>
    <t>DOUVAINE</t>
  </si>
  <si>
    <t>ROUTE DE MESSERY</t>
  </si>
  <si>
    <t>THONES</t>
  </si>
  <si>
    <t>ZA DES PERRASSES</t>
  </si>
  <si>
    <t>ZA DES BONNETS</t>
  </si>
  <si>
    <t>CRUSEILLES</t>
  </si>
  <si>
    <t>LES MOULINS</t>
  </si>
  <si>
    <t>BONNE</t>
  </si>
  <si>
    <t>PARC D'ACTIVITÉ DE LA MENOGE</t>
  </si>
  <si>
    <t>TANINGES</t>
  </si>
  <si>
    <t>RTE D'ANNEMAS</t>
  </si>
  <si>
    <t>LE GRAND BORNAND</t>
  </si>
  <si>
    <t>CENTRE VILLE</t>
  </si>
  <si>
    <t>VALLEIRY</t>
  </si>
  <si>
    <t>730 ROUTE DE ST-JULIEN</t>
  </si>
  <si>
    <t>ALBY SUR CHERAN</t>
  </si>
  <si>
    <t>RTE D'HÉRY</t>
  </si>
  <si>
    <t>GROISY</t>
  </si>
  <si>
    <t>LE PLOT</t>
  </si>
  <si>
    <t>1501 ROUTE DE FAYET</t>
  </si>
  <si>
    <t>LA ROCHE SUR FORON</t>
  </si>
  <si>
    <t>320 RUE DE LA FOLLIEUSE</t>
  </si>
  <si>
    <t>JUSTINESY SA</t>
  </si>
  <si>
    <t>ZI FONTCOUVERTE</t>
  </si>
  <si>
    <t>L ESPRIT JARDILAND</t>
  </si>
  <si>
    <t>ZAC DE LA BARONNIE</t>
  </si>
  <si>
    <t>ZI DES CONSACS</t>
  </si>
  <si>
    <t>LE LAC</t>
  </si>
  <si>
    <t>4 AV DE LA LIBERTE</t>
  </si>
  <si>
    <t>LA PERIER</t>
  </si>
  <si>
    <t>LAGON SAS</t>
  </si>
  <si>
    <t>RTE DE LA COTE</t>
  </si>
  <si>
    <t>LE JARDIN DES LAVANDIERES</t>
  </si>
  <si>
    <t>VILLENEUVE TOLOSANE</t>
  </si>
  <si>
    <t>9TER RUE DES LAVANDIERES</t>
  </si>
  <si>
    <t>LES GRANDS BOIS</t>
  </si>
  <si>
    <t>LES HAUTS DE SOLAIZE</t>
  </si>
  <si>
    <t>LES JARDINIERS D AIX</t>
  </si>
  <si>
    <t>LES JARDINS DE L UNION SARL</t>
  </si>
  <si>
    <t>67 AV DE LA GARE</t>
  </si>
  <si>
    <t>LES JARDINS DE MORZINE</t>
  </si>
  <si>
    <t>LES JARDINS DES REMPARTS</t>
  </si>
  <si>
    <t>ZA DES ETANG</t>
  </si>
  <si>
    <t>LES JARDINS DU SOLEIL</t>
  </si>
  <si>
    <t>LES JARDINS DU THABOR</t>
  </si>
  <si>
    <t>QUARTIER DE LA HAUTE BEDOULE</t>
  </si>
  <si>
    <t>LES JARDINS DU VAL D AZERGUES</t>
  </si>
  <si>
    <t>33 CHEMIN DU VAVRE</t>
  </si>
  <si>
    <t>LES MASSIFS DE PROVENCE</t>
  </si>
  <si>
    <t>723 RTE DE CARPENTRAS</t>
  </si>
  <si>
    <t>LES SERRES DU SALEVE</t>
  </si>
  <si>
    <t>PARC D AFFAIRE INTERNATIONAL</t>
  </si>
  <si>
    <t>LIGABUE PATRICK</t>
  </si>
  <si>
    <t>262 AV DE STALINGRAD</t>
  </si>
  <si>
    <t>LISA DU VAL DE SIOULE</t>
  </si>
  <si>
    <t>BRESNAY</t>
  </si>
  <si>
    <t>LA JONCHERE</t>
  </si>
  <si>
    <t>TRONGET</t>
  </si>
  <si>
    <t>1 RUE DU SILOT</t>
  </si>
  <si>
    <t>MAGNET</t>
  </si>
  <si>
    <t>ZA LES LANDELLES</t>
  </si>
  <si>
    <t>BELLENAVES</t>
  </si>
  <si>
    <t>12 ROUTE DE TAXAT SENAT</t>
  </si>
  <si>
    <t>ZI DU PONT DE PANAY</t>
  </si>
  <si>
    <t>LE PERERIOUX</t>
  </si>
  <si>
    <t>LISALP</t>
  </si>
  <si>
    <t>ZA LES ARCHES</t>
  </si>
  <si>
    <t>ST ANDRE LES ALPES</t>
  </si>
  <si>
    <t>RTE DE NICE</t>
  </si>
  <si>
    <t>RTE DE GAP</t>
  </si>
  <si>
    <t>ZA les Chaluds</t>
  </si>
  <si>
    <t>BARCELONETTE</t>
  </si>
  <si>
    <t>ZA DES FAUVINS</t>
  </si>
  <si>
    <t>LE PETIT LIOU</t>
  </si>
  <si>
    <t>LISAPL</t>
  </si>
  <si>
    <t>AV.DE CERET.LES GLYCINES</t>
  </si>
  <si>
    <t>ROUTE DE ST RÉMY</t>
  </si>
  <si>
    <t>201 CHEMIN DU PONT DE BOIS</t>
  </si>
  <si>
    <t>QUARTIER SAINT PIERRE</t>
  </si>
  <si>
    <t>AVENUE DU GENERAL DE GAULLE</t>
  </si>
  <si>
    <t>454 CHEMIN DES VERTUS</t>
  </si>
  <si>
    <t>PUYRICARD</t>
  </si>
  <si>
    <t>LA CALADE</t>
  </si>
  <si>
    <t>SENAS</t>
  </si>
  <si>
    <t>CHEMIN DE LA FERRAGE</t>
  </si>
  <si>
    <t>SAINT ANDIOL</t>
  </si>
  <si>
    <t>MAS ST JEAN</t>
  </si>
  <si>
    <t>ST PAUL TROIS CHATEAUX</t>
  </si>
  <si>
    <t>ROUTE DE SUZE</t>
  </si>
  <si>
    <t>TULETTE</t>
  </si>
  <si>
    <t>RUE DES REMPARTS</t>
  </si>
  <si>
    <t>PONT SAINT ESPRIT</t>
  </si>
  <si>
    <t>QUARTIER PLEIN SUD</t>
  </si>
  <si>
    <t>ANDUZE</t>
  </si>
  <si>
    <t>QUARTIER ST HALARY</t>
  </si>
  <si>
    <t>ROQUEMAURE</t>
  </si>
  <si>
    <t>RUE DES VIGNERONS</t>
  </si>
  <si>
    <t>ST CHAPTES</t>
  </si>
  <si>
    <t>ROUTE D'UZES</t>
  </si>
  <si>
    <t>265 ROUTE D'AVIGNON</t>
  </si>
  <si>
    <t>REMOULINS</t>
  </si>
  <si>
    <t>L' ARNÈDE HAUTE</t>
  </si>
  <si>
    <t>BEAUCAIRE</t>
  </si>
  <si>
    <t>590 RTE DE FOURQUES</t>
  </si>
  <si>
    <t>VERGEZE</t>
  </si>
  <si>
    <t>ST PRIVAT DES VIEUX</t>
  </si>
  <si>
    <t>ZI BRUÈGE</t>
  </si>
  <si>
    <t>CHEMIN DEPARTEMENTAL 110</t>
  </si>
  <si>
    <t>CALVISSON</t>
  </si>
  <si>
    <t>GENERAC</t>
  </si>
  <si>
    <t>14 AVENUE DES CEVENNES</t>
  </si>
  <si>
    <t>ST GILLES</t>
  </si>
  <si>
    <t>ROUTE DE BAUMES</t>
  </si>
  <si>
    <t>QUARTIER DE LA BAYLE</t>
  </si>
  <si>
    <t>SABLET</t>
  </si>
  <si>
    <t>AVENUE MARCEL PAGNOL</t>
  </si>
  <si>
    <t>556 ROUTE NATIONALE D'AIX</t>
  </si>
  <si>
    <t>CUCURON</t>
  </si>
  <si>
    <t>ROUTE DE VILLELAURE</t>
  </si>
  <si>
    <t>CAIRANNE</t>
  </si>
  <si>
    <t>ROUTE DE RASTEAU</t>
  </si>
  <si>
    <t>VACQUEYRAS</t>
  </si>
  <si>
    <t>ROUTE DE BEAUME DE VENISE</t>
  </si>
  <si>
    <t>CARPENTRAS</t>
  </si>
  <si>
    <t>51 AV DES MARCHES</t>
  </si>
  <si>
    <t>CHATEAUNEUF DU PAPE</t>
  </si>
  <si>
    <t>AVENUE DU BOSQUET</t>
  </si>
  <si>
    <t>ANSOUIS</t>
  </si>
  <si>
    <t>CAVE COOP VINICOISE</t>
  </si>
  <si>
    <t>LA MOTTE D'AIGUES</t>
  </si>
  <si>
    <t>CABRIERES</t>
  </si>
  <si>
    <t>CAVE COOP VINICOLE</t>
  </si>
  <si>
    <t>LA TOUR D'AIGUES</t>
  </si>
  <si>
    <t>FAUBOURG DE TRETS</t>
  </si>
  <si>
    <t>QUARTIER CLAIRANT</t>
  </si>
  <si>
    <t>BEDOIN</t>
  </si>
  <si>
    <t>BONNIEUX</t>
  </si>
  <si>
    <t>BOLLENE</t>
  </si>
  <si>
    <t>RUE ALPHONSE DAUDET</t>
  </si>
  <si>
    <t>CAUMONT SUR DURANCE</t>
  </si>
  <si>
    <t>ROUTE DE CAVAILLON</t>
  </si>
  <si>
    <t>59 AVENUE MEYMARD</t>
  </si>
  <si>
    <t>L'ISLE SUR LA SORGUE</t>
  </si>
  <si>
    <t>CAMARET SUR AIGUES</t>
  </si>
  <si>
    <t>CHEMIN DE PIOLENC</t>
  </si>
  <si>
    <t>MIN 24</t>
  </si>
  <si>
    <t>LISAPL  DE L' EPINE</t>
  </si>
  <si>
    <t>AV DE SYNVANES ROUTE DE ST CHAMAS</t>
  </si>
  <si>
    <t>LISAPL SARL</t>
  </si>
  <si>
    <t>AVIGNON CEDEX 1</t>
  </si>
  <si>
    <t>LISASUD</t>
  </si>
  <si>
    <t>LES ANGLES</t>
  </si>
  <si>
    <t>AVENUE DE LA 2EME DB</t>
  </si>
  <si>
    <t>BOUILLARGUES</t>
  </si>
  <si>
    <t>CHEMIN DES CANAUX</t>
  </si>
  <si>
    <t>ST QUENTIN LA POTERIE</t>
  </si>
  <si>
    <t>RTE DE ST LAURENT LA VERNÈDE</t>
  </si>
  <si>
    <t>QUARTIER ST JEAN</t>
  </si>
  <si>
    <t>546 RUE JEAN MONNET</t>
  </si>
  <si>
    <t>RPT DU SALAMANDRIER</t>
  </si>
  <si>
    <t>RTE DE COGOLIN</t>
  </si>
  <si>
    <t>ST MAXIMIN LA STE BAUME</t>
  </si>
  <si>
    <t>ZA DE ST MAIXIMIN</t>
  </si>
  <si>
    <t>QUARTIER LA TUILIÈRE</t>
  </si>
  <si>
    <t>BARJOLS</t>
  </si>
  <si>
    <t>618 CHEMIN ST LAZARE</t>
  </si>
  <si>
    <t>ST ROMAIN EN VIENNOIS</t>
  </si>
  <si>
    <t>ROUTE DE NYONS</t>
  </si>
  <si>
    <t>ZAC DE ST MARTIN</t>
  </si>
  <si>
    <t>LMA</t>
  </si>
  <si>
    <t>15 RUE DES LAMPIERS</t>
  </si>
  <si>
    <t>LOGIMARCHE SAS LOUBEON</t>
  </si>
  <si>
    <t>ZAC LES VOLONS</t>
  </si>
  <si>
    <t>LOU JARDI</t>
  </si>
  <si>
    <t>ZI LE MARCET</t>
  </si>
  <si>
    <t>M BRICOLAGE</t>
  </si>
  <si>
    <t>MAGASIN AGRIC DE COUSTELLET</t>
  </si>
  <si>
    <t>MARIBRI</t>
  </si>
  <si>
    <t>ST MARCELLIN</t>
  </si>
  <si>
    <t>MARTIJARDIN</t>
  </si>
  <si>
    <t>SERRE DE LA DROUDE</t>
  </si>
  <si>
    <t>MEJEAN DISTRIBUTION</t>
  </si>
  <si>
    <t>RUE DE L ANCIEN LAC</t>
  </si>
  <si>
    <t>MIRAHBEL</t>
  </si>
  <si>
    <t>AV DES CEVENNES</t>
  </si>
  <si>
    <t>MOD MTL</t>
  </si>
  <si>
    <t>NATURA PRO</t>
  </si>
  <si>
    <t>ZI LA PLAINE DU LAC</t>
  </si>
  <si>
    <t>RUOMS</t>
  </si>
  <si>
    <t>4 RUE DU PETIT BOIS</t>
  </si>
  <si>
    <t>ST PERAY</t>
  </si>
  <si>
    <t>RTE DE VALENCE</t>
  </si>
  <si>
    <t>VALLON PONT D ARC</t>
  </si>
  <si>
    <t>ROUTE DE RUOMS</t>
  </si>
  <si>
    <t>LE CHEYLARD</t>
  </si>
  <si>
    <t>VILLENEUVE DE BERG</t>
  </si>
  <si>
    <t>FAUBOURG ST JEAN</t>
  </si>
  <si>
    <t>ST SAUVEUR DE MONTAGUT</t>
  </si>
  <si>
    <t>PRÉ ST ANTOINE</t>
  </si>
  <si>
    <t>VERNOUX EN VIVARAIS</t>
  </si>
  <si>
    <t>JOYEUSE</t>
  </si>
  <si>
    <t>LES BEAUMES</t>
  </si>
  <si>
    <t>LAMASTRE</t>
  </si>
  <si>
    <t>ZI DU SUMÈNE</t>
  </si>
  <si>
    <t>SATILLIEU</t>
  </si>
  <si>
    <t>RTE DE ST FELICIEN</t>
  </si>
  <si>
    <t>ST JEURE D AY</t>
  </si>
  <si>
    <t>AV HÉLÈNE DE TOURNON</t>
  </si>
  <si>
    <t>ST AGREVE</t>
  </si>
  <si>
    <t>ST DESIRAT</t>
  </si>
  <si>
    <t>Z.A. RN 86</t>
  </si>
  <si>
    <t>ST FELICIEN</t>
  </si>
  <si>
    <t>ALBOUSSIERE</t>
  </si>
  <si>
    <t>COUCOURON</t>
  </si>
  <si>
    <t>ROUTE DU LAC D' ISSARLEF</t>
  </si>
  <si>
    <t>ST JUST D ARDECHE</t>
  </si>
  <si>
    <t>LE CREUX DE BOULE</t>
  </si>
  <si>
    <t>LA VOULTE SUR RHONE</t>
  </si>
  <si>
    <t>ZI LES GONNETTES SUD</t>
  </si>
  <si>
    <t>ZI SUD</t>
  </si>
  <si>
    <t>DIEULEFIT</t>
  </si>
  <si>
    <t>Z.A. DES GRANDS MOULINS</t>
  </si>
  <si>
    <t>SICAGRI</t>
  </si>
  <si>
    <t>COLONZELLE</t>
  </si>
  <si>
    <t>LE VAS</t>
  </si>
  <si>
    <t>DONZERE</t>
  </si>
  <si>
    <t>55 RUE BASSE BOURGADE</t>
  </si>
  <si>
    <t>CLEON D ANDRAN</t>
  </si>
  <si>
    <t>RTE DE CHAROLS</t>
  </si>
  <si>
    <t>LA CROIX D'OR</t>
  </si>
  <si>
    <t>LA LAUPIE</t>
  </si>
  <si>
    <t>QUARTIER ROUSSAS</t>
  </si>
  <si>
    <t>SUZE LA ROUSSE</t>
  </si>
  <si>
    <t>358 ROUTE D'UZES</t>
  </si>
  <si>
    <t>LA GRANDE COMBE</t>
  </si>
  <si>
    <t>ZI LA PISE OUEST</t>
  </si>
  <si>
    <t>BARJAC</t>
  </si>
  <si>
    <t>ROUTE D'ALES</t>
  </si>
  <si>
    <t>ST AMBROIX</t>
  </si>
  <si>
    <t>762 ROUTE D'UZES</t>
  </si>
  <si>
    <t>BOURG ARGENTAL</t>
  </si>
  <si>
    <t>ZA DES RIVETS</t>
  </si>
  <si>
    <t>42 CHEMIN SAN PEYRE</t>
  </si>
  <si>
    <t>PAQUET JARDIN</t>
  </si>
  <si>
    <t>PASSION JARDIN</t>
  </si>
  <si>
    <t>PELLUAZ</t>
  </si>
  <si>
    <t>20 AV DU GENERAL DE GAULLE</t>
  </si>
  <si>
    <t>PEPINIERE ET JARDINERIE</t>
  </si>
  <si>
    <t>PH 06</t>
  </si>
  <si>
    <t>94 BOULEVARD BEAU RIVAGE</t>
  </si>
  <si>
    <t>POUILLON ET ASSOCIES</t>
  </si>
  <si>
    <t>129 RN 7</t>
  </si>
  <si>
    <t>PREJOUX</t>
  </si>
  <si>
    <t>RTE DE CHALAMONT</t>
  </si>
  <si>
    <t>PRODUITS AGRIC CECCHINI</t>
  </si>
  <si>
    <t>12BIS RUE VICTOR MOUGIER</t>
  </si>
  <si>
    <t>PROMODOG</t>
  </si>
  <si>
    <t>1752 CHEMIN D AVIGNON</t>
  </si>
  <si>
    <t>RAPIERE</t>
  </si>
  <si>
    <t>REVE DE CHIEN DISTRIBUTION</t>
  </si>
  <si>
    <t>PONT SALOMON</t>
  </si>
  <si>
    <t>RN 88 ZA DES FORANGES</t>
  </si>
  <si>
    <t>REVISPA</t>
  </si>
  <si>
    <t>67 CHEMIN ETANG GIRARD</t>
  </si>
  <si>
    <t>ROMVIVE</t>
  </si>
  <si>
    <t>SAFRAX - LOGIMARCHE</t>
  </si>
  <si>
    <t>SARL BRIAT ET ASSOCIES</t>
  </si>
  <si>
    <t>AV JULES FERRY</t>
  </si>
  <si>
    <t>SARL ESPACE AGRIC LISA</t>
  </si>
  <si>
    <t>12 AV GEORGES CLEMENCEAU</t>
  </si>
  <si>
    <t>SARL PEPINIERES JACQUET</t>
  </si>
  <si>
    <t>CHEMIN DE LA PLAINE</t>
  </si>
  <si>
    <t>SCA CANTON DE LUZY  ET ENVIRONS</t>
  </si>
  <si>
    <t>37 AV DU DOCTEUR DOLLET</t>
  </si>
  <si>
    <t>SCA CEREALES DU SUD VAUCLUSE</t>
  </si>
  <si>
    <t>1062 QUARTIER LANCON</t>
  </si>
  <si>
    <t>SCA DU MENTONNAIS</t>
  </si>
  <si>
    <t>PLACE DU CHANOINE GOUGET</t>
  </si>
  <si>
    <t>SCA LIMAGRAIN</t>
  </si>
  <si>
    <t>AUTRE</t>
  </si>
  <si>
    <t>AIGUEPERSE</t>
  </si>
  <si>
    <t>10 ROUTE DE CLERMONT FERRAND</t>
  </si>
  <si>
    <t>SEYSSAUT MAURIN</t>
  </si>
  <si>
    <t>97 RTE DE BEAUCAIRE</t>
  </si>
  <si>
    <t>BOURBON L'ARCHAMBAULT</t>
  </si>
  <si>
    <t>RUE PIED DE FOURCHE</t>
  </si>
  <si>
    <t>LURCY LEVIS</t>
  </si>
  <si>
    <t>CHEMIN DE PAULAT</t>
  </si>
  <si>
    <t>PONT DE VAUX</t>
  </si>
  <si>
    <t>AV ADRIEN THIERRY</t>
  </si>
  <si>
    <t>ST TRIVIER DE COURTES</t>
  </si>
  <si>
    <t>RTE DE PONT DE VAUX</t>
  </si>
  <si>
    <t>SICA SERVAS</t>
  </si>
  <si>
    <t>ST PAUL DE VARAX</t>
  </si>
  <si>
    <t>RUE DE LA CRESSONIERE</t>
  </si>
  <si>
    <t>NEUVILLE LES DAMES</t>
  </si>
  <si>
    <t>480 RUE DE LA BRESSE</t>
  </si>
  <si>
    <t>SAINT JULIEN SUR VEYLE</t>
  </si>
  <si>
    <t>CHAMBAUDET</t>
  </si>
  <si>
    <t>SICA VALSIAGNE</t>
  </si>
  <si>
    <t>LE CANNET ROCHEVILLE</t>
  </si>
  <si>
    <t>MOUGINS</t>
  </si>
  <si>
    <t>QUARTIER TOURMANY</t>
  </si>
  <si>
    <t>3 AV DE LA FRAYENNE</t>
  </si>
  <si>
    <t>QUARTIER DE LA GRAVIÈRE</t>
  </si>
  <si>
    <t>SMCP ETS RIGAUD</t>
  </si>
  <si>
    <t>SOC COOP AGRIC</t>
  </si>
  <si>
    <t>73 AV BERTHERIGUES</t>
  </si>
  <si>
    <t>SOC NOUVELLE MILLE ET FILS</t>
  </si>
  <si>
    <t>12 RUE DE L INDUSTRIE</t>
  </si>
  <si>
    <t>SOC PRODAGRICOLE</t>
  </si>
  <si>
    <t>SODILUC</t>
  </si>
  <si>
    <t>LE LUC</t>
  </si>
  <si>
    <t>97 RTE DE TOULON</t>
  </si>
  <si>
    <t>SOELIS</t>
  </si>
  <si>
    <t>MONTLUEL DAGNEUX</t>
  </si>
  <si>
    <t>AVENUE DES PRINCES</t>
  </si>
  <si>
    <t>ST DIDIER SUR CHALARONNE</t>
  </si>
  <si>
    <t>275 RTE DE BOURG</t>
  </si>
  <si>
    <t>PONT D AIN</t>
  </si>
  <si>
    <t>20 RUE SAINT EXUPÉRY</t>
  </si>
  <si>
    <t>CHAMPAGNE EN VALROMEY</t>
  </si>
  <si>
    <t>RTE DE PASSINS</t>
  </si>
  <si>
    <t xml:space="preserve">ZAC DE L'OUSSON </t>
  </si>
  <si>
    <t>CHALAMONT</t>
  </si>
  <si>
    <t>RTE DE MEXIMIEUX</t>
  </si>
  <si>
    <t>VILLARS LES DOMBES</t>
  </si>
  <si>
    <t>298 RUE DE L'AGRICULTURE</t>
  </si>
  <si>
    <t>ST ANDRE DE CORCY</t>
  </si>
  <si>
    <t>CHATILLON SUR CHALARONNE</t>
  </si>
  <si>
    <t>ZI SUD ROUTE DE BELLEVILLE</t>
  </si>
  <si>
    <t>AMBERIEU EN BUGEY</t>
  </si>
  <si>
    <t>AVENUE ANDRE CITROEN</t>
  </si>
  <si>
    <t>ZI DES VERCHÈRES</t>
  </si>
  <si>
    <t>TIGNIEU JAMEYZIEU</t>
  </si>
  <si>
    <t>ZA DES 4 BUISSONS</t>
  </si>
  <si>
    <t>CHAZAY D AZERGUES</t>
  </si>
  <si>
    <t>30 RUE DES PRÉS</t>
  </si>
  <si>
    <t>GLEIZE</t>
  </si>
  <si>
    <t>1254 RTE DE TARARE</t>
  </si>
  <si>
    <t>BELMONT TRAMONET</t>
  </si>
  <si>
    <t>LE GRAND PRÉ</t>
  </si>
  <si>
    <t>SOPAVAR</t>
  </si>
  <si>
    <t>61 RPT DU PONT DU BRUSC</t>
  </si>
  <si>
    <t>SOPHIVO</t>
  </si>
  <si>
    <t>2011 AV FREDERIC MISTRAL</t>
  </si>
  <si>
    <t>SORODIAB</t>
  </si>
  <si>
    <t>ZA CANILLAT</t>
  </si>
  <si>
    <t>TARAMASCO</t>
  </si>
  <si>
    <t>523 AV DE LA RESISTANCE</t>
  </si>
  <si>
    <t>TERRES D'AZUR</t>
  </si>
  <si>
    <t>PUGET THENIERS</t>
  </si>
  <si>
    <t>AV ALEXANDRE BARETY</t>
  </si>
  <si>
    <t>CONTES</t>
  </si>
  <si>
    <t>ROUTE DE CHÂTEAUNEUF</t>
  </si>
  <si>
    <t>29 AV DE LA GARE</t>
  </si>
  <si>
    <t>TERRES DE BOCAGE</t>
  </si>
  <si>
    <t>MONTMARAULT</t>
  </si>
  <si>
    <t>BOULEVARD MARCEAU</t>
  </si>
  <si>
    <t>TERROIRS ET JARDINS</t>
  </si>
  <si>
    <t>TAIN L HERMITAGE</t>
  </si>
  <si>
    <t>33 ZA LES LOTS</t>
  </si>
  <si>
    <t>TIVAGRAIN</t>
  </si>
  <si>
    <t>TORRENT</t>
  </si>
  <si>
    <t>AV ML DELATTRE DE TASSIGNY</t>
  </si>
  <si>
    <t>TOURANIES CONSEILS &amp; COMMUNICATIONS</t>
  </si>
  <si>
    <t>1095 BD ST EXUPERY</t>
  </si>
  <si>
    <t>RTE DE NIMES SOMMIERES</t>
  </si>
  <si>
    <t>TRUFFAUT AUBAGNE-050AUB</t>
  </si>
  <si>
    <t>RTE DE GEMENOS</t>
  </si>
  <si>
    <t>TRUFFAUT AVIGNON/SORGUES-056AVN</t>
  </si>
  <si>
    <t>1673 RTE D AVIGNON CARPENTRAS</t>
  </si>
  <si>
    <t>TRUFFAUT CABRIES-045CAB</t>
  </si>
  <si>
    <t>RTE GRANDE CAMPAGNE</t>
  </si>
  <si>
    <t>TRUFFAUT NIMES-036NIM</t>
  </si>
  <si>
    <t>VALSIAGNE</t>
  </si>
  <si>
    <t>277 AV FREDERIC MISTRAL</t>
  </si>
  <si>
    <t>VERNAZOBRES FRERES</t>
  </si>
  <si>
    <t>SOMMIERES CEDEX</t>
  </si>
  <si>
    <t>20 RTE DE SOMMIERES</t>
  </si>
  <si>
    <t>VICHY MOTOCULTURE</t>
  </si>
  <si>
    <t>YOANN MARTIN SARL</t>
  </si>
  <si>
    <t>ESCUDIER CHRISTIAN</t>
  </si>
  <si>
    <t>Nom du client :</t>
  </si>
  <si>
    <t>Code du client :</t>
  </si>
  <si>
    <t>CP  :</t>
  </si>
  <si>
    <t>Ville :</t>
  </si>
  <si>
    <t>Cumulé</t>
  </si>
  <si>
    <t>Cumulé - 1</t>
  </si>
  <si>
    <t>TOTAL</t>
  </si>
  <si>
    <t>JARDILAND VIRIAT</t>
  </si>
  <si>
    <t>BRICOMARCHE MALICORNE</t>
  </si>
  <si>
    <t>BRICOMARCHE PASSINS</t>
  </si>
  <si>
    <t>BRICOMARCHE PEIPIN</t>
  </si>
  <si>
    <t>BRICOMARCHE RUMILLY</t>
  </si>
  <si>
    <t>BRICOMARCHE ST JEAN DE BOURNAY</t>
  </si>
  <si>
    <t>BOTANIC LE PONTET</t>
  </si>
  <si>
    <t>JARDILAND MABLY</t>
  </si>
  <si>
    <t>JARDILAND MONTELIMAR</t>
  </si>
  <si>
    <t>BOTANIC MOUANS SARTOUX</t>
  </si>
  <si>
    <t>BOTANIC SEYNOD</t>
  </si>
  <si>
    <t>BOTANIC ST GENEST LERPT</t>
  </si>
  <si>
    <t>BOTANIC STE MAXIME</t>
  </si>
  <si>
    <t>BOTANIC THONON LES BAINS</t>
  </si>
  <si>
    <t>BOTANIC VARENNES VAUZELLE</t>
  </si>
  <si>
    <t>BOTANIC VENELLES</t>
  </si>
  <si>
    <t>BOTANIC VILLEFRANCHE SUR SAONE</t>
  </si>
  <si>
    <t>BOTANIC VILLEURBANNE</t>
  </si>
  <si>
    <t>BOTANIC ANNECY LE VIEUX</t>
  </si>
  <si>
    <t>BOTANIC BEAUMONT</t>
  </si>
  <si>
    <t>BAOBAB BRIOUDE</t>
  </si>
  <si>
    <t>JARDILAND DRUMETAZ CLARAFOND</t>
  </si>
  <si>
    <t>BOTANIC ECULLY</t>
  </si>
  <si>
    <t>JARDILAND EMBRUN</t>
  </si>
  <si>
    <t>BOTANIC FRANCHEVILLE</t>
  </si>
  <si>
    <t>BOTANIC GAILLARD</t>
  </si>
  <si>
    <t>JARDILAND GAP</t>
  </si>
  <si>
    <t>BOTANIC GILLY SUR ISERE</t>
  </si>
  <si>
    <t>JARDILAND LA RAVOIRE</t>
  </si>
  <si>
    <t>BOTANIC LA RAVOIRE</t>
  </si>
  <si>
    <t>COMBRONDE AGRI</t>
  </si>
  <si>
    <t>A LA SEMEUSE</t>
  </si>
  <si>
    <t>CLIRON</t>
  </si>
  <si>
    <t>RN 43</t>
  </si>
  <si>
    <t>ABIES 54</t>
  </si>
  <si>
    <t>ESSEY LES NANCY</t>
  </si>
  <si>
    <t>24 RUE DE TARBES</t>
  </si>
  <si>
    <t>AC EMERAUDE</t>
  </si>
  <si>
    <t>JETTINGEN</t>
  </si>
  <si>
    <t>RD 419</t>
  </si>
  <si>
    <t>MORHANGE</t>
  </si>
  <si>
    <t>AGROLAND</t>
  </si>
  <si>
    <t>HATTEN</t>
  </si>
  <si>
    <t>RUE DU SOUVENIR</t>
  </si>
  <si>
    <t>ALBISSER</t>
  </si>
  <si>
    <t>BRICO JARDI LECLERC</t>
  </si>
  <si>
    <t>HIRSINGUE</t>
  </si>
  <si>
    <t>7 RUE DE BETTENDORF</t>
  </si>
  <si>
    <t>ALSACE APPRO</t>
  </si>
  <si>
    <t>SIGOLSHEIM</t>
  </si>
  <si>
    <t>24 RUE DU STADE</t>
  </si>
  <si>
    <t>REIMS</t>
  </si>
  <si>
    <t>CORMONTREUIL</t>
  </si>
  <si>
    <t>SAINT BRICE COURCELLES</t>
  </si>
  <si>
    <t>ZA DE LA CROIX MAURENCIENNE</t>
  </si>
  <si>
    <t>ARDESIA 08</t>
  </si>
  <si>
    <t>LA FRANCHEVILLE</t>
  </si>
  <si>
    <t>LD LE MALADE HOYEAU MAILLET</t>
  </si>
  <si>
    <t>ARMBRUSTER VIGNES</t>
  </si>
  <si>
    <t>EPFIG</t>
  </si>
  <si>
    <t>RUE DES ALLIÉS</t>
  </si>
  <si>
    <t>RIQUEWIHR</t>
  </si>
  <si>
    <t>11 RUE DU STADE</t>
  </si>
  <si>
    <t>RIQUEWHIR</t>
  </si>
  <si>
    <t>ST HIPPOLYTE</t>
  </si>
  <si>
    <t>ARPECY</t>
  </si>
  <si>
    <t>COMMERCY</t>
  </si>
  <si>
    <t>CHEMIN DES VERPILLIERES</t>
  </si>
  <si>
    <t>ASTER 51 SNC</t>
  </si>
  <si>
    <t>CHALONS EN CHAMPAGNE</t>
  </si>
  <si>
    <t>RN 44 RTE DE MARSON</t>
  </si>
  <si>
    <t>AU JARDIN DES QUATRE SAISONS</t>
  </si>
  <si>
    <t>STE CROIX EN PLAINE</t>
  </si>
  <si>
    <t>28 RUE DE NIEDERHERGHEIM</t>
  </si>
  <si>
    <t>AVENIR AGRO</t>
  </si>
  <si>
    <t>FORCELLES ST GORGON</t>
  </si>
  <si>
    <t>6 FAUBOURG ST GORGON</t>
  </si>
  <si>
    <t>BAOBAB MIRECOURT</t>
  </si>
  <si>
    <t>MIRECOURT</t>
  </si>
  <si>
    <t>391 AV VICTOR HUGO</t>
  </si>
  <si>
    <t>BARCO</t>
  </si>
  <si>
    <t>SARRE UNION</t>
  </si>
  <si>
    <t>RTE DE PHALSBOURG</t>
  </si>
  <si>
    <t>BARSONCO - BRICOMARCHE</t>
  </si>
  <si>
    <t>LIGNY EN BARROIS</t>
  </si>
  <si>
    <t>ZAC DE LA BALLASTIERE</t>
  </si>
  <si>
    <t>BATI SERVICE</t>
  </si>
  <si>
    <t>CERNAY</t>
  </si>
  <si>
    <t>10 RUE DE NORMANDIE</t>
  </si>
  <si>
    <t>BBJ</t>
  </si>
  <si>
    <t>BRICO BATI JARDI LECLERC</t>
  </si>
  <si>
    <t>LURE</t>
  </si>
  <si>
    <t>BBJ VESOUL</t>
  </si>
  <si>
    <t>VESOUL</t>
  </si>
  <si>
    <t>ESPACE DE LA MOTTE</t>
  </si>
  <si>
    <t>PUSEY</t>
  </si>
  <si>
    <t>BGL</t>
  </si>
  <si>
    <t>CREUTZAWLD</t>
  </si>
  <si>
    <t>ZAC COMMERCIALE</t>
  </si>
  <si>
    <t>BIELLMANN RICHARD</t>
  </si>
  <si>
    <t>BIESHEIM</t>
  </si>
  <si>
    <t>2 RTE DE RHIN</t>
  </si>
  <si>
    <t>BLOCH SA</t>
  </si>
  <si>
    <t>NIEDERNAI</t>
  </si>
  <si>
    <t>PLACE FOEGEL</t>
  </si>
  <si>
    <t>HEILLECOURT</t>
  </si>
  <si>
    <t>1 RUE DE VANDOEUVRE</t>
  </si>
  <si>
    <t>FEVES</t>
  </si>
  <si>
    <t>LA MACHE RUE DE FEVES</t>
  </si>
  <si>
    <t>OBERNAI</t>
  </si>
  <si>
    <t>ZONE ACTIVITES ECONOMIQUES SUD</t>
  </si>
  <si>
    <t>MULHOUSE DORNACH</t>
  </si>
  <si>
    <t>65 RUE DU FRIOUL</t>
  </si>
  <si>
    <t>PERRIGNY</t>
  </si>
  <si>
    <t>ZA LES BREANDES</t>
  </si>
  <si>
    <t>BOTANIC HAGUENAU</t>
  </si>
  <si>
    <t>HAGUENAU</t>
  </si>
  <si>
    <t>4 RTE DU RHIN</t>
  </si>
  <si>
    <t>BOTANIC TROPIX</t>
  </si>
  <si>
    <t>SCHWEIGHOUSE SUR MODER</t>
  </si>
  <si>
    <t>RUE DE LA GARE</t>
  </si>
  <si>
    <t>FAINS VEEL</t>
  </si>
  <si>
    <t>40 RUE DE BAR</t>
  </si>
  <si>
    <t>AV GEORGES POMPIDOU</t>
  </si>
  <si>
    <t>BRICOMARCHE SA LEXIME</t>
  </si>
  <si>
    <t>HOMECOURT</t>
  </si>
  <si>
    <t>19 ZAC LE HAUT DES TAPPES</t>
  </si>
  <si>
    <t>BRUYAGRI SARL</t>
  </si>
  <si>
    <t>GOUY</t>
  </si>
  <si>
    <t>42 RUE EDMOND BRICOURT</t>
  </si>
  <si>
    <t>BRUYERES DISTRIBUTION</t>
  </si>
  <si>
    <t>BRUYERES</t>
  </si>
  <si>
    <t>3 ROUTE DE GERARDMER</t>
  </si>
  <si>
    <t>CAC COOP AGRI CEREALES</t>
  </si>
  <si>
    <t>COLMAR CEDEX</t>
  </si>
  <si>
    <t>10 RUE LAVOISIER</t>
  </si>
  <si>
    <t>CAL COOP AGRIC LORRAINE</t>
  </si>
  <si>
    <t>LAXOU CEDEX</t>
  </si>
  <si>
    <t>5 RUE DE LA VOLOGNE</t>
  </si>
  <si>
    <t>CAPVL</t>
  </si>
  <si>
    <t>VILLE EN VERMOIS</t>
  </si>
  <si>
    <t>CORVEE MOUTARDE</t>
  </si>
  <si>
    <t>CARV-COOP AGRIC DE REMIREMONT</t>
  </si>
  <si>
    <t>REMIREMONT CEDEX</t>
  </si>
  <si>
    <t>4 RUE DE LA JONCHERIE</t>
  </si>
  <si>
    <t>CARVERT</t>
  </si>
  <si>
    <t>REMIREMONT</t>
  </si>
  <si>
    <t>DOUNOUX</t>
  </si>
  <si>
    <t>CARVERT SAS</t>
  </si>
  <si>
    <t>CENTRE JARDIN</t>
  </si>
  <si>
    <t>ST DIE</t>
  </si>
  <si>
    <t>23 AV DE VERDUN</t>
  </si>
  <si>
    <t>REVIGNY SUR ORNAIN</t>
  </si>
  <si>
    <t>NEUFCHATEAU</t>
  </si>
  <si>
    <t>GUEUX</t>
  </si>
  <si>
    <t>RTE DE STRASBOURG</t>
  </si>
  <si>
    <t>PONT A MOUSSON</t>
  </si>
  <si>
    <t>CRISLOR - BRICOMARCHE</t>
  </si>
  <si>
    <t>MORTEAU</t>
  </si>
  <si>
    <t>LE PRE DES COMBES LES PINS</t>
  </si>
  <si>
    <t>D &amp; L MATERIAUX - BRICOMARCHE</t>
  </si>
  <si>
    <t>L'ISLE SUR LE DOUBS</t>
  </si>
  <si>
    <t>RUE DE LA POUSSOURE</t>
  </si>
  <si>
    <t>HOUDEMONT</t>
  </si>
  <si>
    <t>2 ALLEE DES ERABLES</t>
  </si>
  <si>
    <t>2 RUE GEORGES MELIES</t>
  </si>
  <si>
    <t>DECATHLON FRANCE</t>
  </si>
  <si>
    <t>CHARLEVILLE MEZIERES</t>
  </si>
  <si>
    <t>55 RTE DE PRIX</t>
  </si>
  <si>
    <t>DECATHLON-CORMONTREUIL</t>
  </si>
  <si>
    <t>BOULEVARD ALSACE LORRAINE</t>
  </si>
  <si>
    <t>DECATHLON-EPINAL</t>
  </si>
  <si>
    <t>EPINAL</t>
  </si>
  <si>
    <t>13 AV DE ST DIE</t>
  </si>
  <si>
    <t>DELANGE</t>
  </si>
  <si>
    <t>SCHIRMECK</t>
  </si>
  <si>
    <t>24 RTE DU DONON</t>
  </si>
  <si>
    <t>DES FLEURS UN JARDIN</t>
  </si>
  <si>
    <t>DAMPIERRE LES BOIS</t>
  </si>
  <si>
    <t>RUE DE BEAUCOURT</t>
  </si>
  <si>
    <t>DROGUERIE MODERNE</t>
  </si>
  <si>
    <t>LINGOLSHEIM</t>
  </si>
  <si>
    <t>30, RUE DU MARECHAL FOCH</t>
  </si>
  <si>
    <t>ETS CARNET</t>
  </si>
  <si>
    <t>LA HOUSSIERE</t>
  </si>
  <si>
    <t>200 RTE DE L USINE</t>
  </si>
  <si>
    <t>ETS COMPAS</t>
  </si>
  <si>
    <t>RTE DE ROSNAY</t>
  </si>
  <si>
    <t>ETS GODIN ALAIN</t>
  </si>
  <si>
    <t>HARAUCOURT</t>
  </si>
  <si>
    <t>21 RUE HAUTE</t>
  </si>
  <si>
    <t>ETS GUTHLEBEN SARL</t>
  </si>
  <si>
    <t>MUNSTER</t>
  </si>
  <si>
    <t>3 RUE ST GREGOIRE</t>
  </si>
  <si>
    <t>ETS HENRI ETIENNE FILS S.A.S.</t>
  </si>
  <si>
    <t>XERTIGNY</t>
  </si>
  <si>
    <t>1067 RUE DE LA GARE</t>
  </si>
  <si>
    <t>ETS NIESNER KIRIEL</t>
  </si>
  <si>
    <t>CREUTZWALD</t>
  </si>
  <si>
    <t>76 RUE DE LA HOUVE</t>
  </si>
  <si>
    <t>EURL LISA THOMMEN</t>
  </si>
  <si>
    <t>MIETESHEIM</t>
  </si>
  <si>
    <t>FABRE GRAINES</t>
  </si>
  <si>
    <t>METZ CEDEX</t>
  </si>
  <si>
    <t>21, RUE DES DRAPIERS</t>
  </si>
  <si>
    <t>FRISTOT</t>
  </si>
  <si>
    <t>PAREID</t>
  </si>
  <si>
    <t>7 GRANDE RUE</t>
  </si>
  <si>
    <t>GAIA</t>
  </si>
  <si>
    <t>VITRY LE FRANCOIS</t>
  </si>
  <si>
    <t>VITRY LE FRANCOIS CEDEX</t>
  </si>
  <si>
    <t>8 AV DE LA REPUBLIQUE</t>
  </si>
  <si>
    <t>GAMM LUX SARL</t>
  </si>
  <si>
    <t>MERSCH</t>
  </si>
  <si>
    <t>GARDEN CENTER LEON BECK</t>
  </si>
  <si>
    <t>STRASBOURG</t>
  </si>
  <si>
    <t>1 RTE D OBERHAUSBERGEN</t>
  </si>
  <si>
    <t>GASSER</t>
  </si>
  <si>
    <t>SARREBOURG</t>
  </si>
  <si>
    <t>1 RUE DES PECHEURS</t>
  </si>
  <si>
    <t>GISALDO</t>
  </si>
  <si>
    <t>STENAY</t>
  </si>
  <si>
    <t>ZAC DES CAILLOUX</t>
  </si>
  <si>
    <t>GRAINETERIE VIT BRAN</t>
  </si>
  <si>
    <t>AUDINCOURT</t>
  </si>
  <si>
    <t>53 BIS, RUE DE VALENTIGNEY</t>
  </si>
  <si>
    <t>GROUPE PLANTERAIE</t>
  </si>
  <si>
    <t>HOERDT</t>
  </si>
  <si>
    <t>101 RTE DE LA WANTZENAU</t>
  </si>
  <si>
    <t>GROUPE PLANTERAIS</t>
  </si>
  <si>
    <t>SOULTZ SOUS FORETS</t>
  </si>
  <si>
    <t>RUE GEIGER</t>
  </si>
  <si>
    <t>THAL DRULINGEN</t>
  </si>
  <si>
    <t>N 61</t>
  </si>
  <si>
    <t>HANAU ZOO</t>
  </si>
  <si>
    <t>INGWILLER</t>
  </si>
  <si>
    <t>RUE DE WITTHOLTZ</t>
  </si>
  <si>
    <t>HERCULUM</t>
  </si>
  <si>
    <t>DENEUVRE</t>
  </si>
  <si>
    <t>RTE DE LA CHAPELLE</t>
  </si>
  <si>
    <t>HYDRO AERA</t>
  </si>
  <si>
    <t>BELFORT</t>
  </si>
  <si>
    <t>22 AV D ALTKIRCH</t>
  </si>
  <si>
    <t>HYDRONAL</t>
  </si>
  <si>
    <t>85 RUE D ALSACE</t>
  </si>
  <si>
    <t>JARD EMMANUELLE - VILLAVERDE</t>
  </si>
  <si>
    <t>FOLSCHVILLER</t>
  </si>
  <si>
    <t>40 AVENUE FOCH</t>
  </si>
  <si>
    <t>JARDI RURAL</t>
  </si>
  <si>
    <t>WILWISHEIM</t>
  </si>
  <si>
    <t>11 RUE DU MOULIN</t>
  </si>
  <si>
    <t>BESANCON</t>
  </si>
  <si>
    <t>161 RTE DE DOLE</t>
  </si>
  <si>
    <t>33 RUE DES LAPS</t>
  </si>
  <si>
    <t>METZ</t>
  </si>
  <si>
    <t>RUE DES DINANDIERS</t>
  </si>
  <si>
    <t>FORBACH</t>
  </si>
  <si>
    <t>ZI CARREFOUR DE L EUROPE</t>
  </si>
  <si>
    <t>JARDILAND JOUY AUX ARCHES</t>
  </si>
  <si>
    <t>JOUY AUX ARCHES</t>
  </si>
  <si>
    <t>ZONE ACTISUD</t>
  </si>
  <si>
    <t>JARDILAND LAXOU</t>
  </si>
  <si>
    <t>LAXOU</t>
  </si>
  <si>
    <t>RUE DU VERMOIS</t>
  </si>
  <si>
    <t>JARDILAND TERVILLE</t>
  </si>
  <si>
    <t>TERVILLE</t>
  </si>
  <si>
    <t>RUE DU LINKLING</t>
  </si>
  <si>
    <t>JARDILAND THILLOIS</t>
  </si>
  <si>
    <t>THILLOIS</t>
  </si>
  <si>
    <t>PARC MILLESIME</t>
  </si>
  <si>
    <t>JARDIMARNE - VILLAVERDE</t>
  </si>
  <si>
    <t>PIERRY</t>
  </si>
  <si>
    <t>ZA DE PIERRY</t>
  </si>
  <si>
    <t>JARDINA</t>
  </si>
  <si>
    <t>SELESTAT</t>
  </si>
  <si>
    <t>3 ALLEE WESTRICH</t>
  </si>
  <si>
    <t>JARDINERIE DE L ILL</t>
  </si>
  <si>
    <t>CARSPACH</t>
  </si>
  <si>
    <t>RUE DE BALLERSDORF</t>
  </si>
  <si>
    <t>JARDINERIE DE LA COMBE</t>
  </si>
  <si>
    <t>ECOLE VALENTIN</t>
  </si>
  <si>
    <t>2 RUE DES SOURCES</t>
  </si>
  <si>
    <t>JARDINERIE DE LA DOLLER</t>
  </si>
  <si>
    <t>MASEVAUX</t>
  </si>
  <si>
    <t>FOSSE DES VEAUX</t>
  </si>
  <si>
    <t>JARDINERIE DU BREUCHIN</t>
  </si>
  <si>
    <t>LUXEUIL LES BAINS</t>
  </si>
  <si>
    <t>ZA LA ZOUZETTE</t>
  </si>
  <si>
    <t>JARDINERIE FUCHS</t>
  </si>
  <si>
    <t>HESINGUE</t>
  </si>
  <si>
    <t>34 RUE DU LOUP</t>
  </si>
  <si>
    <t>JARDINERIE THOMMEN</t>
  </si>
  <si>
    <t>SAVERNE</t>
  </si>
  <si>
    <t>2 RUE FRANCOIS CARABIN</t>
  </si>
  <si>
    <t>JEREM</t>
  </si>
  <si>
    <t>GIVET</t>
  </si>
  <si>
    <t>RTE DE BEAURAING</t>
  </si>
  <si>
    <t>KAMAI - BRICOMARCHE</t>
  </si>
  <si>
    <t>CORBENAY</t>
  </si>
  <si>
    <t>AVENUE JACQUES PARISOT</t>
  </si>
  <si>
    <t>LA BRIARDE</t>
  </si>
  <si>
    <t>MONTMIRAIL</t>
  </si>
  <si>
    <t>4 RUE DE LA GUINOTTERIE</t>
  </si>
  <si>
    <t>LA MAISON DE L ELEVEUR</t>
  </si>
  <si>
    <t>VOUZIERS</t>
  </si>
  <si>
    <t>SECTION DE CHESTRES</t>
  </si>
  <si>
    <t>LE MOULIN - BRICOMARCHE</t>
  </si>
  <si>
    <t>ST NABORD</t>
  </si>
  <si>
    <t>1 FAUBOURG DE REMIREMONT</t>
  </si>
  <si>
    <t>LEALICE - BRICOMARCHE</t>
  </si>
  <si>
    <t>YUTZ</t>
  </si>
  <si>
    <t>1 RUE DE TILLY</t>
  </si>
  <si>
    <t>LEBASKY - BRICOMARCHE</t>
  </si>
  <si>
    <t>ZAC AUX PLANCHES DES CRAIES</t>
  </si>
  <si>
    <t>LES ARCADES</t>
  </si>
  <si>
    <t>RUE HENRI DUNANT</t>
  </si>
  <si>
    <t>LES JARDINS D EPINAL</t>
  </si>
  <si>
    <t>ZAC TERRES ST JEAN</t>
  </si>
  <si>
    <t>LES JARDINS DE FEGERSHEIM</t>
  </si>
  <si>
    <t>FEGERSHEIM</t>
  </si>
  <si>
    <t>RUE DE L ARTISANAT</t>
  </si>
  <si>
    <t>BLAGNY</t>
  </si>
  <si>
    <t>LIELIENG - BRICOMARCHE</t>
  </si>
  <si>
    <t>AVENUE DE LA LIBERATION</t>
  </si>
  <si>
    <t>LIENHART BERNARD</t>
  </si>
  <si>
    <t>BOOFZHEIM</t>
  </si>
  <si>
    <t>37 ROUTE DE STRASBOURG</t>
  </si>
  <si>
    <t>PONTARLIER</t>
  </si>
  <si>
    <t>SAONE</t>
  </si>
  <si>
    <t>LISADOU GAMM VERT</t>
  </si>
  <si>
    <t>VAUX LES PRES</t>
  </si>
  <si>
    <t>2 RUE VICTOR CONSIDERANT</t>
  </si>
  <si>
    <t>LOGIMARCHE</t>
  </si>
  <si>
    <t>BITCHE</t>
  </si>
  <si>
    <t>51 RUE JJ KIEFFER</t>
  </si>
  <si>
    <t>CHARMES</t>
  </si>
  <si>
    <t>MAFRA SAS</t>
  </si>
  <si>
    <t>IMPASSE BLANCHISSEUSES</t>
  </si>
  <si>
    <t>MARCEL BAILLY</t>
  </si>
  <si>
    <t>GIGNY BUSSY</t>
  </si>
  <si>
    <t>10 RUE MARCEL BAILLY</t>
  </si>
  <si>
    <t>MARCIANA</t>
  </si>
  <si>
    <t>MONTHIL</t>
  </si>
  <si>
    <t>LE THILLOT</t>
  </si>
  <si>
    <t>PRE DE LA SEPPE</t>
  </si>
  <si>
    <t>MOTOCULTURE SAONOISE</t>
  </si>
  <si>
    <t>GRAY CEDEX</t>
  </si>
  <si>
    <t>RUE DE RIGNY</t>
  </si>
  <si>
    <t>CONFLANS EN JARNISY</t>
  </si>
  <si>
    <t>NEOBRI BRICOMARCHE</t>
  </si>
  <si>
    <t>760 RUE PAUL MELIN</t>
  </si>
  <si>
    <t>PATISA - BRICOMARCHE</t>
  </si>
  <si>
    <t>AUMETZ</t>
  </si>
  <si>
    <t>RUE EMILE ZOLA</t>
  </si>
  <si>
    <t>PEPINIERES GUILLAUME SA PLANTS DE V</t>
  </si>
  <si>
    <t>CHARCENNE</t>
  </si>
  <si>
    <t>ROUTE DE GY</t>
  </si>
  <si>
    <t>PHILICOT-AGRI JARDIN</t>
  </si>
  <si>
    <t>26 RUE DE L HELVETIE</t>
  </si>
  <si>
    <t>POLYTOUL</t>
  </si>
  <si>
    <t>ECROUVES</t>
  </si>
  <si>
    <t>AV DU 15EME GENIE</t>
  </si>
  <si>
    <t>SA AURADEME - BRICOMARCHE</t>
  </si>
  <si>
    <t>37/39 FAUBOURG LEON BOURGEOIS</t>
  </si>
  <si>
    <t>SARL 4 CHEMINS - VILLAVERDE</t>
  </si>
  <si>
    <t>DOUBS</t>
  </si>
  <si>
    <t>ZONE COMMERCIALE HYPER U</t>
  </si>
  <si>
    <t>SARL DE LA GARE</t>
  </si>
  <si>
    <t>132 AV ALBERT THOMAS</t>
  </si>
  <si>
    <t>SARL DU CHENE</t>
  </si>
  <si>
    <t>ZI LES ARBLETIERS</t>
  </si>
  <si>
    <t>SARL FLOREAL - VILLAVERDE</t>
  </si>
  <si>
    <t>GEISPOLSHEIM</t>
  </si>
  <si>
    <t>50 RUE DE LA GARE</t>
  </si>
  <si>
    <t>SARL LES PERCHES</t>
  </si>
  <si>
    <t>BESSONCOURT</t>
  </si>
  <si>
    <t>LOTISSEMENT ENTRE LES VIES</t>
  </si>
  <si>
    <t>SARL YVOIS AGRI</t>
  </si>
  <si>
    <t>Z.I. DE LA CHIERS</t>
  </si>
  <si>
    <t>SAS KUNTZMANN - VILLAVERDE</t>
  </si>
  <si>
    <t>SELTZ</t>
  </si>
  <si>
    <t>ZA PARC RHENAN</t>
  </si>
  <si>
    <t>SBF DISTRIBUTION</t>
  </si>
  <si>
    <t>SIERENTZ</t>
  </si>
  <si>
    <t>30 RUE DU CAPITAINE DREYFUS</t>
  </si>
  <si>
    <t>SCHLETZER GRAINETERIE</t>
  </si>
  <si>
    <t>125, GRANDE RUE</t>
  </si>
  <si>
    <t>SCHREINER-SCHOSGER - VILLAVERDE</t>
  </si>
  <si>
    <t>RUE SAINTE BARBE</t>
  </si>
  <si>
    <t>SELE</t>
  </si>
  <si>
    <t>JANDUN</t>
  </si>
  <si>
    <t>RTE DE LAUNOIS</t>
  </si>
  <si>
    <t>SL2E</t>
  </si>
  <si>
    <t>8 LES ORMES</t>
  </si>
  <si>
    <t>SLJ STE EXPLOITATION</t>
  </si>
  <si>
    <t>MOLSHEIM</t>
  </si>
  <si>
    <t>12 RUE DE DACHSTEIN</t>
  </si>
  <si>
    <t>SOBRILUX - BRICOMARCHE</t>
  </si>
  <si>
    <t>AVENUE DE TURENNE</t>
  </si>
  <si>
    <t>SOC EXPL ETS GANGLOFF</t>
  </si>
  <si>
    <t>PFAFFENHOFFEN</t>
  </si>
  <si>
    <t>25 RUE DE HAGUENAU</t>
  </si>
  <si>
    <t>SOCLEMA</t>
  </si>
  <si>
    <t>235 RUE DES CHARMOTTES</t>
  </si>
  <si>
    <t>SOCOBRI - BRICOMARCHE</t>
  </si>
  <si>
    <t>CONTREXEVILLE</t>
  </si>
  <si>
    <t>AVENUE DE LA DIVISION LECLERC</t>
  </si>
  <si>
    <t>SOGILUC</t>
  </si>
  <si>
    <t>2 RUE DU FRAISNE</t>
  </si>
  <si>
    <t>SURQUOIT - BRICOMARCHE</t>
  </si>
  <si>
    <t>VOLGELSHEIM</t>
  </si>
  <si>
    <t>RUE DES ARTISANS</t>
  </si>
  <si>
    <t>TERRES ET EAUX-WITRY LES REIMS</t>
  </si>
  <si>
    <t>WITRY LES REIMS</t>
  </si>
  <si>
    <t>7 RUE RAYET LIENART</t>
  </si>
  <si>
    <t>THURIOT PERE ET FILS</t>
  </si>
  <si>
    <t>BETHONVILLIERS</t>
  </si>
  <si>
    <t>MOULIN DE BETHONVILLIERS</t>
  </si>
  <si>
    <t>TIMEST - BRICOMARCHE</t>
  </si>
  <si>
    <t>5 RUE DU JOUCHOUX</t>
  </si>
  <si>
    <t>TIMOSA- BRICOMARCHE</t>
  </si>
  <si>
    <t>LE PETIT FRENE</t>
  </si>
  <si>
    <t>TOP DIFFUSION</t>
  </si>
  <si>
    <t>PLAINE</t>
  </si>
  <si>
    <t>26 RUE DE LA FALLE CHAMPENAY</t>
  </si>
  <si>
    <t>TOUTOU ET GROS MINET</t>
  </si>
  <si>
    <t>23 RUE BOECKLIN</t>
  </si>
  <si>
    <t>TRANSVAL PR COMPTE CAC</t>
  </si>
  <si>
    <t>CHEMIN</t>
  </si>
  <si>
    <t>TRUFFAUT COLMAR-039COL</t>
  </si>
  <si>
    <t>HOUSSEN</t>
  </si>
  <si>
    <t>2 RTE DE STRASBOURG</t>
  </si>
  <si>
    <t>TRUFFAUT WITTENHEIM-034WIT</t>
  </si>
  <si>
    <t>WITTENHEIM</t>
  </si>
  <si>
    <t>RUE DE LA FORET</t>
  </si>
  <si>
    <t>U.R.G.P.A.L. SERVICES</t>
  </si>
  <si>
    <t>UNION LORR.PRODUC LAIT</t>
  </si>
  <si>
    <t>LUDRES CEDEX</t>
  </si>
  <si>
    <t>283 IMPASSE CLEMENT ADER</t>
  </si>
  <si>
    <t>VERSIS SA</t>
  </si>
  <si>
    <t>VERTVAL AGRI SA</t>
  </si>
  <si>
    <t>ST DIE DES VOSGES</t>
  </si>
  <si>
    <t>16 RUE EMILE DURCKHEIM</t>
  </si>
  <si>
    <t>FAMECK</t>
  </si>
  <si>
    <t>2 AVENUE DE LA FELTIERE</t>
  </si>
  <si>
    <t>VILMORIN - VILLAVERDE</t>
  </si>
  <si>
    <t>ZI DE L'ORNE</t>
  </si>
  <si>
    <t>87 RUE DES SALINS</t>
  </si>
  <si>
    <t>LEXY</t>
  </si>
  <si>
    <t>20 AVENUE AVIATION</t>
  </si>
  <si>
    <t>ZAC LES TERRASSES DE LA SARRE</t>
  </si>
  <si>
    <t>WALLISER CARBOIFUL</t>
  </si>
  <si>
    <t>WALDIGHOFFEN</t>
  </si>
  <si>
    <t>85 RUE DE LA GARE</t>
  </si>
  <si>
    <t>BAUMES LES DAMES</t>
  </si>
  <si>
    <t>19, RUE DE LA PRAIRIE</t>
  </si>
  <si>
    <t>ZANIMAUX</t>
  </si>
  <si>
    <t>AUGNY</t>
  </si>
  <si>
    <t>ACTISUD DUNIL</t>
  </si>
  <si>
    <t>AGRI EQUIPEMENT</t>
  </si>
  <si>
    <t>NOGENT SUR SEINE</t>
  </si>
  <si>
    <t>5 AV DU CARDINAL</t>
  </si>
  <si>
    <t>MARCIGNY</t>
  </si>
  <si>
    <t>AUTUN</t>
  </si>
  <si>
    <t>PARAY LE MONIAL</t>
  </si>
  <si>
    <t>CHAUFFAILLES</t>
  </si>
  <si>
    <t>CHALON SUR SAONE</t>
  </si>
  <si>
    <t>ZONE COMMERCIALE CARREFOUR</t>
  </si>
  <si>
    <t>ANISON - BRICOMARCHE</t>
  </si>
  <si>
    <t>MOREZ</t>
  </si>
  <si>
    <t>RUE PIERRE MOREL</t>
  </si>
  <si>
    <t>VILLENAUXE LA GRANDE</t>
  </si>
  <si>
    <t>B. PRO 71</t>
  </si>
  <si>
    <t>98 CHEMIN DES BERTHELONS</t>
  </si>
  <si>
    <t>BARDIS</t>
  </si>
  <si>
    <t>BAR SUR AUBE</t>
  </si>
  <si>
    <t>24 AV DU GENERAL LECLERC</t>
  </si>
  <si>
    <t>ETANG SUR ARROUX</t>
  </si>
  <si>
    <t>BILLON BRICOLAGE</t>
  </si>
  <si>
    <t>MONTMOROT</t>
  </si>
  <si>
    <t>42 AV MAILLOT</t>
  </si>
  <si>
    <t>DIJON</t>
  </si>
  <si>
    <t>RTE DE LANGRES</t>
  </si>
  <si>
    <t>QUETIGNY</t>
  </si>
  <si>
    <t>3 RUE DU COMMERCE</t>
  </si>
  <si>
    <t>BOTANIC MACON</t>
  </si>
  <si>
    <t>MACON</t>
  </si>
  <si>
    <t>243 RUE NICEPHORE NIEPCE</t>
  </si>
  <si>
    <t>BOTANIC VILLECHETIF</t>
  </si>
  <si>
    <t>VILLECHETIF</t>
  </si>
  <si>
    <t>LOTISSEMENT  LES MERCIERES</t>
  </si>
  <si>
    <t>MONTBARD</t>
  </si>
  <si>
    <t>AVALLON</t>
  </si>
  <si>
    <t>BRICO MAILLOT SAS</t>
  </si>
  <si>
    <t>MAILLOT CEDEX</t>
  </si>
  <si>
    <t>18 RUE DE L EUROPE</t>
  </si>
  <si>
    <t>ST USAGE</t>
  </si>
  <si>
    <t>RTE DE DIJON</t>
  </si>
  <si>
    <t>ZI DE LA SAULE</t>
  </si>
  <si>
    <t>BRICOMARCHE SARL</t>
  </si>
  <si>
    <t>BLETTERANS</t>
  </si>
  <si>
    <t>2 AV JEAN DE CHALON ARLAY</t>
  </si>
  <si>
    <t>BRICOMARCHE SEDEL</t>
  </si>
  <si>
    <t>AUXONNE</t>
  </si>
  <si>
    <t>RUE DE LABERGEMENT</t>
  </si>
  <si>
    <t>BRICONAUTES                   SARL</t>
  </si>
  <si>
    <t>ST SAUVEUR EN PUISAYE</t>
  </si>
  <si>
    <t>CENTRE COMMERCIAL</t>
  </si>
  <si>
    <t>CABRITHO - BRICOMARCHÉ</t>
  </si>
  <si>
    <t>DOLE</t>
  </si>
  <si>
    <t>7 RUE LEON BEL</t>
  </si>
  <si>
    <t>CAPS VERT SAS</t>
  </si>
  <si>
    <t>VERON</t>
  </si>
  <si>
    <t>3 ALL DE PASSY</t>
  </si>
  <si>
    <t>CAROCREA - BRICOMARCHE</t>
  </si>
  <si>
    <t xml:space="preserve">CC LES PORTES DU BRIONNAIS </t>
  </si>
  <si>
    <t>CEDEJI - BRICOMARCHE</t>
  </si>
  <si>
    <t>ST JULIEN LES VILLAS</t>
  </si>
  <si>
    <t>140 AVENUE MICHEL BAROUIN</t>
  </si>
  <si>
    <t>BLANZY</t>
  </si>
  <si>
    <t>CHEMBRI BRICOMARCHE</t>
  </si>
  <si>
    <t>OUROUX SUR SAONE</t>
  </si>
  <si>
    <t>LE PRANET</t>
  </si>
  <si>
    <t>BAR SUR SEINE</t>
  </si>
  <si>
    <t>CORTON - BRICOMARCHE</t>
  </si>
  <si>
    <t>CHAMPAGNOLE</t>
  </si>
  <si>
    <t>RUE CLEMENCEAU</t>
  </si>
  <si>
    <t>CUISIN GILBERT</t>
  </si>
  <si>
    <t>7 RUE DES ORMES</t>
  </si>
  <si>
    <t>DAUVERGNE</t>
  </si>
  <si>
    <t>21 RTE DE MONCHANIN</t>
  </si>
  <si>
    <t>DEBACO</t>
  </si>
  <si>
    <t>MONTIER EN DER</t>
  </si>
  <si>
    <t>48 RUE DES PONTS</t>
  </si>
  <si>
    <t>DEBRAND</t>
  </si>
  <si>
    <t>COUSANCE</t>
  </si>
  <si>
    <t>165 RUE BOISDEL</t>
  </si>
  <si>
    <t>ESPACE FLORE</t>
  </si>
  <si>
    <t>ST CLEMENT</t>
  </si>
  <si>
    <t>RUE SAINTE COLOMBE</t>
  </si>
  <si>
    <t>ETS AGRI - MAUGUIN</t>
  </si>
  <si>
    <t>CLUNY</t>
  </si>
  <si>
    <t>22 RUE BURDHON</t>
  </si>
  <si>
    <t>ETS BRUNE</t>
  </si>
  <si>
    <t>CHATILLON SUR SEINE</t>
  </si>
  <si>
    <t>RTE DE TROYES</t>
  </si>
  <si>
    <t>ETS GAUVAIN</t>
  </si>
  <si>
    <t>IS SUR TILLE</t>
  </si>
  <si>
    <t>11 RUE FRANCOIS MITTERAND</t>
  </si>
  <si>
    <t>ZA SOUS LE MOULIN</t>
  </si>
  <si>
    <t>ETS JC MEUNIER</t>
  </si>
  <si>
    <t>ST GEORGES SUR BAULCHE</t>
  </si>
  <si>
    <t>RTE DE PERRIGNY</t>
  </si>
  <si>
    <t>ETS LEPY</t>
  </si>
  <si>
    <t>VENAREY LES LAUMES</t>
  </si>
  <si>
    <t>2 AV DE DIJON</t>
  </si>
  <si>
    <t>ETS LOUIS BERNARD</t>
  </si>
  <si>
    <t>POLIGNY</t>
  </si>
  <si>
    <t>RUE CLAUDE NICOLAS LEDOUX</t>
  </si>
  <si>
    <t>ETS TOUSSAINT</t>
  </si>
  <si>
    <t>8 CHEMIN DU CORTIL DES PRES</t>
  </si>
  <si>
    <t>EURL MAIRE J.J.C - VILLAVERDE</t>
  </si>
  <si>
    <t>LONGEAULT</t>
  </si>
  <si>
    <t>RN 5</t>
  </si>
  <si>
    <t>FALEXIANE-BRICOMARCHE</t>
  </si>
  <si>
    <t>VARENNES SOUS DUN</t>
  </si>
  <si>
    <t>LA CROIX BOUTHIER</t>
  </si>
  <si>
    <t>FYME</t>
  </si>
  <si>
    <t>LANGRES</t>
  </si>
  <si>
    <t>RUE DE LA TUILERIE</t>
  </si>
  <si>
    <t>GAUDILLERE</t>
  </si>
  <si>
    <t>BRANGES</t>
  </si>
  <si>
    <t>780 RTE DE MONTRET</t>
  </si>
  <si>
    <t>GENEVOIS FLEURS - VILLAVERDE</t>
  </si>
  <si>
    <t>GOURDON</t>
  </si>
  <si>
    <t>D980</t>
  </si>
  <si>
    <t>BEAUNE</t>
  </si>
  <si>
    <t>LOUHANS</t>
  </si>
  <si>
    <t>JARD GRANDEUR NATURE - VILLAVERDE</t>
  </si>
  <si>
    <t>TAVAUX</t>
  </si>
  <si>
    <t>RUE DE STRASBOURG</t>
  </si>
  <si>
    <t>JARDI CENTRE</t>
  </si>
  <si>
    <t>ROMILLY SUR SEINE</t>
  </si>
  <si>
    <t>LA BELLE IDEE</t>
  </si>
  <si>
    <t>JARDI MONTCEAU</t>
  </si>
  <si>
    <t>MONTCEAU LES MINES</t>
  </si>
  <si>
    <t>BD DE LATTRE DE TASSIGNY</t>
  </si>
  <si>
    <t>JARDI SEVREY</t>
  </si>
  <si>
    <t>SEVREY</t>
  </si>
  <si>
    <t>RN 6</t>
  </si>
  <si>
    <t>JARDIFLEUR</t>
  </si>
  <si>
    <t>BRETENIERE</t>
  </si>
  <si>
    <t>31B RUE PRINCIPALE</t>
  </si>
  <si>
    <t>JARDIFLORE</t>
  </si>
  <si>
    <t>ZI RTE DE SAUVIGNY LE BOIS</t>
  </si>
  <si>
    <t>ST PARRES AU TERTRE</t>
  </si>
  <si>
    <t>81 AV DU GENERAL DE GAULLE</t>
  </si>
  <si>
    <t>CHENOVE</t>
  </si>
  <si>
    <t>RUE DE LONGVIC</t>
  </si>
  <si>
    <t>LOTISSEMENT SABINUS GRAND SUD</t>
  </si>
  <si>
    <t>CHATENOY LE ROYAL</t>
  </si>
  <si>
    <t>AV DU GENERAL DE GAULLE</t>
  </si>
  <si>
    <t>JARDILAND ENSEIGNES</t>
  </si>
  <si>
    <t>LILLE CEDEX 9</t>
  </si>
  <si>
    <t>TSA 11112</t>
  </si>
  <si>
    <t>JARDIN BRICO</t>
  </si>
  <si>
    <t>ERVY LE CHATEL</t>
  </si>
  <si>
    <t>52 52 RUE DE LA GARE</t>
  </si>
  <si>
    <t>JARDINERIE COLLIN</t>
  </si>
  <si>
    <t>AMIS VERTS</t>
  </si>
  <si>
    <t>GERGY</t>
  </si>
  <si>
    <t>LA MALADIÈRE</t>
  </si>
  <si>
    <t>JARDINERIE DELBARD</t>
  </si>
  <si>
    <t>LE CREUSOT</t>
  </si>
  <si>
    <t>96 AV DE LA REPUBLIQUE</t>
  </si>
  <si>
    <t>JARDINERIE JURASSIENNE</t>
  </si>
  <si>
    <t>184 AV DU MAL JUIN</t>
  </si>
  <si>
    <t>JARDINERIE SENS MAILLOT DELBARD</t>
  </si>
  <si>
    <t>MAILLOT</t>
  </si>
  <si>
    <t>RUE DE L' EUROPE</t>
  </si>
  <si>
    <t>JARDINERIE VALERIE</t>
  </si>
  <si>
    <t>ARCIS SUR AUBE</t>
  </si>
  <si>
    <t>37 RUE DE PARIS</t>
  </si>
  <si>
    <t>JARDINS DE LUCE - VILLAVERDE</t>
  </si>
  <si>
    <t>700 RUE DES GRILLOTS</t>
  </si>
  <si>
    <t>ST AMOUR</t>
  </si>
  <si>
    <t>ORGELET</t>
  </si>
  <si>
    <t>JOEL PARQUET</t>
  </si>
  <si>
    <t>AUXERRE</t>
  </si>
  <si>
    <t>AV DE GRATTERY</t>
  </si>
  <si>
    <t>SOUCY</t>
  </si>
  <si>
    <t>ROUTE DE NOGENT</t>
  </si>
  <si>
    <t>JULIETTE BRICOMARCHE</t>
  </si>
  <si>
    <t>LAMUTEL</t>
  </si>
  <si>
    <t>AIX EN OTHE</t>
  </si>
  <si>
    <t>32 RUE J ANGLADE</t>
  </si>
  <si>
    <t>LEGUY PATRICK</t>
  </si>
  <si>
    <t>LIERNAIS</t>
  </si>
  <si>
    <t>LA CHAUME DU ROY</t>
  </si>
  <si>
    <t>LENATH</t>
  </si>
  <si>
    <t>BRIENNE LE CHATEAU</t>
  </si>
  <si>
    <t>RTE D ARCIS</t>
  </si>
  <si>
    <t>LES JARDINS DU VAL DE SAONE</t>
  </si>
  <si>
    <t>VARENNES LES MACON</t>
  </si>
  <si>
    <t>PARC D ACTIVITES DES COMBES</t>
  </si>
  <si>
    <t>LOGIMARCHE CAMERONE</t>
  </si>
  <si>
    <t>CHEROY</t>
  </si>
  <si>
    <t>RTE DES BEDETS</t>
  </si>
  <si>
    <t>LOISY PASCAL</t>
  </si>
  <si>
    <t>VILLERY</t>
  </si>
  <si>
    <t>3 RN 77</t>
  </si>
  <si>
    <t>LOUIS BERNARD</t>
  </si>
  <si>
    <t>M BRICOLAGE CHAUMONT</t>
  </si>
  <si>
    <t>CHAUMONT CEDEX</t>
  </si>
  <si>
    <t>MIPADA - BRICOMARCHE</t>
  </si>
  <si>
    <t>ROUTE DE DIJON</t>
  </si>
  <si>
    <t>MONTBARD JARDIN</t>
  </si>
  <si>
    <t>FAIN LES MONTBARD</t>
  </si>
  <si>
    <t>MORANCE - BRICOMARCHE</t>
  </si>
  <si>
    <t>ZA DE BELLEVUE</t>
  </si>
  <si>
    <t>SILO DE MOLINONS</t>
  </si>
  <si>
    <t>JOIGNY</t>
  </si>
  <si>
    <t>NATJEF SAS</t>
  </si>
  <si>
    <t>33 RUE JEAN MOULIN</t>
  </si>
  <si>
    <t>CHAUMONT</t>
  </si>
  <si>
    <t>NECTOUX PB</t>
  </si>
  <si>
    <t>21 RUE GABRIEL BOUTHIERE</t>
  </si>
  <si>
    <t>NORD 21 NUTRITION</t>
  </si>
  <si>
    <t>AIGNAY LE DUC</t>
  </si>
  <si>
    <t>RUE AU DESSUS DES ROCHES</t>
  </si>
  <si>
    <t>PALMEIRA</t>
  </si>
  <si>
    <t>14 RUE FRANCOIS MITTERAND</t>
  </si>
  <si>
    <t>PEPINIERES MERCIER</t>
  </si>
  <si>
    <t>ASNIERES LES DIJON</t>
  </si>
  <si>
    <t>RTE DE BELLEFOND</t>
  </si>
  <si>
    <t>PHILODE - BRICOMARCHE</t>
  </si>
  <si>
    <t>DIGOIN</t>
  </si>
  <si>
    <t>Rue de la faïencerie</t>
  </si>
  <si>
    <t>PREVOST CLAUDE</t>
  </si>
  <si>
    <t>BREVONNES</t>
  </si>
  <si>
    <t>12 RUE DES MARMORETS</t>
  </si>
  <si>
    <t>PROSKOF ET RADE</t>
  </si>
  <si>
    <t>ST COLOMBE SUR SEINE</t>
  </si>
  <si>
    <t>RTE DE TONNERRE</t>
  </si>
  <si>
    <t>ROCHOTTE</t>
  </si>
  <si>
    <t>129 AV DE LA REPUBLIQUE</t>
  </si>
  <si>
    <t>SA VALMI - BRICOMARCHE</t>
  </si>
  <si>
    <t>MALAY LE GRAND</t>
  </si>
  <si>
    <t>ROUTE DE TROYES-RN 60</t>
  </si>
  <si>
    <t>SARL CROIX VERTE - VILLAVERDE</t>
  </si>
  <si>
    <t>SAS JOSIAN - BRICOMARCHE</t>
  </si>
  <si>
    <t>PARC PETITE ILE</t>
  </si>
  <si>
    <t>SAS MAYVERT - BRICOMARCHÉ</t>
  </si>
  <si>
    <t>14 RUE ALBERT CAMUS</t>
  </si>
  <si>
    <t>SAS SAIJU - BRICOMARCHE</t>
  </si>
  <si>
    <t>ST JULIEN DU SAULT</t>
  </si>
  <si>
    <t>ZA LES LONGUES RAIES</t>
  </si>
  <si>
    <t xml:space="preserve">SEMA - BRICOMARCHE </t>
  </si>
  <si>
    <t>AVENUE DU LAC</t>
  </si>
  <si>
    <t>SERRES SESANCEY - VILLAVERDE</t>
  </si>
  <si>
    <t>CESANCEY</t>
  </si>
  <si>
    <t>ROUTE DE LYON</t>
  </si>
  <si>
    <t>SICA VANAGRI</t>
  </si>
  <si>
    <t>VILLENEUVE L ARCHEVEQUE</t>
  </si>
  <si>
    <t>SIPAN</t>
  </si>
  <si>
    <t>ST PARRES AUX TERTRES</t>
  </si>
  <si>
    <t>SOBRICAL</t>
  </si>
  <si>
    <t>35 QUAI DE L INDUSTRIE</t>
  </si>
  <si>
    <t xml:space="preserve">SOCOMAT - BRICOMARCHE </t>
  </si>
  <si>
    <t>AVENUE NOEL NAVOIZIAT</t>
  </si>
  <si>
    <t>SOMAC</t>
  </si>
  <si>
    <t>ST ANDRE LES VERGERS</t>
  </si>
  <si>
    <t>PASSAGE GUTTEMBERG</t>
  </si>
  <si>
    <t>SOREAL NUTRITION ANIMALE</t>
  </si>
  <si>
    <t>JOIGNY CEDEX</t>
  </si>
  <si>
    <t>ZI LE PONTON</t>
  </si>
  <si>
    <t>SOUFFLET VIGNE</t>
  </si>
  <si>
    <t>NOGENT SUR SEINE CEDEX</t>
  </si>
  <si>
    <t>QUAI DU GENERAL SARRAIL</t>
  </si>
  <si>
    <t>STECARY</t>
  </si>
  <si>
    <t>2 RTE DE ST JUILIEN</t>
  </si>
  <si>
    <t>SURGERM</t>
  </si>
  <si>
    <t>TEOL</t>
  </si>
  <si>
    <t>ISSY L'EVEQUE</t>
  </si>
  <si>
    <t>LE LIVIER</t>
  </si>
  <si>
    <t>TROYMAT</t>
  </si>
  <si>
    <t>BARBEREY ST SUPPLICE</t>
  </si>
  <si>
    <t>LE PERRE RN 19</t>
  </si>
  <si>
    <t>VERCHERE SA</t>
  </si>
  <si>
    <t>ZI ST NIZIER</t>
  </si>
  <si>
    <t>BETTANCOURT LA FERREE</t>
  </si>
  <si>
    <t>ZAC DU VAL D'ORNE</t>
  </si>
  <si>
    <t>CP1</t>
  </si>
  <si>
    <t>L3</t>
  </si>
  <si>
    <t>LUX</t>
  </si>
  <si>
    <t>CODE CLIENT</t>
  </si>
  <si>
    <t>SORODIAB 42310LA PACAUDIERE</t>
  </si>
  <si>
    <t>NOYAL SUR VILAINE CEDEX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</si>
</sst>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\ &quot;€&quot;"/>
    <numFmt numFmtId="165" formatCode="00000"/>
    <numFmt numFmtId="166" formatCode="_-* #,##0\ [$€-40C]_-;\-* #,##0\ [$€-40C]_-;_-* &quot;-&quot;??\ [$€-40C]_-;_-@_-"/>
    <numFmt numFmtId="167" formatCode="_-* #,##0\ &quot;€&quot;_-;\-* #,##0\ &quot;€&quot;_-;_-* &quot;-&quot;??\ &quot;€&quot;_-;_-@_-"/>
    <numFmt numFmtId="168" formatCode="#,##0.00\ [$€-40C];\-#,##0.00\ [$€-40C]"/>
    <numFmt numFmtId="169" formatCode="#,##0\ [$€-40C];\-#,##0\ [$€-40C]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8FBD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166" fontId="3" fillId="0" borderId="0"/>
    <xf numFmtId="44" fontId="3" fillId="0" borderId="0" applyFont="0" applyFill="0" applyBorder="0" applyAlignment="0" applyProtection="0"/>
  </cellStyleXfs>
  <cellXfs count="126">
    <xf numFmtId="0" fontId="0" fillId="0" borderId="0" xfId="0"/>
    <xf numFmtId="0" fontId="0" fillId="0" borderId="10" xfId="0" applyBorder="1" applyAlignment="1">
      <alignment horizontal="center" vertical="center"/>
    </xf>
    <xf numFmtId="49" fontId="0" fillId="0" borderId="0" xfId="0" applyNumberFormat="1"/>
    <xf numFmtId="0" fontId="0" fillId="0" borderId="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165" fontId="0" fillId="0" borderId="1" xfId="0" applyNumberFormat="1" applyBorder="1"/>
    <xf numFmtId="0" fontId="0" fillId="0" borderId="9" xfId="0" applyBorder="1" applyAlignment="1">
      <alignment horizontal="center" vertical="center"/>
    </xf>
    <xf numFmtId="165" fontId="0" fillId="0" borderId="14" xfId="0" applyNumberFormat="1" applyBorder="1"/>
    <xf numFmtId="164" fontId="0" fillId="0" borderId="3" xfId="0" applyNumberFormat="1" applyBorder="1"/>
    <xf numFmtId="164" fontId="0" fillId="0" borderId="18" xfId="0" applyNumberFormat="1" applyBorder="1"/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164" fontId="0" fillId="0" borderId="2" xfId="2" applyNumberFormat="1" applyFont="1" applyBorder="1"/>
    <xf numFmtId="164" fontId="0" fillId="0" borderId="2" xfId="0" applyNumberFormat="1" applyBorder="1"/>
    <xf numFmtId="0" fontId="0" fillId="4" borderId="16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164" fontId="0" fillId="2" borderId="19" xfId="0" applyNumberFormat="1" applyFill="1" applyBorder="1"/>
    <xf numFmtId="164" fontId="0" fillId="2" borderId="5" xfId="0" applyNumberFormat="1" applyFill="1" applyBorder="1"/>
    <xf numFmtId="9" fontId="0" fillId="2" borderId="4" xfId="2" applyFont="1" applyFill="1" applyBorder="1"/>
    <xf numFmtId="164" fontId="0" fillId="2" borderId="12" xfId="0" applyNumberFormat="1" applyFill="1" applyBorder="1"/>
    <xf numFmtId="164" fontId="0" fillId="2" borderId="3" xfId="0" applyNumberFormat="1" applyFill="1" applyBorder="1"/>
    <xf numFmtId="9" fontId="0" fillId="2" borderId="1" xfId="2" applyFont="1" applyFill="1" applyBorder="1"/>
    <xf numFmtId="164" fontId="0" fillId="2" borderId="13" xfId="0" applyNumberFormat="1" applyFill="1" applyBorder="1"/>
    <xf numFmtId="164" fontId="0" fillId="2" borderId="18" xfId="0" applyNumberFormat="1" applyFill="1" applyBorder="1"/>
    <xf numFmtId="9" fontId="0" fillId="2" borderId="14" xfId="2" applyFont="1" applyFill="1" applyBorder="1"/>
    <xf numFmtId="164" fontId="0" fillId="2" borderId="1" xfId="2" applyNumberFormat="1" applyFont="1" applyFill="1" applyBorder="1"/>
    <xf numFmtId="164" fontId="0" fillId="2" borderId="1" xfId="0" applyNumberFormat="1" applyFill="1" applyBorder="1"/>
    <xf numFmtId="164" fontId="0" fillId="2" borderId="14" xfId="0" applyNumberFormat="1" applyFill="1" applyBorder="1"/>
    <xf numFmtId="164" fontId="0" fillId="2" borderId="9" xfId="0" applyNumberFormat="1" applyFill="1" applyBorder="1"/>
    <xf numFmtId="9" fontId="0" fillId="2" borderId="10" xfId="2" applyFont="1" applyFill="1" applyBorder="1"/>
    <xf numFmtId="0" fontId="1" fillId="0" borderId="20" xfId="0" applyNumberFormat="1" applyFont="1" applyBorder="1"/>
    <xf numFmtId="9" fontId="0" fillId="0" borderId="0" xfId="2" applyFont="1"/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1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164" fontId="0" fillId="0" borderId="6" xfId="0" applyNumberFormat="1" applyBorder="1"/>
    <xf numFmtId="164" fontId="0" fillId="0" borderId="21" xfId="0" applyNumberFormat="1" applyBorder="1"/>
    <xf numFmtId="9" fontId="0" fillId="0" borderId="7" xfId="2" applyFont="1" applyBorder="1"/>
    <xf numFmtId="167" fontId="0" fillId="0" borderId="7" xfId="8" applyNumberFormat="1" applyFont="1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0" xfId="0" pivotButton="1" applyAlignment="1">
      <alignment wrapText="1"/>
    </xf>
    <xf numFmtId="166" fontId="0" fillId="0" borderId="0" xfId="0" applyNumberFormat="1" applyAlignment="1">
      <alignment horizontal="center" vertical="center"/>
    </xf>
    <xf numFmtId="0" fontId="0" fillId="0" borderId="6" xfId="0" applyBorder="1"/>
    <xf numFmtId="0" fontId="0" fillId="0" borderId="7" xfId="0" applyBorder="1"/>
    <xf numFmtId="168" fontId="0" fillId="2" borderId="1" xfId="8" applyNumberFormat="1" applyFont="1" applyFill="1" applyBorder="1" applyAlignment="1">
      <alignment horizontal="right"/>
    </xf>
    <xf numFmtId="2" fontId="0" fillId="0" borderId="0" xfId="0" applyNumberFormat="1"/>
    <xf numFmtId="0" fontId="0" fillId="0" borderId="0" xfId="0" applyNumberFormat="1"/>
    <xf numFmtId="165" fontId="0" fillId="0" borderId="10" xfId="0" applyNumberFormat="1" applyBorder="1" applyAlignment="1">
      <alignment horizontal="center" vertical="center"/>
    </xf>
    <xf numFmtId="165" fontId="0" fillId="0" borderId="7" xfId="0" applyNumberFormat="1" applyBorder="1"/>
    <xf numFmtId="165" fontId="0" fillId="0" borderId="0" xfId="0" applyNumberFormat="1"/>
    <xf numFmtId="164" fontId="0" fillId="2" borderId="10" xfId="0" applyNumberFormat="1" applyFill="1" applyBorder="1"/>
    <xf numFmtId="164" fontId="0" fillId="0" borderId="16" xfId="0" applyNumberFormat="1" applyBorder="1"/>
    <xf numFmtId="164" fontId="0" fillId="0" borderId="22" xfId="0" applyNumberFormat="1" applyBorder="1"/>
    <xf numFmtId="169" fontId="0" fillId="2" borderId="10" xfId="8" applyNumberFormat="1" applyFont="1" applyFill="1" applyBorder="1" applyAlignment="1">
      <alignment horizontal="right"/>
    </xf>
    <xf numFmtId="169" fontId="0" fillId="2" borderId="11" xfId="8" applyNumberFormat="1" applyFont="1" applyFill="1" applyBorder="1" applyAlignment="1">
      <alignment horizontal="right"/>
    </xf>
    <xf numFmtId="169" fontId="0" fillId="2" borderId="14" xfId="8" applyNumberFormat="1" applyFont="1" applyFill="1" applyBorder="1" applyAlignment="1">
      <alignment horizontal="right"/>
    </xf>
    <xf numFmtId="169" fontId="0" fillId="2" borderId="15" xfId="8" applyNumberFormat="1" applyFont="1" applyFill="1" applyBorder="1" applyAlignment="1">
      <alignment horizontal="right"/>
    </xf>
    <xf numFmtId="0" fontId="0" fillId="0" borderId="27" xfId="0" applyBorder="1"/>
    <xf numFmtId="165" fontId="0" fillId="0" borderId="27" xfId="0" applyNumberFormat="1" applyBorder="1"/>
    <xf numFmtId="164" fontId="0" fillId="0" borderId="27" xfId="0" applyNumberFormat="1" applyBorder="1"/>
    <xf numFmtId="9" fontId="0" fillId="0" borderId="27" xfId="2" applyFont="1" applyBorder="1"/>
    <xf numFmtId="167" fontId="0" fillId="0" borderId="27" xfId="8" applyNumberFormat="1" applyFont="1" applyBorder="1"/>
    <xf numFmtId="4" fontId="0" fillId="0" borderId="0" xfId="0" applyNumberFormat="1"/>
    <xf numFmtId="0" fontId="0" fillId="0" borderId="0" xfId="0" quotePrefix="1" applyNumberFormat="1"/>
    <xf numFmtId="0" fontId="0" fillId="11" borderId="0" xfId="0" applyFill="1"/>
    <xf numFmtId="0" fontId="0" fillId="11" borderId="0" xfId="0" applyNumberFormat="1" applyFill="1"/>
    <xf numFmtId="165" fontId="0" fillId="11" borderId="0" xfId="0" applyNumberFormat="1" applyFill="1"/>
    <xf numFmtId="0" fontId="0" fillId="11" borderId="0" xfId="0" quotePrefix="1" applyNumberFormat="1" applyFill="1"/>
    <xf numFmtId="0" fontId="0" fillId="12" borderId="0" xfId="0" applyFill="1"/>
    <xf numFmtId="0" fontId="0" fillId="12" borderId="0" xfId="0" applyNumberFormat="1" applyFill="1"/>
    <xf numFmtId="165" fontId="0" fillId="12" borderId="0" xfId="0" applyNumberFormat="1" applyFill="1"/>
    <xf numFmtId="164" fontId="0" fillId="2" borderId="14" xfId="2" applyNumberFormat="1" applyFont="1" applyFill="1" applyBorder="1"/>
    <xf numFmtId="164" fontId="0" fillId="0" borderId="17" xfId="2" applyNumberFormat="1" applyFont="1" applyBorder="1"/>
    <xf numFmtId="0" fontId="1" fillId="5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3" fontId="0" fillId="0" borderId="0" xfId="0" applyNumberFormat="1"/>
    <xf numFmtId="0" fontId="7" fillId="4" borderId="7" xfId="0" applyFont="1" applyFill="1" applyBorder="1" applyAlignment="1">
      <alignment horizontal="center" vertical="center" wrapText="1"/>
    </xf>
    <xf numFmtId="164" fontId="7" fillId="0" borderId="3" xfId="0" applyNumberFormat="1" applyFont="1" applyBorder="1"/>
    <xf numFmtId="164" fontId="7" fillId="0" borderId="18" xfId="0" applyNumberFormat="1" applyFont="1" applyBorder="1"/>
    <xf numFmtId="167" fontId="7" fillId="0" borderId="27" xfId="8" applyNumberFormat="1" applyFont="1" applyBorder="1"/>
    <xf numFmtId="169" fontId="7" fillId="2" borderId="10" xfId="8" applyNumberFormat="1" applyFont="1" applyFill="1" applyBorder="1" applyAlignment="1">
      <alignment horizontal="right"/>
    </xf>
    <xf numFmtId="169" fontId="7" fillId="2" borderId="14" xfId="8" applyNumberFormat="1" applyFont="1" applyFill="1" applyBorder="1" applyAlignment="1">
      <alignment horizontal="right"/>
    </xf>
    <xf numFmtId="167" fontId="7" fillId="0" borderId="7" xfId="8" applyNumberFormat="1" applyFont="1" applyBorder="1"/>
    <xf numFmtId="0" fontId="7" fillId="0" borderId="0" xfId="0" applyFont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</cellXfs>
  <cellStyles count="9">
    <cellStyle name="Monétaire" xfId="8" builtinId="4"/>
    <cellStyle name="Normal" xfId="0" builtinId="0"/>
    <cellStyle name="Normal 2" xfId="1"/>
    <cellStyle name="Normal 3" xfId="3"/>
    <cellStyle name="Normal 4" xfId="4"/>
    <cellStyle name="Normal 4 2" xfId="5"/>
    <cellStyle name="Normal 5" xfId="6"/>
    <cellStyle name="Normal 6" xfId="7"/>
    <cellStyle name="Pourcentage" xfId="2" builtinId="5"/>
  </cellStyles>
  <dxfs count="54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B050"/>
      </font>
    </dxf>
    <dxf>
      <alignment horizontal="center" readingOrder="0"/>
    </dxf>
    <dxf>
      <alignment vertical="center" readingOrder="0"/>
    </dxf>
    <dxf>
      <numFmt numFmtId="166" formatCode="_-* #,##0\ [$€-40C]_-;\-* #,##0\ [$€-40C]_-;_-* &quot;-&quot;??\ [$€-40C]_-;_-@_-"/>
    </dxf>
    <dxf>
      <alignment horizontal="center" readingOrder="0"/>
    </dxf>
    <dxf>
      <alignment vertical="center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colors>
    <mruColors>
      <color rgb="FFF8FBD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068253" refreshedDate="41558.825113194442" createdVersion="4" refreshedVersion="4" minRefreshableVersion="3" recordCount="465">
  <cacheSource type="worksheet">
    <worksheetSource ref="A1:BO12" sheet="TAB SUIVI ACTIVITE CDS FY2014"/>
  </cacheSource>
  <cacheFields count="72">
    <cacheField name="CDS" numFmtId="0">
      <sharedItems count="4">
        <s v="A. BELAUD"/>
        <s v="D. COTTIN"/>
        <s v="M. MELLET"/>
        <e v="#N/A" u="1"/>
      </sharedItems>
    </cacheField>
    <cacheField name="NOM" numFmtId="0">
      <sharedItems/>
    </cacheField>
    <cacheField name="CENTRALE" numFmtId="0">
      <sharedItems containsBlank="1" count="18">
        <s v="WELDOM"/>
        <s v="JARDILAND"/>
        <s v="BRICOMARCHE"/>
        <s v="SEVEA"/>
        <s v="BOTANIC"/>
        <s v="AUTRES"/>
        <s v="TRUFFAUT"/>
        <s v="CAMINEL"/>
        <s v="INEDIS"/>
        <s v="DECATHLON"/>
        <s v="NALOD'S"/>
        <s v="COTE NATURE"/>
        <s v="MR BRICOLAGE"/>
        <s v="COFAQ"/>
        <s v="GALEC"/>
        <s v="SAEE"/>
        <m/>
        <s v="INDOORS GARDEN"/>
      </sharedItems>
    </cacheField>
    <cacheField name="ENSEIGNE" numFmtId="0">
      <sharedItems containsBlank="1" count="26">
        <s v="WELDOM"/>
        <s v="L'ESPRIT JARDILAND"/>
        <s v="BRICOMARCHE"/>
        <s v="BAOBAB"/>
        <s v="BOTANIC"/>
        <s v="JARDILAND"/>
        <s v="Sans enseigne"/>
        <s v="ANIMALIS"/>
        <s v="POLE VERT"/>
        <s v="VILLAVERDE"/>
        <s v="FRANCE RURALE"/>
        <s v="DECATHLON"/>
        <s v="DELBARD"/>
        <s v="COTE NATURE"/>
        <s v="MR BRICOLAGE"/>
        <s v="BRICO PRO"/>
        <s v="KIRIEL"/>
        <s v="BRICO LECLERC"/>
        <s v="VIVE LE JARDIN"/>
        <s v="ESPACE EMERAUDE"/>
        <s v="RELAIS FRANCE RURALE"/>
        <m/>
        <s v="RURAL EXPERT"/>
        <s v="TRUFFAUT"/>
        <s v="JARDI LECLERC"/>
        <s v="INDOORS GARDEN"/>
      </sharedItems>
    </cacheField>
    <cacheField name="VILLE" numFmtId="0">
      <sharedItems count="368">
        <s v="AIME"/>
        <s v="AIX LES BAINS"/>
        <s v="AMANCY"/>
        <s v="AMBÉRIEU-EN-BUGEY"/>
        <s v="AMBRONAY"/>
        <s v="ANNECY LE VIEUX"/>
        <s v="ANSE"/>
        <s v="ANTHY SUR LEMAN"/>
        <s v="AOSTE"/>
        <s v="ARCHAMPS"/>
        <s v="BASSENS"/>
        <s v="BEAUREPAIRE"/>
        <s v="BELLEVILLE"/>
        <s v="BEON"/>
        <s v="BEYNOST"/>
        <s v="BIOL"/>
        <s v="BOURG DE THIZY"/>
        <s v="BOURG EN BRESSE"/>
        <s v="BOURG SAINT MAURICE"/>
        <s v="BOURG ST MAURICE"/>
        <s v="BOURG-EN-BRESSE"/>
        <s v="BOURGOIN JALLIEU"/>
        <s v="BRIGNAIS"/>
        <s v="CHAMBERY CEDEX 6"/>
        <s v="CHARANTONNAY"/>
        <s v="CHASSE SUR RHONE"/>
        <s v="CHATILLON EN MICHAILLE"/>
        <s v="CHAZEY-BONS"/>
        <s v="COLOMBIER SAUGNIEU"/>
        <s v="CRAPONNE"/>
        <s v="DRUMETAZ CLARAFOND"/>
        <s v="ECHIROLLES"/>
        <s v="ECULLY"/>
        <s v="ENTRE DEUX GUIERS"/>
        <s v="EVIAN LES BAINS"/>
        <s v="FEILLENS"/>
        <s v="FRANCHEVILLE"/>
        <s v="FRENEY"/>
        <s v="GAILLARD"/>
        <s v="GEX"/>
        <s v="GILLY SUR ISERE"/>
        <s v="GRÉSY-SUR-AIX"/>
        <s v="GRIGNY"/>
        <s v="HERMILLON"/>
        <s v="HEYRIEUX"/>
        <s v="ISLE D'ABEAU"/>
        <s v="LA BOISSE"/>
        <s v="LA COTE ST ANDRE"/>
        <s v="LA MURE"/>
        <s v="LA RAVOIRE"/>
        <s v="LE PONT DE BEAUVOISIN"/>
        <s v="LE TOUVET"/>
        <s v="LIMONEST"/>
        <s v="LOZANNE"/>
        <s v="LYON"/>
        <s v="METZ TESSY"/>
        <s v="MEXIMIEUX"/>
        <s v="MEYLAN"/>
        <s v="MONTAGNY"/>
        <s v="MONTALIEU-VERCIEU"/>
        <s v="MONTBONNOT"/>
        <s v="MONTMELIAN"/>
        <s v="MORESTEL"/>
        <s v="MORZINE"/>
        <s v="MOUTIERS TARENTAISE"/>
        <s v="NIVOLAS VERMELLE"/>
        <s v="ORNEX"/>
        <s v="PASSINS"/>
        <s v="PONTCHARRA"/>
        <s v="REVEL TOURDAN"/>
        <s v="REYRIEUX"/>
        <s v="RUMILLY"/>
        <s v="RUY"/>
        <s v="SAINT MARCELLIN"/>
        <s v="SAINT PRIEST"/>
        <s v="SAINT-JULIEN-EN-GENEVOIS"/>
        <s v="SAINT-SAUVEUR"/>
        <s v="SALAISE SUR SANNE"/>
        <s v="SEYNOD"/>
        <s v="SEYSSINS"/>
        <s v="SOLAIZE"/>
        <s v="ST BONNET DE MURE"/>
        <s v="ST CLAIR DE LA TOUR"/>
        <s v="ST ETIENNE DU BOIS"/>
        <s v="ST GENIS POUILLY"/>
        <s v="ST JEAN DE BOURNAY"/>
        <s v="ST JEAN DE MAURIENNE"/>
        <s v="ST MARCELIN"/>
        <s v="ST MARTIN EN HAUT"/>
        <s v="ST MARTIN LE VINOUX"/>
        <s v="ST PIERRE D'ALBIGNY"/>
        <s v="ST PIERRE EN FAUCIGNY"/>
        <s v="ST PRIEST"/>
        <s v="ST SIMEON DE BRESSIEUX"/>
        <s v="ST SIMEON DE BRISSIEUX"/>
        <s v="STE BLANDINE"/>
        <s v="THONON LES BAINS"/>
        <s v="THYEZ"/>
        <s v="TOURNON"/>
        <s v="VAULX EN VELIN"/>
        <s v="VIENNE"/>
        <s v="VILLARD DE LANS"/>
        <s v="VILLE LA GRAND"/>
        <s v="VILLEFRANCHE SUR SAONE"/>
        <s v="VILLETTE-D'ANTHON"/>
        <s v="VILLEURBANNE"/>
        <s v="VIRIAT"/>
        <s v="VIZILLE"/>
        <s v="VOIRON"/>
        <s v="ALBA LA ROMAINE"/>
        <s v="AMBERT"/>
        <s v="ANDREZIEUX BOUTHEON"/>
        <s v="AUBENAS"/>
        <s v="AUBIERE"/>
        <s v="BAINS"/>
        <s v="BEAULON"/>
        <s v="BEAUMONT"/>
        <s v="BELLERIVE SUR ALLIER"/>
        <s v="BESSE ST ANASTAISE"/>
        <s v="BOËN"/>
        <s v="BRIOUDE"/>
        <s v="BRIVES-CHARENSAC"/>
        <s v="BROMONT LAMOTHE"/>
        <s v="CERILLY"/>
        <s v="CHARMEIL"/>
        <s v="CHAVANAY"/>
        <s v="CHAZELLES-SUR-LYON"/>
        <s v="CLAMECY"/>
        <s v="CLERMONT FERRAND"/>
        <s v="COHADE"/>
        <s v="COMBRONDE L'EGLISE"/>
        <s v="COMMENTRY"/>
        <s v="COSNE D'ALLIER"/>
        <s v="COSNE SUR LOIRE"/>
        <s v="COSNE-COURS-SUR-LOIRE"/>
        <s v="COULEUVRE"/>
        <s v="CUSSET"/>
        <s v="DAVEZIEUX"/>
        <s v="DAVÉZIEUX"/>
        <s v="DECIZE"/>
        <s v="DOMERAT"/>
        <s v="DOMPIERRE SUR BESBRE"/>
        <s v="DROITURIER"/>
        <s v="FEURS"/>
        <s v="FOURS"/>
        <s v="GANNAT"/>
        <s v="GIAT"/>
        <s v="JALIGNY"/>
        <s v="LA CELLE"/>
        <s v="LA CHAPELLE D'AUREC"/>
        <s v="LA CHARITÉ-SUR-LOIRE"/>
        <s v="LA FOUILLOUSE"/>
        <s v="LA PACAUDIERE"/>
        <s v="LAPALISSE"/>
        <s v="LE CENDRE"/>
        <s v="LE CHAMBON-SUR-LIGNON"/>
        <s v="LE DONJON"/>
        <s v="LE MAYET DE MONTAGNE"/>
        <s v="LE TEIL"/>
        <s v="LEMPDES"/>
        <s v="LEZOUX"/>
        <s v="LOUDES"/>
        <s v="LUSIGNY"/>
        <s v="LUZY"/>
        <s v="MABLY"/>
        <s v="MALBY"/>
        <s v="MALICORNE"/>
        <s v="MANZAT"/>
        <s v="MONISTROL-SUR-LOIRE"/>
        <s v="MONTBRISON"/>
        <s v="MONTLUCON"/>
        <s v="MONTLUCON CEDEX"/>
        <s v="MONTMORIN"/>
        <s v="MONTPENSIER"/>
        <s v="MOULINS"/>
        <s v="NEVERS CEDEX"/>
        <s v="NOIRÉTABLE"/>
        <s v="PANISSIERES"/>
        <s v="PERREUX"/>
        <s v="PICHERANDE"/>
        <s v="PRADES"/>
        <s v="PREMILHAT"/>
        <s v="PRIVAS"/>
        <s v="PUY GUILLAUME"/>
        <s v="RIOM"/>
        <s v="RIVE DE GIER"/>
        <s v="ROCHEFORT MONTAGNE"/>
        <s v="SAINT DIDIER SOUS AUBENAS"/>
        <s v="SAINT POURCAIN SUR SIOULE"/>
        <s v="SAINT PRIVAT"/>
        <s v="SAINT-CYPRIEN"/>
        <s v="SAINTE FLORINE"/>
        <s v="SAINT-JEAN-DE-MUZOLS"/>
        <s v="SAINT-NIZIER-SOUS-CHARLIEU"/>
        <s v="SAINT-POURÇAIN-SUR-SIOULE"/>
        <s v="SALZUIT"/>
        <s v="ST BONNET PRES RIOM"/>
        <s v="ST CHAMOND"/>
        <s v="ST DIERY"/>
        <s v="ST GENEST LERPT"/>
        <s v="ST LEON"/>
        <s v="ST MARTIN DES LAIS"/>
        <s v="ST PRIEST EN JAREZ"/>
        <s v="ST PRIVAT"/>
        <s v="TAUVES"/>
        <s v="THIERS"/>
        <s v="THIERS CEDEX"/>
        <s v="TRETEAU"/>
        <s v="VARENNES SUR ALLIER"/>
        <s v="VARENNES VAUZELLE"/>
        <s v="VARENNES-VAUZELLES"/>
        <s v="VIC-LE-COMTE"/>
        <s v="VILLEFRANCHE D'ALLIER"/>
        <s v="VILLENEUVE LES CERFS"/>
        <s v="VINEZAC"/>
        <s v="AIMARGUES"/>
        <s v="AIX EN PROVENCE"/>
        <s v="AIX EN PROVENCE CEDEX 3"/>
        <s v="AIX LES MILLES"/>
        <s v="ALES"/>
        <s v="ALLAUCH"/>
        <s v="ALTHEN DES PALUDS"/>
        <s v="ANTIBES"/>
        <s v="AOUSTE SUR SYE"/>
        <s v="APT"/>
        <s v="APT "/>
        <s v="ARAMON"/>
        <s v="ARLES"/>
        <s v="AUBAGNE"/>
        <s v="AUBAGNE CEDEX"/>
        <s v="AUJARGUES"/>
        <s v="AVIGNON"/>
        <s v="AVIGNON CEDEX"/>
        <s v="AVIGNON CEDEX 3"/>
        <s v="BAGNOLS SUR CEZE"/>
        <s v="BARATIER"/>
        <s v="BARBENTANE"/>
        <s v="BARCOLONNETTE"/>
        <s v="BEAUMES DE VENISE"/>
        <s v="BOURG LES VALENCE"/>
        <s v="BRIANCON"/>
        <s v="BRIGNOLES"/>
        <s v="BRIGNOLLES"/>
        <s v="BUIS LES BARONNIES"/>
        <s v="CABRIES"/>
        <s v="CADENET"/>
        <s v="CAGNES SUR MER"/>
        <s v="CALLIAN"/>
        <s v="CARROS"/>
        <s v="CAVAILLON"/>
        <s v="CAVEIRAC"/>
        <s v="CHATEAUNEUF LES MARTIGUES"/>
        <s v="CHATEAURENARD"/>
        <s v="CREST"/>
        <s v="DIGNE"/>
        <s v="DIGNE LES BAINS"/>
        <s v="DRAGUIGNAN"/>
        <s v="EMBRUN"/>
        <s v="EYRAGUES"/>
        <s v="EZE"/>
        <s v="FONTVIEILLE"/>
        <s v="FORCALQUIER"/>
        <s v="FOS SUR MER"/>
        <s v="FREJUS"/>
        <s v="GAP"/>
        <s v="GARDANNE"/>
        <s v="GARGAS"/>
        <s v="GATTIERES"/>
        <s v="GENISSIEUX"/>
        <s v="GRANS"/>
        <s v="GRASSE"/>
        <s v="GRIMAUD"/>
        <s v="HYERES"/>
        <s v="ISLE SUR LA SORGUE"/>
        <s v="ISTRES"/>
        <s v="LA CIOTAT"/>
        <s v="LA CRAU"/>
        <s v="LA GARDE"/>
        <s v="LA LONDE LES MAURES"/>
        <s v="LA SEYNE SUR MER"/>
        <s v="LABARONNE"/>
        <s v="LAMBESC"/>
        <s v="LARAGNE"/>
        <s v="LE BEAUSSET"/>
        <s v="LE LAVANDOU"/>
        <s v="LE LUC EN PROVENCE"/>
        <s v="LE MUY"/>
        <s v="LE PONTET"/>
        <s v="LE PRADET"/>
        <s v="LE THOR"/>
        <s v="LE VIGAN"/>
        <s v="LEDIGNAN"/>
        <s v="LES ARCS SUR ARGENS"/>
        <s v="LES MILLES"/>
        <s v="LORGUES"/>
        <s v="MALLEMORT DE PROVENCE"/>
        <s v="MANDELIEU"/>
        <s v="MANOSQUE"/>
        <s v="MARSEILLE"/>
        <s v="MAUBEC"/>
        <s v="MEYREUIL"/>
        <s v="MILHAUD"/>
        <s v="MIRAMAS"/>
        <s v="MONTAREN"/>
        <s v="MONTELIER"/>
        <s v="MONTELIMAR"/>
        <s v="MONTFAVET"/>
        <s v="MONTFRIN"/>
        <s v="MOUANS SARTOUX"/>
        <s v="NICE"/>
        <s v="NIMES"/>
        <s v="NYONS CEDEX"/>
        <s v="OLLIOULES"/>
        <s v="OPIO"/>
        <s v="ORAISON"/>
        <s v="ORANGE"/>
        <s v="PEGOMAS"/>
        <s v="PEIPIN"/>
        <s v="PERNES LES FONTAINES"/>
        <s v="PERTUIS"/>
        <s v="PEYMEINADE"/>
        <s v="PIERRELATTE"/>
        <s v="PIZANCON"/>
        <s v="PLAN DE CUQUES"/>
        <s v="RIEZ"/>
        <s v="ROMANS"/>
        <s v="ROQUEVAIRE"/>
        <s v="ROUSSILLON"/>
        <s v="SAINT REMY DE PROVENCE"/>
        <s v="SALON DE PROVENCE"/>
        <s v="SARRIANS"/>
        <s v="SISTERON"/>
        <s v="SIX FOURS LES PLAGES"/>
        <s v="SOLLIES PONT"/>
        <s v="SORGUES"/>
        <s v="SOSPEL"/>
        <s v="SOUVIGNARGUES"/>
        <s v="ST CYR SUR MER"/>
        <s v="ST LAURENT D'ONAY"/>
        <s v="ST LAURENT DU VAR"/>
        <s v="ST MAMERT"/>
        <s v="ST MARTIN DE CRAU"/>
        <s v="ST MAXIMUM"/>
        <s v="ST MITRE LES REMPARTS"/>
        <s v="ST REMY DE PROVENCE"/>
        <s v="ST ROMAINS EN VIENNOIS"/>
        <s v="ST VICTORET"/>
        <s v="STE CECILE LES VIGNES"/>
        <s v="STE MAXIME"/>
        <s v="TAIN L'HERMITAGE CEDEX"/>
        <s v="TARASCON"/>
        <s v="TOULON"/>
        <s v="TRETS"/>
        <s v="UZES"/>
        <s v="VAISON LA ROMAINE"/>
        <s v="VALENCE"/>
        <s v="VALENSOLE"/>
        <s v="VALLAURIS"/>
        <s v="VALREAS"/>
        <s v="VENCE"/>
        <s v="VENELLES"/>
        <s v="VERTABREN"/>
        <s v="VESTRIC ET CANDIAC"/>
        <s v="VEZENOBRES"/>
        <s v="VIDAUBAN"/>
        <s v="VILLENEUV E LOUBET"/>
        <s v="VILLENEUVE LES AVIGNON"/>
        <s v="VITROLLES"/>
      </sharedItems>
    </cacheField>
    <cacheField name="CP" numFmtId="0">
      <sharedItems containsSemiMixedTypes="0" containsString="0" containsNumber="1" containsInteger="1" minValue="1" maxValue="84"/>
    </cacheField>
    <cacheField name="CODE POSTAL" numFmtId="165">
      <sharedItems containsSemiMixedTypes="0" containsString="0" containsNumber="1" containsInteger="1" minValue="1000" maxValue="84800"/>
    </cacheField>
    <cacheField name="ADRESSE" numFmtId="0">
      <sharedItems containsBlank="1"/>
    </cacheField>
    <cacheField name="BASSE-COUR CA FY2012" numFmtId="164">
      <sharedItems containsString="0" containsBlank="1" containsNumber="1" containsInteger="1" minValue="-167" maxValue="3612"/>
    </cacheField>
    <cacheField name="BASSE-COUR CA FY2013" numFmtId="164">
      <sharedItems containsString="0" containsBlank="1" containsNumber="1" containsInteger="1" minValue="0" maxValue="4131"/>
    </cacheField>
    <cacheField name="EVOLUTION BC FY 2013" numFmtId="9">
      <sharedItems containsMixedTypes="1" containsNumber="1" minValue="-1.7391304347826086" maxValue="9.8222222222222229"/>
    </cacheField>
    <cacheField name="BASSE-COUR  CA FY2014" numFmtId="164">
      <sharedItems containsString="0" containsBlank="1" containsNumber="1" minValue="-69.069999999999993" maxValue="1300"/>
    </cacheField>
    <cacheField name="EVOLUTION BC FY 2014" numFmtId="9">
      <sharedItems containsMixedTypes="1" containsNumber="1" minValue="-1.0742688172043009" maxValue="0"/>
    </cacheField>
    <cacheField name="RAF POUR CA BC FY 2014" numFmtId="164">
      <sharedItems containsSemiMixedTypes="0" containsString="0" containsNumber="1" minValue="-685.23" maxValue="4146"/>
    </cacheField>
    <cacheField name="OBJECTIF BC FY2014" numFmtId="164">
      <sharedItems containsString="0" containsBlank="1" containsNumber="1" containsInteger="1" minValue="0" maxValue="5000"/>
    </cacheField>
    <cacheField name="RAF POUR OBJ BC FY2014" numFmtId="164">
      <sharedItems containsSemiMixedTypes="0" containsString="0" containsNumber="1" minValue="0" maxValue="4615"/>
    </cacheField>
    <cacheField name="PETFOOD CA FY2012" numFmtId="164">
      <sharedItems containsString="0" containsBlank="1" containsNumber="1" containsInteger="1" minValue="0" maxValue="26302"/>
    </cacheField>
    <cacheField name="PETFOOD CA FY2013" numFmtId="164">
      <sharedItems containsString="0" containsBlank="1" containsNumber="1" containsInteger="1" minValue="0" maxValue="29813"/>
    </cacheField>
    <cacheField name="EVOLUTION PET FY 2013" numFmtId="9">
      <sharedItems containsMixedTypes="1" containsNumber="1" minValue="-1" maxValue="1.2691559704395177"/>
    </cacheField>
    <cacheField name="PETFOOD CA FY2014" numFmtId="164">
      <sharedItems containsString="0" containsBlank="1" containsNumber="1" minValue="0" maxValue="7789"/>
    </cacheField>
    <cacheField name="EVOLUTION PET FY 2014" numFmtId="9">
      <sharedItems containsMixedTypes="1" containsNumber="1" minValue="-1" maxValue="-0.42807017543859649"/>
    </cacheField>
    <cacheField name="RAF CA PET FY 2014" numFmtId="164">
      <sharedItems containsSemiMixedTypes="0" containsString="0" containsNumber="1" minValue="-2339" maxValue="23685"/>
    </cacheField>
    <cacheField name="OBJECTIF PET FY2014" numFmtId="164">
      <sharedItems containsString="0" containsBlank="1" containsNumber="1" containsInteger="1" minValue="0" maxValue="31000"/>
    </cacheField>
    <cacheField name="RAF POUR OBJ PET FY2014" numFmtId="164">
      <sharedItems containsSemiMixedTypes="0" containsString="0" containsNumber="1" minValue="-5.6099999999999" maxValue="24872"/>
    </cacheField>
    <cacheField name="BIOTOP CA FY2012" numFmtId="164">
      <sharedItems containsString="0" containsBlank="1" containsNumber="1" containsInteger="1" minValue="-424" maxValue="19094"/>
    </cacheField>
    <cacheField name="BIOTOP CA FY2013" numFmtId="164">
      <sharedItems containsString="0" containsBlank="1" containsNumber="1" containsInteger="1" minValue="-10" maxValue="9516"/>
    </cacheField>
    <cacheField name="EVOLUTION BIO FY 2013" numFmtId="9">
      <sharedItems containsMixedTypes="1" containsNumber="1" minValue="-2" maxValue="2.9067688378033205"/>
    </cacheField>
    <cacheField name="BIOTOP CA FY2014" numFmtId="164">
      <sharedItems containsString="0" containsBlank="1" containsNumber="1" containsInteger="1" minValue="0" maxValue="4539"/>
    </cacheField>
    <cacheField name="EVOLUTION BIO FY 2014" numFmtId="9">
      <sharedItems containsMixedTypes="1" containsNumber="1" minValue="-1" maxValue="1.1235059760956174"/>
    </cacheField>
    <cacheField name="RAF BIO FY 2014" numFmtId="164">
      <sharedItems containsSemiMixedTypes="0" containsString="0" containsNumber="1" containsInteger="1" minValue="-1450" maxValue="6231"/>
    </cacheField>
    <cacheField name="OBJECTIF BIO FY2014" numFmtId="164">
      <sharedItems containsString="0" containsBlank="1" containsNumber="1" containsInteger="1" minValue="0" maxValue="11000"/>
    </cacheField>
    <cacheField name="RAF POUR OBJ FY2014" numFmtId="164">
      <sharedItems containsSemiMixedTypes="0" containsString="0" containsNumber="1" containsInteger="1" minValue="0" maxValue="6715"/>
    </cacheField>
    <cacheField name="MYRIAD CA FY2012" numFmtId="164">
      <sharedItems containsString="0" containsBlank="1" containsNumber="1" containsInteger="1" minValue="203" maxValue="10927"/>
    </cacheField>
    <cacheField name="MYRIAD CA FY2013" numFmtId="164">
      <sharedItems containsString="0" containsBlank="1" containsNumber="1" containsInteger="1" minValue="281" maxValue="12513"/>
    </cacheField>
    <cacheField name="EVOLUTION MY FY 2013" numFmtId="9">
      <sharedItems containsMixedTypes="1" containsNumber="1" minValue="-1" maxValue="2.7229146692233939"/>
    </cacheField>
    <cacheField name="MYRIAD CA FY2014" numFmtId="164">
      <sharedItems containsString="0" containsBlank="1" containsNumber="1" minValue="0" maxValue="7005"/>
    </cacheField>
    <cacheField name="EVOLUTION MY FY 2014" numFmtId="9">
      <sharedItems containsMixedTypes="1" containsNumber="1" minValue="-1" maxValue="0.5880626223091977"/>
    </cacheField>
    <cacheField name="RAF MY FY 2014" numFmtId="164">
      <sharedItems containsSemiMixedTypes="0" containsString="0" containsNumber="1" minValue="-6189.14" maxValue="12513"/>
    </cacheField>
    <cacheField name="OBJECTIF MY FY2014" numFmtId="164">
      <sharedItems containsString="0" containsBlank="1" containsNumber="1" containsInteger="1" minValue="0" maxValue="10000"/>
    </cacheField>
    <cacheField name="RAF POUR OBJ FY20142" numFmtId="164">
      <sharedItems containsSemiMixedTypes="0" containsString="0" containsNumber="1" minValue="0" maxValue="6098"/>
    </cacheField>
    <cacheField name="INSECTICIDE CA FY2012" numFmtId="164">
      <sharedItems containsString="0" containsBlank="1" containsNumber="1" containsInteger="1" minValue="301" maxValue="6216"/>
    </cacheField>
    <cacheField name="INSECTICIDE CA FY2013" numFmtId="164">
      <sharedItems containsString="0" containsBlank="1" containsNumber="1" containsInteger="1" minValue="-17" maxValue="4277"/>
    </cacheField>
    <cacheField name="EVOLUTION INS FY 2013" numFmtId="9">
      <sharedItems containsMixedTypes="1" containsNumber="1" minValue="-1" maxValue="0.32579045257284561"/>
    </cacheField>
    <cacheField name="INSECTICIDE CA FY2014" numFmtId="164">
      <sharedItems containsString="0" containsBlank="1" containsNumber="1" containsInteger="1" minValue="-34" maxValue="954"/>
    </cacheField>
    <cacheField name="EVOLUTION INS FY 2014" numFmtId="9">
      <sharedItems containsMixedTypes="1" containsNumber="1" minValue="-2" maxValue="0.21138211382113822"/>
    </cacheField>
    <cacheField name="RAF INS FY 2014" numFmtId="164">
      <sharedItems containsSemiMixedTypes="0" containsString="0" containsNumber="1" containsInteger="1" minValue="-649" maxValue="3563"/>
    </cacheField>
    <cacheField name="OBJECTIF INS FY2014" numFmtId="164">
      <sharedItems containsString="0" containsBlank="1" containsNumber="1" containsInteger="1" minValue="0" maxValue="4500"/>
    </cacheField>
    <cacheField name="RAF POUR OBJ FY20143" numFmtId="164">
      <sharedItems containsSemiMixedTypes="0" containsString="0" containsNumber="1" containsInteger="1" minValue="-54" maxValue="3788"/>
    </cacheField>
    <cacheField name="ELEVAGE CA FY2012" numFmtId="164">
      <sharedItems containsString="0" containsBlank="1" containsNumber="1" containsInteger="1" minValue="18" maxValue="4421"/>
    </cacheField>
    <cacheField name="ELEVAGE CA FY2013" numFmtId="164">
      <sharedItems containsString="0" containsBlank="1" containsNumber="1" containsInteger="1" minValue="11" maxValue="4428"/>
    </cacheField>
    <cacheField name="EVOLUTION ELV FY 2013" numFmtId="9">
      <sharedItems containsMixedTypes="1" containsNumber="1" minValue="-1" maxValue="69.222222222222229"/>
    </cacheField>
    <cacheField name="ELEVAGE CA FY2014" numFmtId="164">
      <sharedItems containsString="0" containsBlank="1" containsNumber="1" minValue="-19" maxValue="903"/>
    </cacheField>
    <cacheField name="EVOLUTION ELV FY 2014" numFmtId="9">
      <sharedItems containsMixedTypes="1" containsNumber="1" minValue="-1.1021505376344085" maxValue="0"/>
    </cacheField>
    <cacheField name="RAF ELV FY 2014" numFmtId="164">
      <sharedItems containsSemiMixedTypes="0" containsString="0" containsNumber="1" minValue="-623.76" maxValue="3736"/>
    </cacheField>
    <cacheField name="OBJECTIF ELV FY2014" numFmtId="164">
      <sharedItems containsString="0" containsBlank="1" containsNumber="1" containsInteger="1" minValue="0" maxValue="4500"/>
    </cacheField>
    <cacheField name="RAF POUR OBJ FY20144" numFmtId="164">
      <sharedItems containsSemiMixedTypes="0" containsString="0" containsNumber="1" minValue="-120" maxValue="3808"/>
    </cacheField>
    <cacheField name="HYGIENE CA FY2012" numFmtId="164">
      <sharedItems containsString="0" containsBlank="1" containsNumber="1" containsInteger="1" minValue="0" maxValue="18513"/>
    </cacheField>
    <cacheField name="HYGIENE CA FY2013" numFmtId="164">
      <sharedItems containsString="0" containsBlank="1" containsNumber="1" containsInteger="1" minValue="0" maxValue="15947"/>
    </cacheField>
    <cacheField name="EVOLUTION HY FY 2013" numFmtId="9">
      <sharedItems containsMixedTypes="1" containsNumber="1" minValue="-1" maxValue="320.39999999999998"/>
    </cacheField>
    <cacheField name="HYGIENE CA FY2014" numFmtId="164">
      <sharedItems containsString="0" containsBlank="1" containsNumber="1" minValue="0" maxValue="4233"/>
    </cacheField>
    <cacheField name="EVOLUTION HY FY 2014" numFmtId="9">
      <sharedItems containsMixedTypes="1" containsNumber="1" minValue="-1" maxValue="-0.22276029055690072"/>
    </cacheField>
    <cacheField name="RAF HY FY 2014" numFmtId="164">
      <sharedItems containsSemiMixedTypes="0" containsString="0" containsNumber="1" minValue="-1156" maxValue="11714"/>
    </cacheField>
    <cacheField name="OBJECTIF HYFY2014" numFmtId="164">
      <sharedItems containsString="0" containsBlank="1" containsNumber="1" containsInteger="1" minValue="0" maxValue="16000"/>
    </cacheField>
    <cacheField name="RAF POUR OBJ FY20145" numFmtId="164">
      <sharedItems containsSemiMixedTypes="0" containsString="0" containsNumber="1" minValue="0" maxValue="11926"/>
    </cacheField>
    <cacheField name="TOTAL FY2012" numFmtId="164">
      <sharedItems containsString="0" containsBlank="1" containsNumber="1" containsInteger="1" minValue="-210" maxValue="42734"/>
    </cacheField>
    <cacheField name="TOTAL FY2013" numFmtId="164">
      <sharedItems containsString="0" containsBlank="1" containsNumber="1" containsInteger="1" minValue="-27" maxValue="46335"/>
    </cacheField>
    <cacheField name="EVOLUTION FY 2013" numFmtId="9">
      <sharedItems containsMixedTypes="1" containsNumber="1" minValue="-1.7391304347826086" maxValue="2.946280991735537"/>
    </cacheField>
    <cacheField name="TOTAL FY2014" numFmtId="168">
      <sharedItems containsSemiMixedTypes="0" containsString="0" containsNumber="1" minValue="-69.069999999999993" maxValue="13695"/>
    </cacheField>
    <cacheField name="TOTAL EVOLUTION FY 2014" numFmtId="9">
      <sharedItems containsMixedTypes="1" containsNumber="1" minValue="-1.7037037037037037" maxValue="5.9307278835386343"/>
    </cacheField>
    <cacheField name="RAF TOTAL FY 2014" numFmtId="168">
      <sharedItems containsSemiMixedTypes="0" containsString="0" containsNumber="1" minValue="-5296.14" maxValue="32992"/>
    </cacheField>
    <cacheField name="TOTAL OBJECTIF FY2014" numFmtId="168">
      <sharedItems containsSemiMixedTypes="0" containsString="0" containsNumber="1" containsInteger="1" minValue="0" maxValue="49800"/>
    </cacheField>
    <cacheField name="RAF POUR TOTAL OBJ FY2014" numFmtId="168">
      <sharedItems containsSemiMixedTypes="0" containsString="0" containsNumber="1" minValue="-626" maxValue="383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5">
  <r>
    <x v="0"/>
    <s v="SA DUCHOSAL - WELDOM"/>
    <x v="0"/>
    <x v="0"/>
    <x v="0"/>
    <n v="73"/>
    <n v="73210"/>
    <s v="573 AVENUE DE TARENTAISE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0"/>
    <n v="0"/>
    <s v=""/>
    <n v="0"/>
    <s v=""/>
    <n v="0"/>
    <n v="0"/>
    <n v="0"/>
  </r>
  <r>
    <x v="0"/>
    <s v="AFFILIE  JARDILAND - PRIM'VERT"/>
    <x v="1"/>
    <x v="1"/>
    <x v="1"/>
    <n v="73"/>
    <n v="73100"/>
    <s v="105 AVENUE DE ST SIMOND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LA VULPILLIÈRE"/>
    <x v="2"/>
    <x v="2"/>
    <x v="2"/>
    <n v="74"/>
    <n v="74800"/>
    <s v="60 IMPASSE DES CHAMPS"/>
    <m/>
    <m/>
    <s v=" "/>
    <n v="0"/>
    <s v=" "/>
    <n v="0"/>
    <m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ZAC LE MARAIS"/>
    <x v="2"/>
    <x v="2"/>
    <x v="3"/>
    <n v="1"/>
    <n v="1500"/>
    <s v="CARREFOUR DE L'AVIATION"/>
    <m/>
    <m/>
    <s v=" "/>
    <n v="0"/>
    <s v=" "/>
    <n v="0"/>
    <n v="500"/>
    <n v="50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500"/>
    <n v="500"/>
  </r>
  <r>
    <x v="0"/>
    <s v="JARDINERIE ORCHIS - BAOBAB"/>
    <x v="3"/>
    <x v="3"/>
    <x v="4"/>
    <n v="1"/>
    <n v="1500"/>
    <s v="ROUTE DE GENEVE"/>
    <n v="421"/>
    <m/>
    <n v="-1"/>
    <n v="0"/>
    <s v=" "/>
    <n v="0"/>
    <n v="400"/>
    <n v="400"/>
    <m/>
    <m/>
    <s v=" "/>
    <n v="0"/>
    <s v=" "/>
    <n v="0"/>
    <n v="0"/>
    <n v="0"/>
    <n v="1649"/>
    <n v="151"/>
    <n v="-0.90842935112189205"/>
    <n v="0"/>
    <n v="-1"/>
    <n v="151"/>
    <n v="800"/>
    <n v="800"/>
    <m/>
    <m/>
    <s v=" "/>
    <n v="0"/>
    <s v=" "/>
    <n v="0"/>
    <n v="0"/>
    <n v="0"/>
    <m/>
    <m/>
    <s v=" "/>
    <n v="0"/>
    <s v=" "/>
    <n v="0"/>
    <n v="0"/>
    <n v="0"/>
    <n v="140"/>
    <m/>
    <n v="-1"/>
    <n v="0"/>
    <s v=" "/>
    <n v="0"/>
    <n v="0"/>
    <n v="0"/>
    <m/>
    <m/>
    <s v=""/>
    <n v="0"/>
    <s v=" "/>
    <n v="0"/>
    <n v="0"/>
    <n v="0"/>
    <n v="2210"/>
    <n v="151"/>
    <n v="-0.9316742081447964"/>
    <n v="0"/>
    <n v="-1"/>
    <n v="151"/>
    <n v="1200"/>
    <n v="1200"/>
  </r>
  <r>
    <x v="0"/>
    <s v="BOTANIC"/>
    <x v="4"/>
    <x v="4"/>
    <x v="5"/>
    <n v="74"/>
    <n v="74940"/>
    <s v="5/7 RUE DU PRE DE LA DANSE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JARDILAND ENSEIGNES"/>
    <x v="1"/>
    <x v="5"/>
    <x v="6"/>
    <n v="69"/>
    <n v="69480"/>
    <s v="ZAC DU DOMAINE DE LA FONTAINE"/>
    <m/>
    <n v="930"/>
    <s v=" "/>
    <n v="-69.069999999999993"/>
    <n v="-1.0742688172043009"/>
    <n v="999.06999999999994"/>
    <n v="1200"/>
    <n v="1269.07"/>
    <m/>
    <m/>
    <s v=" "/>
    <n v="0"/>
    <s v=" "/>
    <n v="0"/>
    <n v="2000"/>
    <n v="20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n v="224"/>
    <s v=" "/>
    <n v="0"/>
    <n v="-1"/>
    <n v="224"/>
    <n v="0"/>
    <n v="0"/>
    <m/>
    <m/>
    <s v=""/>
    <n v="0"/>
    <s v=" "/>
    <n v="0"/>
    <n v="0"/>
    <n v="0"/>
    <n v="0"/>
    <n v="1154"/>
    <s v=""/>
    <n v="-69.069999999999993"/>
    <n v="-1.0598526863084921"/>
    <n v="1223.07"/>
    <n v="3200"/>
    <n v="3269.07"/>
  </r>
  <r>
    <x v="0"/>
    <s v="JARDINERIE DU LEMAN SAS"/>
    <x v="5"/>
    <x v="6"/>
    <x v="7"/>
    <n v="74"/>
    <n v="74200"/>
    <s v="24 AV PRE ROBERT NORD"/>
    <m/>
    <m/>
    <s v=" "/>
    <n v="0"/>
    <s v=" "/>
    <n v="0"/>
    <m/>
    <n v="0"/>
    <m/>
    <m/>
    <s v=" "/>
    <m/>
    <s v=" "/>
    <n v="0"/>
    <m/>
    <n v="0"/>
    <n v="0"/>
    <n v="626"/>
    <s v=""/>
    <m/>
    <n v="-1"/>
    <n v="626"/>
    <n v="650"/>
    <n v="65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626"/>
    <s v=""/>
    <n v="0"/>
    <n v="-1"/>
    <n v="626"/>
    <n v="650"/>
    <n v="650"/>
  </r>
  <r>
    <x v="0"/>
    <s v="SAFRAX S.A.S. - BRICOMARCHE"/>
    <x v="2"/>
    <x v="2"/>
    <x v="8"/>
    <n v="38"/>
    <n v="38490"/>
    <s v="43 RUE DE LA CHAPELIERE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LES SERRES DU SALEVE - BOTANIC"/>
    <x v="4"/>
    <x v="4"/>
    <x v="9"/>
    <n v="74"/>
    <n v="74166"/>
    <s v="PARC D'AFFAIRE INTERNATIONAL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ANIMALIS"/>
    <x v="6"/>
    <x v="7"/>
    <x v="10"/>
    <n v="73"/>
    <n v="73000"/>
    <s v="ZONE COMMERCIALE CARREFOUR BASSENS"/>
    <m/>
    <m/>
    <s v=" "/>
    <n v="0"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0"/>
    <s v="ESD"/>
    <x v="7"/>
    <x v="8"/>
    <x v="11"/>
    <n v="38"/>
    <n v="38270"/>
    <s v="ZI DES FROMENTAUX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UCYBRI SA - BRICOMARCHE"/>
    <x v="2"/>
    <x v="2"/>
    <x v="12"/>
    <n v="69"/>
    <n v="69220"/>
    <s v="LIEU DIT LES PRES DE LA CLOCHE"/>
    <m/>
    <m/>
    <s v=" "/>
    <n v="0"/>
    <s v=" "/>
    <n v="0"/>
    <n v="700"/>
    <n v="70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700"/>
    <n v="700"/>
  </r>
  <r>
    <x v="0"/>
    <s v="LOUBEON S.A.S. - BRICOMARCHE"/>
    <x v="2"/>
    <x v="2"/>
    <x v="13"/>
    <n v="1"/>
    <n v="1350"/>
    <s v="PARC D'ACTIVITES DES FOURS"/>
    <m/>
    <m/>
    <s v=" "/>
    <n v="0"/>
    <s v=" "/>
    <n v="0"/>
    <n v="500"/>
    <n v="50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500"/>
    <n v="500"/>
  </r>
  <r>
    <x v="0"/>
    <s v="ANIMALIS"/>
    <x v="6"/>
    <x v="7"/>
    <x v="14"/>
    <n v="1"/>
    <n v="1700"/>
    <s v="ZAC DES BARESSES"/>
    <m/>
    <m/>
    <s v=" "/>
    <n v="0"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0"/>
    <s v="SARL COCHARD"/>
    <x v="5"/>
    <x v="6"/>
    <x v="15"/>
    <n v="38"/>
    <n v="38690"/>
    <s v="8, GRANDE RUE"/>
    <m/>
    <m/>
    <s v=" "/>
    <n v="0"/>
    <s v=" "/>
    <n v="0"/>
    <n v="0"/>
    <n v="0"/>
    <n v="5316"/>
    <n v="4032"/>
    <n v="-0.24153498871331827"/>
    <n v="1505.61"/>
    <n v="-0.62658482142857153"/>
    <n v="2526.3900000000003"/>
    <n v="1500"/>
    <n v="-5.6099999999999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5316"/>
    <n v="4032"/>
    <n v="-0.24153498871331827"/>
    <n v="1505.61"/>
    <n v="-0.62658482142857153"/>
    <n v="2526.3900000000003"/>
    <n v="1500"/>
    <n v="-5.6099999999999"/>
  </r>
  <r>
    <x v="0"/>
    <s v="BREQUIN - BRICOMARCHE"/>
    <x v="2"/>
    <x v="2"/>
    <x v="16"/>
    <n v="69"/>
    <n v="69240"/>
    <s v="LE BOIS BROCHET - ROUTE DE ROANNE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RL JARD DE BROU - VILLAVERD"/>
    <x v="3"/>
    <x v="9"/>
    <x v="17"/>
    <n v="1"/>
    <n v="1100"/>
    <s v="BOULEVARD DE LA BROU"/>
    <m/>
    <m/>
    <s v=" "/>
    <n v="0"/>
    <s v=" "/>
    <n v="0"/>
    <n v="800"/>
    <n v="800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800"/>
    <n v="800"/>
  </r>
  <r>
    <x v="0"/>
    <s v="DROGSPORT ARPIN"/>
    <x v="5"/>
    <x v="6"/>
    <x v="18"/>
    <n v="73"/>
    <n v="73700"/>
    <s v="201 GRANDE RUE"/>
    <n v="46"/>
    <m/>
    <n v="-1"/>
    <n v="0"/>
    <s v=" "/>
    <n v="0"/>
    <n v="1000"/>
    <n v="10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2731"/>
    <n v="2051"/>
    <n v="-0.24899304284145002"/>
    <n v="532.98"/>
    <n v="-0.74013651877133102"/>
    <n v="1518.02"/>
    <n v="1000"/>
    <n v="467.02"/>
    <m/>
    <m/>
    <n v="-1"/>
    <n v="0"/>
    <s v=" "/>
    <n v="0"/>
    <n v="0"/>
    <n v="0"/>
    <n v="2777"/>
    <n v="2051"/>
    <n v="-0.26143320129636299"/>
    <n v="532.98"/>
    <n v="-0.74013651877133102"/>
    <n v="1518.02"/>
    <n v="2000"/>
    <n v="1467.02"/>
  </r>
  <r>
    <x v="0"/>
    <s v="ETS BORNAND"/>
    <x v="8"/>
    <x v="10"/>
    <x v="19"/>
    <n v="73"/>
    <n v="73700"/>
    <s v="29 AV DE LA HAUTE TARENTAISE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CC INTERMARCHE SUPER BOURG"/>
    <x v="2"/>
    <x v="2"/>
    <x v="20"/>
    <n v="1"/>
    <n v="1000"/>
    <s v="56 RUE DU STAND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DECATHLON BOURGOIN"/>
    <x v="9"/>
    <x v="11"/>
    <x v="21"/>
    <n v="38"/>
    <n v="38300"/>
    <s v="ZAC DE LA MALADIERE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97"/>
    <m/>
    <n v="-1"/>
    <n v="0"/>
    <s v=" "/>
    <n v="0"/>
    <n v="0"/>
    <n v="0"/>
    <m/>
    <m/>
    <s v=""/>
    <n v="0"/>
    <s v=" "/>
    <n v="0"/>
    <n v="0"/>
    <n v="0"/>
    <n v="97"/>
    <n v="0"/>
    <n v="-1"/>
    <n v="0"/>
    <s v=""/>
    <n v="0"/>
    <n v="0"/>
    <n v="0"/>
  </r>
  <r>
    <x v="0"/>
    <s v="CH.GRASSOT SAS - VILLAVERDE"/>
    <x v="3"/>
    <x v="9"/>
    <x v="22"/>
    <n v="69"/>
    <n v="69530"/>
    <s v="RUE DES RONZIERES"/>
    <n v="1270"/>
    <n v="2050"/>
    <n v="0.61417322834645671"/>
    <n v="289.42"/>
    <n v="-0.85881951219512187"/>
    <n v="1760.58"/>
    <n v="2600"/>
    <n v="2310.58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n v="253"/>
    <n v="162"/>
    <n v="-0.35968379446640314"/>
    <n v="0"/>
    <n v="-1"/>
    <n v="162"/>
    <n v="0"/>
    <n v="0"/>
    <m/>
    <m/>
    <s v=""/>
    <n v="0"/>
    <s v=" "/>
    <n v="0"/>
    <n v="0"/>
    <n v="0"/>
    <n v="1523"/>
    <n v="2212"/>
    <n v="0.45239658568614577"/>
    <n v="289.42"/>
    <n v="-0.86915913200723327"/>
    <n v="1922.58"/>
    <n v="2600"/>
    <n v="2310.58"/>
  </r>
  <r>
    <x v="0"/>
    <s v="SA MADELON"/>
    <x v="5"/>
    <x v="6"/>
    <x v="23"/>
    <n v="73"/>
    <n v="73006"/>
    <s v="6 RUE ST ANTOINE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ETS GAUTHIER"/>
    <x v="10"/>
    <x v="12"/>
    <x v="24"/>
    <n v="38"/>
    <n v="38790"/>
    <s v="ROUTE DE CHARAVOUX"/>
    <n v="229"/>
    <n v="701"/>
    <n v="2.0611353711790392"/>
    <n v="0"/>
    <n v="-1"/>
    <n v="701"/>
    <n v="700"/>
    <n v="70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344"/>
    <n v="195"/>
    <n v="-0.43313953488372092"/>
    <n v="0"/>
    <n v="-1"/>
    <n v="195"/>
    <n v="0"/>
    <n v="0"/>
    <m/>
    <m/>
    <s v=""/>
    <n v="0"/>
    <s v=" "/>
    <n v="0"/>
    <n v="0"/>
    <n v="0"/>
    <n v="573"/>
    <n v="896"/>
    <n v="0.56369982547993014"/>
    <n v="0"/>
    <n v="-1"/>
    <n v="896"/>
    <n v="700"/>
    <n v="700"/>
  </r>
  <r>
    <x v="0"/>
    <s v="SAS SOPHIVO - BRICOMARCHE"/>
    <x v="2"/>
    <x v="2"/>
    <x v="25"/>
    <n v="38"/>
    <n v="38670"/>
    <s v="2011 AVENUE FREDERIC MISTRAL"/>
    <m/>
    <m/>
    <s v=" "/>
    <n v="685.23"/>
    <s v=" "/>
    <n v="-685.23"/>
    <n v="900"/>
    <n v="214.76999999999998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685.23"/>
    <s v=""/>
    <n v="-685.23"/>
    <n v="900"/>
    <n v="214.76999999999998"/>
  </r>
  <r>
    <x v="0"/>
    <s v="TORRENT S.A. -  BRICOMARCHE"/>
    <x v="2"/>
    <x v="2"/>
    <x v="26"/>
    <n v="1"/>
    <n v="1200"/>
    <s v="5 AVENUE MARECHAL DE LATTRE DE"/>
    <m/>
    <m/>
    <s v=" "/>
    <n v="0"/>
    <s v=" "/>
    <n v="0"/>
    <n v="700"/>
    <n v="70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700"/>
    <n v="700"/>
  </r>
  <r>
    <x v="0"/>
    <s v="ZI LA PENAYE"/>
    <x v="2"/>
    <x v="2"/>
    <x v="27"/>
    <n v="1"/>
    <n v="1300"/>
    <m/>
    <m/>
    <m/>
    <s v=" "/>
    <n v="0"/>
    <s v=" "/>
    <n v="0"/>
    <n v="700"/>
    <n v="7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700"/>
    <n v="700"/>
  </r>
  <r>
    <x v="0"/>
    <s v="EURL JARDINERIE RAPHAEL - JARDILAND"/>
    <x v="1"/>
    <x v="1"/>
    <x v="28"/>
    <n v="69"/>
    <n v="69124"/>
    <s v="ZONE ARTISANALE"/>
    <n v="1118"/>
    <n v="443"/>
    <n v="-0.60375670840787121"/>
    <n v="0"/>
    <n v="-1"/>
    <n v="443"/>
    <n v="700"/>
    <n v="7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86"/>
    <n v="288"/>
    <n v="2.3488372093023258"/>
    <n v="0"/>
    <n v="-1"/>
    <n v="288"/>
    <n v="0"/>
    <n v="0"/>
    <m/>
    <m/>
    <s v=""/>
    <n v="0"/>
    <s v=" "/>
    <n v="0"/>
    <n v="0"/>
    <n v="0"/>
    <n v="1204"/>
    <n v="731"/>
    <n v="-0.39285714285714285"/>
    <n v="0"/>
    <n v="-1"/>
    <n v="731"/>
    <n v="700"/>
    <n v="700"/>
  </r>
  <r>
    <x v="0"/>
    <s v="LA JARDINERIE - COTE NATURE"/>
    <x v="11"/>
    <x v="13"/>
    <x v="29"/>
    <n v="69"/>
    <n v="69290"/>
    <s v="26B AVENUE EDOUARD MILLAUD"/>
    <n v="465"/>
    <n v="871"/>
    <n v="0.87311827956989252"/>
    <n v="268.76"/>
    <n v="-0.69143513203214702"/>
    <n v="602.24"/>
    <n v="1200"/>
    <n v="931.24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20"/>
    <m/>
    <n v="-1"/>
    <n v="0"/>
    <s v=" "/>
    <n v="0"/>
    <n v="0"/>
    <n v="0"/>
    <m/>
    <m/>
    <s v=""/>
    <n v="0"/>
    <s v=" "/>
    <n v="0"/>
    <n v="0"/>
    <n v="0"/>
    <n v="485"/>
    <n v="871"/>
    <n v="0.79587628865979376"/>
    <n v="268.76"/>
    <n v="-0.69143513203214702"/>
    <n v="602.24"/>
    <n v="1200"/>
    <n v="931.24"/>
  </r>
  <r>
    <x v="0"/>
    <s v="JARDILAND"/>
    <x v="1"/>
    <x v="5"/>
    <x v="30"/>
    <n v="73"/>
    <n v="73420"/>
    <s v="CENTRE COMMERCIAL LECLERC"/>
    <m/>
    <m/>
    <s v=" "/>
    <n v="0"/>
    <s v=" "/>
    <n v="0"/>
    <n v="500"/>
    <n v="50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500"/>
    <n v="500"/>
  </r>
  <r>
    <x v="0"/>
    <s v="PEPINIERES COMBOIRE - VILLAVERDE"/>
    <x v="3"/>
    <x v="9"/>
    <x v="31"/>
    <n v="38"/>
    <n v="38130"/>
    <s v="ESPACE COMBOIRE"/>
    <m/>
    <m/>
    <s v=" "/>
    <n v="0"/>
    <s v=" "/>
    <n v="0"/>
    <n v="800"/>
    <n v="800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800"/>
    <n v="800"/>
  </r>
  <r>
    <x v="0"/>
    <s v="BOTANIC"/>
    <x v="4"/>
    <x v="4"/>
    <x v="32"/>
    <n v="69"/>
    <n v="69130"/>
    <s v="AVENUE PAUL SANTY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AGRI PERRIN"/>
    <x v="8"/>
    <x v="10"/>
    <x v="33"/>
    <n v="38"/>
    <n v="38380"/>
    <s v="LD CHAMPEROUD"/>
    <m/>
    <m/>
    <s v=" "/>
    <n v="0"/>
    <s v=" "/>
    <n v="0"/>
    <n v="0"/>
    <n v="0"/>
    <m/>
    <m/>
    <s v=" "/>
    <n v="0"/>
    <s v=" 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0"/>
    <s v="ETS PIERRE BALLY"/>
    <x v="5"/>
    <x v="6"/>
    <x v="34"/>
    <n v="74"/>
    <n v="74500"/>
    <s v="LIEU DIT - &quot;CHEZ BALLY&quot;"/>
    <n v="20"/>
    <m/>
    <n v="-1"/>
    <n v="118.25"/>
    <s v=" "/>
    <n v="-118.25"/>
    <n v="300"/>
    <n v="181.75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n v="3282"/>
    <m/>
    <n v="-1"/>
    <n v="0"/>
    <s v=" "/>
    <n v="0"/>
    <n v="1500"/>
    <n v="1500"/>
    <n v="565"/>
    <m/>
    <n v="-1"/>
    <n v="623.76"/>
    <s v=" "/>
    <n v="-623.76"/>
    <n v="700"/>
    <n v="76.240000000000009"/>
    <n v="6860"/>
    <n v="4750"/>
    <n v="61.303252885624339"/>
    <n v="2070.23"/>
    <n v="-0.56416210526315791"/>
    <n v="2679.77"/>
    <n v="2680"/>
    <n v="609.77"/>
    <n v="10727"/>
    <n v="4750"/>
    <n v="-0.55719213200335604"/>
    <n v="2812.24"/>
    <n v="-0.40794947368421058"/>
    <n v="1937.7600000000002"/>
    <n v="5180"/>
    <n v="2367.7600000000002"/>
  </r>
  <r>
    <x v="0"/>
    <s v="SICA DES BORDS DE SAONE"/>
    <x v="5"/>
    <x v="6"/>
    <x v="35"/>
    <n v="1"/>
    <n v="1570"/>
    <s v="30 ROUTE DES DIMES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BOTANIC"/>
    <x v="4"/>
    <x v="4"/>
    <x v="36"/>
    <n v="69"/>
    <n v="69340"/>
    <s v="AVENUE DU CHATER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RL LES JARDINS DU THABOR-JARDILAN"/>
    <x v="1"/>
    <x v="1"/>
    <x v="37"/>
    <n v="73"/>
    <n v="73500"/>
    <s v="ZONE COMMERCIALE"/>
    <m/>
    <n v="475"/>
    <s v=" "/>
    <n v="0"/>
    <n v="-1"/>
    <n v="475"/>
    <n v="600"/>
    <n v="600"/>
    <m/>
    <m/>
    <s v=" "/>
    <n v="758.85"/>
    <s v=" "/>
    <n v="-758.85"/>
    <n v="1300"/>
    <n v="541.15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475"/>
    <s v=""/>
    <n v="758.85"/>
    <n v="0.5975789473684211"/>
    <n v="-283.85000000000002"/>
    <n v="1900"/>
    <n v="1141.1500000000001"/>
  </r>
  <r>
    <x v="0"/>
    <s v="BOTANIC"/>
    <x v="4"/>
    <x v="4"/>
    <x v="38"/>
    <n v="74"/>
    <n v="74240"/>
    <s v="35, RUE RENE CASSIN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193 RUE DE L'AIGLETTES SUD"/>
    <x v="2"/>
    <x v="2"/>
    <x v="39"/>
    <n v="1"/>
    <n v="1170"/>
    <s v="20 ROUTE NATIONALE 4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BOTANIC"/>
    <x v="4"/>
    <x v="4"/>
    <x v="40"/>
    <n v="73"/>
    <n v="73200"/>
    <s v="LOTISSEMENT LE GRAND PRE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CC PORTE DES BAUGES"/>
    <x v="2"/>
    <x v="2"/>
    <x v="41"/>
    <n v="73"/>
    <n v="73100"/>
    <s v="680 ROUTE DES BAUGES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 ELGISYA- BRICOMARCHE"/>
    <x v="2"/>
    <x v="2"/>
    <x v="42"/>
    <n v="69"/>
    <n v="69250"/>
    <m/>
    <n v="760"/>
    <m/>
    <n v="-1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760"/>
    <n v="0"/>
    <n v="-1"/>
    <n v="0"/>
    <s v=""/>
    <n v="0"/>
    <n v="0"/>
    <n v="0"/>
  </r>
  <r>
    <x v="0"/>
    <s v="QUARTIER LONGFAN OUEST"/>
    <x v="2"/>
    <x v="2"/>
    <x v="43"/>
    <n v="73"/>
    <n v="73300"/>
    <m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 LIODE - BRICOMARCHE"/>
    <x v="2"/>
    <x v="2"/>
    <x v="44"/>
    <n v="38"/>
    <n v="38540"/>
    <s v="ZAC LES BROSSES"/>
    <m/>
    <m/>
    <s v=" "/>
    <n v="0"/>
    <s v=" "/>
    <n v="0"/>
    <n v="500"/>
    <n v="5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500"/>
    <n v="500"/>
  </r>
  <r>
    <x v="0"/>
    <s v="BOTANIC ISLE ABEAU"/>
    <x v="4"/>
    <x v="4"/>
    <x v="45"/>
    <n v="38"/>
    <n v="38300"/>
    <s v="LIEU DIT LA PIERRE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20 ROUTE NATIONALE 84"/>
    <x v="2"/>
    <x v="2"/>
    <x v="46"/>
    <n v="1"/>
    <n v="1120"/>
    <m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ALPHA"/>
    <x v="5"/>
    <x v="6"/>
    <x v="47"/>
    <n v="38"/>
    <n v="38260"/>
    <s v="2460 CHEMIN DE LA VOIE FERREE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CC LES MARAIS"/>
    <x v="2"/>
    <x v="2"/>
    <x v="48"/>
    <n v="38"/>
    <n v="38350"/>
    <m/>
    <m/>
    <m/>
    <s v=" "/>
    <n v="0"/>
    <s v=" "/>
    <n v="0"/>
    <n v="800"/>
    <n v="8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800"/>
    <n v="800"/>
  </r>
  <r>
    <x v="0"/>
    <s v="JARDILAND"/>
    <x v="1"/>
    <x v="5"/>
    <x v="49"/>
    <n v="73"/>
    <n v="73490"/>
    <s v="D 1006"/>
    <m/>
    <m/>
    <s v=" "/>
    <n v="0"/>
    <s v=" "/>
    <n v="0"/>
    <n v="600"/>
    <n v="600"/>
    <m/>
    <m/>
    <s v=" "/>
    <n v="0"/>
    <s v=" "/>
    <n v="0"/>
    <n v="1000"/>
    <n v="10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1600"/>
    <n v="1600"/>
  </r>
  <r>
    <x v="0"/>
    <s v="BOTANIC EURL LES JARDINS DE SAVOIE"/>
    <x v="4"/>
    <x v="4"/>
    <x v="49"/>
    <n v="73"/>
    <n v="73490"/>
    <s v="RUE P. ET M. CURIE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RL VAL DE GUIERS-ESPRIT JARDILAND"/>
    <x v="1"/>
    <x v="1"/>
    <x v="50"/>
    <n v="73"/>
    <n v="73330"/>
    <s v="ZI LA BARONNIES"/>
    <n v="316"/>
    <m/>
    <n v="-1"/>
    <n v="0"/>
    <s v=" "/>
    <n v="0"/>
    <n v="600"/>
    <n v="60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316"/>
    <n v="0"/>
    <n v="-1"/>
    <n v="0"/>
    <s v=""/>
    <n v="0"/>
    <n v="600"/>
    <n v="600"/>
  </r>
  <r>
    <x v="0"/>
    <s v="CC GRANDES TERRES"/>
    <x v="2"/>
    <x v="2"/>
    <x v="51"/>
    <n v="38"/>
    <n v="38660"/>
    <s v="ROUTE NATIONALE 2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COTE NATURE LES MONTS D'OR"/>
    <x v="11"/>
    <x v="13"/>
    <x v="52"/>
    <n v="69"/>
    <n v="69760"/>
    <s v="R.N.6"/>
    <m/>
    <n v="1050"/>
    <s v=" "/>
    <n v="151.85"/>
    <n v="-0.85538095238095235"/>
    <n v="898.15"/>
    <n v="1050"/>
    <n v="898.15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n v="11"/>
    <s v=" "/>
    <n v="0"/>
    <n v="-1"/>
    <n v="11"/>
    <n v="0"/>
    <n v="0"/>
    <m/>
    <m/>
    <s v=""/>
    <n v="0"/>
    <s v=" "/>
    <n v="0"/>
    <n v="0"/>
    <n v="0"/>
    <n v="0"/>
    <n v="1061"/>
    <s v=""/>
    <n v="151.85"/>
    <n v="-0.85688030160226203"/>
    <n v="909.15"/>
    <n v="1050"/>
    <n v="898.15"/>
  </r>
  <r>
    <x v="0"/>
    <s v="LES JARDINS DU VAL D'AZERGUES"/>
    <x v="3"/>
    <x v="9"/>
    <x v="53"/>
    <n v="69"/>
    <n v="69380"/>
    <s v="VILLAVERDE"/>
    <m/>
    <n v="931"/>
    <s v=" "/>
    <n v="352.39"/>
    <n v="-0.62149301825993553"/>
    <n v="578.61"/>
    <n v="1000"/>
    <n v="647.61"/>
    <m/>
    <m/>
    <s v=" "/>
    <n v="0"/>
    <s v=" "/>
    <n v="0"/>
    <n v="1000"/>
    <n v="10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931"/>
    <s v=""/>
    <n v="352.39"/>
    <n v="-0.62149301825993553"/>
    <n v="578.61"/>
    <n v="2000"/>
    <n v="1647.6100000000001"/>
  </r>
  <r>
    <x v="0"/>
    <s v="SA JARDIVIL"/>
    <x v="5"/>
    <x v="6"/>
    <x v="54"/>
    <n v="69"/>
    <n v="69009"/>
    <s v="140, AVENUE BARTHELEMY BUYER"/>
    <m/>
    <m/>
    <s v=" "/>
    <n v="0"/>
    <s v=" "/>
    <n v="0"/>
    <n v="500"/>
    <n v="500"/>
    <m/>
    <m/>
    <s v=" "/>
    <n v="0"/>
    <s v=" "/>
    <n v="0"/>
    <m/>
    <n v="0"/>
    <n v="947"/>
    <n v="420"/>
    <n v="-0.55649419218585006"/>
    <n v="0"/>
    <n v="-1"/>
    <n v="420"/>
    <n v="450"/>
    <n v="45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947"/>
    <n v="420"/>
    <n v="-0.55649419218585006"/>
    <n v="0"/>
    <n v="-1"/>
    <n v="420"/>
    <n v="950"/>
    <n v="950"/>
  </r>
  <r>
    <x v="0"/>
    <s v="BOTANIC METZ TESSY"/>
    <x v="4"/>
    <x v="4"/>
    <x v="55"/>
    <n v="74"/>
    <n v="74370"/>
    <s v="PARC DES LONGERAY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PREJOUX SAS - BRICOMARCHE"/>
    <x v="2"/>
    <x v="2"/>
    <x v="56"/>
    <n v="1"/>
    <n v="1800"/>
    <s v="ROUTE DE CHALAMONT"/>
    <m/>
    <n v="582"/>
    <s v=" "/>
    <n v="0"/>
    <n v="-1"/>
    <n v="582"/>
    <n v="500"/>
    <n v="5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582"/>
    <s v=""/>
    <n v="0"/>
    <n v="-1"/>
    <n v="582"/>
    <n v="500"/>
    <n v="500"/>
  </r>
  <r>
    <x v="0"/>
    <s v="PAQUET JARDIN SAS JARDINERIE"/>
    <x v="5"/>
    <x v="6"/>
    <x v="57"/>
    <n v="38"/>
    <n v="38240"/>
    <s v="LA REVIREE"/>
    <m/>
    <m/>
    <s v=" "/>
    <n v="0"/>
    <s v=" "/>
    <n v="0"/>
    <n v="600"/>
    <n v="600"/>
    <m/>
    <m/>
    <s v=" "/>
    <n v="0"/>
    <s v=" "/>
    <n v="0"/>
    <m/>
    <n v="0"/>
    <n v="1574"/>
    <n v="611"/>
    <n v="-0.6118170266836086"/>
    <n v="0"/>
    <n v="-1"/>
    <n v="611"/>
    <n v="1000"/>
    <n v="10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1574"/>
    <n v="611"/>
    <n v="-0.6118170266836086"/>
    <n v="0"/>
    <n v="-1"/>
    <n v="611"/>
    <n v="1600"/>
    <n v="1600"/>
  </r>
  <r>
    <x v="0"/>
    <s v="JARDINERIE MIACHON MARC"/>
    <x v="5"/>
    <x v="6"/>
    <x v="58"/>
    <n v="69"/>
    <n v="69700"/>
    <s v="27 ALLE DES PLATANES"/>
    <m/>
    <m/>
    <s v=" "/>
    <n v="0"/>
    <s v=" "/>
    <n v="0"/>
    <n v="0"/>
    <n v="0"/>
    <m/>
    <m/>
    <s v=" "/>
    <n v="0"/>
    <s v=" "/>
    <n v="0"/>
    <m/>
    <n v="0"/>
    <n v="363"/>
    <n v="0"/>
    <n v="-1"/>
    <n v="0"/>
    <s v="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363"/>
    <n v="0"/>
    <n v="-1"/>
    <n v="0"/>
    <s v=""/>
    <n v="0"/>
    <n v="0"/>
    <n v="0"/>
  </r>
  <r>
    <x v="0"/>
    <s v="CHEMIN DE L'ETANG"/>
    <x v="2"/>
    <x v="2"/>
    <x v="59"/>
    <n v="38"/>
    <n v="38390"/>
    <m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BOTANIC MONTBONNOT"/>
    <x v="4"/>
    <x v="4"/>
    <x v="60"/>
    <n v="38"/>
    <n v="38330"/>
    <s v="PARC D'ACTIVITES DU PRE MILLET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 DENEVE -  BRICOMARCHE"/>
    <x v="2"/>
    <x v="2"/>
    <x v="61"/>
    <n v="73"/>
    <n v="73800"/>
    <s v="CHEMIN DE LA CARONNIERE"/>
    <m/>
    <n v="880"/>
    <s v=" "/>
    <n v="297.24"/>
    <n v="-0.66222727272727266"/>
    <n v="582.76"/>
    <n v="600"/>
    <n v="302.76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n v="181"/>
    <s v=" "/>
    <n v="0"/>
    <n v="-1"/>
    <n v="181"/>
    <n v="0"/>
    <n v="0"/>
    <m/>
    <m/>
    <s v=""/>
    <n v="0"/>
    <s v=" "/>
    <n v="0"/>
    <n v="0"/>
    <n v="0"/>
    <n v="0"/>
    <n v="1061"/>
    <s v=""/>
    <n v="297.24"/>
    <n v="-0.71984919886899146"/>
    <n v="763.76"/>
    <n v="600"/>
    <n v="302.76"/>
  </r>
  <r>
    <x v="0"/>
    <s v="CAP ANIMAL"/>
    <x v="8"/>
    <x v="10"/>
    <x v="62"/>
    <n v="38"/>
    <n v="38510"/>
    <s v="534 ROUTE DE LYON"/>
    <n v="731"/>
    <n v="455"/>
    <n v="-0.37756497948016415"/>
    <n v="0"/>
    <n v="-1"/>
    <n v="455"/>
    <n v="750"/>
    <n v="75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504"/>
    <m/>
    <n v="-1"/>
    <n v="0"/>
    <s v=" "/>
    <n v="0"/>
    <n v="500"/>
    <n v="500"/>
    <m/>
    <m/>
    <s v=" "/>
    <n v="0"/>
    <s v=" "/>
    <n v="0"/>
    <n v="0"/>
    <n v="0"/>
    <m/>
    <m/>
    <s v=""/>
    <n v="0"/>
    <s v=" "/>
    <n v="0"/>
    <m/>
    <n v="0"/>
    <n v="1235"/>
    <n v="455"/>
    <n v="-0.63157894736842102"/>
    <n v="0"/>
    <n v="-1"/>
    <n v="455"/>
    <n v="1250"/>
    <n v="1250"/>
  </r>
  <r>
    <x v="0"/>
    <s v="SARL AQUALOISIRS NATURLAND"/>
    <x v="5"/>
    <x v="6"/>
    <x v="62"/>
    <n v="38"/>
    <n v="38510"/>
    <s v="1176 RTE D ARGENT"/>
    <m/>
    <m/>
    <s v=" "/>
    <n v="0"/>
    <s v=" "/>
    <n v="0"/>
    <n v="500"/>
    <n v="500"/>
    <m/>
    <m/>
    <s v=" "/>
    <n v="0"/>
    <s v=" "/>
    <n v="0"/>
    <m/>
    <n v="0"/>
    <n v="164"/>
    <n v="0"/>
    <n v="-1"/>
    <n v="0"/>
    <s v="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164"/>
    <n v="0"/>
    <n v="-1"/>
    <n v="0"/>
    <s v=""/>
    <n v="0"/>
    <n v="500"/>
    <n v="500"/>
  </r>
  <r>
    <x v="0"/>
    <s v="LES JARDINS DE MORZINE SARL JARDINE"/>
    <x v="10"/>
    <x v="12"/>
    <x v="63"/>
    <n v="74"/>
    <n v="74110"/>
    <s v="1992 RTE DE LA PLAGNE"/>
    <m/>
    <m/>
    <s v=" "/>
    <n v="0"/>
    <s v=" "/>
    <n v="0"/>
    <n v="0"/>
    <n v="0"/>
    <m/>
    <m/>
    <s v=" "/>
    <n v="0"/>
    <s v=" "/>
    <n v="0"/>
    <n v="0"/>
    <n v="0"/>
    <n v="0"/>
    <n v="162"/>
    <s v=""/>
    <n v="0"/>
    <n v="-1"/>
    <n v="162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162"/>
    <s v=""/>
    <n v="0"/>
    <n v="-1"/>
    <n v="162"/>
    <n v="0"/>
    <n v="0"/>
  </r>
  <r>
    <x v="0"/>
    <s v="ETS BORNAND"/>
    <x v="8"/>
    <x v="10"/>
    <x v="64"/>
    <n v="73"/>
    <n v="73600"/>
    <s v="226 FG DE LA MADELEINE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m/>
    <n v="0"/>
    <n v="0"/>
    <n v="0"/>
    <s v=""/>
    <n v="0"/>
    <s v=""/>
    <n v="0"/>
    <n v="0"/>
    <n v="0"/>
  </r>
  <r>
    <x v="0"/>
    <s v="YOANN MARTIN SARL CAP ANIMAL"/>
    <x v="8"/>
    <x v="10"/>
    <x v="65"/>
    <n v="38"/>
    <n v="38300"/>
    <s v="1223 RTE DEPARTEMENTALE 1085"/>
    <m/>
    <m/>
    <s v=" "/>
    <n v="0"/>
    <s v=" "/>
    <n v="0"/>
    <n v="500"/>
    <n v="500"/>
    <m/>
    <m/>
    <s v=" "/>
    <n v="0"/>
    <s v=" 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n v="0"/>
    <s v=" "/>
    <n v="0"/>
    <m/>
    <n v="0"/>
    <n v="0"/>
    <n v="0"/>
    <s v=""/>
    <n v="0"/>
    <s v=""/>
    <n v="0"/>
    <n v="500"/>
    <n v="500"/>
  </r>
  <r>
    <x v="0"/>
    <s v="JARDILAND ENSEIGNES"/>
    <x v="1"/>
    <x v="5"/>
    <x v="66"/>
    <n v="1"/>
    <n v="1210"/>
    <s v="ZONE D ACTIVITE DE LA MALADIERE"/>
    <m/>
    <n v="490"/>
    <s v=" "/>
    <n v="0"/>
    <n v="-1"/>
    <n v="490"/>
    <n v="1000"/>
    <n v="100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n v="403"/>
    <s v=" "/>
    <n v="0"/>
    <n v="-1"/>
    <n v="403"/>
    <n v="0"/>
    <n v="0"/>
    <m/>
    <m/>
    <s v=""/>
    <n v="0"/>
    <s v=" "/>
    <n v="0"/>
    <n v="0"/>
    <n v="0"/>
    <n v="0"/>
    <n v="893"/>
    <s v=""/>
    <n v="0"/>
    <n v="-1"/>
    <n v="893"/>
    <n v="1000"/>
    <n v="1000"/>
  </r>
  <r>
    <x v="0"/>
    <s v="BRICOMARCHE SAS BRICARO"/>
    <x v="2"/>
    <x v="2"/>
    <x v="67"/>
    <n v="38"/>
    <n v="38510"/>
    <s v="ZI DU LANTHEY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MCP ETS RIGAUD M BRICOLAGE"/>
    <x v="12"/>
    <x v="14"/>
    <x v="68"/>
    <n v="38"/>
    <n v="38530"/>
    <s v="905 AV DE LA GARE"/>
    <m/>
    <m/>
    <s v=" "/>
    <n v="0"/>
    <s v=" "/>
    <n v="0"/>
    <n v="500"/>
    <n v="500"/>
    <m/>
    <m/>
    <s v=" "/>
    <n v="0"/>
    <s v=" "/>
    <n v="0"/>
    <m/>
    <n v="0"/>
    <n v="0"/>
    <n v="252"/>
    <s v=""/>
    <n v="0"/>
    <n v="-1"/>
    <n v="252"/>
    <n v="300"/>
    <n v="3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252"/>
    <s v=""/>
    <n v="0"/>
    <n v="-1"/>
    <n v="252"/>
    <n v="800"/>
    <n v="800"/>
  </r>
  <r>
    <x v="0"/>
    <s v="REVISPA S.A.S - BRICOMARCHE"/>
    <x v="2"/>
    <x v="2"/>
    <x v="69"/>
    <n v="38"/>
    <n v="38270"/>
    <s v="ZA - 67 CHEMIN ETANG GIRARD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S GREEN"/>
    <x v="5"/>
    <x v="6"/>
    <x v="70"/>
    <n v="1"/>
    <n v="1600"/>
    <s v="RTE LYON"/>
    <m/>
    <m/>
    <s v=" "/>
    <n v="0"/>
    <s v=" "/>
    <n v="0"/>
    <n v="3000"/>
    <n v="3000"/>
    <m/>
    <m/>
    <s v=" "/>
    <n v="0"/>
    <s v=" "/>
    <n v="0"/>
    <n v="5000"/>
    <n v="50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8000"/>
    <n v="8000"/>
  </r>
  <r>
    <x v="0"/>
    <s v="BRUMIVIAN S.A. -  BRICOMARCHE"/>
    <x v="2"/>
    <x v="2"/>
    <x v="71"/>
    <n v="74"/>
    <n v="74150"/>
    <s v="AVENUE FRANKLIN ROOSEVELT"/>
    <n v="270"/>
    <n v="431"/>
    <n v="0.59629629629629632"/>
    <n v="0"/>
    <n v="-1"/>
    <n v="431"/>
    <n v="600"/>
    <n v="6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34"/>
    <n v="23"/>
    <n v="-0.3235294117647059"/>
    <n v="0"/>
    <n v="-1"/>
    <n v="23"/>
    <n v="0"/>
    <n v="0"/>
    <m/>
    <m/>
    <s v=""/>
    <n v="0"/>
    <s v=" "/>
    <n v="0"/>
    <n v="0"/>
    <n v="0"/>
    <n v="304"/>
    <n v="454"/>
    <n v="0.49342105263157893"/>
    <n v="0"/>
    <n v="-1"/>
    <n v="454"/>
    <n v="600"/>
    <n v="600"/>
  </r>
  <r>
    <x v="0"/>
    <s v="BRICO PRO"/>
    <x v="13"/>
    <x v="15"/>
    <x v="72"/>
    <n v="38"/>
    <n v="38300"/>
    <s v="17 VIE DES MULETS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RL MARIBRI - VILLAVERDE"/>
    <x v="3"/>
    <x v="9"/>
    <x v="73"/>
    <n v="38"/>
    <n v="38160"/>
    <s v="5 RUE DE LA CAMPONNIERE"/>
    <m/>
    <m/>
    <s v=" "/>
    <n v="0"/>
    <s v=" "/>
    <n v="0"/>
    <n v="600"/>
    <n v="600"/>
    <m/>
    <m/>
    <s v=" "/>
    <n v="0"/>
    <s v=" "/>
    <n v="0"/>
    <n v="0"/>
    <n v="0"/>
    <m/>
    <m/>
    <s v=" "/>
    <n v="0"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600"/>
    <n v="600"/>
  </r>
  <r>
    <x v="0"/>
    <s v="ANIMALIS"/>
    <x v="6"/>
    <x v="7"/>
    <x v="74"/>
    <n v="69"/>
    <n v="69800"/>
    <s v="136 ROUTE DE GRENOBLE"/>
    <m/>
    <m/>
    <s v=" "/>
    <m/>
    <s v=" "/>
    <n v="0"/>
    <m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1 ROUTE DES VIGNES"/>
    <x v="2"/>
    <x v="2"/>
    <x v="75"/>
    <n v="74"/>
    <n v="74160"/>
    <m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ZI LA MALADIÈRE"/>
    <x v="2"/>
    <x v="2"/>
    <x v="76"/>
    <n v="38"/>
    <n v="38160"/>
    <s v="ROUTE NATIONALE 92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POUILLON &amp; ASSOCIES - JARDILAND"/>
    <x v="1"/>
    <x v="5"/>
    <x v="77"/>
    <n v="38"/>
    <n v="38150"/>
    <s v="129 ROUTE NATIONALE 7"/>
    <n v="391"/>
    <n v="893"/>
    <n v="1.2838874680306904"/>
    <n v="0"/>
    <n v="-1"/>
    <n v="893"/>
    <n v="1100"/>
    <n v="1100"/>
    <m/>
    <m/>
    <s v=" "/>
    <n v="0"/>
    <s v=" "/>
    <n v="0"/>
    <n v="1000"/>
    <n v="1000"/>
    <m/>
    <m/>
    <s v=" "/>
    <n v="0"/>
    <s v=" "/>
    <n v="0"/>
    <n v="0"/>
    <n v="0"/>
    <m/>
    <m/>
    <s v=" "/>
    <n v="6189.14"/>
    <s v=" "/>
    <n v="-6189.14"/>
    <n v="10000"/>
    <n v="3810.8599999999997"/>
    <m/>
    <m/>
    <s v=" "/>
    <n v="0"/>
    <s v=" "/>
    <n v="0"/>
    <n v="0"/>
    <n v="0"/>
    <n v="364"/>
    <m/>
    <n v="-1"/>
    <n v="0"/>
    <s v=" "/>
    <n v="0"/>
    <n v="0"/>
    <n v="0"/>
    <m/>
    <m/>
    <s v=""/>
    <n v="0"/>
    <s v=" "/>
    <n v="0"/>
    <n v="0"/>
    <n v="0"/>
    <n v="755"/>
    <n v="893"/>
    <n v="0.1827814569536424"/>
    <n v="6189.14"/>
    <n v="5.9307278835386343"/>
    <n v="-5296.14"/>
    <n v="12100"/>
    <n v="5910.86"/>
  </r>
  <r>
    <x v="0"/>
    <s v="BOTANIC_SEYNOD"/>
    <x v="4"/>
    <x v="4"/>
    <x v="78"/>
    <n v="74"/>
    <n v="74600"/>
    <s v="77 BD COSTA DE BEAUREGARD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BOTANIC SEYSSINS"/>
    <x v="4"/>
    <x v="4"/>
    <x v="79"/>
    <n v="38"/>
    <n v="38180"/>
    <s v="Z.A.C. RONDEAU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LES HAUTS DE SOLAIZE SARL LYON VEGE"/>
    <x v="5"/>
    <x v="6"/>
    <x v="80"/>
    <n v="69"/>
    <n v="69360"/>
    <s v="RUE DU 11 NOVEMBRE 1918"/>
    <m/>
    <m/>
    <s v=" "/>
    <n v="0"/>
    <s v=" "/>
    <n v="0"/>
    <n v="0"/>
    <n v="0"/>
    <n v="1864"/>
    <n v="0"/>
    <n v="-1"/>
    <n v="552.96"/>
    <s v=""/>
    <n v="-552.96"/>
    <n v="1100"/>
    <n v="547.04"/>
    <n v="375"/>
    <n v="0"/>
    <n v="-1"/>
    <n v="0"/>
    <s v=""/>
    <n v="0"/>
    <n v="400"/>
    <n v="400"/>
    <n v="9353"/>
    <n v="12513"/>
    <n v="0.33785951031754519"/>
    <n v="0"/>
    <n v="-1"/>
    <n v="12513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11592"/>
    <n v="12513"/>
    <n v="7.9451345755693584E-2"/>
    <n v="552.96"/>
    <n v="-0.95580915847518588"/>
    <n v="11960.04"/>
    <n v="1500"/>
    <n v="947.04"/>
  </r>
  <r>
    <x v="0"/>
    <s v="JARDINERIE BROIZAT - COTE NATURE"/>
    <x v="11"/>
    <x v="13"/>
    <x v="81"/>
    <n v="69"/>
    <n v="69720"/>
    <s v="163 R.N.6"/>
    <n v="1093"/>
    <n v="625"/>
    <n v="-0.42817932296431838"/>
    <n v="337.23"/>
    <n v="-0.46043199999999995"/>
    <n v="287.77"/>
    <n v="800"/>
    <n v="462.77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n v="15"/>
    <s v=" "/>
    <n v="0"/>
    <n v="-1"/>
    <n v="15"/>
    <n v="0"/>
    <n v="0"/>
    <m/>
    <m/>
    <s v=""/>
    <n v="0"/>
    <s v=" "/>
    <n v="0"/>
    <n v="0"/>
    <n v="0"/>
    <n v="1093"/>
    <n v="640"/>
    <n v="-0.41445562671546204"/>
    <n v="337.23"/>
    <n v="-0.47307812499999996"/>
    <n v="302.77"/>
    <n v="800"/>
    <n v="462.77"/>
  </r>
  <r>
    <x v="0"/>
    <s v="DAUPHINE FLEURS SAS"/>
    <x v="5"/>
    <x v="6"/>
    <x v="82"/>
    <n v="38"/>
    <n v="38110"/>
    <s v="3BIS AV DE SAVOIE"/>
    <m/>
    <m/>
    <s v=" "/>
    <n v="0"/>
    <s v=" "/>
    <n v="0"/>
    <n v="600"/>
    <n v="600"/>
    <m/>
    <m/>
    <s v=" "/>
    <n v="0"/>
    <s v=" "/>
    <n v="0"/>
    <n v="0"/>
    <n v="0"/>
    <n v="0"/>
    <n v="774"/>
    <s v=""/>
    <n v="0"/>
    <n v="-1"/>
    <n v="774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774"/>
    <s v=""/>
    <n v="0"/>
    <n v="-1"/>
    <n v="774"/>
    <n v="600"/>
    <n v="600"/>
  </r>
  <r>
    <x v="0"/>
    <s v="BERNARD PIERRE"/>
    <x v="8"/>
    <x v="10"/>
    <x v="83"/>
    <n v="1"/>
    <n v="1370"/>
    <s v="RTE DU TREFFORT"/>
    <m/>
    <m/>
    <s v=" "/>
    <n v="0"/>
    <s v=" "/>
    <n v="0"/>
    <n v="0"/>
    <n v="0"/>
    <m/>
    <m/>
    <s v=" "/>
    <n v="0"/>
    <s v=" 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n v="0"/>
    <s v=" "/>
    <n v="0"/>
    <m/>
    <n v="0"/>
    <n v="0"/>
    <n v="0"/>
    <s v=""/>
    <n v="0"/>
    <s v=""/>
    <n v="0"/>
    <n v="0"/>
    <n v="0"/>
  </r>
  <r>
    <x v="0"/>
    <s v="SARL DES SERRES DE LA BEVIERE"/>
    <x v="5"/>
    <x v="6"/>
    <x v="83"/>
    <n v="1"/>
    <n v="1370"/>
    <s v="RN 83 LA BEVIERE"/>
    <m/>
    <m/>
    <s v=" "/>
    <n v="0"/>
    <s v=" "/>
    <n v="0"/>
    <n v="600"/>
    <n v="600"/>
    <m/>
    <m/>
    <s v=" "/>
    <n v="0"/>
    <s v=" "/>
    <n v="0"/>
    <n v="0"/>
    <n v="0"/>
    <n v="0"/>
    <n v="310"/>
    <s v=""/>
    <n v="0"/>
    <n v="-1"/>
    <n v="31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310"/>
    <s v=""/>
    <n v="0"/>
    <n v="-1"/>
    <n v="310"/>
    <n v="600"/>
    <n v="600"/>
  </r>
  <r>
    <x v="0"/>
    <s v="BOTANIC ST GENIS POUILLY LES JARDIN"/>
    <x v="4"/>
    <x v="4"/>
    <x v="84"/>
    <n v="1"/>
    <n v="1630"/>
    <s v="ZONE DE L'ALLONDON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S GRIMAY- BRICOMARCHE"/>
    <x v="2"/>
    <x v="2"/>
    <x v="85"/>
    <n v="38"/>
    <n v="38440"/>
    <s v="ZAC DU PRE DE LA BARRE"/>
    <n v="433"/>
    <m/>
    <n v="-1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433"/>
    <n v="0"/>
    <n v="-1"/>
    <n v="0"/>
    <s v=""/>
    <n v="0"/>
    <n v="0"/>
    <n v="0"/>
  </r>
  <r>
    <x v="0"/>
    <s v="BRILIME S.A. -  BRICOMARCHE"/>
    <x v="2"/>
    <x v="2"/>
    <x v="86"/>
    <n v="73"/>
    <n v="73300"/>
    <s v="QUARTIER LONGEFAN OUEST"/>
    <m/>
    <m/>
    <s v=" "/>
    <n v="0"/>
    <s v=" "/>
    <n v="0"/>
    <n v="700"/>
    <n v="7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700"/>
    <n v="700"/>
  </r>
  <r>
    <x v="0"/>
    <s v="GAUJAX S.A.S.- BRICOMARCHE"/>
    <x v="2"/>
    <x v="2"/>
    <x v="87"/>
    <n v="38"/>
    <n v="38160"/>
    <s v="Z.I. LA MALADIERE"/>
    <n v="260"/>
    <n v="305"/>
    <n v="0.17307692307692307"/>
    <n v="0"/>
    <n v="-1"/>
    <n v="305"/>
    <n v="500"/>
    <n v="5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260"/>
    <n v="305"/>
    <n v="0.17307692307692307"/>
    <n v="0"/>
    <n v="-1"/>
    <n v="305"/>
    <n v="500"/>
    <n v="500"/>
  </r>
  <r>
    <x v="0"/>
    <s v="SARL JARDINS ROCHEFORT"/>
    <x v="8"/>
    <x v="10"/>
    <x v="88"/>
    <n v="69"/>
    <n v="69850"/>
    <m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2493"/>
    <n v="3221"/>
    <s v=""/>
    <n v="570.59"/>
    <n v="-0.82285315119528091"/>
    <n v="2650.41"/>
    <n v="3500"/>
    <n v="2929.41"/>
    <n v="2493"/>
    <n v="3221"/>
    <n v="0.29201764941837144"/>
    <n v="570.59"/>
    <n v="-0.82285315119528091"/>
    <n v="2650.41"/>
    <n v="3500"/>
    <n v="2929.41"/>
  </r>
  <r>
    <x v="0"/>
    <s v="VIVIER"/>
    <x v="5"/>
    <x v="6"/>
    <x v="89"/>
    <n v="38"/>
    <n v="38950"/>
    <s v="27 RUE LOUIS GAGNIÈRES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SARL AGRI BERTHIER - FRANCE RURALE"/>
    <x v="8"/>
    <x v="10"/>
    <x v="90"/>
    <n v="73"/>
    <n v="73250"/>
    <s v="ZAE PRE DOMAINE"/>
    <m/>
    <n v="590"/>
    <s v=" "/>
    <n v="0"/>
    <n v="-1"/>
    <n v="590"/>
    <n v="800"/>
    <n v="800"/>
    <m/>
    <m/>
    <s v=" "/>
    <n v="0"/>
    <s v=" "/>
    <n v="0"/>
    <n v="0"/>
    <n v="0"/>
    <m/>
    <m/>
    <s v=" "/>
    <n v="0"/>
    <s v=" "/>
    <n v="0"/>
    <n v="0"/>
    <n v="0"/>
    <m/>
    <m/>
    <s v=" "/>
    <n v="539.97"/>
    <s v=" "/>
    <n v="-539.97"/>
    <n v="1000"/>
    <n v="460.03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590"/>
    <s v=""/>
    <n v="539.97"/>
    <n v="-8.4796610169491485E-2"/>
    <n v="50.029999999999973"/>
    <n v="1800"/>
    <n v="1260.03"/>
  </r>
  <r>
    <x v="0"/>
    <s v="JARD°FAUCIGNY - VILLAVERDE"/>
    <x v="3"/>
    <x v="9"/>
    <x v="91"/>
    <n v="74"/>
    <n v="74800"/>
    <s v="23 ROUTE DES LACS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BOTANIC ST PRIEST"/>
    <x v="4"/>
    <x v="4"/>
    <x v="92"/>
    <n v="69"/>
    <n v="69800"/>
    <s v="348, ROUTE DE GRENOBLE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JARDINERIE BARATIER DENIS"/>
    <x v="5"/>
    <x v="6"/>
    <x v="93"/>
    <n v="38"/>
    <n v="38870"/>
    <s v="490 RUE DU SOZEA"/>
    <n v="471"/>
    <n v="723"/>
    <n v="0.53503184713375795"/>
    <n v="0"/>
    <n v="-1"/>
    <n v="723"/>
    <n v="0"/>
    <n v="0"/>
    <n v="1768"/>
    <n v="537"/>
    <n v="-0.69626696832579182"/>
    <n v="0"/>
    <n v="-1"/>
    <n v="537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n v="78"/>
    <m/>
    <n v="-1"/>
    <n v="0"/>
    <s v=" "/>
    <n v="0"/>
    <n v="0"/>
    <n v="0"/>
    <m/>
    <m/>
    <s v=""/>
    <n v="0"/>
    <s v=" "/>
    <n v="0"/>
    <n v="0"/>
    <n v="0"/>
    <n v="2317"/>
    <n v="1260"/>
    <n v="-0.45619335347432022"/>
    <n v="0"/>
    <n v="-1"/>
    <n v="1260"/>
    <n v="0"/>
    <n v="0"/>
  </r>
  <r>
    <x v="0"/>
    <s v="LAGON S.A.S.- BRICOMARCHE"/>
    <x v="2"/>
    <x v="2"/>
    <x v="94"/>
    <n v="38"/>
    <n v="38870"/>
    <s v="ROUTE DE LA COTE"/>
    <m/>
    <n v="402"/>
    <s v=" "/>
    <n v="292.48"/>
    <n v="-0.27243781094527358"/>
    <n v="109.51999999999998"/>
    <n v="500"/>
    <n v="207.51999999999998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402"/>
    <s v=""/>
    <n v="292.48"/>
    <n v="-0.27243781094527358"/>
    <n v="109.51999999999998"/>
    <n v="500"/>
    <n v="207.51999999999998"/>
  </r>
  <r>
    <x v="0"/>
    <s v="MION MICHEL"/>
    <x v="8"/>
    <x v="10"/>
    <x v="95"/>
    <n v="38"/>
    <n v="38110"/>
    <s v="LD LE VILLAGE"/>
    <m/>
    <m/>
    <s v=" "/>
    <n v="0"/>
    <s v=" "/>
    <n v="0"/>
    <n v="600"/>
    <n v="6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600"/>
    <n v="600"/>
  </r>
  <r>
    <x v="0"/>
    <s v="BOTANIC"/>
    <x v="4"/>
    <x v="4"/>
    <x v="96"/>
    <n v="74"/>
    <n v="74200"/>
    <s v="LIEU DIT CHAMPAGNE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LIEU-DIT DES BOSSONS"/>
    <x v="2"/>
    <x v="2"/>
    <x v="97"/>
    <n v="74"/>
    <n v="74300"/>
    <s v="2375 AVENUE DES VALLÉES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ARCALINE S.A. -  BRICOMARCHE"/>
    <x v="2"/>
    <x v="2"/>
    <x v="98"/>
    <n v="73"/>
    <n v="73460"/>
    <s v="Z.A.DES VALLEES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JARDI VAULX EN VELIN SARL- JARDILAN"/>
    <x v="1"/>
    <x v="5"/>
    <x v="99"/>
    <n v="69"/>
    <n v="69120"/>
    <s v="POLE COMMERCIAL ET DE LOISIRS"/>
    <n v="895"/>
    <n v="684"/>
    <n v="-0.23575418994413408"/>
    <n v="0"/>
    <n v="-1"/>
    <n v="684"/>
    <n v="800"/>
    <n v="800"/>
    <m/>
    <m/>
    <s v=" "/>
    <n v="2004.69"/>
    <s v=" "/>
    <n v="-2004.69"/>
    <n v="3000"/>
    <n v="995.31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n v="155"/>
    <s v=" "/>
    <n v="0"/>
    <n v="-1"/>
    <n v="155"/>
    <n v="0"/>
    <n v="0"/>
    <m/>
    <m/>
    <s v=""/>
    <n v="0"/>
    <s v=" "/>
    <n v="0"/>
    <n v="0"/>
    <n v="0"/>
    <n v="895"/>
    <n v="839"/>
    <n v="-6.256983240223464E-2"/>
    <n v="2004.69"/>
    <n v="1.3893802145411205"/>
    <n v="-1165.69"/>
    <n v="3800"/>
    <n v="1795.31"/>
  </r>
  <r>
    <x v="0"/>
    <s v="ZAC DE MALISSOL"/>
    <x v="2"/>
    <x v="2"/>
    <x v="100"/>
    <n v="38"/>
    <n v="38200"/>
    <m/>
    <m/>
    <m/>
    <s v=" "/>
    <n v="0"/>
    <s v=" "/>
    <n v="0"/>
    <n v="600"/>
    <n v="6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600"/>
    <n v="600"/>
  </r>
  <r>
    <x v="0"/>
    <s v="SARALAM  - BRICOMARCHE"/>
    <x v="2"/>
    <x v="2"/>
    <x v="101"/>
    <n v="38"/>
    <n v="38250"/>
    <s v="ZI LES GEMONTS"/>
    <m/>
    <m/>
    <s v=" "/>
    <n v="0"/>
    <s v=" "/>
    <n v="0"/>
    <n v="600"/>
    <n v="6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600"/>
    <n v="600"/>
  </r>
  <r>
    <x v="0"/>
    <s v="BOTANIC VILLE LA GRAND"/>
    <x v="4"/>
    <x v="4"/>
    <x v="102"/>
    <n v="74"/>
    <n v="74100"/>
    <s v="14 RUE DES BICHES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BOTANIC"/>
    <x v="4"/>
    <x v="4"/>
    <x v="103"/>
    <n v="69"/>
    <n v="69400"/>
    <s v="RUE ANDRE DESTHIEUX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ZC DE DÉRIOLO"/>
    <x v="2"/>
    <x v="2"/>
    <x v="104"/>
    <n v="38"/>
    <n v="38280"/>
    <m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BOTANIC"/>
    <x v="4"/>
    <x v="4"/>
    <x v="105"/>
    <n v="69"/>
    <n v="69100"/>
    <s v="139 BOULEVARD DE STALINGRAD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0"/>
    <s v="JARDILAND ENSEIGNES"/>
    <x v="1"/>
    <x v="5"/>
    <x v="106"/>
    <n v="1"/>
    <n v="1440"/>
    <s v="851 RTE DE PARIS"/>
    <m/>
    <n v="411"/>
    <s v=" "/>
    <n v="287.83999999999997"/>
    <n v="-0.29965936739659371"/>
    <n v="123.16000000000003"/>
    <n v="800"/>
    <n v="512.16000000000008"/>
    <m/>
    <m/>
    <s v=" "/>
    <n v="0"/>
    <s v=" "/>
    <n v="0"/>
    <n v="1000"/>
    <n v="10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n v="132"/>
    <s v=" "/>
    <n v="0"/>
    <n v="-1"/>
    <n v="132"/>
    <n v="0"/>
    <n v="0"/>
    <m/>
    <m/>
    <s v=""/>
    <n v="0"/>
    <s v=" "/>
    <n v="0"/>
    <n v="0"/>
    <n v="0"/>
    <n v="0"/>
    <n v="543"/>
    <s v=""/>
    <n v="287.83999999999997"/>
    <n v="-0.4699079189686925"/>
    <n v="255.16000000000003"/>
    <n v="1800"/>
    <n v="1512.16"/>
  </r>
  <r>
    <x v="0"/>
    <s v="ZAC DE CORNAGE"/>
    <x v="2"/>
    <x v="2"/>
    <x v="107"/>
    <n v="38"/>
    <n v="38220"/>
    <m/>
    <m/>
    <m/>
    <s v=" "/>
    <n v="0"/>
    <s v=" "/>
    <n v="0"/>
    <n v="700"/>
    <n v="70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700"/>
    <n v="700"/>
  </r>
  <r>
    <x v="0"/>
    <s v="ISERE NATURE"/>
    <x v="8"/>
    <x v="16"/>
    <x v="108"/>
    <n v="38"/>
    <n v="38500"/>
    <s v="RUE DU MARAIS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 "/>
    <n v="0"/>
    <s v=" "/>
    <n v="0"/>
    <n v="0"/>
    <n v="0"/>
    <m/>
    <m/>
    <s v=""/>
    <n v="0"/>
    <s v=" "/>
    <n v="0"/>
    <n v="0"/>
    <n v="0"/>
    <n v="0"/>
    <n v="0"/>
    <s v=""/>
    <n v="0"/>
    <s v=""/>
    <n v="0"/>
    <n v="0"/>
    <n v="0"/>
  </r>
  <r>
    <x v="1"/>
    <s v="MOLLIER"/>
    <x v="5"/>
    <x v="6"/>
    <x v="109"/>
    <n v="7"/>
    <n v="7400"/>
    <s v="QUARTIER ST PIER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TS ASTIER IMBERT IMBERT ISABELLE"/>
    <x v="8"/>
    <x v="16"/>
    <x v="110"/>
    <n v="63"/>
    <n v="63600"/>
    <s v="38 AV EMMANUEL CHABRIER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640"/>
    <n v="1022"/>
    <n v="-0.37682926829268293"/>
    <n v="1623"/>
    <n v="0.5880626223091977"/>
    <n v="-601"/>
    <n v="2500"/>
    <n v="877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640"/>
    <n v="1022"/>
    <n v="-0.37682926829268293"/>
    <n v="1623"/>
    <n v="0.5880626223091977"/>
    <n v="-601"/>
    <n v="2500"/>
    <n v="877"/>
  </r>
  <r>
    <x v="1"/>
    <s v="IN &amp; OUT SARL BRICO E LECLERC"/>
    <x v="14"/>
    <x v="17"/>
    <x v="111"/>
    <n v="42"/>
    <n v="42160"/>
    <s v="ZI CENTRE VIE"/>
    <m/>
    <m/>
    <s v=" "/>
    <m/>
    <s v=" "/>
    <n v="0"/>
    <m/>
    <n v="0"/>
    <m/>
    <m/>
    <s v=" "/>
    <m/>
    <s v=" "/>
    <n v="0"/>
    <m/>
    <n v="0"/>
    <m/>
    <m/>
    <s v=" "/>
    <n v="1450"/>
    <s v=" "/>
    <n v="-1450"/>
    <n v="1700"/>
    <n v="25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1450"/>
    <s v=""/>
    <n v="-1450"/>
    <n v="1700"/>
    <n v="250"/>
  </r>
  <r>
    <x v="1"/>
    <s v="LOIRE HYGIENE"/>
    <x v="8"/>
    <x v="10"/>
    <x v="111"/>
    <n v="42"/>
    <n v="42160"/>
    <s v="Z.A.C. LES VOLON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JARDIPASSION - BAOBAB"/>
    <x v="3"/>
    <x v="3"/>
    <x v="112"/>
    <n v="7"/>
    <n v="7200"/>
    <s v="91 AVENUE DE BELLANDE"/>
    <n v="224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60"/>
    <m/>
    <n v="-1"/>
    <m/>
    <s v=" "/>
    <n v="0"/>
    <m/>
    <n v="0"/>
    <m/>
    <m/>
    <s v=""/>
    <m/>
    <s v=" "/>
    <n v="0"/>
    <m/>
    <n v="0"/>
    <n v="384"/>
    <n v="0"/>
    <n v="-1"/>
    <n v="0"/>
    <s v=""/>
    <n v="0"/>
    <n v="0"/>
    <n v="0"/>
  </r>
  <r>
    <x v="1"/>
    <s v="ZA DU PONÇON MOULON"/>
    <x v="2"/>
    <x v="2"/>
    <x v="112"/>
    <n v="7"/>
    <n v="72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JARDIAUB - BAOBAB"/>
    <x v="3"/>
    <x v="3"/>
    <x v="113"/>
    <n v="63"/>
    <n v="63170"/>
    <s v="ZAC DES VARENNES EST"/>
    <n v="368"/>
    <n v="0"/>
    <n v="-1"/>
    <m/>
    <s v=""/>
    <n v="0"/>
    <n v="500"/>
    <n v="5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28"/>
    <m/>
    <n v="-1"/>
    <m/>
    <s v=" "/>
    <n v="0"/>
    <m/>
    <n v="0"/>
    <m/>
    <m/>
    <s v=""/>
    <m/>
    <s v=" "/>
    <n v="0"/>
    <m/>
    <n v="0"/>
    <n v="496"/>
    <n v="0"/>
    <n v="-1"/>
    <n v="0"/>
    <s v=""/>
    <n v="0"/>
    <n v="500"/>
    <n v="500"/>
  </r>
  <r>
    <x v="1"/>
    <s v="MOURE &amp; FILS"/>
    <x v="8"/>
    <x v="16"/>
    <x v="114"/>
    <n v="43"/>
    <n v="43370"/>
    <s v="ZA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n v="500"/>
    <n v="50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500"/>
    <n v="500"/>
  </r>
  <r>
    <x v="1"/>
    <s v="SARL LISA VAL D'ALLIER"/>
    <x v="8"/>
    <x v="10"/>
    <x v="115"/>
    <n v="3"/>
    <n v="3230"/>
    <s v="LES ALLOUETT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BOTANIC"/>
    <x v="4"/>
    <x v="4"/>
    <x v="116"/>
    <n v="63"/>
    <n v="63110"/>
    <s v="PAE DU CHAMP MADAM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JARDIRIVE - BAOBAB"/>
    <x v="3"/>
    <x v="3"/>
    <x v="117"/>
    <n v="3"/>
    <n v="3700"/>
    <s v="EXOTIC PARC"/>
    <n v="189"/>
    <n v="0"/>
    <n v="-1"/>
    <m/>
    <s v=""/>
    <n v="0"/>
    <n v="300"/>
    <n v="3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70"/>
    <m/>
    <n v="-1"/>
    <m/>
    <s v=" "/>
    <n v="0"/>
    <m/>
    <n v="0"/>
    <m/>
    <m/>
    <s v=""/>
    <m/>
    <s v=" "/>
    <n v="0"/>
    <m/>
    <n v="0"/>
    <n v="259"/>
    <n v="0"/>
    <n v="-1"/>
    <n v="0"/>
    <s v=""/>
    <n v="0"/>
    <n v="300"/>
    <n v="300"/>
  </r>
  <r>
    <x v="1"/>
    <s v="AGRI VOLCAN"/>
    <x v="8"/>
    <x v="16"/>
    <x v="118"/>
    <n v="63"/>
    <n v="63610"/>
    <s v="11, ROUTE DES LAC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ZA PARC DE GIRAUD"/>
    <x v="2"/>
    <x v="2"/>
    <x v="119"/>
    <n v="42"/>
    <n v="4213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JARDINERIE BRIVADOIS - BAOBAB"/>
    <x v="3"/>
    <x v="3"/>
    <x v="120"/>
    <n v="43"/>
    <n v="43100"/>
    <s v="52 AVENUE D'AUVERGNE"/>
    <n v="186"/>
    <n v="0"/>
    <n v="-1"/>
    <m/>
    <s v=""/>
    <n v="0"/>
    <n v="300"/>
    <n v="300"/>
    <m/>
    <m/>
    <s v=" "/>
    <m/>
    <s v=" "/>
    <n v="0"/>
    <m/>
    <n v="0"/>
    <n v="308"/>
    <n v="0"/>
    <n v="-1"/>
    <m/>
    <s v=""/>
    <n v="0"/>
    <n v="400"/>
    <n v="400"/>
    <m/>
    <m/>
    <s v=" "/>
    <m/>
    <s v=" "/>
    <n v="0"/>
    <m/>
    <n v="0"/>
    <m/>
    <m/>
    <s v=" "/>
    <m/>
    <s v=" "/>
    <n v="0"/>
    <m/>
    <n v="0"/>
    <n v="170"/>
    <m/>
    <n v="-1"/>
    <m/>
    <s v=" "/>
    <n v="0"/>
    <m/>
    <n v="0"/>
    <m/>
    <m/>
    <s v=""/>
    <m/>
    <s v=" "/>
    <n v="0"/>
    <m/>
    <n v="0"/>
    <n v="664"/>
    <n v="0"/>
    <n v="-1"/>
    <n v="0"/>
    <s v=""/>
    <n v="0"/>
    <n v="700"/>
    <n v="700"/>
  </r>
  <r>
    <x v="1"/>
    <s v="ZI DE CORSAC"/>
    <x v="2"/>
    <x v="2"/>
    <x v="121"/>
    <n v="43"/>
    <n v="43700"/>
    <s v="6 ROUTE DE COUB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AGRIFLORE SARL KIRIEL"/>
    <x v="8"/>
    <x v="16"/>
    <x v="122"/>
    <n v="63"/>
    <n v="63230"/>
    <s v="ROND POINT SORTIE A89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ICA BOCAGE BOURBONNAIS"/>
    <x v="5"/>
    <x v="6"/>
    <x v="123"/>
    <n v="3"/>
    <n v="3350"/>
    <s v="6 RUE ECHALIER CORNU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PRODAGRICOLE"/>
    <x v="8"/>
    <x v="10"/>
    <x v="124"/>
    <n v="3"/>
    <n v="3110"/>
    <s v="LES FORESTIER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86"/>
    <n v="121"/>
    <n v="0.40697674418604651"/>
    <m/>
    <n v="-1"/>
    <n v="121"/>
    <n v="300"/>
    <n v="300"/>
    <n v="1689"/>
    <n v="1305"/>
    <n v="3.35"/>
    <n v="678"/>
    <n v="-0.48045977011494251"/>
    <n v="627"/>
    <m/>
    <n v="0"/>
    <n v="1775"/>
    <n v="1426"/>
    <n v="-0.19661971830985916"/>
    <n v="678"/>
    <n v="-0.5245441795231417"/>
    <n v="748"/>
    <n v="300"/>
    <n v="-378"/>
  </r>
  <r>
    <x v="1"/>
    <s v="JARDILAND ENSEIGNES"/>
    <x v="1"/>
    <x v="5"/>
    <x v="124"/>
    <n v="3"/>
    <n v="3110"/>
    <s v="18 RTE DE ST POURCAIN"/>
    <n v="645"/>
    <n v="651"/>
    <n v="9.3023255813953487E-3"/>
    <m/>
    <n v="-1"/>
    <n v="651"/>
    <n v="1000"/>
    <n v="10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645"/>
    <n v="651"/>
    <n v="9.3023255813953487E-3"/>
    <n v="0"/>
    <n v="-1"/>
    <n v="651"/>
    <n v="1000"/>
    <n v="1000"/>
  </r>
  <r>
    <x v="1"/>
    <s v="ZA DE VERLIEU"/>
    <x v="2"/>
    <x v="2"/>
    <x v="125"/>
    <n v="42"/>
    <n v="42410"/>
    <s v="ROUTE NATIONALE 86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ROUTE DE SAINT-GALMIER"/>
    <x v="2"/>
    <x v="2"/>
    <x v="126"/>
    <n v="42"/>
    <n v="4214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TE HORTICOLE MARCELOT"/>
    <x v="1"/>
    <x v="18"/>
    <x v="127"/>
    <n v="58"/>
    <n v="58500"/>
    <s v="AVENUE ST EXUPERY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ANIMALIS"/>
    <x v="6"/>
    <x v="7"/>
    <x v="128"/>
    <n v="63"/>
    <n v="63000"/>
    <s v="218 BLD GUSTAVE FLAUBER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155"/>
    <s v=" "/>
    <m/>
    <n v="-1"/>
    <n v="155"/>
    <m/>
    <n v="0"/>
    <m/>
    <m/>
    <s v=""/>
    <m/>
    <s v=" "/>
    <n v="0"/>
    <m/>
    <n v="0"/>
    <n v="0"/>
    <n v="155"/>
    <s v=""/>
    <n v="0"/>
    <n v="-1"/>
    <n v="155"/>
    <n v="0"/>
    <n v="0"/>
  </r>
  <r>
    <x v="1"/>
    <s v="JARDILAND ENSEIGNES"/>
    <x v="1"/>
    <x v="5"/>
    <x v="128"/>
    <n v="63"/>
    <n v="63000"/>
    <s v="BOULEVARD VINCENT AURIOL"/>
    <n v="334"/>
    <n v="679"/>
    <n v="1.032934131736527"/>
    <m/>
    <n v="-1"/>
    <n v="679"/>
    <n v="1000"/>
    <n v="10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334"/>
    <n v="679"/>
    <n v="1.032934131736527"/>
    <n v="0"/>
    <n v="-1"/>
    <n v="679"/>
    <n v="1000"/>
    <n v="1000"/>
  </r>
  <r>
    <x v="1"/>
    <s v="FLORENTIN"/>
    <x v="7"/>
    <x v="8"/>
    <x v="129"/>
    <n v="43"/>
    <n v="43100"/>
    <s v="FLAGEAC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S COMBRONDE AGRI"/>
    <x v="8"/>
    <x v="10"/>
    <x v="130"/>
    <n v="63"/>
    <n v="63440"/>
    <s v="LE SILO DES COMBRAILL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AGRI JARDIN SARL ETS FOUSSAT-CASSIE"/>
    <x v="8"/>
    <x v="16"/>
    <x v="131"/>
    <n v="3"/>
    <n v="3600"/>
    <s v="12 PLACE DU CHAMP DE FOI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698"/>
    <n v="611"/>
    <n v="-0.12464183381088825"/>
    <m/>
    <n v="-1"/>
    <n v="611"/>
    <n v="650"/>
    <n v="65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698"/>
    <n v="611"/>
    <n v="-0.12464183381088825"/>
    <n v="0"/>
    <n v="-1"/>
    <n v="611"/>
    <n v="650"/>
    <n v="650"/>
  </r>
  <r>
    <x v="1"/>
    <s v="BARATHON"/>
    <x v="8"/>
    <x v="10"/>
    <x v="132"/>
    <n v="3"/>
    <n v="3430"/>
    <s v="LA P'TITE GRAI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TS DESFORGES BERNARD"/>
    <x v="5"/>
    <x v="6"/>
    <x v="132"/>
    <n v="3"/>
    <n v="3430"/>
    <s v="2 RUE HENRI LAVIL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VIVE LE JARDIN"/>
    <x v="1"/>
    <x v="1"/>
    <x v="133"/>
    <n v="58"/>
    <n v="58200"/>
    <s v="AVENUE DU 85 EME RI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PA VAL DE LOIRE"/>
    <x v="2"/>
    <x v="2"/>
    <x v="134"/>
    <n v="58"/>
    <n v="58200"/>
    <s v="RUE DES FONDEUR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TS BERTHOMIER"/>
    <x v="5"/>
    <x v="6"/>
    <x v="135"/>
    <n v="3"/>
    <n v="3320"/>
    <s v="LA LAND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JEFRALU S.A.S. - BRICOMARCHE"/>
    <x v="2"/>
    <x v="2"/>
    <x v="136"/>
    <n v="3"/>
    <n v="3300"/>
    <s v="RUE DES PEUPLIER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VICHY MOTOCULTURE LUCIEN OLLIER"/>
    <x v="15"/>
    <x v="19"/>
    <x v="136"/>
    <n v="3"/>
    <n v="3300"/>
    <s v="49 AV DE VICHY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TS MORLAT"/>
    <x v="5"/>
    <x v="6"/>
    <x v="136"/>
    <n v="3"/>
    <n v="3300"/>
    <s v="CHEMIN DE PRALONG"/>
    <m/>
    <m/>
    <s v=" "/>
    <m/>
    <s v=" "/>
    <n v="0"/>
    <m/>
    <n v="0"/>
    <n v="18566"/>
    <n v="15874"/>
    <n v="-0.14499622966713346"/>
    <n v="7789"/>
    <n v="-0.50932342194783919"/>
    <n v="8085"/>
    <n v="19000"/>
    <n v="11211"/>
    <m/>
    <m/>
    <s v=" "/>
    <m/>
    <s v=" "/>
    <n v="0"/>
    <m/>
    <n v="0"/>
    <m/>
    <n v="3505"/>
    <s v=" "/>
    <n v="949"/>
    <n v="-0.72924393723252501"/>
    <n v="2556"/>
    <n v="4000"/>
    <n v="3051"/>
    <n v="1895"/>
    <n v="1447"/>
    <n v="-0.23641160949868073"/>
    <m/>
    <n v="-1"/>
    <n v="1447"/>
    <n v="1900"/>
    <n v="1900"/>
    <m/>
    <m/>
    <s v=" "/>
    <m/>
    <s v=" "/>
    <n v="0"/>
    <m/>
    <n v="0"/>
    <n v="547"/>
    <n v="0"/>
    <s v=""/>
    <n v="465"/>
    <s v=""/>
    <n v="-465"/>
    <m/>
    <n v="0"/>
    <n v="21008"/>
    <n v="20826"/>
    <n v="-8.6633663366336641E-3"/>
    <n v="9203"/>
    <n v="-0.55810045135887831"/>
    <n v="11623"/>
    <n v="24900"/>
    <n v="15697"/>
  </r>
  <r>
    <x v="1"/>
    <s v="SARL ANICAP"/>
    <x v="5"/>
    <x v="6"/>
    <x v="137"/>
    <n v="7"/>
    <n v="7430"/>
    <s v="710 RUE DE LA REPUBLIQU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6753"/>
    <m/>
    <n v="-1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6753"/>
    <n v="0"/>
    <n v="-1"/>
    <n v="0"/>
    <s v=""/>
    <n v="0"/>
    <n v="0"/>
    <n v="0"/>
  </r>
  <r>
    <x v="1"/>
    <s v="94 CHEMIN DU MAS"/>
    <x v="2"/>
    <x v="2"/>
    <x v="138"/>
    <n v="7"/>
    <n v="743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ROUTE DE CHAMPVERT"/>
    <x v="2"/>
    <x v="2"/>
    <x v="139"/>
    <n v="58"/>
    <n v="583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JARDIMONT"/>
    <x v="8"/>
    <x v="10"/>
    <x v="140"/>
    <n v="3"/>
    <n v="3410"/>
    <s v="RUE DE MAUPERTUI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73"/>
    <n v="138"/>
    <n v="-0.20231213872832371"/>
    <m/>
    <n v="-1"/>
    <n v="138"/>
    <m/>
    <n v="0"/>
    <m/>
    <m/>
    <s v=""/>
    <m/>
    <s v=" "/>
    <n v="0"/>
    <m/>
    <n v="0"/>
    <n v="173"/>
    <n v="138"/>
    <n v="-0.20231213872832371"/>
    <n v="0"/>
    <n v="-1"/>
    <n v="138"/>
    <n v="0"/>
    <n v="0"/>
  </r>
  <r>
    <x v="1"/>
    <s v="JARDILAND ENSEIGNES"/>
    <x v="1"/>
    <x v="5"/>
    <x v="140"/>
    <n v="3"/>
    <n v="3410"/>
    <s v="ZAC DE CHATEAUGAY"/>
    <n v="416"/>
    <n v="1592"/>
    <n v="2.8269230769230771"/>
    <m/>
    <n v="-1"/>
    <n v="1592"/>
    <n v="1600"/>
    <n v="16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416"/>
    <n v="1592"/>
    <n v="2.8269230769230771"/>
    <n v="0"/>
    <n v="-1"/>
    <n v="1592"/>
    <n v="1600"/>
    <n v="1600"/>
  </r>
  <r>
    <x v="1"/>
    <s v="SARL LISA VAL D'ALLIER"/>
    <x v="8"/>
    <x v="10"/>
    <x v="141"/>
    <n v="3"/>
    <n v="3290"/>
    <s v="RUE DE LA TOUR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LISA VAL D'ALLIER"/>
    <x v="8"/>
    <x v="20"/>
    <x v="142"/>
    <n v="3"/>
    <n v="3120"/>
    <s v="LES ESPALU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PROMAGRI GAREM"/>
    <x v="7"/>
    <x v="8"/>
    <x v="143"/>
    <n v="42"/>
    <n v="42110"/>
    <s v="56 CHEMIN DE LA BAR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PEPIN° DU MONTAL - VILLAVERDE"/>
    <x v="3"/>
    <x v="9"/>
    <x v="143"/>
    <n v="42"/>
    <n v="42110"/>
    <s v="ROUTE DE ST ETIEN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ROUTE NATIONALE 82"/>
    <x v="2"/>
    <x v="2"/>
    <x v="143"/>
    <n v="42"/>
    <n v="42110"/>
    <s v="CIVEN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BAYLE DELARRAS MOND'AGRI"/>
    <x v="5"/>
    <x v="6"/>
    <x v="144"/>
    <n v="58"/>
    <n v="58250"/>
    <s v="27 AVENUE DE LA GA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GANNAT DISTRI - BRICOMARCHE"/>
    <x v="2"/>
    <x v="2"/>
    <x v="145"/>
    <n v="3"/>
    <n v="3800"/>
    <s v="ROUTE DE CLERMONT FERRAND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VIGNERESSE"/>
    <x v="5"/>
    <x v="6"/>
    <x v="146"/>
    <n v="63"/>
    <n v="63620"/>
    <s v="ZA DU PRIEUR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87"/>
    <n v="223"/>
    <n v="0.19251336898395721"/>
    <m/>
    <n v="-1"/>
    <n v="223"/>
    <n v="500"/>
    <n v="500"/>
    <n v="4702"/>
    <n v="3551"/>
    <n v="6.1020000000000003"/>
    <n v="1000"/>
    <n v="-0.718389186144748"/>
    <n v="2551"/>
    <m/>
    <n v="0"/>
    <n v="4889"/>
    <n v="3774"/>
    <n v="-0.22806299856821435"/>
    <n v="1000"/>
    <n v="-0.73502914679385267"/>
    <n v="2774"/>
    <n v="500"/>
    <n v="-500"/>
  </r>
  <r>
    <x v="1"/>
    <s v="SARL LISA VAL D'ALLIER"/>
    <x v="8"/>
    <x v="10"/>
    <x v="147"/>
    <n v="3"/>
    <n v="3220"/>
    <s v="18   GRANDE RU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CASSIER APPRO"/>
    <x v="8"/>
    <x v="16"/>
    <x v="148"/>
    <n v="3"/>
    <n v="3600"/>
    <s v="LE BOURG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7100"/>
    <m/>
    <n v="-1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7100"/>
    <n v="0"/>
    <n v="-1"/>
    <n v="0"/>
    <s v=""/>
    <n v="0"/>
    <n v="0"/>
    <n v="0"/>
  </r>
  <r>
    <x v="1"/>
    <s v="SARL REVE DE CHIEN DISTRIBUTIO"/>
    <x v="5"/>
    <x v="6"/>
    <x v="149"/>
    <n v="43"/>
    <n v="43120"/>
    <s v="LE BOURG"/>
    <m/>
    <m/>
    <s v=" "/>
    <m/>
    <s v=" "/>
    <n v="0"/>
    <m/>
    <n v="0"/>
    <n v="7141"/>
    <n v="6052"/>
    <n v="-0.15249964990897633"/>
    <n v="623"/>
    <n v="-0.8970588235294118"/>
    <n v="5429"/>
    <n v="8000"/>
    <n v="7377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7141"/>
    <n v="6052"/>
    <n v="-0.15249964990897633"/>
    <n v="623"/>
    <n v="-0.8970588235294118"/>
    <n v="5429"/>
    <n v="8000"/>
    <n v="7377"/>
  </r>
  <r>
    <x v="1"/>
    <s v="ZI PLANTES DES RELIGIEUSES"/>
    <x v="2"/>
    <x v="2"/>
    <x v="150"/>
    <n v="58"/>
    <n v="58400"/>
    <s v="RUE D'AVALL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BOTANIC LA FOUILLOUSE"/>
    <x v="4"/>
    <x v="4"/>
    <x v="151"/>
    <n v="42"/>
    <n v="42480"/>
    <s v="Z.A.C. DE LA GOUYONNIE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SORODIAB"/>
    <x v="8"/>
    <x v="16"/>
    <x v="152"/>
    <n v="42"/>
    <n v="42310"/>
    <s v="Z.A. DE CANILLA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541"/>
    <n v="510"/>
    <n v="-5.730129390018484E-2"/>
    <m/>
    <n v="-1"/>
    <n v="510"/>
    <n v="600"/>
    <n v="600"/>
    <m/>
    <m/>
    <s v=" "/>
    <m/>
    <s v=" "/>
    <n v="0"/>
    <m/>
    <n v="0"/>
    <m/>
    <m/>
    <s v=" "/>
    <m/>
    <s v=" "/>
    <n v="0"/>
    <m/>
    <n v="0"/>
    <n v="828"/>
    <n v="770"/>
    <s v=""/>
    <m/>
    <n v="-1"/>
    <n v="770"/>
    <n v="1000"/>
    <n v="1000"/>
    <n v="1369"/>
    <n v="1280"/>
    <n v="-6.501095690284879E-2"/>
    <n v="0"/>
    <n v="-1"/>
    <n v="1280"/>
    <n v="1600"/>
    <n v="1600"/>
  </r>
  <r>
    <x v="1"/>
    <s v="CAVAU DISTRIBUTION"/>
    <x v="8"/>
    <x v="16"/>
    <x v="153"/>
    <n v="3"/>
    <n v="3120"/>
    <s v="7, RUE DES ACACIA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725"/>
    <s v=" "/>
    <m/>
    <n v="-1"/>
    <n v="725"/>
    <n v="2500"/>
    <n v="2500"/>
    <m/>
    <m/>
    <s v=" "/>
    <m/>
    <s v=" "/>
    <n v="0"/>
    <n v="500"/>
    <n v="500"/>
    <m/>
    <m/>
    <s v=" "/>
    <m/>
    <s v=" "/>
    <n v="0"/>
    <m/>
    <n v="0"/>
    <m/>
    <m/>
    <s v=""/>
    <m/>
    <s v=" "/>
    <n v="0"/>
    <m/>
    <n v="0"/>
    <n v="0"/>
    <n v="725"/>
    <s v=""/>
    <n v="0"/>
    <n v="-1"/>
    <n v="725"/>
    <n v="3000"/>
    <n v="3000"/>
  </r>
  <r>
    <x v="1"/>
    <s v="FLAMEB - BRICOMARCHE"/>
    <x v="2"/>
    <x v="2"/>
    <x v="153"/>
    <n v="3"/>
    <n v="3120"/>
    <s v="AVENUE JEAN MAC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RUE DU MARCHÉ"/>
    <x v="2"/>
    <x v="2"/>
    <x v="154"/>
    <n v="63"/>
    <n v="6367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LE PONT DE LA DAME"/>
    <x v="2"/>
    <x v="2"/>
    <x v="155"/>
    <n v="43"/>
    <n v="43400"/>
    <s v="ROUTE DE SAINT-AGRÈV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COOP AGRI REGION DU DONJON"/>
    <x v="5"/>
    <x v="6"/>
    <x v="156"/>
    <n v="3"/>
    <n v="3130"/>
    <m/>
    <m/>
    <m/>
    <s v=" "/>
    <m/>
    <s v=" "/>
    <n v="0"/>
    <m/>
    <n v="0"/>
    <n v="2305"/>
    <n v="1995"/>
    <n v="-0.13449023861171366"/>
    <n v="1141"/>
    <n v="-0.42807017543859649"/>
    <n v="854"/>
    <n v="3000"/>
    <n v="1859"/>
    <m/>
    <m/>
    <s v=" "/>
    <m/>
    <s v=" "/>
    <n v="0"/>
    <m/>
    <n v="0"/>
    <m/>
    <m/>
    <s v=" "/>
    <m/>
    <s v=" "/>
    <n v="0"/>
    <n v="500"/>
    <n v="500"/>
    <m/>
    <n v="533"/>
    <s v=" "/>
    <m/>
    <n v="-1"/>
    <n v="533"/>
    <n v="700"/>
    <n v="700"/>
    <m/>
    <m/>
    <s v=" "/>
    <m/>
    <s v=" "/>
    <n v="0"/>
    <m/>
    <n v="0"/>
    <m/>
    <m/>
    <s v=""/>
    <m/>
    <s v=" "/>
    <n v="0"/>
    <n v="500"/>
    <n v="500"/>
    <n v="2305"/>
    <n v="2528"/>
    <n v="9.6746203904555308E-2"/>
    <n v="1141"/>
    <n v="-0.54865506329113922"/>
    <n v="1387"/>
    <n v="4700"/>
    <n v="3559"/>
  </r>
  <r>
    <x v="1"/>
    <s v="FORESTIER-DELCHET SARL"/>
    <x v="8"/>
    <x v="16"/>
    <x v="157"/>
    <n v="3"/>
    <n v="3250"/>
    <s v="ROUTE DE FERRIER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738"/>
    <s v=" "/>
    <n v="505"/>
    <n v="-0.31571815718157181"/>
    <n v="233"/>
    <n v="1000"/>
    <n v="495"/>
    <m/>
    <m/>
    <s v=" "/>
    <m/>
    <s v=" "/>
    <n v="0"/>
    <m/>
    <n v="0"/>
    <m/>
    <m/>
    <s v=" "/>
    <m/>
    <s v=" "/>
    <n v="0"/>
    <n v="500"/>
    <n v="500"/>
    <m/>
    <m/>
    <n v="-1"/>
    <m/>
    <s v=" "/>
    <n v="0"/>
    <m/>
    <n v="0"/>
    <n v="0"/>
    <n v="738"/>
    <s v=""/>
    <n v="505"/>
    <n v="-0.31571815718157181"/>
    <n v="233"/>
    <n v="1500"/>
    <n v="995"/>
  </r>
  <r>
    <x v="1"/>
    <s v="AVENUE PAUL LANGEVIN"/>
    <x v="2"/>
    <x v="2"/>
    <x v="158"/>
    <n v="7"/>
    <n v="7400"/>
    <s v="QUARTIER DE LA VIOLETT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TS AMATHE"/>
    <x v="8"/>
    <x v="10"/>
    <x v="159"/>
    <n v="43"/>
    <n v="43410"/>
    <s v="Z.A. LES BONN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201"/>
    <s v=" "/>
    <m/>
    <n v="-1"/>
    <n v="201"/>
    <m/>
    <n v="0"/>
    <m/>
    <m/>
    <s v=""/>
    <m/>
    <s v=" "/>
    <n v="0"/>
    <m/>
    <n v="0"/>
    <n v="0"/>
    <n v="201"/>
    <s v=""/>
    <n v="0"/>
    <n v="-1"/>
    <n v="201"/>
    <n v="0"/>
    <n v="0"/>
  </r>
  <r>
    <x v="1"/>
    <s v="JARDILAND ENSEIGNES"/>
    <x v="1"/>
    <x v="5"/>
    <x v="159"/>
    <n v="63"/>
    <n v="63370"/>
    <s v="64 AV DE L EUROPE"/>
    <n v="242"/>
    <n v="955"/>
    <n v="2.946280991735537"/>
    <m/>
    <n v="-1"/>
    <n v="955"/>
    <n v="1000"/>
    <n v="10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242"/>
    <n v="955"/>
    <n v="2.946280991735537"/>
    <n v="0"/>
    <n v="-1"/>
    <n v="955"/>
    <n v="1000"/>
    <n v="1000"/>
  </r>
  <r>
    <x v="1"/>
    <s v="JARDI VERT"/>
    <x v="8"/>
    <x v="16"/>
    <x v="160"/>
    <n v="63"/>
    <n v="63190"/>
    <s v="17 RUE DE LA PRADEL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715"/>
    <n v="1049"/>
    <n v="-0.38833819241982509"/>
    <m/>
    <n v="-1"/>
    <n v="1049"/>
    <n v="2000"/>
    <n v="2000"/>
    <n v="933"/>
    <m/>
    <n v="-1"/>
    <n v="554"/>
    <s v=" "/>
    <n v="-554"/>
    <n v="500"/>
    <n v="-54"/>
    <m/>
    <m/>
    <s v=" "/>
    <m/>
    <s v=" "/>
    <n v="0"/>
    <m/>
    <n v="0"/>
    <m/>
    <m/>
    <s v=""/>
    <m/>
    <s v=" "/>
    <n v="0"/>
    <m/>
    <n v="0"/>
    <n v="2648"/>
    <n v="1049"/>
    <n v="-0.60385196374622352"/>
    <n v="554"/>
    <n v="-0.47187797902764539"/>
    <n v="495"/>
    <n v="2500"/>
    <n v="1946"/>
  </r>
  <r>
    <x v="1"/>
    <s v="SARL BESQUEUT"/>
    <x v="15"/>
    <x v="19"/>
    <x v="161"/>
    <n v="43"/>
    <n v="43320"/>
    <s v="ESPACE EMERAUD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557"/>
    <m/>
    <n v="-1"/>
    <m/>
    <s v=" "/>
    <n v="0"/>
    <n v="500"/>
    <n v="50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557"/>
    <n v="0"/>
    <n v="-1"/>
    <n v="0"/>
    <s v=""/>
    <n v="0"/>
    <n v="500"/>
    <n v="500"/>
  </r>
  <r>
    <x v="1"/>
    <s v="SARL LISA VAL D'ALLIER"/>
    <x v="8"/>
    <x v="10"/>
    <x v="162"/>
    <n v="3"/>
    <n v="3220"/>
    <s v="ORVALE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TS PORNIN"/>
    <x v="15"/>
    <x v="19"/>
    <x v="163"/>
    <n v="58"/>
    <n v="58170"/>
    <s v="ZA ROUTE DE TOULON SUR ARROU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058"/>
    <n v="338"/>
    <n v="-0.6805293005671077"/>
    <m/>
    <n v="-1"/>
    <n v="338"/>
    <n v="600"/>
    <n v="600"/>
    <n v="674"/>
    <m/>
    <n v="-1"/>
    <m/>
    <s v=" "/>
    <n v="0"/>
    <n v="500"/>
    <n v="500"/>
    <m/>
    <m/>
    <s v=" "/>
    <m/>
    <s v=" "/>
    <n v="0"/>
    <m/>
    <n v="0"/>
    <n v="0"/>
    <n v="20"/>
    <s v=""/>
    <m/>
    <n v="-1"/>
    <n v="20"/>
    <m/>
    <n v="0"/>
    <n v="1732"/>
    <n v="358"/>
    <n v="-0.79330254041570436"/>
    <n v="0"/>
    <n v="-1"/>
    <n v="358"/>
    <n v="1100"/>
    <n v="1100"/>
  </r>
  <r>
    <x v="1"/>
    <s v="CCOOPERATIVE AGRICOLE DE LUZY"/>
    <x v="5"/>
    <x v="6"/>
    <x v="163"/>
    <n v="58"/>
    <n v="5817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n v="472"/>
    <s v=" "/>
    <n v="-472"/>
    <n v="800"/>
    <n v="328"/>
    <m/>
    <m/>
    <n v="-1"/>
    <m/>
    <s v=" "/>
    <n v="0"/>
    <m/>
    <n v="0"/>
    <m/>
    <m/>
    <s v=" "/>
    <n v="472"/>
    <s v=" "/>
    <n v="-472"/>
    <n v="800"/>
    <n v="328"/>
  </r>
  <r>
    <x v="1"/>
    <s v="JARDILAND"/>
    <x v="1"/>
    <x v="5"/>
    <x v="164"/>
    <n v="42"/>
    <n v="42300"/>
    <s v="RN 7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DECATHLON ROANNE"/>
    <x v="9"/>
    <x v="11"/>
    <x v="165"/>
    <n v="42"/>
    <n v="42300"/>
    <s v="LES BUTT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BRICOMARCHE DELMA SA"/>
    <x v="2"/>
    <x v="2"/>
    <x v="166"/>
    <n v="3"/>
    <n v="3600"/>
    <s v="LA BRANDE"/>
    <n v="257"/>
    <n v="413"/>
    <n v="0.60700389105058361"/>
    <m/>
    <n v="-1"/>
    <n v="413"/>
    <n v="500"/>
    <n v="5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257"/>
    <n v="413"/>
    <n v="0.60700389105058361"/>
    <n v="0"/>
    <n v="-1"/>
    <n v="413"/>
    <n v="500"/>
    <n v="500"/>
  </r>
  <r>
    <x v="1"/>
    <s v="TOIMAT"/>
    <x v="8"/>
    <x v="16"/>
    <x v="167"/>
    <n v="63"/>
    <n v="63410"/>
    <s v="LES TARAVELL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n v="500"/>
    <n v="50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500"/>
    <n v="500"/>
  </r>
  <r>
    <x v="1"/>
    <s v="ZA MOLETON"/>
    <x v="2"/>
    <x v="2"/>
    <x v="168"/>
    <n v="43"/>
    <n v="4312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ISONS VERTES"/>
    <x v="8"/>
    <x v="10"/>
    <x v="169"/>
    <n v="42"/>
    <n v="42600"/>
    <s v="28 RUE DE LA RÉPUBLIQU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ZI LES GRANGES"/>
    <x v="2"/>
    <x v="2"/>
    <x v="169"/>
    <n v="42"/>
    <n v="42600"/>
    <s v="ROUTE DE SAINT-ETIEN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SPACE AGRICOLE GSA"/>
    <x v="8"/>
    <x v="10"/>
    <x v="170"/>
    <n v="3"/>
    <n v="3100"/>
    <s v="29 RUE STÉPHANE SERVAN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ESPACE AGRICOLE LISA"/>
    <x v="8"/>
    <x v="16"/>
    <x v="170"/>
    <n v="3"/>
    <n v="3100"/>
    <s v="29 RUE STEPHANE SERVAN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763"/>
    <s v=" "/>
    <m/>
    <n v="-1"/>
    <n v="763"/>
    <n v="1000"/>
    <n v="1000"/>
    <m/>
    <m/>
    <s v=" "/>
    <m/>
    <s v=" "/>
    <n v="0"/>
    <m/>
    <n v="0"/>
    <m/>
    <m/>
    <s v=" "/>
    <m/>
    <s v=" "/>
    <n v="0"/>
    <m/>
    <n v="0"/>
    <m/>
    <m/>
    <s v=""/>
    <m/>
    <s v=" "/>
    <n v="0"/>
    <n v="500"/>
    <n v="500"/>
    <n v="0"/>
    <n v="763"/>
    <s v=""/>
    <n v="0"/>
    <n v="-1"/>
    <n v="763"/>
    <n v="1500"/>
    <n v="1500"/>
  </r>
  <r>
    <x v="1"/>
    <s v="SARL MOD MTL - ESPACE EMERAUDE"/>
    <x v="15"/>
    <x v="19"/>
    <x v="171"/>
    <n v="3"/>
    <n v="3109"/>
    <s v="ROUTE DE GUERE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TS PAUL RAVEL SARL"/>
    <x v="5"/>
    <x v="6"/>
    <x v="172"/>
    <n v="63"/>
    <n v="63160"/>
    <s v="ROUTE DE LA BEAUT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n v="1302"/>
    <s v=" "/>
    <n v="-1302"/>
    <n v="1500"/>
    <n v="198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1302"/>
    <s v=""/>
    <n v="-1302"/>
    <n v="1500"/>
    <n v="198"/>
  </r>
  <r>
    <x v="1"/>
    <s v="FLEURS ET PLANTES D'AUVERGNE"/>
    <x v="5"/>
    <x v="6"/>
    <x v="173"/>
    <n v="63"/>
    <n v="63260"/>
    <s v="RN 9"/>
    <n v="2761"/>
    <n v="2411"/>
    <n v="-0.12676566461427019"/>
    <m/>
    <n v="-1"/>
    <n v="2411"/>
    <n v="2500"/>
    <n v="25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73"/>
    <n v="481"/>
    <n v="1.7803468208092486"/>
    <m/>
    <n v="-1"/>
    <n v="481"/>
    <n v="500"/>
    <n v="500"/>
    <m/>
    <m/>
    <n v="-1"/>
    <m/>
    <s v=" "/>
    <n v="0"/>
    <m/>
    <n v="0"/>
    <n v="2934"/>
    <n v="2892"/>
    <n v="-1.4314928425357873E-2"/>
    <n v="0"/>
    <n v="-1"/>
    <n v="2892"/>
    <n v="3000"/>
    <n v="3000"/>
  </r>
  <r>
    <x v="1"/>
    <s v="JARDINERIE TREYVE - BOTANIC"/>
    <x v="4"/>
    <x v="4"/>
    <x v="174"/>
    <n v="3"/>
    <n v="3000"/>
    <s v="9 RUE FOULET"/>
    <n v="223"/>
    <n v="0"/>
    <n v="-1"/>
    <m/>
    <s v="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223"/>
    <n v="0"/>
    <n v="-1"/>
    <n v="0"/>
    <s v=""/>
    <n v="0"/>
    <n v="0"/>
    <n v="0"/>
  </r>
  <r>
    <x v="1"/>
    <s v="ETS CHASSIN"/>
    <x v="5"/>
    <x v="6"/>
    <x v="174"/>
    <n v="3"/>
    <n v="3000"/>
    <s v="4V RUE DES BOUCHER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LES AMARYLIS - VILLAVERDE"/>
    <x v="3"/>
    <x v="9"/>
    <x v="174"/>
    <n v="3"/>
    <n v="3000"/>
    <s v="1 RUE DE BADVIBEL"/>
    <n v="604"/>
    <n v="470"/>
    <n v="-0.22185430463576158"/>
    <m/>
    <n v="-1"/>
    <n v="470"/>
    <n v="800"/>
    <n v="8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604"/>
    <n v="470"/>
    <n v="-0.22185430463576158"/>
    <n v="0"/>
    <n v="-1"/>
    <n v="470"/>
    <n v="800"/>
    <n v="800"/>
  </r>
  <r>
    <x v="1"/>
    <s v="21 AVENUE DU GÉNÉRAL DE GAULLE"/>
    <x v="2"/>
    <x v="2"/>
    <x v="174"/>
    <n v="3"/>
    <n v="30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JARDINERIE TREYVE SA"/>
    <x v="4"/>
    <x v="4"/>
    <x v="175"/>
    <n v="58"/>
    <n v="58022"/>
    <s v="ROUTE DE FOURCHAMBAUL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RUE DE L'AUBÉPINE"/>
    <x v="2"/>
    <x v="2"/>
    <x v="176"/>
    <n v="42"/>
    <n v="4244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BERTHOLON GRANGE SARL"/>
    <x v="8"/>
    <x v="16"/>
    <x v="177"/>
    <n v="42"/>
    <n v="42360"/>
    <s v="ZI DU PONT ROCHAND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512"/>
    <n v="611"/>
    <n v="0.193359375"/>
    <m/>
    <n v="-1"/>
    <n v="611"/>
    <n v="650"/>
    <n v="650"/>
    <m/>
    <m/>
    <s v=" "/>
    <m/>
    <s v=" "/>
    <n v="0"/>
    <m/>
    <n v="0"/>
    <m/>
    <m/>
    <s v=" "/>
    <m/>
    <s v=" "/>
    <n v="0"/>
    <m/>
    <n v="0"/>
    <m/>
    <m/>
    <s v=""/>
    <m/>
    <s v=" "/>
    <n v="0"/>
    <n v="500"/>
    <n v="500"/>
    <n v="512"/>
    <n v="611"/>
    <n v="0.193359375"/>
    <n v="0"/>
    <n v="-1"/>
    <n v="611"/>
    <n v="1150"/>
    <n v="1150"/>
  </r>
  <r>
    <x v="1"/>
    <s v="ZA DES PLAINES"/>
    <x v="2"/>
    <x v="2"/>
    <x v="178"/>
    <n v="42"/>
    <n v="4212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AJ DU SANCY"/>
    <x v="5"/>
    <x v="6"/>
    <x v="179"/>
    <n v="63"/>
    <n v="63113"/>
    <s v="LES SARAILLOU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097"/>
    <m/>
    <n v="-1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097"/>
    <n v="0"/>
    <n v="-1"/>
    <n v="0"/>
    <s v=""/>
    <n v="0"/>
    <n v="0"/>
    <n v="0"/>
  </r>
  <r>
    <x v="1"/>
    <s v="SARL JARDINERIE PONTIER ET FILS"/>
    <x v="8"/>
    <x v="10"/>
    <x v="180"/>
    <n v="7"/>
    <n v="7380"/>
    <s v="FRANCE RURA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360"/>
    <n v="413"/>
    <s v=""/>
    <n v="321"/>
    <n v="-0.22276029055690072"/>
    <n v="92"/>
    <n v="600"/>
    <n v="279"/>
    <n v="360"/>
    <n v="413"/>
    <n v="0.14722222222222223"/>
    <n v="321"/>
    <n v="-0.22276029055690072"/>
    <n v="92"/>
    <n v="600"/>
    <n v="279"/>
  </r>
  <r>
    <x v="1"/>
    <s v="MOD MTL SARL"/>
    <x v="15"/>
    <x v="19"/>
    <x v="181"/>
    <n v="3"/>
    <n v="3410"/>
    <s v="68 AV DES MARTYR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4551"/>
    <n v="3659"/>
    <n v="-0.19600087892770821"/>
    <n v="338"/>
    <n v="-0.90762503416233942"/>
    <n v="3321"/>
    <m/>
    <n v="0"/>
    <m/>
    <m/>
    <s v=" "/>
    <m/>
    <s v=" "/>
    <n v="0"/>
    <m/>
    <n v="0"/>
    <m/>
    <m/>
    <s v=" "/>
    <m/>
    <s v=" "/>
    <n v="0"/>
    <m/>
    <n v="0"/>
    <m/>
    <m/>
    <s v=""/>
    <n v="20"/>
    <s v=" "/>
    <n v="-20"/>
    <m/>
    <n v="0"/>
    <n v="4551"/>
    <n v="3659"/>
    <n v="-0.19600087892770821"/>
    <n v="358"/>
    <n v="-0.90215905985241873"/>
    <n v="3301"/>
    <n v="0"/>
    <n v="0"/>
  </r>
  <r>
    <x v="1"/>
    <s v="LA JARDINERIE"/>
    <x v="5"/>
    <x v="6"/>
    <x v="182"/>
    <n v="7"/>
    <n v="7000"/>
    <s v="MAGASIN POLLE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JARDIVERT AGRI EURL"/>
    <x v="8"/>
    <x v="16"/>
    <x v="183"/>
    <n v="63"/>
    <n v="63290"/>
    <s v="83 RUE DU DOCTEUR PHELIP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525"/>
    <n v="617"/>
    <n v="0.17523809523809525"/>
    <n v="677"/>
    <n v="9.7244732576985418E-2"/>
    <n v="-60"/>
    <n v="700"/>
    <n v="23"/>
    <m/>
    <m/>
    <s v=" "/>
    <n v="649"/>
    <s v=" "/>
    <n v="-649"/>
    <m/>
    <n v="0"/>
    <m/>
    <m/>
    <s v=" "/>
    <m/>
    <s v=" "/>
    <n v="0"/>
    <m/>
    <n v="0"/>
    <m/>
    <m/>
    <s v=""/>
    <m/>
    <s v=" "/>
    <n v="0"/>
    <m/>
    <n v="0"/>
    <n v="525"/>
    <n v="617"/>
    <n v="0.17523809523809525"/>
    <n v="1326"/>
    <n v="1.1491085899513775"/>
    <n v="-709"/>
    <n v="700"/>
    <n v="-626"/>
  </r>
  <r>
    <x v="1"/>
    <s v="83 AVENUE CLERMONT"/>
    <x v="2"/>
    <x v="2"/>
    <x v="184"/>
    <n v="63"/>
    <n v="632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S PELLUAZ - BRICOMARCHE"/>
    <x v="2"/>
    <x v="2"/>
    <x v="185"/>
    <n v="42"/>
    <n v="42800"/>
    <s v="ZAC BRUNON VALETTE"/>
    <n v="731"/>
    <n v="244"/>
    <n v="-0.66621067031463743"/>
    <m/>
    <n v="-1"/>
    <n v="244"/>
    <n v="700"/>
    <n v="7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74"/>
    <s v=" "/>
    <m/>
    <n v="-1"/>
    <n v="74"/>
    <m/>
    <n v="0"/>
    <m/>
    <m/>
    <s v=""/>
    <m/>
    <s v=" "/>
    <n v="0"/>
    <m/>
    <n v="0"/>
    <n v="731"/>
    <n v="318"/>
    <n v="-0.56497948016415867"/>
    <n v="0"/>
    <n v="-1"/>
    <n v="318"/>
    <n v="700"/>
    <n v="700"/>
  </r>
  <r>
    <x v="1"/>
    <s v="CHOUVY APPRO 63 SARL"/>
    <x v="8"/>
    <x v="10"/>
    <x v="186"/>
    <n v="63"/>
    <n v="63210"/>
    <s v="RN 89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3984"/>
    <n v="697"/>
    <n v="-0.8250502008032129"/>
    <m/>
    <n v="-1"/>
    <n v="697"/>
    <n v="1000"/>
    <n v="100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3984"/>
    <n v="697"/>
    <n v="-0.8250502008032129"/>
    <n v="0"/>
    <n v="-1"/>
    <n v="697"/>
    <n v="1000"/>
    <n v="1000"/>
  </r>
  <r>
    <x v="1"/>
    <s v="AGRI VOLCANS"/>
    <x v="8"/>
    <x v="16"/>
    <x v="186"/>
    <n v="63"/>
    <n v="63210"/>
    <s v="MONTCHENEI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ANIMALIS"/>
    <x v="6"/>
    <x v="7"/>
    <x v="187"/>
    <n v="7"/>
    <n v="7200"/>
    <s v="CC TERRES DE MILLE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URL JARDINERIE JEAN-PIERRE LEBLANC"/>
    <x v="5"/>
    <x v="6"/>
    <x v="188"/>
    <n v="3"/>
    <n v="3500"/>
    <s v="ROUTE DE MOULINS"/>
    <m/>
    <m/>
    <s v=" "/>
    <m/>
    <s v=" "/>
    <n v="0"/>
    <m/>
    <n v="0"/>
    <m/>
    <m/>
    <s v=" "/>
    <m/>
    <s v=" "/>
    <n v="0"/>
    <m/>
    <n v="0"/>
    <n v="0"/>
    <n v="754"/>
    <s v=""/>
    <m/>
    <n v="-1"/>
    <n v="754"/>
    <n v="800"/>
    <n v="8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754"/>
    <s v=""/>
    <n v="0"/>
    <n v="-1"/>
    <n v="754"/>
    <n v="800"/>
    <n v="800"/>
  </r>
  <r>
    <x v="1"/>
    <s v="SARL BOIRON P.M FRANCE RURALE"/>
    <x v="8"/>
    <x v="10"/>
    <x v="189"/>
    <n v="7"/>
    <n v="7200"/>
    <s v="24 AVENUE DE LA SOI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2106"/>
    <n v="1435"/>
    <s v=""/>
    <m/>
    <n v="-1"/>
    <n v="1435"/>
    <m/>
    <n v="0"/>
    <n v="2106"/>
    <n v="1435"/>
    <n v="-0.31861348528015193"/>
    <n v="0"/>
    <n v="-1"/>
    <n v="1435"/>
    <n v="0"/>
    <n v="0"/>
  </r>
  <r>
    <x v="1"/>
    <s v="7 RUE DES PRAIRIES"/>
    <x v="2"/>
    <x v="2"/>
    <x v="190"/>
    <n v="42"/>
    <n v="4216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EURL L'ESPACE JARDIN"/>
    <x v="8"/>
    <x v="16"/>
    <x v="191"/>
    <n v="43"/>
    <n v="43250"/>
    <s v="MAGASIN KIRIEL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472"/>
    <n v="520"/>
    <n v="0.10169491525423729"/>
    <m/>
    <n v="-1"/>
    <n v="520"/>
    <n v="600"/>
    <n v="60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472"/>
    <n v="520"/>
    <n v="0.10169491525423729"/>
    <n v="0"/>
    <n v="-1"/>
    <n v="520"/>
    <n v="600"/>
    <n v="600"/>
  </r>
  <r>
    <x v="1"/>
    <s v="LE PONT DU DOUX"/>
    <x v="2"/>
    <x v="2"/>
    <x v="192"/>
    <n v="7"/>
    <n v="7300"/>
    <s v="ROUTE NATIONALE 86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440 RUE MAGELLAN"/>
    <x v="2"/>
    <x v="2"/>
    <x v="193"/>
    <n v="42"/>
    <n v="4219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ZI DE PONT PANAY"/>
    <x v="2"/>
    <x v="2"/>
    <x v="194"/>
    <n v="3"/>
    <n v="3500"/>
    <s v="RUE PIERRE ET MARIE CURI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LOU JARDI"/>
    <x v="8"/>
    <x v="16"/>
    <x v="195"/>
    <n v="43"/>
    <n v="43230"/>
    <s v="ZONE INDUSTRIELLE LE MARCET"/>
    <m/>
    <m/>
    <s v=" "/>
    <m/>
    <s v=" "/>
    <n v="0"/>
    <m/>
    <n v="0"/>
    <m/>
    <m/>
    <s v=" "/>
    <n v="632"/>
    <s v=" "/>
    <n v="-632"/>
    <n v="1500"/>
    <n v="868"/>
    <m/>
    <m/>
    <s v=" "/>
    <m/>
    <s v=" "/>
    <n v="0"/>
    <m/>
    <n v="0"/>
    <m/>
    <n v="1574"/>
    <s v=" "/>
    <n v="460"/>
    <n v="-0.70775095298602286"/>
    <n v="1114"/>
    <n v="2000"/>
    <n v="1540"/>
    <m/>
    <n v="482"/>
    <s v=" "/>
    <m/>
    <n v="-1"/>
    <n v="482"/>
    <n v="600"/>
    <n v="600"/>
    <m/>
    <m/>
    <s v=" "/>
    <m/>
    <s v=" "/>
    <n v="0"/>
    <m/>
    <n v="0"/>
    <m/>
    <m/>
    <s v=""/>
    <m/>
    <s v=" "/>
    <n v="0"/>
    <m/>
    <n v="0"/>
    <n v="0"/>
    <n v="2056"/>
    <s v=""/>
    <n v="1092"/>
    <n v="-0.4688715953307393"/>
    <n v="964"/>
    <n v="4100"/>
    <n v="3008"/>
  </r>
  <r>
    <x v="1"/>
    <s v="CENTRAL JARDIN"/>
    <x v="8"/>
    <x v="10"/>
    <x v="196"/>
    <n v="63"/>
    <n v="63200"/>
    <s v="1 ROUTE DE GIMEAU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BRIAT &amp; ASSOCIES"/>
    <x v="8"/>
    <x v="10"/>
    <x v="197"/>
    <n v="42"/>
    <n v="42400"/>
    <s v="ZA DU PUIT SAINT JACQU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GOIGOUX DENIS"/>
    <x v="5"/>
    <x v="6"/>
    <x v="198"/>
    <n v="63"/>
    <n v="63320"/>
    <s v="LE CHEI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BOTANIC"/>
    <x v="4"/>
    <x v="4"/>
    <x v="199"/>
    <n v="42"/>
    <n v="42530"/>
    <s v="ZAC DU TISSO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LISA VAL D'ALLIER"/>
    <x v="8"/>
    <x v="10"/>
    <x v="200"/>
    <n v="3"/>
    <n v="3220"/>
    <s v="LES QUATRE VENT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LISA VAL D'ALLIER"/>
    <x v="8"/>
    <x v="10"/>
    <x v="201"/>
    <n v="3"/>
    <n v="3230"/>
    <s v="LE BOURG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JARDI ST PRIEST EN JAREZ - JARDILAN"/>
    <x v="1"/>
    <x v="5"/>
    <x v="202"/>
    <n v="42"/>
    <n v="42270"/>
    <s v="1 RUE RENE COTY"/>
    <n v="0"/>
    <n v="495"/>
    <s v=""/>
    <m/>
    <n v="-1"/>
    <n v="495"/>
    <n v="1000"/>
    <n v="10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155"/>
    <s v=" "/>
    <m/>
    <n v="-1"/>
    <n v="155"/>
    <m/>
    <n v="0"/>
    <m/>
    <m/>
    <s v=""/>
    <m/>
    <s v=" "/>
    <n v="0"/>
    <m/>
    <n v="0"/>
    <n v="0"/>
    <n v="650"/>
    <s v=""/>
    <n v="0"/>
    <n v="-1"/>
    <n v="650"/>
    <n v="1000"/>
    <n v="1000"/>
  </r>
  <r>
    <x v="1"/>
    <s v="ETS MALZAC"/>
    <x v="5"/>
    <x v="6"/>
    <x v="203"/>
    <n v="7"/>
    <n v="7200"/>
    <s v="ROUTE NATIONA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AGRI VOLCANS TAUVES"/>
    <x v="8"/>
    <x v="16"/>
    <x v="204"/>
    <n v="63"/>
    <n v="63690"/>
    <s v="LA CROIX HAUT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7997"/>
    <n v="3326"/>
    <n v="-0.58409403526322368"/>
    <m/>
    <n v="-1"/>
    <n v="3326"/>
    <n v="4000"/>
    <n v="400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7997"/>
    <n v="3326"/>
    <n v="-0.58409403526322368"/>
    <n v="0"/>
    <n v="-1"/>
    <n v="3326"/>
    <n v="4000"/>
    <n v="4000"/>
  </r>
  <r>
    <x v="1"/>
    <s v="BAOBAB JARDINERIE THIERS      SARL"/>
    <x v="10"/>
    <x v="12"/>
    <x v="205"/>
    <n v="63"/>
    <n v="63300"/>
    <s v="RUE DU TORPILLEUR SIROCCO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COMBRONDE AGRI"/>
    <x v="8"/>
    <x v="10"/>
    <x v="206"/>
    <n v="63"/>
    <n v="63303"/>
    <s v="LE PONT DE L'HELI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4551"/>
    <m/>
    <n v="-1"/>
    <m/>
    <s v=" "/>
    <n v="0"/>
    <n v="1000"/>
    <n v="1000"/>
    <m/>
    <m/>
    <s v=" "/>
    <m/>
    <s v=" "/>
    <n v="0"/>
    <m/>
    <n v="0"/>
    <m/>
    <m/>
    <s v=" "/>
    <m/>
    <s v=" "/>
    <n v="0"/>
    <m/>
    <n v="0"/>
    <n v="2406"/>
    <n v="1823"/>
    <s v=""/>
    <m/>
    <n v="-1"/>
    <n v="1823"/>
    <m/>
    <n v="0"/>
    <n v="6957"/>
    <n v="1823"/>
    <n v="-0.73796176512864742"/>
    <n v="0"/>
    <n v="-1"/>
    <n v="1823"/>
    <n v="1000"/>
    <n v="1000"/>
  </r>
  <r>
    <x v="1"/>
    <s v="COMBRONDE DISTRI SARL"/>
    <x v="8"/>
    <x v="10"/>
    <x v="206"/>
    <n v="63"/>
    <n v="63300"/>
    <s v="LE PONT DE L'HELI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LISA VAL D'ALLIER"/>
    <x v="8"/>
    <x v="10"/>
    <x v="207"/>
    <n v="3"/>
    <n v="3220"/>
    <s v="7 RUE DU COMMERC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ARL JARDIMONT"/>
    <x v="8"/>
    <x v="10"/>
    <x v="208"/>
    <n v="3"/>
    <n v="3150"/>
    <s v="SQUARE DE VOUROU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BOTANIC"/>
    <x v="4"/>
    <x v="4"/>
    <x v="209"/>
    <n v="58"/>
    <n v="58640"/>
    <s v="RN 7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RUE HENRI BOUQUILLARD"/>
    <x v="2"/>
    <x v="2"/>
    <x v="210"/>
    <n v="58"/>
    <n v="5864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ZA LES MEULES"/>
    <x v="2"/>
    <x v="2"/>
    <x v="211"/>
    <n v="63"/>
    <n v="6327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SICA BOCAGE BOURBONNAIS"/>
    <x v="5"/>
    <x v="6"/>
    <x v="212"/>
    <n v="3"/>
    <n v="3430"/>
    <s v="RTE DE COS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1"/>
    <s v="TIVAGRAIN SARL"/>
    <x v="8"/>
    <x v="16"/>
    <x v="213"/>
    <n v="63"/>
    <n v="63310"/>
    <s v="1 AV DE LIMAG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611"/>
    <s v=" "/>
    <m/>
    <n v="-1"/>
    <n v="611"/>
    <n v="650"/>
    <n v="65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611"/>
    <s v=""/>
    <n v="0"/>
    <n v="-1"/>
    <n v="611"/>
    <n v="650"/>
    <n v="650"/>
  </r>
  <r>
    <x v="1"/>
    <s v="ETS MOLLIER SARL"/>
    <x v="5"/>
    <x v="6"/>
    <x v="214"/>
    <n v="7"/>
    <n v="7110"/>
    <s v="LES COT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A PERIER SARL"/>
    <x v="3"/>
    <x v="3"/>
    <x v="215"/>
    <n v="30"/>
    <n v="30470"/>
    <s v="ROUTE DU GRAU DU ROI"/>
    <m/>
    <m/>
    <s v=" "/>
    <m/>
    <s v=" "/>
    <n v="0"/>
    <m/>
    <n v="0"/>
    <m/>
    <m/>
    <s v=" "/>
    <m/>
    <s v=" "/>
    <n v="0"/>
    <m/>
    <n v="0"/>
    <n v="1438"/>
    <n v="228"/>
    <n v="-0.84144645340751045"/>
    <m/>
    <n v="-1"/>
    <n v="228"/>
    <n v="600"/>
    <n v="6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438"/>
    <n v="228"/>
    <n v="-0.84144645340751045"/>
    <n v="0"/>
    <n v="-1"/>
    <n v="228"/>
    <n v="600"/>
    <n v="600"/>
  </r>
  <r>
    <x v="2"/>
    <s v="ANIMALERIE COTE TENDRESSE"/>
    <x v="5"/>
    <x v="6"/>
    <x v="216"/>
    <n v="13"/>
    <n v="13792"/>
    <s v="900 RUE AMPE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QUINCAILLERIE AIXOISE"/>
    <x v="5"/>
    <x v="6"/>
    <x v="217"/>
    <n v="13"/>
    <n v="13796"/>
    <s v="ZI DES MILL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AIX GARDEN - PEPINIERE DE LA PARADE"/>
    <x v="5"/>
    <x v="6"/>
    <x v="218"/>
    <n v="13"/>
    <n v="13090"/>
    <s v="2025 ROUTE DES MILLES"/>
    <m/>
    <m/>
    <s v=" "/>
    <m/>
    <s v=" "/>
    <n v="0"/>
    <m/>
    <n v="0"/>
    <m/>
    <m/>
    <s v=" "/>
    <m/>
    <s v=" "/>
    <n v="0"/>
    <m/>
    <n v="0"/>
    <n v="850"/>
    <n v="220"/>
    <n v="-0.74117647058823533"/>
    <m/>
    <n v="-1"/>
    <n v="220"/>
    <n v="300"/>
    <n v="3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850"/>
    <n v="220"/>
    <n v="-0.74117647058823533"/>
    <n v="0"/>
    <n v="-1"/>
    <n v="220"/>
    <n v="300"/>
    <n v="300"/>
  </r>
  <r>
    <x v="2"/>
    <s v="ALESBRI - BRICOMARCHE "/>
    <x v="2"/>
    <x v="2"/>
    <x v="219"/>
    <n v="30"/>
    <n v="301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CALVET"/>
    <x v="8"/>
    <x v="10"/>
    <x v="219"/>
    <n v="30"/>
    <n v="30100"/>
    <s v="109 RTE D'ANDUZ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VERT"/>
    <x v="5"/>
    <x v="6"/>
    <x v="219"/>
    <n v="30"/>
    <n v="30100"/>
    <s v="358, ROUTE D'UZ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 ALES SNC - JARDILAND"/>
    <x v="1"/>
    <x v="5"/>
    <x v="219"/>
    <n v="30"/>
    <n v="30100"/>
    <s v="121 RUE DES POMMIERS"/>
    <n v="559"/>
    <n v="423"/>
    <n v="-0.24329159212880144"/>
    <m/>
    <n v="-1"/>
    <n v="423"/>
    <n v="800"/>
    <n v="8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288"/>
    <s v=" "/>
    <m/>
    <n v="-1"/>
    <n v="288"/>
    <n v="300"/>
    <n v="300"/>
    <m/>
    <m/>
    <n v="-1"/>
    <m/>
    <s v=" "/>
    <n v="0"/>
    <m/>
    <n v="0"/>
    <n v="559"/>
    <n v="711"/>
    <n v="0.27191413237924866"/>
    <n v="0"/>
    <n v="-1"/>
    <n v="711"/>
    <n v="1100"/>
    <n v="1100"/>
  </r>
  <r>
    <x v="2"/>
    <s v="CHAMP VERT "/>
    <x v="8"/>
    <x v="16"/>
    <x v="220"/>
    <n v="13"/>
    <n v="13190"/>
    <s v="ROUTE DES 4 SAISON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ES JARDINS DE PROVENCE"/>
    <x v="5"/>
    <x v="6"/>
    <x v="221"/>
    <n v="84"/>
    <n v="84210"/>
    <s v="ROUTE DE CARPENTRAS"/>
    <m/>
    <m/>
    <s v=" "/>
    <m/>
    <s v=" "/>
    <n v="0"/>
    <m/>
    <n v="0"/>
    <m/>
    <m/>
    <s v=" "/>
    <m/>
    <s v=" "/>
    <n v="0"/>
    <m/>
    <n v="0"/>
    <n v="1107"/>
    <n v="1575"/>
    <n v="0.42276422764227645"/>
    <m/>
    <n v="-1"/>
    <n v="1575"/>
    <n v="1580"/>
    <n v="158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107"/>
    <n v="1575"/>
    <n v="0.42276422764227645"/>
    <n v="0"/>
    <n v="-1"/>
    <n v="1575"/>
    <n v="1580"/>
    <n v="1580"/>
  </r>
  <r>
    <x v="2"/>
    <s v="ANIMALIS"/>
    <x v="6"/>
    <x v="7"/>
    <x v="222"/>
    <n v="6"/>
    <n v="6600"/>
    <s v="1890 CHEMIN DES TERRIER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DECATHLON ANTIBES"/>
    <x v="9"/>
    <x v="11"/>
    <x v="222"/>
    <n v="6"/>
    <n v="6600"/>
    <s v="1800 CHEMIN DES TERRIER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VILLAVERDE ANTIBES"/>
    <x v="3"/>
    <x v="9"/>
    <x v="222"/>
    <n v="6"/>
    <n v="6600"/>
    <s v="1165 CHEMIN DE COMB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CENTRE EURO MEDITERRANEEN"/>
    <x v="5"/>
    <x v="6"/>
    <x v="222"/>
    <n v="6"/>
    <n v="6600"/>
    <s v="DE L'AGRICULTURE"/>
    <n v="135"/>
    <n v="1461"/>
    <n v="9.8222222222222229"/>
    <n v="194"/>
    <n v="-0.86721423682409304"/>
    <n v="1267"/>
    <n v="1500"/>
    <n v="1306"/>
    <n v="1043"/>
    <n v="0"/>
    <n v="-1"/>
    <m/>
    <s v=""/>
    <n v="0"/>
    <n v="0"/>
    <n v="0"/>
    <n v="9351"/>
    <n v="9516"/>
    <n v="1.7645171639396856E-2"/>
    <n v="3285"/>
    <n v="-0.6547919293820933"/>
    <n v="6231"/>
    <n v="10000"/>
    <n v="6715"/>
    <n v="1043"/>
    <n v="3883"/>
    <n v="2.7229146692233939"/>
    <n v="3193"/>
    <n v="-0.17769765645119753"/>
    <n v="690"/>
    <n v="4000"/>
    <n v="807"/>
    <n v="3287"/>
    <n v="2959"/>
    <n v="-9.978703985397018E-2"/>
    <n v="887"/>
    <n v="-0.70023656640757015"/>
    <n v="2072"/>
    <n v="3000"/>
    <n v="2113"/>
    <n v="92"/>
    <m/>
    <n v="-1"/>
    <m/>
    <s v=" "/>
    <n v="0"/>
    <m/>
    <n v="0"/>
    <n v="5231"/>
    <n v="5833"/>
    <s v=""/>
    <n v="2373"/>
    <n v="-0.59317675295731187"/>
    <n v="3460"/>
    <n v="6000"/>
    <n v="3627"/>
    <n v="20182"/>
    <n v="23652"/>
    <n v="0.17193538796947774"/>
    <n v="9932"/>
    <n v="-0.5800777946896668"/>
    <n v="13720"/>
    <n v="24500"/>
    <n v="14568"/>
  </r>
  <r>
    <x v="2"/>
    <s v="ACOCE S.A.S.- BRICOMARCHE"/>
    <x v="2"/>
    <x v="2"/>
    <x v="223"/>
    <n v="26"/>
    <n v="26400"/>
    <s v="C.D.93 - QUARTIER MI VOIE"/>
    <n v="509"/>
    <n v="1037"/>
    <n v="1.037328094302554"/>
    <m/>
    <n v="-1"/>
    <n v="1037"/>
    <n v="1500"/>
    <n v="15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65"/>
    <n v="186"/>
    <n v="1.8615384615384616"/>
    <n v="-19"/>
    <n v="-1.1021505376344085"/>
    <n v="205"/>
    <n v="200"/>
    <n v="219"/>
    <m/>
    <m/>
    <n v="-1"/>
    <m/>
    <s v=" "/>
    <n v="0"/>
    <m/>
    <n v="0"/>
    <n v="574"/>
    <n v="1223"/>
    <n v="1.1306620209059233"/>
    <n v="-19"/>
    <n v="-1.0155355682747342"/>
    <n v="1242"/>
    <n v="1700"/>
    <n v="1719"/>
  </r>
  <r>
    <x v="2"/>
    <s v="SARL CAILLOL DE PONCY"/>
    <x v="5"/>
    <x v="6"/>
    <x v="224"/>
    <n v="84"/>
    <n v="84400"/>
    <s v="18 QUAI DU GENERAL LECLERC"/>
    <n v="606"/>
    <n v="829"/>
    <n v="0.367986798679868"/>
    <n v="6"/>
    <n v="-0.99276236429433051"/>
    <n v="823"/>
    <n v="1000"/>
    <n v="994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4421"/>
    <n v="4428"/>
    <n v="1.5833521827640805E-3"/>
    <n v="692"/>
    <n v="-0.84372177055103881"/>
    <n v="3736"/>
    <n v="4500"/>
    <n v="3808"/>
    <m/>
    <m/>
    <n v="-1"/>
    <m/>
    <s v=" "/>
    <n v="0"/>
    <m/>
    <n v="0"/>
    <n v="5027"/>
    <n v="5257"/>
    <n v="4.5752934155559977E-2"/>
    <n v="698"/>
    <n v="-0.86722465284382733"/>
    <n v="4559"/>
    <n v="5500"/>
    <n v="4802"/>
  </r>
  <r>
    <x v="2"/>
    <s v="SCA APPRO DU SUD VAUCLUSE"/>
    <x v="5"/>
    <x v="6"/>
    <x v="224"/>
    <n v="84"/>
    <n v="844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2393"/>
    <n v="939"/>
    <n v="-0.6076055160885917"/>
    <m/>
    <n v="-1"/>
    <n v="939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m/>
    <m/>
    <s v=" "/>
    <n v="0"/>
    <s v=" "/>
    <n v="0"/>
    <n v="0"/>
    <n v="0"/>
  </r>
  <r>
    <x v="2"/>
    <s v="SARL MEJEAN DISTRIBUTION "/>
    <x v="5"/>
    <x v="6"/>
    <x v="225"/>
    <n v="84"/>
    <n v="84400"/>
    <s v="1062 AVENUE DE LANC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JEEM"/>
    <x v="5"/>
    <x v="6"/>
    <x v="226"/>
    <n v="30"/>
    <n v="30390"/>
    <s v="750 AVENUE DU GENERAL DE GAULLE"/>
    <m/>
    <m/>
    <s v=" "/>
    <m/>
    <s v=" "/>
    <n v="0"/>
    <m/>
    <n v="0"/>
    <m/>
    <m/>
    <s v=" "/>
    <m/>
    <s v=" "/>
    <n v="0"/>
    <m/>
    <n v="0"/>
    <n v="0"/>
    <n v="3674"/>
    <s v=""/>
    <m/>
    <n v="-1"/>
    <n v="3674"/>
    <n v="3680"/>
    <n v="3680"/>
    <m/>
    <n v="1517"/>
    <s v=" "/>
    <m/>
    <n v="-1"/>
    <n v="1517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5191"/>
    <s v=""/>
    <n v="0"/>
    <n v="-1"/>
    <n v="5191"/>
    <n v="3680"/>
    <n v="3680"/>
  </r>
  <r>
    <x v="2"/>
    <s v="ESCUDIER CHRISTIAN SARL"/>
    <x v="16"/>
    <x v="21"/>
    <x v="226"/>
    <n v="30"/>
    <n v="30390"/>
    <m/>
    <m/>
    <m/>
    <s v=" "/>
    <m/>
    <s v=" "/>
    <n v="0"/>
    <m/>
    <n v="0"/>
    <m/>
    <m/>
    <s v=" "/>
    <m/>
    <s v=" "/>
    <n v="0"/>
    <m/>
    <n v="0"/>
    <n v="1274"/>
    <n v="384"/>
    <n v="-0.69858712715855575"/>
    <m/>
    <n v="-1"/>
    <n v="384"/>
    <n v="0"/>
    <n v="0"/>
    <n v="540"/>
    <n v="540"/>
    <n v="0"/>
    <n v="600"/>
    <n v="0.1111111111111111"/>
    <n v="-60"/>
    <n v="600"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814"/>
    <n v="924"/>
    <n v="-0.49062844542447631"/>
    <n v="600"/>
    <n v="-0.35064935064935066"/>
    <n v="324"/>
    <n v="600"/>
    <n v="0"/>
  </r>
  <r>
    <x v="2"/>
    <s v="SA DISTRIMON - MR BRICOLAGE"/>
    <x v="12"/>
    <x v="14"/>
    <x v="227"/>
    <n v="13"/>
    <n v="13200"/>
    <s v="AVENUE DES ARCHES"/>
    <m/>
    <m/>
    <s v=" "/>
    <n v="407"/>
    <s v=" "/>
    <n v="-407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n v="120"/>
    <s v=" "/>
    <n v="-120"/>
    <n v="0"/>
    <n v="-120"/>
    <m/>
    <m/>
    <n v="-1"/>
    <m/>
    <s v=" "/>
    <n v="0"/>
    <m/>
    <n v="0"/>
    <n v="0"/>
    <n v="0"/>
    <s v=""/>
    <n v="527"/>
    <s v=""/>
    <n v="-527"/>
    <n v="0"/>
    <n v="0"/>
  </r>
  <r>
    <x v="2"/>
    <s v="BENOIT MATERIELS AGRICOLES"/>
    <x v="8"/>
    <x v="22"/>
    <x v="227"/>
    <n v="13"/>
    <n v="13200"/>
    <s v="MAS COTTI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ANIMALIS"/>
    <x v="6"/>
    <x v="7"/>
    <x v="228"/>
    <n v="13"/>
    <n v="13400"/>
    <s v="CENTRE COMMERCIAL AUCHA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ERIE LA MAIN VERTE SARL TIRAN"/>
    <x v="5"/>
    <x v="6"/>
    <x v="228"/>
    <n v="13"/>
    <n v="13400"/>
    <s v="CHEMIN DE GALLEGU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PEPINIERE CANADA"/>
    <x v="5"/>
    <x v="6"/>
    <x v="228"/>
    <n v="13"/>
    <n v="13400"/>
    <s v="L AUMONE CD2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TRUFFAUT AUBAGNE - 050AUB -"/>
    <x v="6"/>
    <x v="23"/>
    <x v="228"/>
    <n v="13"/>
    <n v="13400"/>
    <s v="C.D.2"/>
    <n v="2151"/>
    <n v="3738"/>
    <n v="0.73779637377963736"/>
    <n v="387"/>
    <n v="-0.8964686998394864"/>
    <n v="3351"/>
    <n v="4300"/>
    <n v="3913"/>
    <m/>
    <m/>
    <s v=" "/>
    <m/>
    <s v=" "/>
    <n v="0"/>
    <m/>
    <n v="0"/>
    <n v="9979"/>
    <n v="6292"/>
    <n v="-0.36947589938871628"/>
    <n v="737"/>
    <n v="-0.88286713286713292"/>
    <n v="5555"/>
    <n v="5000"/>
    <n v="4263"/>
    <m/>
    <m/>
    <s v=" "/>
    <m/>
    <s v=" "/>
    <n v="0"/>
    <m/>
    <n v="0"/>
    <m/>
    <m/>
    <s v=" "/>
    <m/>
    <s v=" "/>
    <n v="0"/>
    <m/>
    <n v="0"/>
    <n v="224"/>
    <m/>
    <n v="-1"/>
    <m/>
    <s v=" "/>
    <n v="0"/>
    <m/>
    <n v="0"/>
    <m/>
    <m/>
    <s v=""/>
    <m/>
    <s v=" "/>
    <n v="0"/>
    <m/>
    <n v="0"/>
    <n v="12354"/>
    <n v="10030"/>
    <n v="-0.18811720900113324"/>
    <n v="1124"/>
    <n v="-0.88793619142572278"/>
    <n v="8906"/>
    <n v="9300"/>
    <n v="8176"/>
  </r>
  <r>
    <x v="2"/>
    <s v="SARL AGRI FALLEN"/>
    <x v="5"/>
    <x v="6"/>
    <x v="229"/>
    <n v="13"/>
    <n v="13671"/>
    <s v="QUARTIER DE L'AVELANEDE"/>
    <n v="-92"/>
    <n v="68"/>
    <n v="-1.7391304347826086"/>
    <m/>
    <n v="-1"/>
    <n v="68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-92"/>
    <n v="68"/>
    <n v="-1.7391304347826086"/>
    <n v="0"/>
    <n v="-1"/>
    <n v="68"/>
    <n v="0"/>
    <n v="0"/>
  </r>
  <r>
    <x v="2"/>
    <s v="SCAG CANTON D AUBAGNE"/>
    <x v="5"/>
    <x v="6"/>
    <x v="229"/>
    <n v="13"/>
    <n v="13671"/>
    <s v="QUARTIER DE L AVELANED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MIRAHBEL SARL"/>
    <x v="5"/>
    <x v="6"/>
    <x v="230"/>
    <n v="30"/>
    <n v="30250"/>
    <s v="AVENUE DES CEVENNES"/>
    <m/>
    <m/>
    <s v=" "/>
    <m/>
    <s v=" "/>
    <n v="0"/>
    <m/>
    <n v="0"/>
    <m/>
    <m/>
    <s v=" "/>
    <m/>
    <s v=" "/>
    <n v="0"/>
    <m/>
    <n v="0"/>
    <n v="3298"/>
    <n v="2850"/>
    <n v="-0.13583990297149787"/>
    <n v="515"/>
    <n v="-0.81929824561403508"/>
    <n v="2335"/>
    <n v="2900"/>
    <n v="2385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3298"/>
    <n v="2850"/>
    <n v="-0.13583990297149787"/>
    <n v="515"/>
    <n v="-0.81929824561403508"/>
    <n v="2335"/>
    <n v="2900"/>
    <n v="2385"/>
  </r>
  <r>
    <x v="2"/>
    <s v="BIOTOPE"/>
    <x v="5"/>
    <x v="6"/>
    <x v="231"/>
    <n v="84"/>
    <n v="84000"/>
    <s v="5, ROUTE DE LY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LISAPL"/>
    <x v="5"/>
    <x v="6"/>
    <x v="232"/>
    <n v="84"/>
    <n v="84025"/>
    <s v="92 RUE JOSEPH VERNET"/>
    <n v="80"/>
    <n v="47"/>
    <n v="-0.41249999999999998"/>
    <m/>
    <n v="-1"/>
    <n v="47"/>
    <n v="0"/>
    <n v="0"/>
    <n v="2430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74"/>
    <s v=" "/>
    <m/>
    <n v="-1"/>
    <n v="74"/>
    <n v="0"/>
    <n v="0"/>
    <m/>
    <m/>
    <s v=""/>
    <m/>
    <s v=" "/>
    <n v="0"/>
    <m/>
    <n v="0"/>
    <n v="2510"/>
    <n v="121"/>
    <n v="-0.95179282868525894"/>
    <n v="0"/>
    <n v="-1"/>
    <n v="121"/>
    <n v="0"/>
    <n v="0"/>
  </r>
  <r>
    <x v="2"/>
    <s v="JUSTINESY S.A."/>
    <x v="5"/>
    <x v="6"/>
    <x v="233"/>
    <n v="84"/>
    <n v="84034"/>
    <s v="BP 74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633"/>
    <m/>
    <n v="-1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633"/>
    <n v="0"/>
    <n v="-1"/>
    <n v="0"/>
    <s v=""/>
    <n v="0"/>
    <n v="0"/>
    <n v="0"/>
  </r>
  <r>
    <x v="2"/>
    <s v="PROCA - BRICOMARCHE "/>
    <x v="2"/>
    <x v="2"/>
    <x v="234"/>
    <n v="30"/>
    <n v="302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ERIE COULANGE SARL"/>
    <x v="5"/>
    <x v="6"/>
    <x v="234"/>
    <n v="30"/>
    <n v="30200"/>
    <s v="10 PLACE DE LA GARE"/>
    <n v="564"/>
    <n v="0"/>
    <n v="-1"/>
    <m/>
    <s v=""/>
    <n v="0"/>
    <n v="0"/>
    <n v="0"/>
    <m/>
    <m/>
    <s v=" "/>
    <m/>
    <s v=" "/>
    <n v="0"/>
    <m/>
    <n v="0"/>
    <n v="0"/>
    <n v="459"/>
    <s v=""/>
    <m/>
    <n v="-1"/>
    <n v="459"/>
    <n v="600"/>
    <n v="600"/>
    <m/>
    <m/>
    <s v=" "/>
    <m/>
    <s v=" "/>
    <n v="0"/>
    <m/>
    <n v="0"/>
    <m/>
    <m/>
    <s v=" "/>
    <m/>
    <s v=" "/>
    <n v="0"/>
    <m/>
    <n v="0"/>
    <n v="254"/>
    <m/>
    <n v="-1"/>
    <m/>
    <s v=" "/>
    <n v="0"/>
    <m/>
    <n v="0"/>
    <m/>
    <m/>
    <s v=""/>
    <m/>
    <s v=" "/>
    <n v="0"/>
    <m/>
    <n v="0"/>
    <n v="818"/>
    <n v="459"/>
    <n v="-0.43887530562347188"/>
    <n v="0"/>
    <n v="-1"/>
    <n v="459"/>
    <n v="600"/>
    <n v="600"/>
  </r>
  <r>
    <x v="2"/>
    <s v="JARDINERIE JP BAGNOL"/>
    <x v="5"/>
    <x v="6"/>
    <x v="234"/>
    <n v="30"/>
    <n v="30200"/>
    <s v="1280 ROUTE DE TRESQU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OGEMA"/>
    <x v="5"/>
    <x v="6"/>
    <x v="234"/>
    <n v="30"/>
    <n v="30260"/>
    <s v="55, AVENUE LEON BLUM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BEMARLIA - BRICOMARCHE "/>
    <x v="2"/>
    <x v="2"/>
    <x v="235"/>
    <n v="5"/>
    <n v="5200"/>
    <s v="RN 94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ZC LE LIOU"/>
    <x v="2"/>
    <x v="2"/>
    <x v="235"/>
    <n v="5"/>
    <n v="5200"/>
    <s v="ROUTE NATIONALE 94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COOPERATIVE AGRICOLE BARBENTANE"/>
    <x v="5"/>
    <x v="6"/>
    <x v="236"/>
    <n v="13"/>
    <n v="13570"/>
    <s v="543 ROUTE D'AVIGN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ERIE DU MOULIN"/>
    <x v="3"/>
    <x v="3"/>
    <x v="237"/>
    <n v="4"/>
    <n v="4400"/>
    <s v="ZONE COMMERCIALE DU PONT LONG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DES BALMES"/>
    <x v="5"/>
    <x v="6"/>
    <x v="238"/>
    <n v="84"/>
    <n v="84190"/>
    <s v="AVENUE JULES FERRY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605"/>
    <n v="2926"/>
    <n v="0.82305295950155766"/>
    <m/>
    <n v="-1"/>
    <n v="2926"/>
    <n v="2000"/>
    <n v="2000"/>
    <n v="2005"/>
    <n v="1951"/>
    <n v="-2.6932668329177057E-2"/>
    <m/>
    <n v="-1"/>
    <n v="1951"/>
    <n v="2000"/>
    <n v="2000"/>
    <m/>
    <m/>
    <s v=" "/>
    <m/>
    <s v=" "/>
    <n v="0"/>
    <m/>
    <n v="0"/>
    <n v="699"/>
    <n v="505"/>
    <s v=""/>
    <m/>
    <n v="-1"/>
    <n v="505"/>
    <n v="600"/>
    <n v="600"/>
    <n v="4309"/>
    <n v="5382"/>
    <n v="0.24901369227198886"/>
    <n v="0"/>
    <n v="-1"/>
    <n v="5382"/>
    <n v="4600"/>
    <n v="4600"/>
  </r>
  <r>
    <x v="2"/>
    <s v="SA MATRION - VILLAVERDE"/>
    <x v="3"/>
    <x v="9"/>
    <x v="239"/>
    <n v="26"/>
    <n v="26500"/>
    <s v="ALLEE DES SAPIN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MA SARL"/>
    <x v="5"/>
    <x v="6"/>
    <x v="240"/>
    <n v="5"/>
    <n v="5100"/>
    <s v="ZONE D'ACTIVITE SUD"/>
    <n v="123"/>
    <n v="66"/>
    <n v="-0.46341463414634149"/>
    <n v="42"/>
    <n v="-0.36363636363636365"/>
    <n v="24"/>
    <n v="200"/>
    <n v="158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303"/>
    <m/>
    <n v="-1"/>
    <m/>
    <s v=" "/>
    <n v="0"/>
    <m/>
    <n v="0"/>
    <n v="1270"/>
    <n v="842"/>
    <n v="-0.33700787401574805"/>
    <n v="97"/>
    <n v="-0.88479809976247026"/>
    <n v="745"/>
    <n v="800"/>
    <n v="703"/>
    <n v="22"/>
    <m/>
    <n v="-1"/>
    <m/>
    <s v=" "/>
    <n v="0"/>
    <m/>
    <n v="0"/>
    <n v="1718"/>
    <n v="908"/>
    <n v="-0.47147846332945287"/>
    <n v="139"/>
    <n v="-0.84691629955947134"/>
    <n v="769"/>
    <n v="1000"/>
    <n v="861"/>
  </r>
  <r>
    <x v="2"/>
    <s v="GARANI - BRICOMARCHE "/>
    <x v="2"/>
    <x v="2"/>
    <x v="241"/>
    <n v="83"/>
    <n v="8317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A CENTRALE ANIMAL COMPAGNY"/>
    <x v="5"/>
    <x v="6"/>
    <x v="242"/>
    <n v="83"/>
    <n v="83170"/>
    <s v="1040 BOULEVARD LONG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075"/>
    <n v="548"/>
    <n v="-0.49023255813953487"/>
    <m/>
    <n v="-1"/>
    <n v="548"/>
    <n v="0"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075"/>
    <n v="548"/>
    <n v="-0.49023255813953487"/>
    <n v="0"/>
    <n v="-1"/>
    <n v="548"/>
    <n v="0"/>
    <n v="0"/>
  </r>
  <r>
    <x v="2"/>
    <s v="AGROTECH"/>
    <x v="5"/>
    <x v="6"/>
    <x v="243"/>
    <n v="26"/>
    <n v="2617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TRUFFAUT CABRIES - 045CAB -"/>
    <x v="6"/>
    <x v="23"/>
    <x v="244"/>
    <n v="13"/>
    <n v="13480"/>
    <s v="PLAN DE CAMPAGNE"/>
    <n v="1772"/>
    <n v="3654"/>
    <n v="1.062076749435666"/>
    <n v="933"/>
    <n v="-0.74466338259441711"/>
    <n v="2721"/>
    <n v="4300"/>
    <n v="3367"/>
    <m/>
    <m/>
    <s v=" "/>
    <m/>
    <s v=" "/>
    <n v="0"/>
    <m/>
    <n v="0"/>
    <n v="3642"/>
    <n v="3450"/>
    <n v="-5.2718286655683691E-2"/>
    <n v="1464"/>
    <n v="-0.57565217391304346"/>
    <n v="1986"/>
    <n v="4000"/>
    <n v="2536"/>
    <m/>
    <m/>
    <s v=" "/>
    <m/>
    <s v=" "/>
    <n v="0"/>
    <m/>
    <n v="0"/>
    <m/>
    <m/>
    <s v=" "/>
    <m/>
    <s v=" "/>
    <n v="0"/>
    <m/>
    <n v="0"/>
    <n v="288"/>
    <m/>
    <n v="-1"/>
    <m/>
    <s v=" "/>
    <n v="0"/>
    <m/>
    <n v="0"/>
    <m/>
    <m/>
    <s v=""/>
    <m/>
    <s v=" "/>
    <n v="0"/>
    <m/>
    <n v="0"/>
    <n v="5702"/>
    <n v="7104"/>
    <n v="0.24587863907400911"/>
    <n v="2397"/>
    <n v="-0.66258445945945943"/>
    <n v="4707"/>
    <n v="8300"/>
    <n v="5903"/>
  </r>
  <r>
    <x v="2"/>
    <s v="SARL AMBIANCE AU JARDIN"/>
    <x v="5"/>
    <x v="6"/>
    <x v="245"/>
    <n v="84"/>
    <n v="84160"/>
    <s v="ROUTE D'AIX"/>
    <n v="0"/>
    <n v="861"/>
    <s v=""/>
    <n v="368"/>
    <n v="-0.57259001161440182"/>
    <n v="493"/>
    <n v="1000"/>
    <n v="632"/>
    <m/>
    <m/>
    <s v=" "/>
    <m/>
    <s v=" "/>
    <n v="0"/>
    <m/>
    <n v="0"/>
    <n v="641"/>
    <n v="144"/>
    <n v="-0.77535101404056161"/>
    <m/>
    <n v="-1"/>
    <n v="144"/>
    <n v="500"/>
    <n v="500"/>
    <n v="2534"/>
    <n v="1534"/>
    <n v="-0.39463299131807417"/>
    <m/>
    <n v="-1"/>
    <n v="1534"/>
    <n v="0"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3175"/>
    <n v="2539"/>
    <n v="-0.20031496062992127"/>
    <n v="368"/>
    <n v="-0.85506104765655766"/>
    <n v="2171"/>
    <n v="1500"/>
    <n v="1132"/>
  </r>
  <r>
    <x v="2"/>
    <s v="BIOGARDEN"/>
    <x v="5"/>
    <x v="6"/>
    <x v="246"/>
    <n v="6"/>
    <n v="6800"/>
    <s v="11, IMPASSE DES MAUVAN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SPACE JARDINERIE DU PAYS DE FAIENC"/>
    <x v="5"/>
    <x v="6"/>
    <x v="247"/>
    <n v="83"/>
    <n v="83440"/>
    <m/>
    <n v="1443"/>
    <n v="1422"/>
    <n v="-1.4553014553014554E-2"/>
    <n v="297"/>
    <n v="-0.79113924050632911"/>
    <n v="1125"/>
    <n v="1600"/>
    <n v="1303"/>
    <n v="26302"/>
    <n v="29813"/>
    <n v="0.13348794768458672"/>
    <n v="6128"/>
    <n v="-0.79445208466105388"/>
    <n v="23685"/>
    <n v="31000"/>
    <n v="24872"/>
    <n v="2905"/>
    <n v="5130"/>
    <n v="0.76592082616179002"/>
    <n v="2560"/>
    <n v="-0.50097465886939574"/>
    <n v="2570"/>
    <n v="6000"/>
    <n v="3440"/>
    <n v="5769"/>
    <n v="6267"/>
    <n v="8.6323452938117523E-2"/>
    <n v="3167"/>
    <n v="-0.49465453965214617"/>
    <n v="3100"/>
    <n v="7000"/>
    <n v="3833"/>
    <n v="2459"/>
    <n v="2098"/>
    <n v="-0.14680764538430255"/>
    <n v="370"/>
    <n v="-0.82364156339370831"/>
    <n v="1728"/>
    <n v="2500"/>
    <n v="2130"/>
    <n v="509"/>
    <n v="174"/>
    <n v="-0.65815324165029465"/>
    <n v="63"/>
    <n v="-0.63793103448275867"/>
    <n v="111"/>
    <n v="200"/>
    <n v="137"/>
    <n v="2102"/>
    <n v="1431"/>
    <n v="9.445255474452555"/>
    <n v="758"/>
    <n v="-0.47030048916841372"/>
    <n v="673"/>
    <n v="1500"/>
    <n v="742"/>
    <n v="41489"/>
    <n v="46335"/>
    <n v="0.11680204391525464"/>
    <n v="13343"/>
    <n v="-0.7120319412970757"/>
    <n v="32992"/>
    <n v="49800"/>
    <n v="36457"/>
  </r>
  <r>
    <x v="2"/>
    <s v="SUD AGRO"/>
    <x v="8"/>
    <x v="16"/>
    <x v="248"/>
    <n v="6"/>
    <n v="6510"/>
    <s v="ZA DE LA GRAV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CTRE MEDITERRANEEN DE L AGRICULTURE"/>
    <x v="5"/>
    <x v="6"/>
    <x v="248"/>
    <n v="6"/>
    <n v="6510"/>
    <s v="1726 RTE DE LA ZA DE LA GRAVE"/>
    <n v="957"/>
    <n v="3920"/>
    <n v="3.0961337513061653"/>
    <n v="1300"/>
    <n v="-0.66836734693877553"/>
    <n v="2620"/>
    <n v="5000"/>
    <n v="3700"/>
    <n v="3866"/>
    <n v="1115"/>
    <n v="-0.71158820486290741"/>
    <m/>
    <n v="-1"/>
    <n v="1115"/>
    <n v="0"/>
    <n v="0"/>
    <n v="-252"/>
    <n v="115"/>
    <n v="-1.4563492063492063"/>
    <m/>
    <n v="-1"/>
    <n v="115"/>
    <n v="1000"/>
    <n v="1000"/>
    <n v="10927"/>
    <n v="7497"/>
    <n v="-0.31390134529147984"/>
    <n v="7005"/>
    <n v="-6.5626250500200087E-2"/>
    <n v="492"/>
    <n v="8000"/>
    <n v="995"/>
    <n v="3226"/>
    <n v="4277"/>
    <n v="0.32579045257284561"/>
    <n v="714"/>
    <n v="-0.83306055646481181"/>
    <n v="3563"/>
    <n v="4500"/>
    <n v="3786"/>
    <n v="196"/>
    <n v="213"/>
    <n v="8.673469387755102E-2"/>
    <n v="17"/>
    <n v="-0.92018779342723001"/>
    <n v="196"/>
    <n v="250"/>
    <n v="233"/>
    <m/>
    <m/>
    <n v="-1"/>
    <m/>
    <s v=" "/>
    <n v="0"/>
    <m/>
    <n v="0"/>
    <n v="18920"/>
    <n v="17137"/>
    <n v="-9.4238900634249473E-2"/>
    <n v="9036"/>
    <n v="-0.47271984594736532"/>
    <n v="8101"/>
    <n v="18750"/>
    <n v="9714"/>
  </r>
  <r>
    <x v="2"/>
    <s v="SAS RAPIERE - BRICOMARCHE"/>
    <x v="2"/>
    <x v="2"/>
    <x v="249"/>
    <n v="84"/>
    <n v="84300"/>
    <s v="85 ALLEE ROCH PAPE"/>
    <n v="0"/>
    <n v="1848"/>
    <s v=""/>
    <n v="406"/>
    <n v="-0.78030303030303028"/>
    <n v="1442"/>
    <n v="1500"/>
    <n v="1094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97"/>
    <s v=" "/>
    <n v="53"/>
    <n v="-0.45360824742268041"/>
    <n v="44"/>
    <n v="100"/>
    <n v="47"/>
    <m/>
    <m/>
    <n v="-1"/>
    <m/>
    <s v=" "/>
    <n v="0"/>
    <m/>
    <n v="0"/>
    <n v="0"/>
    <n v="1945"/>
    <s v=""/>
    <n v="459"/>
    <n v="-0.76401028277634964"/>
    <n v="1486"/>
    <n v="1600"/>
    <n v="1141"/>
  </r>
  <r>
    <x v="2"/>
    <s v="JARDIFLORA - BAOBAB"/>
    <x v="3"/>
    <x v="3"/>
    <x v="249"/>
    <n v="84"/>
    <n v="84300"/>
    <s v="275 RUE DE LA FORG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PROVENCE VOLAILLES"/>
    <x v="5"/>
    <x v="6"/>
    <x v="249"/>
    <n v="84"/>
    <n v="84300"/>
    <s v="262 AVENUE DE STALINGRAD"/>
    <n v="1069"/>
    <n v="1679"/>
    <n v="0.57062675397567819"/>
    <m/>
    <n v="-1"/>
    <n v="1679"/>
    <n v="1800"/>
    <n v="18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47"/>
    <n v="47"/>
    <n v="0"/>
    <m/>
    <n v="-1"/>
    <n v="47"/>
    <n v="100"/>
    <n v="100"/>
    <m/>
    <m/>
    <n v="-1"/>
    <m/>
    <s v=" "/>
    <n v="0"/>
    <m/>
    <n v="0"/>
    <n v="1116"/>
    <n v="1726"/>
    <n v="0.54659498207885304"/>
    <n v="0"/>
    <n v="-1"/>
    <n v="1726"/>
    <n v="1900"/>
    <n v="1900"/>
  </r>
  <r>
    <x v="2"/>
    <s v="CAYO - BRICOMARCHE "/>
    <x v="2"/>
    <x v="2"/>
    <x v="250"/>
    <n v="30"/>
    <n v="3084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TROPIC PLANTES"/>
    <x v="5"/>
    <x v="6"/>
    <x v="250"/>
    <n v="30"/>
    <n v="30820"/>
    <s v="ROUTE DE NIMES - SOMMIERES"/>
    <m/>
    <m/>
    <s v=" "/>
    <m/>
    <s v=" "/>
    <n v="0"/>
    <m/>
    <n v="0"/>
    <m/>
    <m/>
    <s v=" "/>
    <m/>
    <s v=" "/>
    <n v="0"/>
    <m/>
    <n v="0"/>
    <n v="4056"/>
    <n v="2309"/>
    <n v="-0.4307199211045365"/>
    <n v="997"/>
    <n v="-0.56821134690342134"/>
    <n v="1312"/>
    <n v="2500"/>
    <n v="1503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4056"/>
    <n v="2309"/>
    <n v="-0.4307199211045365"/>
    <n v="997"/>
    <n v="-0.56821134690342134"/>
    <n v="1312"/>
    <n v="2500"/>
    <n v="1503"/>
  </r>
  <r>
    <x v="2"/>
    <s v="JARDINERIE PASERO - VILLAVERDE"/>
    <x v="3"/>
    <x v="9"/>
    <x v="251"/>
    <n v="13"/>
    <n v="13220"/>
    <s v="ROUTE DE CARRY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DEBERJAC - BRICOMARCHE"/>
    <x v="2"/>
    <x v="2"/>
    <x v="252"/>
    <n v="13"/>
    <n v="13160"/>
    <s v="CHEMIN DU GRAND QUARTIER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PASSION JARDIN RIGOT VINCENT"/>
    <x v="5"/>
    <x v="6"/>
    <x v="252"/>
    <n v="13"/>
    <n v="13160"/>
    <s v="740 RTE DE LA CRAU"/>
    <m/>
    <m/>
    <s v=" "/>
    <m/>
    <s v=" "/>
    <n v="0"/>
    <m/>
    <n v="0"/>
    <m/>
    <m/>
    <s v=" "/>
    <m/>
    <s v=" "/>
    <n v="0"/>
    <m/>
    <n v="0"/>
    <n v="745"/>
    <n v="117"/>
    <n v="-0.84295302013422824"/>
    <m/>
    <n v="-1"/>
    <n v="117"/>
    <n v="500"/>
    <n v="5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745"/>
    <n v="117"/>
    <n v="-0.84295302013422824"/>
    <n v="0"/>
    <n v="-1"/>
    <n v="117"/>
    <n v="500"/>
    <n v="500"/>
  </r>
  <r>
    <x v="2"/>
    <s v="SARL AMBIANCE JARDIN - DELBARD"/>
    <x v="10"/>
    <x v="12"/>
    <x v="253"/>
    <n v="26"/>
    <n v="26400"/>
    <s v="ZA LA LAINE"/>
    <m/>
    <m/>
    <s v=" "/>
    <m/>
    <s v=" "/>
    <n v="0"/>
    <m/>
    <n v="0"/>
    <m/>
    <m/>
    <s v=" "/>
    <m/>
    <s v=" "/>
    <n v="0"/>
    <m/>
    <n v="0"/>
    <n v="957"/>
    <n v="-10"/>
    <n v="-1.0104493207941483"/>
    <m/>
    <n v="-1"/>
    <n v="-10"/>
    <n v="0"/>
    <n v="0"/>
    <m/>
    <m/>
    <s v=" "/>
    <m/>
    <s v=" "/>
    <n v="0"/>
    <m/>
    <n v="0"/>
    <m/>
    <n v="-17"/>
    <s v=" "/>
    <n v="17"/>
    <n v="-2"/>
    <n v="-34"/>
    <n v="0"/>
    <n v="-17"/>
    <m/>
    <m/>
    <s v=" "/>
    <m/>
    <s v=" "/>
    <n v="0"/>
    <m/>
    <n v="0"/>
    <m/>
    <m/>
    <s v=""/>
    <n v="2"/>
    <s v=" "/>
    <n v="-2"/>
    <m/>
    <n v="0"/>
    <n v="957"/>
    <n v="-27"/>
    <n v="-1.0282131661442007"/>
    <n v="19"/>
    <n v="-1.7037037037037037"/>
    <n v="-46"/>
    <n v="0"/>
    <n v="0"/>
  </r>
  <r>
    <x v="2"/>
    <s v="JARDINERIE BRETIERE - CREST FLORE"/>
    <x v="5"/>
    <x v="6"/>
    <x v="253"/>
    <n v="26"/>
    <n v="26400"/>
    <s v="ZONE INDUSTRIELL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DANALP - BRICOMARCHE "/>
    <x v="2"/>
    <x v="2"/>
    <x v="254"/>
    <n v="4"/>
    <n v="4000"/>
    <s v="LE TIVOLI, 76 AVENUE DE VERDU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ERIE ISAFLOR"/>
    <x v="5"/>
    <x v="6"/>
    <x v="255"/>
    <n v="4"/>
    <n v="4000"/>
    <s v="ZI ST CHRISTOPH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A CENTRALE ANIMAL COMPANY"/>
    <x v="5"/>
    <x v="6"/>
    <x v="256"/>
    <n v="83"/>
    <n v="83300"/>
    <s v="1095 BOULEVARD ST EXUPERY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024"/>
    <n v="568"/>
    <n v="-0.4453125"/>
    <m/>
    <n v="-1"/>
    <n v="568"/>
    <n v="0"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024"/>
    <n v="568"/>
    <n v="-0.4453125"/>
    <n v="0"/>
    <n v="-1"/>
    <n v="568"/>
    <n v="0"/>
    <n v="0"/>
  </r>
  <r>
    <x v="2"/>
    <s v="JARDILAND"/>
    <x v="1"/>
    <x v="5"/>
    <x v="257"/>
    <n v="5"/>
    <n v="5200"/>
    <s v="ZONE ARTISANALE ENTRAIGU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TS GILLES"/>
    <x v="5"/>
    <x v="6"/>
    <x v="258"/>
    <n v="13"/>
    <n v="13630"/>
    <s v="ROUTE D AVIGN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COOPERATIVE AGRICOLE D'EYRAGUES"/>
    <x v="5"/>
    <x v="6"/>
    <x v="258"/>
    <n v="13"/>
    <n v="13630"/>
    <s v="CHEMIN NOTRE DAME"/>
    <m/>
    <m/>
    <s v=" "/>
    <m/>
    <s v=" "/>
    <n v="0"/>
    <m/>
    <n v="0"/>
    <n v="331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331"/>
    <n v="0"/>
    <n v="-1"/>
    <n v="0"/>
    <s v=""/>
    <n v="0"/>
    <n v="0"/>
    <n v="0"/>
  </r>
  <r>
    <x v="2"/>
    <s v="LA MAIOUN DEI JARDINIE"/>
    <x v="5"/>
    <x v="6"/>
    <x v="259"/>
    <n v="6"/>
    <n v="6360"/>
    <s v="4 AVENUE DE LA LIBERT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3257"/>
    <n v="3736"/>
    <s v=""/>
    <n v="736"/>
    <n v="-0.80299785867237683"/>
    <n v="3000"/>
    <n v="3800"/>
    <n v="3064"/>
    <n v="3257"/>
    <n v="3736"/>
    <n v="0.14706785385323917"/>
    <n v="736"/>
    <n v="-0.80299785867237683"/>
    <n v="3000"/>
    <n v="3800"/>
    <n v="3064"/>
  </r>
  <r>
    <x v="2"/>
    <s v="COOPERATIVE AGRICOLE"/>
    <x v="5"/>
    <x v="6"/>
    <x v="260"/>
    <n v="13"/>
    <n v="13990"/>
    <s v="ROUTE DE TARASC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YLVAIN ROMAN S.A."/>
    <x v="5"/>
    <x v="6"/>
    <x v="261"/>
    <n v="4"/>
    <n v="4300"/>
    <s v="PLACE DE VERDU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OJENAD - BRICOMARCHE "/>
    <x v="2"/>
    <x v="2"/>
    <x v="262"/>
    <n v="13"/>
    <n v="13270"/>
    <s v="AV G POMPIDOU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BERGON"/>
    <x v="8"/>
    <x v="10"/>
    <x v="263"/>
    <n v="83"/>
    <n v="83600"/>
    <s v="QUARTIER LE PIGEONNIER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GARDEN STYLE FREJUS SAS CASTELLI LE"/>
    <x v="5"/>
    <x v="6"/>
    <x v="263"/>
    <n v="83"/>
    <n v="83600"/>
    <s v="301 AV DU 8 MAI 1945"/>
    <m/>
    <m/>
    <s v=" "/>
    <m/>
    <s v=" "/>
    <n v="0"/>
    <m/>
    <n v="0"/>
    <m/>
    <m/>
    <s v=" "/>
    <m/>
    <s v=" "/>
    <n v="0"/>
    <m/>
    <n v="0"/>
    <n v="0"/>
    <n v="967"/>
    <s v=""/>
    <m/>
    <n v="-1"/>
    <n v="967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967"/>
    <s v=""/>
    <n v="0"/>
    <n v="-1"/>
    <n v="967"/>
    <n v="0"/>
    <n v="0"/>
  </r>
  <r>
    <x v="2"/>
    <s v="JARDINEREY CARRIER"/>
    <x v="5"/>
    <x v="6"/>
    <x v="263"/>
    <n v="83"/>
    <n v="83600"/>
    <s v="59 AVENUE DE PROVENC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LAND ENSEIGNES JARDI FREJUS SN"/>
    <x v="1"/>
    <x v="5"/>
    <x v="263"/>
    <n v="83"/>
    <n v="83600"/>
    <s v="1586 AV LACHENAUD"/>
    <n v="628"/>
    <n v="732"/>
    <n v="0.16560509554140126"/>
    <m/>
    <n v="-1"/>
    <n v="732"/>
    <n v="800"/>
    <n v="8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55"/>
    <n v="98"/>
    <n v="-0.36774193548387096"/>
    <m/>
    <n v="-1"/>
    <n v="98"/>
    <n v="100"/>
    <n v="100"/>
    <m/>
    <m/>
    <n v="-1"/>
    <m/>
    <s v=" "/>
    <n v="0"/>
    <m/>
    <n v="0"/>
    <n v="783"/>
    <n v="830"/>
    <n v="6.0025542784163471E-2"/>
    <n v="0"/>
    <n v="-1"/>
    <n v="830"/>
    <n v="900"/>
    <n v="900"/>
  </r>
  <r>
    <x v="2"/>
    <s v="BOTANIC ROBIN JARDINS"/>
    <x v="4"/>
    <x v="4"/>
    <x v="264"/>
    <n v="5"/>
    <n v="5000"/>
    <s v="3 RUE PLA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.LI.SA"/>
    <x v="5"/>
    <x v="6"/>
    <x v="264"/>
    <n v="5"/>
    <n v="5000"/>
    <s v="5 RUE DES SILOS"/>
    <n v="1521"/>
    <n v="1642"/>
    <n v="7.955292570677186E-2"/>
    <n v="361"/>
    <n v="-0.78014616321559072"/>
    <n v="1281"/>
    <n v="1800"/>
    <n v="1439"/>
    <n v="11923"/>
    <n v="12535"/>
    <n v="5.1329363415247839E-2"/>
    <n v="359"/>
    <n v="-0.97136019146390107"/>
    <n v="12176"/>
    <n v="12600"/>
    <n v="12241"/>
    <m/>
    <m/>
    <s v=" "/>
    <m/>
    <s v=" "/>
    <n v="0"/>
    <m/>
    <n v="0"/>
    <n v="5912"/>
    <n v="5132"/>
    <n v="-0.13193504736129905"/>
    <n v="3178"/>
    <n v="-0.38074824629773968"/>
    <n v="1954"/>
    <n v="5300"/>
    <n v="2122"/>
    <n v="6216"/>
    <n v="3127"/>
    <n v="-0.49694337194337196"/>
    <n v="212"/>
    <n v="-0.93220338983050843"/>
    <n v="2915"/>
    <n v="4000"/>
    <n v="3788"/>
    <n v="3926"/>
    <n v="3850"/>
    <n v="-1.9358125318390221E-2"/>
    <n v="598"/>
    <n v="-0.84467532467532469"/>
    <n v="3252"/>
    <n v="3800"/>
    <n v="3202"/>
    <m/>
    <m/>
    <n v="-1"/>
    <n v="1156"/>
    <s v=" "/>
    <n v="-1156"/>
    <n v="2000"/>
    <n v="844"/>
    <n v="29498"/>
    <n v="26286"/>
    <n v="-0.1088887382195403"/>
    <n v="5864"/>
    <n v="-0.77691546831012703"/>
    <n v="20422"/>
    <n v="29500"/>
    <n v="23636"/>
  </r>
  <r>
    <x v="2"/>
    <s v="JARDILAND ENSEIGNES"/>
    <x v="1"/>
    <x v="5"/>
    <x v="264"/>
    <n v="5"/>
    <n v="5000"/>
    <s v="BD D ORIENT"/>
    <n v="400"/>
    <n v="535"/>
    <n v="0.33750000000000002"/>
    <m/>
    <n v="-1"/>
    <n v="535"/>
    <n v="800"/>
    <n v="8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86"/>
    <n v="46"/>
    <n v="-0.46511627906976744"/>
    <m/>
    <n v="-1"/>
    <n v="46"/>
    <n v="60"/>
    <n v="60"/>
    <n v="2158"/>
    <n v="2015"/>
    <n v="32.583333333333336"/>
    <m/>
    <n v="-1"/>
    <n v="2015"/>
    <m/>
    <n v="0"/>
    <n v="2644"/>
    <n v="2596"/>
    <n v="-1.8154311649016642E-2"/>
    <n v="0"/>
    <n v="-1"/>
    <n v="2596"/>
    <n v="860"/>
    <n v="860"/>
  </r>
  <r>
    <x v="2"/>
    <s v="AMPHIPRION - BRICOMARCHE"/>
    <x v="2"/>
    <x v="2"/>
    <x v="265"/>
    <n v="13"/>
    <n v="13120"/>
    <s v="LA PLAINE - CD 6 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BRICOMARCHE S.A. JYRIC"/>
    <x v="2"/>
    <x v="2"/>
    <x v="266"/>
    <n v="84"/>
    <n v="84400"/>
    <s v="QUARTIER LES BILLARD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MARALGAT- BRICOMARCHE "/>
    <x v="2"/>
    <x v="2"/>
    <x v="267"/>
    <n v="6"/>
    <n v="6510"/>
    <s v="QUARTIER DES BOSSIN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A FERME DES CEDRES"/>
    <x v="5"/>
    <x v="6"/>
    <x v="268"/>
    <n v="26"/>
    <n v="26750"/>
    <s v="QUARTIER DES POMMET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S JARDI SALON - JARDILAND"/>
    <x v="1"/>
    <x v="5"/>
    <x v="269"/>
    <n v="13"/>
    <n v="13450"/>
    <s v="2943 CHEMIN DES CROZES"/>
    <n v="677"/>
    <n v="1741"/>
    <n v="1.5716395864106352"/>
    <n v="424"/>
    <n v="-0.75646180356117176"/>
    <n v="1317"/>
    <n v="2000"/>
    <n v="1576"/>
    <m/>
    <m/>
    <s v=" "/>
    <m/>
    <s v=" "/>
    <n v="0"/>
    <m/>
    <n v="0"/>
    <n v="2024"/>
    <n v="862"/>
    <n v="-0.57411067193675891"/>
    <m/>
    <n v="-1"/>
    <n v="862"/>
    <n v="1000"/>
    <n v="1000"/>
    <m/>
    <m/>
    <s v=" "/>
    <m/>
    <s v=" "/>
    <n v="0"/>
    <m/>
    <n v="0"/>
    <m/>
    <m/>
    <s v=" "/>
    <m/>
    <s v=" "/>
    <n v="0"/>
    <m/>
    <n v="0"/>
    <n v="94"/>
    <n v="155"/>
    <n v="0.64893617021276595"/>
    <n v="15"/>
    <n v="-0.90322580645161288"/>
    <n v="140"/>
    <n v="200"/>
    <n v="185"/>
    <m/>
    <m/>
    <n v="-1"/>
    <m/>
    <s v=" "/>
    <n v="0"/>
    <m/>
    <n v="0"/>
    <n v="2795"/>
    <n v="2758"/>
    <n v="-1.3237924865831842E-2"/>
    <n v="439"/>
    <n v="-0.84082668600435095"/>
    <n v="2319"/>
    <n v="3200"/>
    <n v="2761"/>
  </r>
  <r>
    <x v="2"/>
    <s v="PEPINIERES DES ASPRES"/>
    <x v="5"/>
    <x v="6"/>
    <x v="270"/>
    <n v="6"/>
    <n v="6130"/>
    <s v="15 CHEMIN DES CANEBIER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AGRIMAR"/>
    <x v="5"/>
    <x v="6"/>
    <x v="270"/>
    <n v="6"/>
    <n v="6130"/>
    <s v="70 ROUTE DE LA MARIGARD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ES JARDINS DE FAYENCES"/>
    <x v="5"/>
    <x v="6"/>
    <x v="270"/>
    <n v="6"/>
    <n v="6130"/>
    <s v="70 RUE DE LA MARIGARD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GRIMAUD - VILLAVERDE"/>
    <x v="3"/>
    <x v="9"/>
    <x v="271"/>
    <n v="83"/>
    <n v="83310"/>
    <s v="RN98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 HYERES - VILLAVERDE"/>
    <x v="3"/>
    <x v="9"/>
    <x v="272"/>
    <n v="83"/>
    <n v="83406"/>
    <s v="2645 ROUTE DE L'ALMANAR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.A.S.SADEF - M.BRICOLAGE"/>
    <x v="5"/>
    <x v="6"/>
    <x v="273"/>
    <n v="84"/>
    <n v="84800"/>
    <s v="COURS FERNANDE PEY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CAP ANIMAL"/>
    <x v="8"/>
    <x v="10"/>
    <x v="274"/>
    <n v="13"/>
    <n v="13800"/>
    <s v="ZI DU TUB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 ISTRES SARL - JARDILAND"/>
    <x v="1"/>
    <x v="5"/>
    <x v="274"/>
    <n v="13"/>
    <n v="13800"/>
    <s v="Z.I.DU TUBE CENTRE"/>
    <n v="3612"/>
    <n v="4131"/>
    <n v="0.14368770764119601"/>
    <n v="-15"/>
    <n v="-1.0036310820624545"/>
    <n v="4146"/>
    <n v="4600"/>
    <n v="4615"/>
    <m/>
    <m/>
    <s v=" "/>
    <n v="2339"/>
    <s v=" "/>
    <n v="-2339"/>
    <n v="5000"/>
    <n v="2661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572"/>
    <n v="167"/>
    <n v="-0.70804195804195802"/>
    <m/>
    <n v="-1"/>
    <n v="167"/>
    <n v="200"/>
    <n v="200"/>
    <m/>
    <m/>
    <n v="-1"/>
    <m/>
    <s v=" "/>
    <n v="0"/>
    <m/>
    <n v="0"/>
    <n v="4184"/>
    <n v="4298"/>
    <n v="2.7246653919694074E-2"/>
    <n v="2324"/>
    <n v="-0.45928338762214982"/>
    <n v="1974"/>
    <n v="9800"/>
    <n v="7476"/>
  </r>
  <r>
    <x v="2"/>
    <s v="JARDINERIE DE ST JEAN"/>
    <x v="5"/>
    <x v="6"/>
    <x v="275"/>
    <n v="13"/>
    <n v="13600"/>
    <s v="BOULEVARD DE L'AVAUX"/>
    <m/>
    <m/>
    <s v=" "/>
    <m/>
    <s v=" "/>
    <n v="0"/>
    <m/>
    <n v="0"/>
    <m/>
    <m/>
    <s v=" "/>
    <m/>
    <s v=" "/>
    <n v="0"/>
    <m/>
    <n v="0"/>
    <n v="783"/>
    <n v="3059"/>
    <n v="2.9067688378033205"/>
    <n v="930"/>
    <n v="-0.69597907813010784"/>
    <n v="2129"/>
    <n v="3400"/>
    <n v="247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783"/>
    <n v="3059"/>
    <n v="2.9067688378033205"/>
    <n v="930"/>
    <n v="-0.69597907813010784"/>
    <n v="2129"/>
    <n v="3400"/>
    <n v="2470"/>
  </r>
  <r>
    <x v="2"/>
    <s v="EURL LA CIOTADENNE"/>
    <x v="5"/>
    <x v="6"/>
    <x v="275"/>
    <n v="13"/>
    <n v="13600"/>
    <s v="81 AV.EMILE RIPERT"/>
    <n v="971"/>
    <n v="621"/>
    <n v="-0.3604531410916581"/>
    <n v="401"/>
    <n v="-0.35426731078904994"/>
    <n v="220"/>
    <n v="1000"/>
    <n v="599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2716"/>
    <n v="1298"/>
    <n v="-0.5220913107511046"/>
    <n v="136"/>
    <n v="-0.89522342064714944"/>
    <n v="1162"/>
    <n v="1800"/>
    <n v="1664"/>
    <n v="100"/>
    <n v="39"/>
    <n v="-0.61"/>
    <n v="8"/>
    <n v="-0.79487179487179482"/>
    <n v="31"/>
    <n v="100"/>
    <n v="92"/>
    <n v="3780"/>
    <n v="3769"/>
    <n v="39.967391304347828"/>
    <n v="2232"/>
    <n v="-0.40780047758026"/>
    <n v="1537"/>
    <n v="4200"/>
    <n v="1968"/>
    <n v="7567"/>
    <n v="5727"/>
    <n v="-0.24316109422492402"/>
    <n v="2777"/>
    <n v="-0.51510389383621447"/>
    <n v="2950"/>
    <n v="7100"/>
    <n v="4323"/>
  </r>
  <r>
    <x v="2"/>
    <s v="JARDICA"/>
    <x v="5"/>
    <x v="6"/>
    <x v="276"/>
    <n v="83"/>
    <n v="83260"/>
    <s v="141 AVENUE DE TOULON"/>
    <n v="0"/>
    <n v="2492"/>
    <s v=""/>
    <n v="376"/>
    <n v="-0.8491171749598716"/>
    <n v="2116"/>
    <n v="2800"/>
    <n v="2424"/>
    <m/>
    <m/>
    <s v=" "/>
    <m/>
    <s v=" "/>
    <n v="0"/>
    <m/>
    <n v="0"/>
    <n v="798"/>
    <n v="268"/>
    <n v="-0.66416040100250628"/>
    <m/>
    <n v="-1"/>
    <n v="268"/>
    <n v="700"/>
    <n v="700"/>
    <n v="1058"/>
    <m/>
    <n v="-1"/>
    <m/>
    <s v=" "/>
    <n v="0"/>
    <n v="4000"/>
    <n v="4000"/>
    <n v="3378"/>
    <n v="3483"/>
    <n v="3.108348134991119E-2"/>
    <n v="327"/>
    <n v="-0.90611541774332471"/>
    <n v="3156"/>
    <n v="3500"/>
    <n v="3173"/>
    <m/>
    <m/>
    <s v=" "/>
    <m/>
    <s v=" "/>
    <n v="0"/>
    <m/>
    <n v="0"/>
    <n v="12383"/>
    <n v="10970"/>
    <s v=""/>
    <n v="2511"/>
    <n v="-0.77110300820419331"/>
    <n v="8459"/>
    <n v="13500"/>
    <n v="10989"/>
    <n v="17617"/>
    <n v="17213"/>
    <n v="-2.2932394845887494E-2"/>
    <n v="3214"/>
    <n v="-0.8132806599663045"/>
    <n v="13999"/>
    <n v="24500"/>
    <n v="21286"/>
  </r>
  <r>
    <x v="2"/>
    <s v="ANIMALIS"/>
    <x v="6"/>
    <x v="7"/>
    <x v="277"/>
    <n v="83"/>
    <n v="83000"/>
    <s v="CENTRE COMMERCIAL GRAND VAR ES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DECATHLON LA GARDE"/>
    <x v="9"/>
    <x v="11"/>
    <x v="277"/>
    <n v="83"/>
    <n v="83180"/>
    <s v="ZAC GRAND CIEL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71"/>
    <m/>
    <n v="-1"/>
    <m/>
    <s v=" "/>
    <n v="0"/>
    <m/>
    <n v="0"/>
    <m/>
    <m/>
    <s v=""/>
    <m/>
    <s v=" "/>
    <n v="0"/>
    <m/>
    <n v="0"/>
    <n v="71"/>
    <n v="0"/>
    <n v="-1"/>
    <n v="0"/>
    <s v=""/>
    <n v="0"/>
    <n v="0"/>
    <n v="0"/>
  </r>
  <r>
    <x v="2"/>
    <s v="SARL JARD ROCCHIETTA - VILLAVERDE"/>
    <x v="3"/>
    <x v="9"/>
    <x v="277"/>
    <n v="83"/>
    <n v="83130"/>
    <s v="RN98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 TOULON - JARDILAND"/>
    <x v="1"/>
    <x v="5"/>
    <x v="277"/>
    <n v="83"/>
    <n v="83130"/>
    <s v="232 ALLEE DES 4 CHEMINS"/>
    <n v="-167"/>
    <n v="0"/>
    <n v="-1"/>
    <m/>
    <s v=""/>
    <n v="0"/>
    <n v="400"/>
    <n v="4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86"/>
    <m/>
    <n v="-1"/>
    <m/>
    <s v=" "/>
    <n v="0"/>
    <m/>
    <n v="0"/>
    <m/>
    <m/>
    <s v=""/>
    <m/>
    <s v=" "/>
    <n v="0"/>
    <m/>
    <n v="0"/>
    <n v="-81"/>
    <n v="0"/>
    <n v="-1"/>
    <n v="0"/>
    <s v=""/>
    <n v="0"/>
    <n v="400"/>
    <n v="400"/>
  </r>
  <r>
    <x v="2"/>
    <s v="JEAN REY PEPINIERES"/>
    <x v="3"/>
    <x v="3"/>
    <x v="278"/>
    <n v="83"/>
    <n v="83250"/>
    <s v="LE PASCALETT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OLI - BRICOMARCHE "/>
    <x v="2"/>
    <x v="2"/>
    <x v="279"/>
    <n v="83"/>
    <n v="835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BOTANIC LA SEYNE SUR MER LES JARDIN"/>
    <x v="4"/>
    <x v="4"/>
    <x v="279"/>
    <n v="83"/>
    <n v="83500"/>
    <s v="RUE LISBON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ERIE JEAN REY"/>
    <x v="5"/>
    <x v="6"/>
    <x v="280"/>
    <n v="6"/>
    <n v="6610"/>
    <s v="HAMEAU ST ROCH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COMPTOIR AGRICOLE LAMBESCAIN"/>
    <x v="5"/>
    <x v="6"/>
    <x v="281"/>
    <n v="13"/>
    <n v="13410"/>
    <s v="4 AVRNUE FERDINAND JULIE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GLAMEJ - BRICOMARCHE "/>
    <x v="2"/>
    <x v="2"/>
    <x v="282"/>
    <n v="5"/>
    <n v="5300"/>
    <s v="ROUTE DE MARSEIL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ALP'AGRI S.A."/>
    <x v="5"/>
    <x v="6"/>
    <x v="282"/>
    <n v="5"/>
    <n v="5300"/>
    <s v="9 AVENUE DES SPORTS"/>
    <n v="0"/>
    <n v="39"/>
    <s v=""/>
    <n v="39"/>
    <n v="0"/>
    <n v="0"/>
    <m/>
    <n v="0"/>
    <n v="891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8"/>
    <n v="1264"/>
    <n v="69.222222222222229"/>
    <n v="903"/>
    <n v="-0.28560126582278483"/>
    <n v="361"/>
    <n v="1300"/>
    <n v="397"/>
    <m/>
    <m/>
    <n v="-1"/>
    <m/>
    <s v=" "/>
    <n v="0"/>
    <m/>
    <n v="0"/>
    <n v="909"/>
    <n v="1303"/>
    <n v="0.43344334433443343"/>
    <n v="942"/>
    <n v="-0.27705295471987723"/>
    <n v="361"/>
    <n v="1300"/>
    <n v="358"/>
  </r>
  <r>
    <x v="2"/>
    <s v="PRODUITS AGRICOLES CECCHINI"/>
    <x v="5"/>
    <x v="6"/>
    <x v="283"/>
    <n v="83"/>
    <n v="83330"/>
    <s v="12 BIS, RUE VICTOR MOUGIER"/>
    <m/>
    <m/>
    <s v=" "/>
    <m/>
    <s v=" "/>
    <n v="0"/>
    <m/>
    <n v="0"/>
    <m/>
    <m/>
    <s v=" "/>
    <m/>
    <s v=" "/>
    <n v="0"/>
    <m/>
    <n v="0"/>
    <n v="124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24"/>
    <n v="0"/>
    <n v="-1"/>
    <n v="0"/>
    <s v=""/>
    <n v="0"/>
    <n v="0"/>
    <n v="0"/>
  </r>
  <r>
    <x v="2"/>
    <s v="JARDINS YVES GIRAULT - VILLAVERDE"/>
    <x v="3"/>
    <x v="9"/>
    <x v="283"/>
    <n v="83"/>
    <n v="83330"/>
    <s v="LES ESCADENIER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URL LES ILAIRES"/>
    <x v="5"/>
    <x v="6"/>
    <x v="284"/>
    <n v="83"/>
    <n v="83980"/>
    <s v="9 AVENUE DES ILAIR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458"/>
    <n v="1172"/>
    <s v=""/>
    <n v="588"/>
    <n v="-0.49829351535836175"/>
    <n v="584"/>
    <n v="1300"/>
    <n v="712"/>
    <n v="1458"/>
    <n v="1172"/>
    <n v="-0.19615912208504802"/>
    <n v="588"/>
    <n v="-0.49829351535836175"/>
    <n v="584"/>
    <n v="1300"/>
    <n v="712"/>
  </r>
  <r>
    <x v="2"/>
    <s v="SAS SODILUC - JARDI LECLERC"/>
    <x v="14"/>
    <x v="24"/>
    <x v="285"/>
    <n v="83"/>
    <n v="83340"/>
    <s v="97 ROUTE DE TOULON"/>
    <m/>
    <m/>
    <s v=" "/>
    <m/>
    <s v=" "/>
    <n v="0"/>
    <m/>
    <n v="0"/>
    <n v="0"/>
    <n v="1145"/>
    <s v=""/>
    <m/>
    <n v="-1"/>
    <n v="1145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1145"/>
    <s v=""/>
    <n v="0"/>
    <n v="-1"/>
    <n v="1145"/>
    <n v="0"/>
    <n v="0"/>
  </r>
  <r>
    <x v="2"/>
    <s v="BERGON"/>
    <x v="8"/>
    <x v="10"/>
    <x v="286"/>
    <n v="83"/>
    <n v="83490"/>
    <s v="386 ROUTE DE FRÉJU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BOTANIC"/>
    <x v="4"/>
    <x v="4"/>
    <x v="287"/>
    <n v="84"/>
    <n v="84130"/>
    <s v="ALLEE DE VIRE ABEIL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DECATHLON LE PONTET"/>
    <x v="9"/>
    <x v="11"/>
    <x v="287"/>
    <n v="84"/>
    <n v="84130"/>
    <s v="182 AVENUE DE LA TOUR BLANCH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68"/>
    <m/>
    <n v="-1"/>
    <m/>
    <s v=" "/>
    <n v="0"/>
    <m/>
    <n v="0"/>
    <m/>
    <m/>
    <s v=""/>
    <m/>
    <s v=" "/>
    <n v="0"/>
    <m/>
    <n v="0"/>
    <n v="68"/>
    <n v="0"/>
    <n v="-1"/>
    <n v="0"/>
    <s v=""/>
    <n v="0"/>
    <n v="0"/>
    <n v="0"/>
  </r>
  <r>
    <x v="2"/>
    <s v="M BRICOLAGE VAR BRICOLAGE SAS"/>
    <x v="12"/>
    <x v="14"/>
    <x v="288"/>
    <n v="83"/>
    <n v="83220"/>
    <s v="AV GANZIN"/>
    <m/>
    <m/>
    <s v=" "/>
    <m/>
    <s v=" "/>
    <n v="0"/>
    <m/>
    <n v="0"/>
    <m/>
    <m/>
    <s v=" "/>
    <m/>
    <s v=" "/>
    <n v="0"/>
    <m/>
    <n v="0"/>
    <n v="0"/>
    <n v="1028"/>
    <s v=""/>
    <m/>
    <n v="-1"/>
    <n v="1028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1028"/>
    <s v=""/>
    <n v="0"/>
    <n v="-1"/>
    <n v="1028"/>
    <n v="0"/>
    <n v="0"/>
  </r>
  <r>
    <x v="2"/>
    <s v="SARL MEJEAN DISTRIBUTION"/>
    <x v="5"/>
    <x v="6"/>
    <x v="289"/>
    <n v="84"/>
    <n v="84250"/>
    <s v="42 CHEMIN DE L'ANCIEN LAC"/>
    <m/>
    <m/>
    <s v=" "/>
    <m/>
    <s v=" "/>
    <n v="0"/>
    <m/>
    <n v="0"/>
    <n v="2571"/>
    <n v="5834"/>
    <n v="1.2691559704395177"/>
    <n v="911"/>
    <n v="-0.84384641755227974"/>
    <n v="4923"/>
    <n v="6000"/>
    <n v="5089"/>
    <m/>
    <m/>
    <s v=" "/>
    <m/>
    <s v=" "/>
    <n v="0"/>
    <m/>
    <n v="0"/>
    <n v="5056"/>
    <n v="4356"/>
    <n v="-0.13844936708860758"/>
    <n v="1750"/>
    <n v="-0.59825528007346185"/>
    <n v="2606"/>
    <n v="4500"/>
    <n v="2750"/>
    <n v="1770"/>
    <n v="1470"/>
    <n v="-0.16949152542372881"/>
    <n v="336"/>
    <n v="-0.77142857142857146"/>
    <n v="1134"/>
    <n v="1500"/>
    <n v="1164"/>
    <m/>
    <m/>
    <s v=" "/>
    <m/>
    <s v=" "/>
    <n v="0"/>
    <m/>
    <n v="0"/>
    <n v="2726"/>
    <n v="1639"/>
    <s v=""/>
    <n v="760"/>
    <n v="-0.53630262355094571"/>
    <n v="879"/>
    <n v="2000"/>
    <n v="1240"/>
    <n v="12123"/>
    <n v="13299"/>
    <n v="9.7005691660480078E-2"/>
    <n v="3757"/>
    <n v="-0.71749755620723366"/>
    <n v="9542"/>
    <n v="14000"/>
    <n v="10243"/>
  </r>
  <r>
    <x v="2"/>
    <s v="COOP.AGRICOLE DU MEJEAN"/>
    <x v="5"/>
    <x v="6"/>
    <x v="289"/>
    <n v="84"/>
    <n v="84250"/>
    <s v="COURS DU DOCTEUR SEIG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2375"/>
    <n v="2666"/>
    <s v=""/>
    <m/>
    <n v="-1"/>
    <n v="2666"/>
    <n v="2800"/>
    <n v="2800"/>
    <n v="2375"/>
    <n v="2666"/>
    <n v="0.12252631578947368"/>
    <n v="0"/>
    <n v="-1"/>
    <n v="2666"/>
    <n v="2800"/>
    <n v="2800"/>
  </r>
  <r>
    <x v="2"/>
    <s v="PEPINIERE ET JARDINERIE DE LA SOURC"/>
    <x v="5"/>
    <x v="6"/>
    <x v="290"/>
    <n v="30"/>
    <n v="30120"/>
    <s v="QUARTIER DE CAIROL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EMAITRE GERARD"/>
    <x v="5"/>
    <x v="6"/>
    <x v="291"/>
    <n v="30"/>
    <n v="30350"/>
    <s v="188 CHEMIN DE CAVAILL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ARCAGRI EURL"/>
    <x v="5"/>
    <x v="6"/>
    <x v="292"/>
    <n v="83"/>
    <n v="83460"/>
    <s v="QUARTIER LES GUERINGUIERS"/>
    <n v="559"/>
    <n v="287"/>
    <n v="-0.48658318425760289"/>
    <m/>
    <n v="-1"/>
    <n v="287"/>
    <n v="600"/>
    <n v="600"/>
    <m/>
    <m/>
    <s v=" "/>
    <m/>
    <s v=" "/>
    <n v="0"/>
    <m/>
    <n v="0"/>
    <m/>
    <m/>
    <s v=" "/>
    <m/>
    <s v=" "/>
    <n v="0"/>
    <m/>
    <n v="0"/>
    <n v="1474"/>
    <n v="1402"/>
    <n v="-4.8846675712347354E-2"/>
    <n v="840"/>
    <n v="-0.40085592011412269"/>
    <n v="562"/>
    <n v="1700"/>
    <n v="860"/>
    <n v="1705"/>
    <n v="727"/>
    <n v="-0.57360703812316716"/>
    <m/>
    <n v="-1"/>
    <n v="727"/>
    <n v="800"/>
    <n v="800"/>
    <m/>
    <n v="75"/>
    <s v=" "/>
    <m/>
    <n v="-1"/>
    <n v="75"/>
    <n v="100"/>
    <n v="100"/>
    <n v="585"/>
    <n v="1683"/>
    <n v="15.83"/>
    <m/>
    <n v="-1"/>
    <n v="1683"/>
    <n v="1700"/>
    <n v="1700"/>
    <n v="4323"/>
    <n v="4174"/>
    <n v="-3.446680545917187E-2"/>
    <n v="840"/>
    <n v="-0.79875419262098701"/>
    <n v="3334"/>
    <n v="4900"/>
    <n v="4060"/>
  </r>
  <r>
    <x v="2"/>
    <s v="LES JARDINIERS D'AIX BOTANIC"/>
    <x v="4"/>
    <x v="4"/>
    <x v="293"/>
    <n v="13"/>
    <n v="13290"/>
    <s v="LA PIOLI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DITAGRI"/>
    <x v="8"/>
    <x v="10"/>
    <x v="293"/>
    <n v="13"/>
    <n v="13290"/>
    <s v="4 AV ADRIEN DURBEC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AUX MILLE ET UN BOUQUETS"/>
    <x v="5"/>
    <x v="6"/>
    <x v="294"/>
    <n v="83"/>
    <n v="83510"/>
    <s v="197 ROUTE DE DRAGUIGNAN"/>
    <m/>
    <m/>
    <s v=" "/>
    <m/>
    <s v=" "/>
    <n v="0"/>
    <m/>
    <n v="0"/>
    <m/>
    <m/>
    <s v=" "/>
    <m/>
    <s v=" "/>
    <n v="0"/>
    <m/>
    <n v="0"/>
    <n v="1071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071"/>
    <n v="0"/>
    <n v="-1"/>
    <n v="0"/>
    <s v=""/>
    <n v="0"/>
    <n v="0"/>
    <n v="0"/>
  </r>
  <r>
    <x v="2"/>
    <s v="SARL ANIMAL NUTRITION"/>
    <x v="5"/>
    <x v="6"/>
    <x v="295"/>
    <n v="13"/>
    <n v="13370"/>
    <s v="AVENUE DE CRAPONNE"/>
    <n v="2393"/>
    <n v="366"/>
    <n v="-0.84705390722941909"/>
    <m/>
    <n v="-1"/>
    <n v="366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227"/>
    <m/>
    <n v="-1"/>
    <m/>
    <s v=" "/>
    <n v="0"/>
    <m/>
    <n v="0"/>
    <m/>
    <m/>
    <s v=""/>
    <m/>
    <s v=" "/>
    <n v="0"/>
    <m/>
    <n v="0"/>
    <n v="2620"/>
    <n v="366"/>
    <n v="-0.86030534351145038"/>
    <n v="0"/>
    <n v="-1"/>
    <n v="366"/>
    <n v="0"/>
    <n v="0"/>
  </r>
  <r>
    <x v="2"/>
    <s v="DECATHLON CANNES 037 - ATELIER SAV"/>
    <x v="9"/>
    <x v="11"/>
    <x v="296"/>
    <n v="6"/>
    <n v="6210"/>
    <s v="ZAC DE LA CANARDIE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ICA MANDELIEU THEOULE"/>
    <x v="5"/>
    <x v="6"/>
    <x v="296"/>
    <n v="6"/>
    <n v="6210"/>
    <s v="91 RUE DE LA SIAG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770"/>
    <m/>
    <n v="-1"/>
    <m/>
    <s v=" "/>
    <n v="0"/>
    <m/>
    <n v="0"/>
    <m/>
    <m/>
    <s v=" "/>
    <m/>
    <s v=" "/>
    <n v="0"/>
    <m/>
    <n v="0"/>
    <n v="3979"/>
    <m/>
    <s v=""/>
    <m/>
    <s v=" "/>
    <n v="0"/>
    <m/>
    <n v="0"/>
    <n v="4749"/>
    <n v="0"/>
    <n v="-1"/>
    <n v="0"/>
    <s v=""/>
    <n v="0"/>
    <n v="0"/>
    <n v="0"/>
  </r>
  <r>
    <x v="2"/>
    <s v="BOTANIC ROBIN JARDINS"/>
    <x v="4"/>
    <x v="4"/>
    <x v="297"/>
    <n v="4"/>
    <n v="4100"/>
    <s v="ROUTE DE VOUL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ERPHANION"/>
    <x v="5"/>
    <x v="6"/>
    <x v="297"/>
    <n v="4"/>
    <n v="4100"/>
    <s v="ROUTE D'AI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MIVIR - BRICOMARCHE "/>
    <x v="2"/>
    <x v="2"/>
    <x v="298"/>
    <n v="13"/>
    <n v="13010"/>
    <s v="119 BOULEVARD SAINT LOUP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GROUPE FK TEL - EVEN MEDIA"/>
    <x v="8"/>
    <x v="10"/>
    <x v="298"/>
    <n v="13"/>
    <n v="13001"/>
    <s v="12, BOULEVARD D'ATHÈNES 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INDOOR GARDENS"/>
    <x v="17"/>
    <x v="25"/>
    <x v="298"/>
    <n v="13"/>
    <n v="13010"/>
    <s v="69 BD BENJAMIN DELESSER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DECO FLORALE RICARD"/>
    <x v="5"/>
    <x v="6"/>
    <x v="298"/>
    <n v="13"/>
    <n v="13008"/>
    <s v="133 AVENUE CLOS BEY"/>
    <m/>
    <m/>
    <s v=" "/>
    <m/>
    <s v=" "/>
    <n v="0"/>
    <m/>
    <n v="0"/>
    <m/>
    <m/>
    <s v=" "/>
    <m/>
    <s v=" "/>
    <n v="0"/>
    <m/>
    <n v="0"/>
    <n v="739"/>
    <n v="625"/>
    <n v="-0.15426251691474965"/>
    <m/>
    <n v="-1"/>
    <n v="625"/>
    <n v="800"/>
    <n v="8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739"/>
    <n v="625"/>
    <n v="-0.15426251691474965"/>
    <n v="0"/>
    <n v="-1"/>
    <n v="625"/>
    <n v="800"/>
    <n v="800"/>
  </r>
  <r>
    <x v="2"/>
    <s v="PROVERT"/>
    <x v="5"/>
    <x v="6"/>
    <x v="298"/>
    <n v="13"/>
    <n v="13323"/>
    <s v="MIN DES ARNAVAU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URL MAGASIN AGRICOLE DE COUSTELLET"/>
    <x v="5"/>
    <x v="6"/>
    <x v="299"/>
    <n v="84"/>
    <n v="84660"/>
    <s v="ROUTE DES CAVES"/>
    <n v="168"/>
    <n v="0"/>
    <n v="-1"/>
    <n v="65"/>
    <s v=""/>
    <n v="-65"/>
    <n v="500"/>
    <n v="435"/>
    <n v="14716"/>
    <n v="16097"/>
    <n v="9.3843435716227233E-2"/>
    <n v="1876"/>
    <n v="-0.8834565446977698"/>
    <n v="14221"/>
    <n v="17500"/>
    <n v="15624"/>
    <m/>
    <m/>
    <s v=" "/>
    <m/>
    <s v=" "/>
    <n v="0"/>
    <m/>
    <n v="0"/>
    <n v="1244"/>
    <n v="1812"/>
    <n v="0.45659163987138263"/>
    <m/>
    <n v="-1"/>
    <n v="1812"/>
    <n v="2000"/>
    <n v="2000"/>
    <n v="2208"/>
    <n v="2554"/>
    <n v="0.15670289855072464"/>
    <n v="873"/>
    <n v="-0.65818324197337508"/>
    <n v="1681"/>
    <n v="2600"/>
    <n v="1727"/>
    <m/>
    <m/>
    <s v=" "/>
    <m/>
    <s v=" "/>
    <n v="0"/>
    <m/>
    <n v="0"/>
    <n v="4399"/>
    <n v="3927"/>
    <s v=""/>
    <n v="1771"/>
    <n v="-0.5490196078431373"/>
    <n v="2156"/>
    <n v="5000"/>
    <n v="3229"/>
    <n v="22735"/>
    <n v="24390"/>
    <n v="7.2795249615130855E-2"/>
    <n v="4585"/>
    <n v="-0.8120131201312013"/>
    <n v="19805"/>
    <n v="27600"/>
    <n v="23015"/>
  </r>
  <r>
    <x v="2"/>
    <s v="CA APPRO COUSTELLET"/>
    <x v="5"/>
    <x v="6"/>
    <x v="299"/>
    <n v="84"/>
    <n v="84660"/>
    <s v="ROUTE DES CAV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4843"/>
    <n v="3534"/>
    <n v="-0.27028701218253148"/>
    <n v="1124"/>
    <n v="-0.6819468024900962"/>
    <n v="2410"/>
    <n v="4000"/>
    <n v="2876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m/>
    <m/>
    <s v=" "/>
    <n v="1124"/>
    <s v=" "/>
    <n v="-1124"/>
    <n v="4000"/>
    <n v="2876"/>
  </r>
  <r>
    <x v="2"/>
    <s v="SAS JARD° ROCCHIETTA - VILLAVERDE"/>
    <x v="3"/>
    <x v="9"/>
    <x v="300"/>
    <n v="13"/>
    <n v="13590"/>
    <s v="RN 7"/>
    <m/>
    <m/>
    <s v=" "/>
    <m/>
    <s v=" "/>
    <n v="0"/>
    <m/>
    <n v="0"/>
    <m/>
    <m/>
    <s v=" "/>
    <m/>
    <s v=" "/>
    <n v="0"/>
    <m/>
    <n v="0"/>
    <n v="687"/>
    <n v="1818"/>
    <n v="1.6462882096069869"/>
    <n v="302"/>
    <n v="-0.83388338833883391"/>
    <n v="1516"/>
    <n v="2000"/>
    <n v="1698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687"/>
    <n v="1818"/>
    <n v="1.6462882096069869"/>
    <n v="302"/>
    <n v="-0.83388338833883391"/>
    <n v="1516"/>
    <n v="2000"/>
    <n v="1698"/>
  </r>
  <r>
    <x v="2"/>
    <s v="BERVA - BRICOMARCHE"/>
    <x v="2"/>
    <x v="2"/>
    <x v="301"/>
    <n v="30"/>
    <n v="3045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ROSIGIL - BRICOMARCHE "/>
    <x v="2"/>
    <x v="2"/>
    <x v="302"/>
    <n v="13"/>
    <n v="13140"/>
    <s v="ZAC DES MOLIERES AVENUE DU 8 MAI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VALVIC - BRICOMARCHE "/>
    <x v="2"/>
    <x v="2"/>
    <x v="303"/>
    <n v="30"/>
    <n v="307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HUGUIER - BRICOMARCHE "/>
    <x v="2"/>
    <x v="2"/>
    <x v="304"/>
    <n v="26"/>
    <n v="26120"/>
    <s v="ROUTE DE CHABEUIL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ES GRANDS BOIS SARL"/>
    <x v="5"/>
    <x v="6"/>
    <x v="304"/>
    <n v="26"/>
    <n v="26120"/>
    <s v="3 CHEMIN BAYET"/>
    <m/>
    <m/>
    <s v=" "/>
    <m/>
    <s v=" "/>
    <n v="0"/>
    <m/>
    <n v="0"/>
    <m/>
    <m/>
    <s v=" "/>
    <m/>
    <s v=" "/>
    <n v="0"/>
    <m/>
    <n v="0"/>
    <n v="541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541"/>
    <n v="0"/>
    <n v="-1"/>
    <n v="0"/>
    <s v=""/>
    <n v="0"/>
    <n v="0"/>
    <n v="0"/>
  </r>
  <r>
    <x v="2"/>
    <s v="AMBLARD JACQUES"/>
    <x v="8"/>
    <x v="10"/>
    <x v="305"/>
    <n v="26"/>
    <n v="26200"/>
    <s v="CHEMIN DES CHÊN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 MONTELIMAR SARL - JARDILAND"/>
    <x v="1"/>
    <x v="5"/>
    <x v="305"/>
    <n v="26"/>
    <n v="26200"/>
    <s v="RUE LOUIS CHARPENNE"/>
    <n v="399"/>
    <n v="374"/>
    <n v="-6.2656641604010022E-2"/>
    <m/>
    <n v="-1"/>
    <n v="374"/>
    <n v="800"/>
    <n v="8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121"/>
    <s v=" "/>
    <m/>
    <n v="-1"/>
    <n v="121"/>
    <n v="120"/>
    <n v="120"/>
    <m/>
    <m/>
    <n v="-1"/>
    <m/>
    <s v=" "/>
    <n v="0"/>
    <m/>
    <n v="0"/>
    <n v="399"/>
    <n v="495"/>
    <n v="0.24060150375939848"/>
    <n v="0"/>
    <n v="-1"/>
    <n v="495"/>
    <n v="920"/>
    <n v="920"/>
  </r>
  <r>
    <x v="2"/>
    <s v="AGRI JERPHANION"/>
    <x v="5"/>
    <x v="6"/>
    <x v="306"/>
    <n v="84"/>
    <n v="84140"/>
    <s v="RPT DE L'AÉROPOR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 AVIGNON SNC - JARDILAND"/>
    <x v="1"/>
    <x v="5"/>
    <x v="306"/>
    <n v="84"/>
    <n v="84140"/>
    <s v="AVENUE CHARLES VALENTE"/>
    <n v="307"/>
    <n v="1040"/>
    <n v="2.3876221498371337"/>
    <n v="453"/>
    <n v="-0.56442307692307692"/>
    <n v="587"/>
    <n v="1400"/>
    <n v="947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155"/>
    <s v=" "/>
    <n v="121"/>
    <n v="-0.21935483870967742"/>
    <n v="34"/>
    <n v="160"/>
    <n v="39"/>
    <m/>
    <m/>
    <n v="-1"/>
    <m/>
    <s v=" "/>
    <n v="0"/>
    <m/>
    <n v="0"/>
    <n v="307"/>
    <n v="1195"/>
    <n v="2.8925081433224755"/>
    <n v="574"/>
    <n v="-0.51966527196652723"/>
    <n v="621"/>
    <n v="1560"/>
    <n v="986"/>
  </r>
  <r>
    <x v="2"/>
    <s v="SA SEYSSAUT MAURIN            69312"/>
    <x v="8"/>
    <x v="10"/>
    <x v="307"/>
    <n v="30"/>
    <n v="30490"/>
    <s v="97, ROUTE DE BEAUCAI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BOTANIC"/>
    <x v="4"/>
    <x v="4"/>
    <x v="308"/>
    <n v="6"/>
    <n v="6370"/>
    <s v="CHEMIN LES GOURETT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CENTRE MEDITERRANEEN D'AGRICULTURE"/>
    <x v="5"/>
    <x v="6"/>
    <x v="309"/>
    <n v="6"/>
    <n v="6200"/>
    <s v="199 ROUTE DE GRNOB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GARDEN STYLE NICE SAS CASTELLI LES"/>
    <x v="5"/>
    <x v="6"/>
    <x v="309"/>
    <n v="6"/>
    <n v="6200"/>
    <s v="448/454, ROUTE DE GRENOB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CENTRE AGRICOLE GARELLI RICCI"/>
    <x v="1"/>
    <x v="5"/>
    <x v="309"/>
    <n v="6"/>
    <n v="6200"/>
    <s v="JARDILAND"/>
    <n v="0"/>
    <n v="853"/>
    <s v=""/>
    <n v="552"/>
    <n v="-0.35287221570926142"/>
    <n v="301"/>
    <n v="1100"/>
    <n v="548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147"/>
    <s v=" "/>
    <n v="49"/>
    <n v="-0.66666666666666663"/>
    <n v="98"/>
    <n v="170"/>
    <n v="121"/>
    <m/>
    <m/>
    <n v="-1"/>
    <m/>
    <s v=" "/>
    <n v="0"/>
    <m/>
    <n v="0"/>
    <n v="0"/>
    <n v="1000"/>
    <s v=""/>
    <n v="601"/>
    <n v="-0.39900000000000002"/>
    <n v="399"/>
    <n v="1270"/>
    <n v="669"/>
  </r>
  <r>
    <x v="2"/>
    <s v="AMARISSE - BRICOMARCHE "/>
    <x v="2"/>
    <x v="2"/>
    <x v="310"/>
    <n v="30"/>
    <n v="30000"/>
    <s v="COURBESSAC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VERNAZOBRES"/>
    <x v="8"/>
    <x v="10"/>
    <x v="310"/>
    <n v="30"/>
    <n v="30000"/>
    <s v="114 CHEMIN DU PONT DES IL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ROMVIVE SARL CULTURE INDOOR"/>
    <x v="17"/>
    <x v="25"/>
    <x v="310"/>
    <n v="30"/>
    <n v="30000"/>
    <s v="6 AV CARNOT"/>
    <m/>
    <m/>
    <s v=" "/>
    <m/>
    <s v=" "/>
    <n v="0"/>
    <m/>
    <n v="0"/>
    <m/>
    <m/>
    <s v=" "/>
    <m/>
    <s v=" "/>
    <n v="0"/>
    <m/>
    <n v="0"/>
    <n v="562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562"/>
    <n v="0"/>
    <n v="-1"/>
    <n v="0"/>
    <s v=""/>
    <n v="0"/>
    <n v="0"/>
    <n v="0"/>
  </r>
  <r>
    <x v="2"/>
    <s v="TRUFFAUT NIMES - 036NIM -"/>
    <x v="6"/>
    <x v="23"/>
    <x v="310"/>
    <n v="30"/>
    <n v="30900"/>
    <s v="400 RUE MICHEL DEBRE"/>
    <n v="2687"/>
    <n v="2319"/>
    <n v="-0.13695571269073317"/>
    <n v="325"/>
    <n v="-0.85985338507977571"/>
    <n v="1994"/>
    <n v="3000"/>
    <n v="2675"/>
    <m/>
    <m/>
    <s v=" "/>
    <m/>
    <s v=" "/>
    <n v="0"/>
    <m/>
    <n v="0"/>
    <n v="19094"/>
    <n v="9238"/>
    <n v="-0.51618309416570651"/>
    <n v="4539"/>
    <n v="-0.50865988309157828"/>
    <n v="4699"/>
    <n v="11000"/>
    <n v="6461"/>
    <m/>
    <m/>
    <s v=" "/>
    <m/>
    <s v=" "/>
    <n v="0"/>
    <m/>
    <n v="0"/>
    <m/>
    <m/>
    <s v=" "/>
    <m/>
    <s v=" "/>
    <n v="0"/>
    <m/>
    <n v="0"/>
    <n v="131"/>
    <n v="98"/>
    <n v="-0.25190839694656486"/>
    <m/>
    <n v="-1"/>
    <n v="98"/>
    <n v="100"/>
    <n v="100"/>
    <m/>
    <m/>
    <n v="-1"/>
    <m/>
    <s v=" "/>
    <n v="0"/>
    <m/>
    <n v="0"/>
    <n v="21912"/>
    <n v="11655"/>
    <n v="-0.46809967141292441"/>
    <n v="4864"/>
    <n v="-0.58266838266838272"/>
    <n v="6791"/>
    <n v="14100"/>
    <n v="9236"/>
  </r>
  <r>
    <x v="2"/>
    <s v="SARL BAUMEL ALIMENTATION ANIMAL"/>
    <x v="5"/>
    <x v="6"/>
    <x v="310"/>
    <n v="30"/>
    <n v="30800"/>
    <s v="70 CHEMIN DES ROSEAUX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 NIMES SNC - JARDILAND"/>
    <x v="1"/>
    <x v="5"/>
    <x v="310"/>
    <n v="30"/>
    <n v="30000"/>
    <s v="ZAC DU MAS DE VILLE"/>
    <n v="390"/>
    <n v="864"/>
    <n v="1.2153846153846153"/>
    <m/>
    <n v="-1"/>
    <n v="864"/>
    <n v="1400"/>
    <n v="14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132"/>
    <s v=" "/>
    <m/>
    <n v="-1"/>
    <n v="132"/>
    <n v="140"/>
    <n v="140"/>
    <m/>
    <m/>
    <n v="-1"/>
    <m/>
    <s v=" "/>
    <n v="0"/>
    <m/>
    <n v="0"/>
    <n v="390"/>
    <n v="996"/>
    <n v="1.5538461538461539"/>
    <n v="0"/>
    <n v="-1"/>
    <n v="996"/>
    <n v="1540"/>
    <n v="1540"/>
  </r>
  <r>
    <x v="2"/>
    <s v="EURL VIGNOLIS LISA NYONS NATURE"/>
    <x v="8"/>
    <x v="10"/>
    <x v="311"/>
    <n v="26"/>
    <n v="26111"/>
    <s v="PLACE OLIVIERS DE SERRES"/>
    <n v="422"/>
    <n v="607"/>
    <n v="0.43838862559241704"/>
    <m/>
    <n v="-1"/>
    <n v="607"/>
    <n v="800"/>
    <n v="800"/>
    <n v="22899"/>
    <n v="24050"/>
    <n v="5.0264203677016464E-2"/>
    <n v="5496"/>
    <n v="-0.77147609147609153"/>
    <n v="18554"/>
    <n v="25500"/>
    <n v="20004"/>
    <m/>
    <m/>
    <s v=" "/>
    <m/>
    <s v=" "/>
    <n v="0"/>
    <m/>
    <n v="0"/>
    <n v="2600"/>
    <n v="5165"/>
    <n v="0.98653846153846159"/>
    <n v="1702"/>
    <n v="-0.67047434656340754"/>
    <n v="3463"/>
    <n v="5300"/>
    <n v="3598"/>
    <n v="1833"/>
    <n v="590"/>
    <n v="-0.6781232951445717"/>
    <n v="430"/>
    <n v="-0.2711864406779661"/>
    <n v="160"/>
    <n v="1000"/>
    <n v="570"/>
    <n v="1519"/>
    <n v="984"/>
    <n v="-0.35220539828834757"/>
    <n v="570"/>
    <n v="-0.42073170731707316"/>
    <n v="414"/>
    <n v="600"/>
    <n v="30"/>
    <n v="9422"/>
    <n v="9642"/>
    <n v="320.39999999999998"/>
    <n v="2424"/>
    <n v="-0.74859987554449281"/>
    <n v="7218"/>
    <n v="10000"/>
    <n v="7576"/>
    <n v="38695"/>
    <n v="41038"/>
    <n v="6.0550458715596334E-2"/>
    <n v="10622"/>
    <n v="-0.74116672352453827"/>
    <n v="30416"/>
    <n v="43200"/>
    <n v="32578"/>
  </r>
  <r>
    <x v="2"/>
    <s v="DECATHLON OLLIOULES"/>
    <x v="9"/>
    <x v="11"/>
    <x v="312"/>
    <n v="83"/>
    <n v="83190"/>
    <s v="QUARTIER QUIEZ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TARAMASCO SA"/>
    <x v="5"/>
    <x v="6"/>
    <x v="312"/>
    <n v="83"/>
    <n v="83190"/>
    <s v="523, AVENUE DE LA RESISTANCE"/>
    <m/>
    <m/>
    <s v=" "/>
    <m/>
    <s v=" "/>
    <n v="0"/>
    <m/>
    <n v="0"/>
    <m/>
    <m/>
    <s v=" "/>
    <m/>
    <s v=" "/>
    <n v="0"/>
    <m/>
    <n v="0"/>
    <n v="2863"/>
    <n v="3899"/>
    <n v="0.36185819070904646"/>
    <n v="557"/>
    <n v="-0.8571428571428571"/>
    <n v="3342"/>
    <n v="4000"/>
    <n v="3443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2863"/>
    <n v="3899"/>
    <n v="0.36185819070904646"/>
    <n v="557"/>
    <n v="-0.8571428571428571"/>
    <n v="3342"/>
    <n v="4000"/>
    <n v="3443"/>
  </r>
  <r>
    <x v="2"/>
    <s v="T DE VALBRAY"/>
    <x v="5"/>
    <x v="6"/>
    <x v="312"/>
    <n v="83"/>
    <n v="83190"/>
    <s v="2020 AV JEAN MONNE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NOVA JARDINS"/>
    <x v="5"/>
    <x v="6"/>
    <x v="313"/>
    <n v="6"/>
    <n v="6350"/>
    <s v="42, CHEMIN SAN PEY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ERIE CLAUDE"/>
    <x v="5"/>
    <x v="6"/>
    <x v="314"/>
    <n v="4"/>
    <n v="4700"/>
    <s v="MONSIEUR GARNERO CLAUD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OBRIOR - BRICOMARCHE "/>
    <x v="2"/>
    <x v="2"/>
    <x v="315"/>
    <n v="84"/>
    <n v="8410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 ORANGE SARL - JARDILAND"/>
    <x v="1"/>
    <x v="5"/>
    <x v="315"/>
    <n v="84"/>
    <n v="84100"/>
    <s v="PARC COMMERCIAL LES VIGNES"/>
    <n v="1053"/>
    <n v="1395"/>
    <n v="0.3247863247863248"/>
    <n v="474"/>
    <n v="-0.66021505376344081"/>
    <n v="921"/>
    <n v="1700"/>
    <n v="1226"/>
    <m/>
    <m/>
    <s v=" "/>
    <m/>
    <s v=" "/>
    <n v="0"/>
    <m/>
    <n v="0"/>
    <n v="607"/>
    <n v="254"/>
    <n v="-0.58154859967051076"/>
    <n v="111"/>
    <n v="-0.56299212598425197"/>
    <n v="143"/>
    <n v="500"/>
    <n v="389"/>
    <m/>
    <m/>
    <s v=" "/>
    <m/>
    <s v=" "/>
    <n v="0"/>
    <m/>
    <n v="0"/>
    <m/>
    <m/>
    <s v=" "/>
    <m/>
    <s v=" "/>
    <n v="0"/>
    <m/>
    <n v="0"/>
    <n v="46"/>
    <n v="86"/>
    <n v="0.86956521739130432"/>
    <n v="86"/>
    <n v="0"/>
    <n v="0"/>
    <n v="100"/>
    <n v="14"/>
    <m/>
    <m/>
    <n v="-1"/>
    <m/>
    <s v=" "/>
    <n v="0"/>
    <m/>
    <n v="0"/>
    <n v="1706"/>
    <n v="1735"/>
    <n v="1.6998827667057445E-2"/>
    <n v="671"/>
    <n v="-0.6132564841498559"/>
    <n v="1064"/>
    <n v="2300"/>
    <n v="1629"/>
  </r>
  <r>
    <x v="2"/>
    <s v="SASU VALSIAGNE"/>
    <x v="5"/>
    <x v="6"/>
    <x v="316"/>
    <n v="6"/>
    <n v="6580"/>
    <s v="QUARTIER DE LA GRAVIERE"/>
    <n v="2284"/>
    <n v="2826"/>
    <n v="0.23730297723292471"/>
    <n v="352"/>
    <n v="-0.8754423213021939"/>
    <n v="2474"/>
    <n v="3100"/>
    <n v="2748"/>
    <n v="11268"/>
    <n v="8202"/>
    <n v="-0.27209797657082002"/>
    <n v="893"/>
    <n v="-0.89112411606925135"/>
    <n v="7309"/>
    <n v="10000"/>
    <n v="9107"/>
    <n v="7927"/>
    <n v="8915"/>
    <n v="0.12463731550397376"/>
    <n v="3107"/>
    <n v="-0.65148625911385305"/>
    <n v="5808"/>
    <n v="9000"/>
    <n v="5893"/>
    <n v="4402"/>
    <n v="7334"/>
    <n v="0.6660608814175375"/>
    <n v="3902"/>
    <n v="-0.46795745841287156"/>
    <n v="3432"/>
    <n v="10000"/>
    <n v="6098"/>
    <n v="4589"/>
    <n v="2515"/>
    <n v="-0.45195031597297886"/>
    <n v="954"/>
    <n v="-0.62067594433399598"/>
    <n v="1561"/>
    <n v="3000"/>
    <n v="2046"/>
    <n v="636"/>
    <n v="480"/>
    <n v="-0.24528301886792453"/>
    <n v="24"/>
    <n v="-0.95"/>
    <n v="456"/>
    <n v="600"/>
    <n v="576"/>
    <n v="11613"/>
    <n v="12866"/>
    <n v="21.336805555555557"/>
    <n v="2074"/>
    <n v="-0.83879993782061246"/>
    <n v="10792"/>
    <n v="14000"/>
    <n v="11926"/>
    <n v="42719"/>
    <n v="43138"/>
    <n v="9.8082820290737137E-3"/>
    <n v="11306"/>
    <n v="-0.73791089063007098"/>
    <n v="31832"/>
    <n v="49700"/>
    <n v="38394"/>
  </r>
  <r>
    <x v="2"/>
    <s v="DAS S.A.S.- BRICOMARCHE"/>
    <x v="2"/>
    <x v="2"/>
    <x v="317"/>
    <n v="4"/>
    <n v="4200"/>
    <s v="2 RUE DE L'ANCIENNE GA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LES MASSIFS DE PROVENCE"/>
    <x v="5"/>
    <x v="6"/>
    <x v="318"/>
    <n v="84"/>
    <n v="84210"/>
    <s v="JARDINERIE DES FONTAINES"/>
    <m/>
    <m/>
    <s v=" "/>
    <m/>
    <s v=" "/>
    <n v="0"/>
    <m/>
    <n v="0"/>
    <m/>
    <m/>
    <s v=" "/>
    <m/>
    <s v=" "/>
    <n v="0"/>
    <m/>
    <n v="0"/>
    <n v="261"/>
    <n v="251"/>
    <n v="-3.8314176245210725E-2"/>
    <m/>
    <n v="-1"/>
    <n v="251"/>
    <n v="500"/>
    <n v="5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261"/>
    <n v="251"/>
    <n v="-3.8314176245210725E-2"/>
    <n v="0"/>
    <n v="-1"/>
    <n v="251"/>
    <n v="500"/>
    <n v="500"/>
  </r>
  <r>
    <x v="2"/>
    <s v="SARL PROMODOG"/>
    <x v="5"/>
    <x v="6"/>
    <x v="318"/>
    <n v="84"/>
    <n v="84210"/>
    <s v="1752 CHEMIN D'AVIGNON"/>
    <n v="0"/>
    <n v="954"/>
    <s v=""/>
    <m/>
    <n v="-1"/>
    <n v="954"/>
    <n v="1300"/>
    <n v="1300"/>
    <m/>
    <m/>
    <s v=" "/>
    <m/>
    <s v=" "/>
    <n v="0"/>
    <m/>
    <n v="0"/>
    <m/>
    <m/>
    <s v=" "/>
    <m/>
    <s v=" "/>
    <n v="0"/>
    <m/>
    <n v="0"/>
    <m/>
    <n v="4845"/>
    <s v=" "/>
    <n v="2816"/>
    <n v="-0.41878224974200207"/>
    <n v="2029"/>
    <n v="3500"/>
    <n v="684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5799"/>
    <s v=""/>
    <n v="2816"/>
    <n v="-0.51439903431626144"/>
    <n v="2983"/>
    <n v="4800"/>
    <n v="1984"/>
  </r>
  <r>
    <x v="2"/>
    <s v="SARL LES JARDINS DE L'UNION"/>
    <x v="5"/>
    <x v="6"/>
    <x v="318"/>
    <n v="84"/>
    <n v="84210"/>
    <s v="67 AVENUE DE LA GARE"/>
    <m/>
    <m/>
    <s v=" "/>
    <m/>
    <s v=" "/>
    <n v="0"/>
    <m/>
    <n v="0"/>
    <m/>
    <m/>
    <s v=" "/>
    <m/>
    <s v=" "/>
    <n v="0"/>
    <m/>
    <n v="0"/>
    <n v="230"/>
    <n v="0"/>
    <n v="-1"/>
    <n v="281"/>
    <s v=""/>
    <n v="-281"/>
    <n v="500"/>
    <n v="219"/>
    <n v="2674"/>
    <n v="4669"/>
    <n v="0.74607329842931935"/>
    <n v="741"/>
    <n v="-0.84129363889483832"/>
    <n v="3928"/>
    <n v="4000"/>
    <n v="3259"/>
    <n v="1379"/>
    <n v="975"/>
    <n v="-0.29296591733139954"/>
    <m/>
    <n v="-1"/>
    <n v="975"/>
    <n v="1300"/>
    <n v="1300"/>
    <m/>
    <m/>
    <s v=" "/>
    <m/>
    <s v=" "/>
    <n v="0"/>
    <m/>
    <n v="0"/>
    <n v="1325"/>
    <n v="568"/>
    <s v=""/>
    <n v="236"/>
    <n v="-0.58450704225352113"/>
    <n v="332"/>
    <n v="500"/>
    <n v="264"/>
    <n v="5608"/>
    <n v="6212"/>
    <n v="0.10770328102710414"/>
    <n v="1258"/>
    <n v="-0.7974887314874437"/>
    <n v="4954"/>
    <n v="6300"/>
    <n v="5042"/>
  </r>
  <r>
    <x v="2"/>
    <s v="GRAINETERIE VOLPE"/>
    <x v="5"/>
    <x v="6"/>
    <x v="319"/>
    <n v="84"/>
    <n v="84120"/>
    <s v="PLACE DU 4 SEPTEMB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559"/>
    <n v="1474"/>
    <n v="1.6368515205724508"/>
    <m/>
    <n v="-1"/>
    <n v="1474"/>
    <n v="1474"/>
    <n v="1474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559"/>
    <n v="1474"/>
    <n v="1.6368515205724508"/>
    <n v="0"/>
    <n v="-1"/>
    <n v="1474"/>
    <n v="1474"/>
    <n v="1474"/>
  </r>
  <r>
    <x v="2"/>
    <s v="JARDIN DE FAYENCE"/>
    <x v="5"/>
    <x v="6"/>
    <x v="320"/>
    <n v="6"/>
    <n v="6530"/>
    <s v="73 ROUTE DE DRAGUIGNA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ERIE BRAIZE"/>
    <x v="5"/>
    <x v="6"/>
    <x v="321"/>
    <n v="26"/>
    <n v="26700"/>
    <s v="OUTE DE BOURG ST ANDEOL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DECFLOR - VILLAVERDE"/>
    <x v="3"/>
    <x v="9"/>
    <x v="322"/>
    <n v="26"/>
    <n v="26300"/>
    <s v="34 RUE GABRIEL CROUZE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HMC - JARDINERIE DU MAIL"/>
    <x v="3"/>
    <x v="3"/>
    <x v="323"/>
    <n v="13"/>
    <n v="13801"/>
    <s v="AVENUE PAUL SIRVENT"/>
    <m/>
    <m/>
    <s v=" "/>
    <m/>
    <s v=" "/>
    <n v="0"/>
    <m/>
    <n v="0"/>
    <m/>
    <m/>
    <s v=" "/>
    <m/>
    <s v=" "/>
    <n v="0"/>
    <m/>
    <n v="0"/>
    <n v="261"/>
    <n v="251"/>
    <n v="-3.8314176245210725E-2"/>
    <n v="533"/>
    <n v="1.1235059760956174"/>
    <n v="-282"/>
    <n v="1000"/>
    <n v="467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261"/>
    <n v="251"/>
    <n v="-3.8314176245210725E-2"/>
    <n v="533"/>
    <n v="1.1235059760956174"/>
    <n v="-282"/>
    <n v="1000"/>
    <n v="467"/>
  </r>
  <r>
    <x v="2"/>
    <s v="SARL LA DISTRIBUTION RURALE"/>
    <x v="5"/>
    <x v="6"/>
    <x v="324"/>
    <n v="4"/>
    <n v="4500"/>
    <s v="ROUTE DE PUIMOISSO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ROMATECH - BRICOMARCHE "/>
    <x v="2"/>
    <x v="2"/>
    <x v="325"/>
    <n v="26"/>
    <n v="26100"/>
    <s v="AVENUE DES ALLOBROG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JARDINS ROMANS - VILLAVERDE"/>
    <x v="3"/>
    <x v="9"/>
    <x v="325"/>
    <n v="26"/>
    <n v="26100"/>
    <s v="AVENUE LOUIS SAILLAN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RANEC - BRICOMARCHE "/>
    <x v="2"/>
    <x v="2"/>
    <x v="326"/>
    <n v="13"/>
    <n v="13360"/>
    <s v="ZAC DE ST ESTEV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MURIEL APPY"/>
    <x v="5"/>
    <x v="6"/>
    <x v="327"/>
    <n v="84"/>
    <n v="84220"/>
    <s v="RTE DE JOUCAS"/>
    <m/>
    <m/>
    <s v=" "/>
    <m/>
    <s v=" "/>
    <n v="0"/>
    <m/>
    <n v="0"/>
    <m/>
    <m/>
    <s v=" "/>
    <m/>
    <s v=" "/>
    <n v="0"/>
    <m/>
    <n v="0"/>
    <n v="1025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025"/>
    <n v="0"/>
    <n v="-1"/>
    <n v="0"/>
    <s v=""/>
    <n v="0"/>
    <n v="0"/>
    <n v="0"/>
  </r>
  <r>
    <x v="2"/>
    <s v="SCAG LES PAYSANS DU TERROIR"/>
    <x v="5"/>
    <x v="6"/>
    <x v="328"/>
    <n v="13"/>
    <n v="13210"/>
    <s v="ROUTE DELA GARE"/>
    <m/>
    <m/>
    <s v=" "/>
    <m/>
    <s v=" "/>
    <n v="0"/>
    <m/>
    <n v="0"/>
    <m/>
    <m/>
    <s v=" "/>
    <m/>
    <s v=" "/>
    <n v="0"/>
    <m/>
    <n v="0"/>
    <n v="-210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-210"/>
    <n v="0"/>
    <n v="-1"/>
    <n v="0"/>
    <s v=""/>
    <n v="0"/>
    <n v="0"/>
    <n v="0"/>
  </r>
  <r>
    <x v="2"/>
    <s v="JARDINERIE HALBOP"/>
    <x v="3"/>
    <x v="3"/>
    <x v="329"/>
    <n v="13"/>
    <n v="13300"/>
    <s v="QUARTIERS DES BROQUETIERS"/>
    <m/>
    <m/>
    <s v=" "/>
    <m/>
    <s v=" "/>
    <n v="0"/>
    <m/>
    <n v="0"/>
    <m/>
    <m/>
    <s v=" "/>
    <m/>
    <s v=" "/>
    <n v="0"/>
    <m/>
    <n v="0"/>
    <n v="441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441"/>
    <n v="0"/>
    <n v="-1"/>
    <n v="0"/>
    <s v=""/>
    <n v="0"/>
    <n v="0"/>
    <n v="0"/>
  </r>
  <r>
    <x v="2"/>
    <s v="JARDINERIE JARDIN SOLEIL - BAOBAB"/>
    <x v="3"/>
    <x v="3"/>
    <x v="330"/>
    <n v="84"/>
    <n v="84260"/>
    <s v="ROUTE D'ORANGE"/>
    <n v="556"/>
    <n v="0"/>
    <n v="-1"/>
    <m/>
    <s v=""/>
    <n v="0"/>
    <n v="0"/>
    <n v="0"/>
    <m/>
    <m/>
    <s v=" "/>
    <m/>
    <s v=" "/>
    <n v="0"/>
    <m/>
    <n v="0"/>
    <n v="-424"/>
    <n v="424"/>
    <n v="-2"/>
    <m/>
    <n v="-1"/>
    <n v="424"/>
    <n v="430"/>
    <n v="430"/>
    <m/>
    <m/>
    <s v=" "/>
    <m/>
    <s v=" "/>
    <n v="0"/>
    <m/>
    <n v="0"/>
    <m/>
    <m/>
    <s v=" "/>
    <m/>
    <s v=" "/>
    <n v="0"/>
    <m/>
    <n v="0"/>
    <n v="243"/>
    <m/>
    <n v="-1"/>
    <m/>
    <s v=" "/>
    <n v="0"/>
    <m/>
    <n v="0"/>
    <m/>
    <m/>
    <s v=""/>
    <m/>
    <s v=" "/>
    <n v="0"/>
    <m/>
    <n v="0"/>
    <n v="375"/>
    <n v="424"/>
    <n v="0.13066666666666665"/>
    <n v="0"/>
    <n v="-1"/>
    <n v="424"/>
    <n v="430"/>
    <n v="430"/>
  </r>
  <r>
    <x v="2"/>
    <s v="SARL AGRI JARDIN FLEURS"/>
    <x v="5"/>
    <x v="6"/>
    <x v="330"/>
    <n v="84"/>
    <n v="8426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FORET JARDIN SERVICE SARL"/>
    <x v="5"/>
    <x v="6"/>
    <x v="331"/>
    <n v="4"/>
    <n v="4200"/>
    <s v="40 ROUTE DE GAP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203"/>
    <n v="281"/>
    <n v="0.38423645320197042"/>
    <m/>
    <n v="-1"/>
    <n v="281"/>
    <n v="0"/>
    <n v="0"/>
    <n v="1970"/>
    <n v="2253"/>
    <n v="0.14365482233502538"/>
    <m/>
    <n v="-1"/>
    <n v="2253"/>
    <n v="0"/>
    <n v="0"/>
    <m/>
    <m/>
    <s v=" "/>
    <m/>
    <s v=" "/>
    <n v="0"/>
    <m/>
    <n v="0"/>
    <n v="20"/>
    <n v="20"/>
    <s v=""/>
    <m/>
    <n v="-1"/>
    <n v="20"/>
    <n v="0"/>
    <n v="0"/>
    <n v="2193"/>
    <n v="2554"/>
    <n v="0.16461468308253535"/>
    <n v="0"/>
    <n v="-1"/>
    <n v="2554"/>
    <n v="0"/>
    <n v="0"/>
  </r>
  <r>
    <x v="2"/>
    <s v="EURL SOPAVAR"/>
    <x v="5"/>
    <x v="6"/>
    <x v="332"/>
    <n v="83"/>
    <n v="83140"/>
    <s v="61 ROND POINT DU PONT DU BRUSC"/>
    <n v="737"/>
    <n v="276"/>
    <n v="-0.62550881953867032"/>
    <n v="47"/>
    <n v="-0.82971014492753625"/>
    <n v="229"/>
    <n v="400"/>
    <n v="353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1090"/>
    <n v="1213"/>
    <n v="0.11284403669724771"/>
    <n v="925"/>
    <n v="-0.23742786479802144"/>
    <n v="288"/>
    <n v="1300"/>
    <n v="375"/>
    <m/>
    <m/>
    <s v=" "/>
    <m/>
    <s v=" "/>
    <n v="0"/>
    <m/>
    <n v="0"/>
    <n v="3119"/>
    <n v="3854"/>
    <s v=""/>
    <n v="2417"/>
    <n v="-0.37285936689154126"/>
    <n v="1437"/>
    <n v="4000"/>
    <n v="1583"/>
    <n v="4946"/>
    <n v="5343"/>
    <n v="8.0266882329154868E-2"/>
    <n v="3389"/>
    <n v="-0.36571214673404456"/>
    <n v="1954"/>
    <n v="5700"/>
    <n v="2311"/>
  </r>
  <r>
    <x v="2"/>
    <s v="MARACOR - BRICOMARCHE"/>
    <x v="2"/>
    <x v="2"/>
    <x v="333"/>
    <n v="83"/>
    <n v="8321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ANIMALIS"/>
    <x v="6"/>
    <x v="7"/>
    <x v="334"/>
    <n v="84"/>
    <n v="84700"/>
    <s v="CENTRE COMMERCIAL LE PONTE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TS TRUFFAUT 056AVN-"/>
    <x v="6"/>
    <x v="23"/>
    <x v="334"/>
    <n v="84"/>
    <n v="84700"/>
    <s v="1673, RTE D'AVIGNON CARPENTRAS"/>
    <m/>
    <m/>
    <s v=" "/>
    <m/>
    <s v=" "/>
    <n v="0"/>
    <m/>
    <n v="0"/>
    <m/>
    <m/>
    <s v=" "/>
    <m/>
    <s v=" "/>
    <n v="0"/>
    <m/>
    <n v="0"/>
    <n v="3614"/>
    <n v="1675"/>
    <n v="-0.53652462645268406"/>
    <m/>
    <n v="-1"/>
    <n v="1675"/>
    <n v="1680"/>
    <n v="168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8"/>
    <s v=""/>
    <m/>
    <n v="-1"/>
    <n v="8"/>
    <m/>
    <n v="0"/>
    <n v="3614"/>
    <n v="1683"/>
    <n v="-0.53431101272827897"/>
    <n v="0"/>
    <n v="-1"/>
    <n v="1683"/>
    <n v="1680"/>
    <n v="1680"/>
  </r>
  <r>
    <x v="2"/>
    <s v="COOPERATIVE DU MENTONNAIS"/>
    <x v="5"/>
    <x v="6"/>
    <x v="335"/>
    <n v="6"/>
    <n v="6380"/>
    <s v="B.P. 11"/>
    <n v="406"/>
    <n v="166"/>
    <n v="-0.59113300492610843"/>
    <m/>
    <n v="-1"/>
    <n v="166"/>
    <n v="300"/>
    <n v="300"/>
    <n v="14394"/>
    <n v="14046"/>
    <n v="-2.4176740308461859E-2"/>
    <n v="1434"/>
    <n v="-0.89790687740281927"/>
    <n v="12612"/>
    <n v="14100"/>
    <n v="12666"/>
    <m/>
    <m/>
    <s v=" "/>
    <m/>
    <s v=" "/>
    <n v="0"/>
    <m/>
    <n v="0"/>
    <m/>
    <m/>
    <s v=" "/>
    <m/>
    <s v=" "/>
    <n v="0"/>
    <m/>
    <n v="0"/>
    <n v="301"/>
    <n v="123"/>
    <n v="-0.59136212624584716"/>
    <n v="149"/>
    <n v="0.21138211382113822"/>
    <n v="-26"/>
    <n v="300"/>
    <n v="151"/>
    <n v="954"/>
    <n v="516"/>
    <n v="-0.45911949685534592"/>
    <m/>
    <n v="-1"/>
    <n v="516"/>
    <n v="600"/>
    <n v="600"/>
    <n v="3574"/>
    <n v="4136"/>
    <n v="5.8933333333333335"/>
    <n v="922"/>
    <n v="-0.77707930367504841"/>
    <n v="3214"/>
    <n v="4000"/>
    <n v="3078"/>
    <n v="19629"/>
    <n v="18987"/>
    <n v="-3.2706709460492131E-2"/>
    <n v="2505"/>
    <n v="-0.86806762521725389"/>
    <n v="16482"/>
    <n v="19300"/>
    <n v="16795"/>
  </r>
  <r>
    <x v="2"/>
    <s v="VERNAZOBRES FRERES S.A. PRODUITS AG"/>
    <x v="8"/>
    <x v="10"/>
    <x v="336"/>
    <n v="30"/>
    <n v="30250"/>
    <s v="20, ROUTE DE SOMMIERES"/>
    <m/>
    <m/>
    <s v=" "/>
    <m/>
    <s v=" "/>
    <n v="0"/>
    <m/>
    <n v="0"/>
    <m/>
    <m/>
    <s v=" "/>
    <m/>
    <s v=" "/>
    <n v="0"/>
    <m/>
    <n v="0"/>
    <n v="216"/>
    <n v="337"/>
    <n v="0.56018518518518523"/>
    <m/>
    <n v="-1"/>
    <n v="337"/>
    <n v="340"/>
    <n v="34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216"/>
    <n v="337"/>
    <n v="0.56018518518518523"/>
    <n v="0"/>
    <n v="-1"/>
    <n v="337"/>
    <n v="340"/>
    <n v="340"/>
  </r>
  <r>
    <x v="2"/>
    <s v="JARDINERIE DENIS"/>
    <x v="5"/>
    <x v="6"/>
    <x v="337"/>
    <n v="83"/>
    <n v="83270"/>
    <s v="ROUTE DE BANDOL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D'EXPLOITATION MASSON"/>
    <x v="5"/>
    <x v="6"/>
    <x v="338"/>
    <n v="26"/>
    <n v="2635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MABRILAUR - BRICOMARCHE "/>
    <x v="2"/>
    <x v="2"/>
    <x v="339"/>
    <n v="6"/>
    <n v="6700"/>
    <s v="570 AVENUE DU GENERAL DE GAULL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OU LAMBERT"/>
    <x v="5"/>
    <x v="6"/>
    <x v="339"/>
    <n v="6"/>
    <n v="6700"/>
    <s v="222 AV PIERRE ET MARIE CURI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TS BASTIDON"/>
    <x v="5"/>
    <x v="6"/>
    <x v="340"/>
    <n v="30"/>
    <n v="30730"/>
    <s v="334, CHEMIN DE LA GA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UNATHIER - BRICOMARCHE "/>
    <x v="2"/>
    <x v="2"/>
    <x v="341"/>
    <n v="13"/>
    <n v="13310"/>
    <s v="RUE DE LA TRANSUMANCE ZAC DE CABRAU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 AND CO"/>
    <x v="5"/>
    <x v="6"/>
    <x v="342"/>
    <n v="83"/>
    <n v="83470"/>
    <s v="LOT 3 ZA LA LOUVE 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ES JARDINS DES REMPARTS BOTANIC"/>
    <x v="4"/>
    <x v="4"/>
    <x v="343"/>
    <n v="13"/>
    <n v="13920"/>
    <s v="ZONE ARTISANALE DES ETANG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A CENTRALE ANIMAL COMPANY"/>
    <x v="5"/>
    <x v="6"/>
    <x v="343"/>
    <n v="13"/>
    <n v="13920"/>
    <s v="18 RUE DE COURTI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LE JARDINIER SAINT REMOIS"/>
    <x v="5"/>
    <x v="6"/>
    <x v="344"/>
    <n v="13"/>
    <n v="13210"/>
    <s v="267 RTE DE TARASCON"/>
    <m/>
    <m/>
    <s v=" "/>
    <m/>
    <s v=" "/>
    <n v="0"/>
    <m/>
    <n v="0"/>
    <m/>
    <m/>
    <s v=" "/>
    <m/>
    <s v=" "/>
    <n v="0"/>
    <m/>
    <n v="0"/>
    <n v="2324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2324"/>
    <n v="0"/>
    <n v="-1"/>
    <n v="0"/>
    <s v=""/>
    <n v="0"/>
    <n v="0"/>
    <n v="0"/>
  </r>
  <r>
    <x v="2"/>
    <s v="ONISREV - BRICOMARCHE "/>
    <x v="2"/>
    <x v="2"/>
    <x v="345"/>
    <n v="84"/>
    <n v="84110"/>
    <m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BLONDOL - BRICOMARCHE"/>
    <x v="2"/>
    <x v="2"/>
    <x v="346"/>
    <n v="13"/>
    <n v="13730"/>
    <s v="AVENUE DU 8 MAI 1945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URL VIGNE ET JARDINS"/>
    <x v="8"/>
    <x v="10"/>
    <x v="347"/>
    <n v="84"/>
    <n v="84290"/>
    <s v="ROUTE DE BOLLEN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2284"/>
    <n v="649"/>
    <n v="-0.71584938704028023"/>
    <n v="802"/>
    <n v="0.23574730354391371"/>
    <n v="-153"/>
    <n v="1500"/>
    <n v="698"/>
    <n v="1438"/>
    <n v="976"/>
    <n v="-0.32127955493741306"/>
    <n v="600"/>
    <n v="-0.38524590163934425"/>
    <n v="376"/>
    <n v="1300"/>
    <n v="700"/>
    <m/>
    <m/>
    <s v=" "/>
    <m/>
    <s v=" "/>
    <n v="0"/>
    <m/>
    <n v="0"/>
    <n v="1889"/>
    <n v="1131"/>
    <s v=""/>
    <n v="227"/>
    <n v="-0.79929266136162691"/>
    <n v="904"/>
    <n v="1200"/>
    <n v="973"/>
    <n v="5611"/>
    <n v="2756"/>
    <n v="-0.50882195687043308"/>
    <n v="1629"/>
    <n v="-0.40892597968069666"/>
    <n v="1127"/>
    <n v="4000"/>
    <n v="2371"/>
  </r>
  <r>
    <x v="2"/>
    <s v="BOTANIC LES JARDINS DE STE MAXIME"/>
    <x v="4"/>
    <x v="4"/>
    <x v="348"/>
    <n v="83"/>
    <n v="83120"/>
    <s v="DOMAINE DE ST FRANCOI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TERROIRS ET JARDINS"/>
    <x v="5"/>
    <x v="6"/>
    <x v="349"/>
    <n v="26"/>
    <n v="26601"/>
    <s v="Z.A. LES LOTS"/>
    <n v="0"/>
    <n v="207"/>
    <s v=""/>
    <m/>
    <n v="-1"/>
    <n v="207"/>
    <n v="400"/>
    <n v="400"/>
    <m/>
    <m/>
    <s v=" "/>
    <m/>
    <s v=" "/>
    <n v="0"/>
    <m/>
    <n v="0"/>
    <m/>
    <m/>
    <s v=" "/>
    <m/>
    <s v=" "/>
    <n v="0"/>
    <m/>
    <n v="0"/>
    <n v="3482"/>
    <n v="3110"/>
    <n v="-0.10683515221137277"/>
    <m/>
    <n v="-1"/>
    <n v="3110"/>
    <n v="3500"/>
    <n v="3500"/>
    <n v="2330"/>
    <n v="2038"/>
    <n v="-0.12532188841201716"/>
    <n v="-34"/>
    <n v="-1.0166830225711483"/>
    <n v="2072"/>
    <n v="2500"/>
    <n v="2534"/>
    <m/>
    <m/>
    <s v=" "/>
    <m/>
    <s v=" "/>
    <n v="0"/>
    <m/>
    <n v="0"/>
    <m/>
    <m/>
    <s v=""/>
    <m/>
    <s v=" "/>
    <n v="0"/>
    <m/>
    <n v="0"/>
    <n v="5812"/>
    <n v="5355"/>
    <n v="-7.863041982105988E-2"/>
    <n v="-34"/>
    <n v="-1.0063492063492063"/>
    <n v="5389"/>
    <n v="6400"/>
    <n v="6434"/>
  </r>
  <r>
    <x v="2"/>
    <s v="CHAMALAG - BRICOMARCHE "/>
    <x v="2"/>
    <x v="2"/>
    <x v="350"/>
    <n v="13"/>
    <n v="13150"/>
    <s v="ZAC ROUTE DE ROUBIA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 ET BASSE COUR"/>
    <x v="5"/>
    <x v="6"/>
    <x v="351"/>
    <n v="83"/>
    <n v="83200"/>
    <s v="37 CHEMIN DU PONT DE BOIS"/>
    <n v="474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474"/>
    <n v="0"/>
    <n v="-1"/>
    <n v="0"/>
    <s v=""/>
    <n v="0"/>
    <n v="0"/>
    <n v="0"/>
  </r>
  <r>
    <x v="2"/>
    <s v="STBS - BRICOMARCHE "/>
    <x v="2"/>
    <x v="2"/>
    <x v="352"/>
    <n v="13"/>
    <n v="13530"/>
    <s v="CHEMIN BURLIÈRE LOT 4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ERIE GRINCARD GRINCARD JEAN P"/>
    <x v="5"/>
    <x v="6"/>
    <x v="353"/>
    <n v="30"/>
    <n v="30700"/>
    <s v="RTE D AVIGNON"/>
    <m/>
    <m/>
    <s v=" "/>
    <m/>
    <s v=" "/>
    <n v="0"/>
    <m/>
    <n v="0"/>
    <m/>
    <m/>
    <s v=" "/>
    <m/>
    <s v=" "/>
    <n v="0"/>
    <m/>
    <n v="0"/>
    <n v="189"/>
    <n v="0"/>
    <n v="-1"/>
    <m/>
    <s v=""/>
    <n v="0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189"/>
    <n v="0"/>
    <n v="-1"/>
    <n v="0"/>
    <s v=""/>
    <n v="0"/>
    <n v="0"/>
    <n v="0"/>
  </r>
  <r>
    <x v="2"/>
    <s v="JARDINERIE DU THEOS"/>
    <x v="5"/>
    <x v="6"/>
    <x v="354"/>
    <n v="84"/>
    <n v="84110"/>
    <s v="AVENUE DE MARTIGNY"/>
    <n v="1009"/>
    <n v="532"/>
    <n v="-0.47274529236868185"/>
    <m/>
    <n v="-1"/>
    <n v="532"/>
    <n v="1000"/>
    <n v="100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77"/>
    <n v="18"/>
    <n v="-0.76623376623376627"/>
    <m/>
    <n v="-1"/>
    <n v="18"/>
    <n v="0"/>
    <n v="0"/>
    <m/>
    <m/>
    <s v=""/>
    <m/>
    <s v=" "/>
    <n v="0"/>
    <m/>
    <n v="0"/>
    <n v="1086"/>
    <n v="550"/>
    <n v="-0.49355432780847147"/>
    <n v="0"/>
    <n v="-1"/>
    <n v="550"/>
    <n v="1000"/>
    <n v="1000"/>
  </r>
  <r>
    <x v="2"/>
    <s v="ETS PASCAL SEMENCES"/>
    <x v="5"/>
    <x v="6"/>
    <x v="354"/>
    <n v="84"/>
    <n v="84110"/>
    <s v="65 COURS TAULIGNAN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BOTANIC VALENCE MA JARDINERIE SARL"/>
    <x v="4"/>
    <x v="4"/>
    <x v="355"/>
    <n v="26"/>
    <n v="26000"/>
    <s v="RTE DE ROMAN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ETS GARCIN FRERES SA"/>
    <x v="5"/>
    <x v="6"/>
    <x v="356"/>
    <n v="4"/>
    <n v="4210"/>
    <s v="RUE DE LA BRECH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SARL NEROLIUM"/>
    <x v="5"/>
    <x v="6"/>
    <x v="357"/>
    <n v="6"/>
    <n v="6220"/>
    <s v="12 AVENUE GEORGES CLEMENCEAU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n v="2296"/>
    <n v="1722"/>
    <n v="-0.25"/>
    <n v="1531"/>
    <n v="-0.11091753774680604"/>
    <n v="191"/>
    <n v="2000"/>
    <n v="469"/>
    <n v="539"/>
    <n v="92"/>
    <n v="-0.82931354359925791"/>
    <m/>
    <n v="-1"/>
    <n v="92"/>
    <n v="500"/>
    <n v="500"/>
    <m/>
    <m/>
    <s v=" "/>
    <m/>
    <s v=" "/>
    <n v="0"/>
    <m/>
    <n v="0"/>
    <n v="954"/>
    <n v="864"/>
    <s v=""/>
    <m/>
    <n v="-1"/>
    <n v="864"/>
    <n v="900"/>
    <n v="900"/>
    <n v="3789"/>
    <n v="2678"/>
    <n v="-0.29321720770651888"/>
    <n v="1531"/>
    <n v="-0.42830470500373413"/>
    <n v="1147"/>
    <n v="3400"/>
    <n v="1869"/>
  </r>
  <r>
    <x v="2"/>
    <s v="SA DOLVAL - BRICOMARCHE"/>
    <x v="2"/>
    <x v="2"/>
    <x v="358"/>
    <n v="84"/>
    <n v="84600"/>
    <s v="ROUTE D'ORANGE"/>
    <n v="0"/>
    <n v="365"/>
    <s v=""/>
    <n v="283"/>
    <n v="-0.22465753424657534"/>
    <n v="82"/>
    <n v="500"/>
    <n v="217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365"/>
    <s v=""/>
    <n v="283"/>
    <n v="-0.22465753424657534"/>
    <n v="82"/>
    <n v="500"/>
    <n v="217"/>
  </r>
  <r>
    <x v="2"/>
    <s v="BRICO-VENCE SARL MR BRICOLAGE"/>
    <x v="12"/>
    <x v="14"/>
    <x v="359"/>
    <n v="6"/>
    <n v="6140"/>
    <s v="976 AV RHIN ET DANUBE"/>
    <m/>
    <m/>
    <s v=" "/>
    <m/>
    <s v=" "/>
    <n v="0"/>
    <m/>
    <n v="0"/>
    <m/>
    <m/>
    <s v=" "/>
    <m/>
    <s v=" "/>
    <n v="0"/>
    <m/>
    <n v="0"/>
    <n v="0"/>
    <n v="1069"/>
    <s v=""/>
    <m/>
    <n v="-1"/>
    <n v="1069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1069"/>
    <s v=""/>
    <n v="0"/>
    <n v="-1"/>
    <n v="1069"/>
    <n v="0"/>
    <n v="0"/>
  </r>
  <r>
    <x v="2"/>
    <s v="COOP-AGRI 2000"/>
    <x v="5"/>
    <x v="6"/>
    <x v="359"/>
    <n v="6"/>
    <n v="6140"/>
    <m/>
    <n v="363"/>
    <n v="599"/>
    <n v="0.65013774104683197"/>
    <n v="44"/>
    <n v="-0.92654424040066774"/>
    <n v="555"/>
    <n v="700"/>
    <n v="656"/>
    <n v="11138"/>
    <n v="10318"/>
    <n v="-7.3621835158915419E-2"/>
    <n v="1455"/>
    <n v="-0.85898429928280673"/>
    <n v="8863"/>
    <n v="10350"/>
    <n v="8895"/>
    <n v="4970"/>
    <n v="4890"/>
    <n v="-1.6096579476861168E-2"/>
    <n v="2197"/>
    <n v="-0.55071574642126786"/>
    <n v="2693"/>
    <n v="5000"/>
    <n v="2803"/>
    <n v="6486"/>
    <n v="8560"/>
    <n v="0.31976564909034844"/>
    <n v="5614"/>
    <n v="-0.34415887850467292"/>
    <n v="2946"/>
    <n v="9000"/>
    <n v="3386"/>
    <m/>
    <m/>
    <s v=" "/>
    <m/>
    <s v=" "/>
    <n v="0"/>
    <m/>
    <n v="0"/>
    <n v="1264"/>
    <n v="1033"/>
    <n v="-0.18275316455696203"/>
    <n v="152"/>
    <n v="-0.85285575992255569"/>
    <n v="881"/>
    <n v="1000"/>
    <n v="848"/>
    <n v="18513"/>
    <n v="15947"/>
    <n v="17.805424528301888"/>
    <n v="4233"/>
    <n v="-0.7345582241173888"/>
    <n v="11714"/>
    <n v="16000"/>
    <n v="11767"/>
    <n v="42734"/>
    <n v="41347"/>
    <n v="-3.2456591940843355E-2"/>
    <n v="13695"/>
    <n v="-0.66877887150216464"/>
    <n v="27652"/>
    <n v="42050"/>
    <n v="28355"/>
  </r>
  <r>
    <x v="2"/>
    <s v="PALOU - BRICOMARCHE "/>
    <x v="2"/>
    <x v="2"/>
    <x v="360"/>
    <n v="13"/>
    <n v="13770"/>
    <s v="ZA DES LOGISSON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ERIE RIERA"/>
    <x v="3"/>
    <x v="3"/>
    <x v="360"/>
    <n v="13"/>
    <n v="13770"/>
    <s v="Z.I. LES CABASSOL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BOTANIC LES 4 SAISONS"/>
    <x v="4"/>
    <x v="4"/>
    <x v="360"/>
    <n v="13"/>
    <n v="13770"/>
    <s v="ROND POINT DE LA GA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VAL'S"/>
    <x v="5"/>
    <x v="6"/>
    <x v="361"/>
    <n v="13"/>
    <n v="13122"/>
    <s v="C.D.10 ROUTE DE BERRE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MORILLON ET MARTIN SARL"/>
    <x v="5"/>
    <x v="6"/>
    <x v="362"/>
    <n v="30"/>
    <n v="30600"/>
    <s v="DOMAINE DE BEAUFOR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MARTIJARDIN SARL SERRE DE LA DROUDE"/>
    <x v="5"/>
    <x v="6"/>
    <x v="363"/>
    <n v="30"/>
    <n v="30360"/>
    <s v="MAS BRUNEL QUARTIER FON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ZOO SERVICE INTERNATIONAL SA"/>
    <x v="5"/>
    <x v="6"/>
    <x v="364"/>
    <n v="83"/>
    <n v="83550"/>
    <s v="CHEZ MONSIEUR FERMIER ROBER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KEVE - BRICOMARCHE "/>
    <x v="2"/>
    <x v="2"/>
    <x v="365"/>
    <n v="6"/>
    <n v="6270"/>
    <s v="RN 7 - CHEMIN DES MAURETT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  <r>
    <x v="2"/>
    <s v="JARDINS ST ANTHELME BOTANIC"/>
    <x v="4"/>
    <x v="4"/>
    <x v="366"/>
    <n v="30"/>
    <n v="30400"/>
    <s v="QUARTIER LES SABLAYES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499"/>
    <s v=" "/>
    <m/>
    <n v="-1"/>
    <n v="499"/>
    <n v="0"/>
    <n v="0"/>
    <m/>
    <m/>
    <s v=" "/>
    <m/>
    <s v=" "/>
    <n v="0"/>
    <m/>
    <n v="0"/>
    <m/>
    <m/>
    <s v=""/>
    <m/>
    <s v=" "/>
    <n v="0"/>
    <m/>
    <n v="0"/>
    <n v="0"/>
    <n v="499"/>
    <s v=""/>
    <n v="0"/>
    <n v="-1"/>
    <n v="499"/>
    <n v="0"/>
    <n v="0"/>
  </r>
  <r>
    <x v="2"/>
    <s v="SARL AGRI JARDIN"/>
    <x v="5"/>
    <x v="6"/>
    <x v="366"/>
    <n v="30"/>
    <n v="30400"/>
    <s v="RUE PIERRE MENDES FRANCE"/>
    <m/>
    <m/>
    <s v=" "/>
    <m/>
    <s v=" "/>
    <n v="0"/>
    <m/>
    <n v="0"/>
    <m/>
    <m/>
    <s v=" "/>
    <m/>
    <s v=" "/>
    <n v="0"/>
    <m/>
    <n v="0"/>
    <n v="1850"/>
    <n v="479"/>
    <n v="-0.74108108108108106"/>
    <m/>
    <n v="-1"/>
    <n v="479"/>
    <n v="0"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n v="4"/>
    <s v=""/>
    <m/>
    <n v="-1"/>
    <n v="4"/>
    <m/>
    <n v="0"/>
    <n v="1850"/>
    <n v="483"/>
    <n v="-0.73891891891891892"/>
    <n v="0"/>
    <n v="-1"/>
    <n v="483"/>
    <n v="0"/>
    <n v="0"/>
  </r>
  <r>
    <x v="2"/>
    <s v="BOTANIC VITROLLES"/>
    <x v="4"/>
    <x v="4"/>
    <x v="367"/>
    <n v="13"/>
    <n v="13127"/>
    <s v="ZAC DY LIOURAT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 "/>
    <m/>
    <s v=" "/>
    <n v="0"/>
    <m/>
    <n v="0"/>
    <m/>
    <m/>
    <s v=""/>
    <m/>
    <s v=" "/>
    <n v="0"/>
    <m/>
    <n v="0"/>
    <n v="0"/>
    <n v="0"/>
    <s v=""/>
    <n v="0"/>
    <s v="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D25" firstHeaderRow="0" firstDataRow="1" firstDataCol="1" rowPageCount="3" colPageCount="1"/>
  <pivotFields count="72">
    <pivotField axis="axisPage" showAll="0">
      <items count="5">
        <item x="0"/>
        <item x="1"/>
        <item x="2"/>
        <item m="1" x="3"/>
        <item t="default"/>
      </items>
    </pivotField>
    <pivotField showAll="0"/>
    <pivotField axis="axisRow" showAll="0" sortType="descending">
      <items count="19">
        <item x="5"/>
        <item x="4"/>
        <item x="2"/>
        <item x="7"/>
        <item x="13"/>
        <item x="11"/>
        <item x="9"/>
        <item x="14"/>
        <item x="17"/>
        <item x="8"/>
        <item x="1"/>
        <item x="12"/>
        <item x="10"/>
        <item x="15"/>
        <item x="3"/>
        <item x="6"/>
        <item x="0"/>
        <item x="1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showAll="0">
      <items count="27">
        <item x="7"/>
        <item x="3"/>
        <item x="4"/>
        <item x="17"/>
        <item x="15"/>
        <item x="2"/>
        <item x="13"/>
        <item x="11"/>
        <item x="12"/>
        <item x="19"/>
        <item x="10"/>
        <item x="25"/>
        <item x="24"/>
        <item x="5"/>
        <item x="16"/>
        <item x="1"/>
        <item x="14"/>
        <item x="8"/>
        <item x="20"/>
        <item x="22"/>
        <item x="6"/>
        <item x="23"/>
        <item x="9"/>
        <item x="18"/>
        <item x="0"/>
        <item x="21"/>
        <item t="default"/>
      </items>
    </pivotField>
    <pivotField axis="axisPage" showAll="0">
      <items count="369">
        <item x="215"/>
        <item x="0"/>
        <item x="216"/>
        <item x="217"/>
        <item x="1"/>
        <item x="218"/>
        <item x="109"/>
        <item x="219"/>
        <item x="220"/>
        <item x="221"/>
        <item x="110"/>
        <item x="4"/>
        <item x="111"/>
        <item x="5"/>
        <item x="6"/>
        <item x="7"/>
        <item x="222"/>
        <item x="8"/>
        <item x="223"/>
        <item x="224"/>
        <item x="225"/>
        <item x="226"/>
        <item x="9"/>
        <item x="227"/>
        <item x="228"/>
        <item x="229"/>
        <item x="112"/>
        <item x="113"/>
        <item x="230"/>
        <item x="231"/>
        <item x="232"/>
        <item x="233"/>
        <item x="234"/>
        <item x="114"/>
        <item x="235"/>
        <item x="236"/>
        <item x="237"/>
        <item x="10"/>
        <item x="115"/>
        <item x="238"/>
        <item x="116"/>
        <item x="11"/>
        <item x="117"/>
        <item x="12"/>
        <item x="13"/>
        <item x="118"/>
        <item x="14"/>
        <item x="15"/>
        <item x="16"/>
        <item x="17"/>
        <item x="239"/>
        <item x="18"/>
        <item x="19"/>
        <item x="21"/>
        <item x="240"/>
        <item x="22"/>
        <item x="241"/>
        <item x="242"/>
        <item x="120"/>
        <item x="122"/>
        <item x="243"/>
        <item x="244"/>
        <item x="245"/>
        <item x="246"/>
        <item x="247"/>
        <item x="248"/>
        <item x="249"/>
        <item x="250"/>
        <item x="123"/>
        <item x="23"/>
        <item x="24"/>
        <item x="124"/>
        <item x="25"/>
        <item x="251"/>
        <item x="252"/>
        <item x="26"/>
        <item x="127"/>
        <item x="128"/>
        <item x="129"/>
        <item x="28"/>
        <item x="130"/>
        <item x="131"/>
        <item x="132"/>
        <item x="133"/>
        <item x="135"/>
        <item x="29"/>
        <item x="253"/>
        <item x="136"/>
        <item x="137"/>
        <item x="254"/>
        <item x="255"/>
        <item x="140"/>
        <item x="141"/>
        <item x="256"/>
        <item x="142"/>
        <item x="30"/>
        <item x="31"/>
        <item x="32"/>
        <item x="257"/>
        <item x="33"/>
        <item x="34"/>
        <item x="258"/>
        <item x="259"/>
        <item x="35"/>
        <item x="143"/>
        <item x="260"/>
        <item x="261"/>
        <item x="262"/>
        <item x="144"/>
        <item x="36"/>
        <item x="263"/>
        <item x="37"/>
        <item x="38"/>
        <item x="145"/>
        <item x="264"/>
        <item x="265"/>
        <item x="266"/>
        <item x="267"/>
        <item x="268"/>
        <item x="146"/>
        <item x="40"/>
        <item x="269"/>
        <item x="270"/>
        <item x="42"/>
        <item x="271"/>
        <item x="44"/>
        <item x="272"/>
        <item x="45"/>
        <item x="273"/>
        <item x="274"/>
        <item x="147"/>
        <item x="148"/>
        <item x="149"/>
        <item x="275"/>
        <item x="47"/>
        <item x="276"/>
        <item x="151"/>
        <item x="277"/>
        <item x="278"/>
        <item x="152"/>
        <item x="49"/>
        <item x="279"/>
        <item x="280"/>
        <item x="281"/>
        <item x="153"/>
        <item x="282"/>
        <item x="283"/>
        <item x="156"/>
        <item x="284"/>
        <item x="285"/>
        <item x="157"/>
        <item x="286"/>
        <item x="50"/>
        <item x="287"/>
        <item x="288"/>
        <item x="289"/>
        <item x="290"/>
        <item x="291"/>
        <item x="159"/>
        <item x="292"/>
        <item x="293"/>
        <item x="160"/>
        <item x="52"/>
        <item x="294"/>
        <item x="161"/>
        <item x="53"/>
        <item x="162"/>
        <item x="163"/>
        <item x="54"/>
        <item x="164"/>
        <item x="165"/>
        <item x="166"/>
        <item x="295"/>
        <item x="296"/>
        <item x="297"/>
        <item x="167"/>
        <item x="298"/>
        <item x="299"/>
        <item x="55"/>
        <item x="56"/>
        <item x="57"/>
        <item x="300"/>
        <item x="301"/>
        <item x="302"/>
        <item x="58"/>
        <item x="303"/>
        <item x="60"/>
        <item x="169"/>
        <item x="304"/>
        <item x="305"/>
        <item x="306"/>
        <item x="307"/>
        <item x="170"/>
        <item x="171"/>
        <item x="61"/>
        <item x="172"/>
        <item x="173"/>
        <item x="62"/>
        <item x="63"/>
        <item x="308"/>
        <item x="174"/>
        <item x="64"/>
        <item x="175"/>
        <item x="309"/>
        <item x="310"/>
        <item x="65"/>
        <item x="311"/>
        <item x="312"/>
        <item x="313"/>
        <item x="314"/>
        <item x="315"/>
        <item x="66"/>
        <item x="177"/>
        <item x="67"/>
        <item x="316"/>
        <item x="317"/>
        <item x="318"/>
        <item x="319"/>
        <item x="320"/>
        <item x="179"/>
        <item x="321"/>
        <item x="322"/>
        <item x="323"/>
        <item x="68"/>
        <item x="180"/>
        <item x="181"/>
        <item x="182"/>
        <item x="183"/>
        <item x="69"/>
        <item x="70"/>
        <item x="324"/>
        <item x="185"/>
        <item x="186"/>
        <item x="325"/>
        <item x="326"/>
        <item x="327"/>
        <item x="71"/>
        <item x="72"/>
        <item x="187"/>
        <item x="73"/>
        <item x="188"/>
        <item x="74"/>
        <item x="189"/>
        <item x="328"/>
        <item x="191"/>
        <item x="77"/>
        <item x="329"/>
        <item x="195"/>
        <item x="330"/>
        <item x="78"/>
        <item x="79"/>
        <item x="331"/>
        <item x="332"/>
        <item x="80"/>
        <item x="333"/>
        <item x="334"/>
        <item x="335"/>
        <item x="336"/>
        <item x="81"/>
        <item x="196"/>
        <item x="197"/>
        <item x="82"/>
        <item x="337"/>
        <item x="198"/>
        <item x="83"/>
        <item x="199"/>
        <item x="84"/>
        <item x="85"/>
        <item x="86"/>
        <item x="338"/>
        <item x="339"/>
        <item x="200"/>
        <item x="340"/>
        <item x="87"/>
        <item x="341"/>
        <item x="201"/>
        <item x="88"/>
        <item x="89"/>
        <item x="342"/>
        <item x="343"/>
        <item x="90"/>
        <item x="91"/>
        <item x="92"/>
        <item x="202"/>
        <item x="203"/>
        <item x="344"/>
        <item x="345"/>
        <item x="93"/>
        <item x="94"/>
        <item x="346"/>
        <item x="95"/>
        <item x="347"/>
        <item x="348"/>
        <item x="349"/>
        <item x="350"/>
        <item x="204"/>
        <item x="205"/>
        <item x="206"/>
        <item x="96"/>
        <item x="351"/>
        <item x="98"/>
        <item x="207"/>
        <item x="352"/>
        <item x="353"/>
        <item x="354"/>
        <item x="355"/>
        <item x="356"/>
        <item x="357"/>
        <item x="358"/>
        <item x="208"/>
        <item x="209"/>
        <item x="99"/>
        <item x="359"/>
        <item x="360"/>
        <item x="361"/>
        <item x="362"/>
        <item x="363"/>
        <item x="364"/>
        <item x="101"/>
        <item x="102"/>
        <item x="212"/>
        <item x="103"/>
        <item x="365"/>
        <item x="366"/>
        <item x="213"/>
        <item x="105"/>
        <item x="214"/>
        <item x="106"/>
        <item x="367"/>
        <item x="108"/>
        <item x="2"/>
        <item x="3"/>
        <item x="20"/>
        <item x="119"/>
        <item x="121"/>
        <item x="27"/>
        <item x="39"/>
        <item x="41"/>
        <item x="43"/>
        <item x="46"/>
        <item x="48"/>
        <item x="125"/>
        <item x="126"/>
        <item x="134"/>
        <item x="51"/>
        <item x="138"/>
        <item x="139"/>
        <item x="150"/>
        <item x="154"/>
        <item x="59"/>
        <item x="155"/>
        <item x="158"/>
        <item x="168"/>
        <item x="176"/>
        <item x="75"/>
        <item x="76"/>
        <item x="178"/>
        <item x="184"/>
        <item x="190"/>
        <item x="192"/>
        <item x="193"/>
        <item x="194"/>
        <item x="97"/>
        <item x="100"/>
        <item x="210"/>
        <item x="104"/>
        <item x="211"/>
        <item x="107"/>
        <item t="default"/>
      </items>
    </pivotField>
    <pivotField numFmtId="165" showAll="0"/>
    <pivotField numFmtId="165" showAll="0" defaultSubtotal="0"/>
    <pivotField showAll="0"/>
    <pivotField showAll="0"/>
    <pivotField showAll="0"/>
    <pivotField showAll="0"/>
    <pivotField showAll="0"/>
    <pivotField showAll="0"/>
    <pivotField numFmtId="164" showAll="0" defaultSubtotal="0"/>
    <pivotField showAll="0" defaultSubtotal="0"/>
    <pivotField numFmtId="164" showAll="0" defaultSubtotal="0"/>
    <pivotField showAll="0"/>
    <pivotField showAll="0"/>
    <pivotField showAll="0"/>
    <pivotField showAll="0"/>
    <pivotField showAll="0"/>
    <pivotField numFmtId="164" showAll="0" defaultSubtotal="0"/>
    <pivotField showAll="0" defaultSubtotal="0"/>
    <pivotField numFmtId="164" showAll="0" defaultSubtotal="0"/>
    <pivotField showAll="0"/>
    <pivotField showAll="0"/>
    <pivotField showAll="0"/>
    <pivotField showAll="0"/>
    <pivotField showAll="0"/>
    <pivotField numFmtId="164" showAll="0" defaultSubtotal="0"/>
    <pivotField showAll="0" defaultSubtotal="0"/>
    <pivotField numFmtId="164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/>
    <pivotField dataField="1" numFmtId="164" showAll="0"/>
    <pivotField showAll="0"/>
    <pivotField dataField="1" numFmtId="164" showAll="0"/>
    <pivotField showAll="0" defaultSubtotal="0"/>
    <pivotField numFmtId="164" showAll="0" defaultSubtotal="0"/>
    <pivotField dataField="1" numFmtId="164" showAll="0" defaultSubtotal="0"/>
    <pivotField numFmtId="164" showAll="0" defaultSubtotal="0"/>
  </pivotFields>
  <rowFields count="1">
    <field x="2"/>
  </rowFields>
  <rowItems count="19">
    <i>
      <x/>
    </i>
    <i>
      <x v="9"/>
    </i>
    <i>
      <x v="15"/>
    </i>
    <i>
      <x v="10"/>
    </i>
    <i>
      <x v="2"/>
    </i>
    <i>
      <x v="14"/>
    </i>
    <i>
      <x v="13"/>
    </i>
    <i>
      <x v="5"/>
    </i>
    <i>
      <x v="11"/>
    </i>
    <i>
      <x v="7"/>
    </i>
    <i>
      <x v="12"/>
    </i>
    <i>
      <x v="17"/>
    </i>
    <i>
      <x v="1"/>
    </i>
    <i>
      <x v="4"/>
    </i>
    <i>
      <x v="16"/>
    </i>
    <i>
      <x v="3"/>
    </i>
    <i>
      <x v="6"/>
    </i>
    <i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4" hier="-1"/>
    <pageField fld="3" hier="-1"/>
    <pageField fld="0" hier="-1"/>
  </pageFields>
  <dataFields count="3">
    <dataField name="TOTAL CA FY2013" fld="65" baseField="0" baseItem="0"/>
    <dataField name="TOTAL CA FY2014" fld="67" baseField="0" baseItem="0"/>
    <dataField name="TOTAL OBJ FY2014" fld="70" baseField="0" baseItem="0"/>
  </dataFields>
  <formats count="7">
    <format dxfId="53">
      <pivotArea field="0" type="button" dataOnly="0" labelOnly="1" outline="0" axis="axisPage" fieldPosition="2"/>
    </format>
    <format dxfId="5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9">
      <pivotArea outline="0" collapsedLevelsAreSubtotals="1" fieldPosition="0"/>
    </format>
    <format dxfId="48">
      <pivotArea outline="0" collapsedLevelsAreSubtotals="1" fieldPosition="0"/>
    </format>
    <format dxfId="47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P17"/>
  <sheetViews>
    <sheetView tabSelected="1" topLeftCell="B1" zoomScale="80" zoomScaleNormal="80" workbookViewId="0">
      <pane ySplit="1" topLeftCell="A2" activePane="bottomLeft" state="frozen"/>
      <selection pane="bottomLeft" activeCell="AM20" sqref="AM20"/>
    </sheetView>
  </sheetViews>
  <sheetFormatPr baseColWidth="10" defaultRowHeight="15" x14ac:dyDescent="0.25"/>
  <cols>
    <col min="1" max="1" width="0" hidden="1" customWidth="1"/>
    <col min="2" max="2" width="11.140625" bestFit="1" customWidth="1"/>
    <col min="3" max="3" width="7.28515625" style="80" customWidth="1"/>
    <col min="4" max="6" width="11.42578125" hidden="1" customWidth="1"/>
    <col min="7" max="7" width="11.42578125" customWidth="1"/>
    <col min="8" max="8" width="11.42578125" hidden="1" customWidth="1"/>
    <col min="9" max="9" width="12.28515625" hidden="1" customWidth="1"/>
    <col min="10" max="10" width="11.42578125" hidden="1" customWidth="1"/>
    <col min="11" max="11" width="13" hidden="1" customWidth="1"/>
    <col min="12" max="14" width="11.42578125" hidden="1" customWidth="1"/>
    <col min="15" max="15" width="11.42578125" style="120" customWidth="1"/>
    <col min="16" max="18" width="11.42578125" hidden="1" customWidth="1"/>
    <col min="19" max="19" width="13.42578125" hidden="1" customWidth="1"/>
    <col min="20" max="22" width="11.42578125" hidden="1" customWidth="1"/>
    <col min="23" max="23" width="11.42578125" customWidth="1"/>
    <col min="24" max="30" width="11.42578125" hidden="1" customWidth="1"/>
    <col min="31" max="31" width="11.42578125" customWidth="1"/>
    <col min="32" max="38" width="11.42578125" hidden="1" customWidth="1"/>
    <col min="39" max="39" width="11.42578125" customWidth="1"/>
    <col min="40" max="46" width="11.42578125" hidden="1" customWidth="1"/>
    <col min="48" max="54" width="0" hidden="1" customWidth="1"/>
    <col min="56" max="59" width="0" hidden="1" customWidth="1"/>
  </cols>
  <sheetData>
    <row r="1" spans="1:68" ht="44.25" customHeight="1" thickBot="1" x14ac:dyDescent="0.3">
      <c r="A1" s="11" t="s">
        <v>23</v>
      </c>
      <c r="B1" s="1" t="s">
        <v>2563</v>
      </c>
      <c r="C1" s="78" t="s">
        <v>868</v>
      </c>
      <c r="D1" s="19" t="s">
        <v>797</v>
      </c>
      <c r="E1" s="20" t="s">
        <v>798</v>
      </c>
      <c r="F1" s="21" t="s">
        <v>810</v>
      </c>
      <c r="G1" s="20" t="s">
        <v>799</v>
      </c>
      <c r="H1" s="21" t="s">
        <v>818</v>
      </c>
      <c r="I1" s="104" t="s">
        <v>826</v>
      </c>
      <c r="J1" s="21" t="s">
        <v>827</v>
      </c>
      <c r="K1" s="22" t="s">
        <v>828</v>
      </c>
      <c r="L1" s="29" t="s">
        <v>800</v>
      </c>
      <c r="M1" s="30" t="s">
        <v>801</v>
      </c>
      <c r="N1" s="25" t="s">
        <v>811</v>
      </c>
      <c r="O1" s="113" t="s">
        <v>802</v>
      </c>
      <c r="P1" s="25" t="s">
        <v>816</v>
      </c>
      <c r="Q1" s="105" t="s">
        <v>825</v>
      </c>
      <c r="R1" s="30" t="s">
        <v>823</v>
      </c>
      <c r="S1" s="26" t="s">
        <v>824</v>
      </c>
      <c r="T1" s="31" t="s">
        <v>803</v>
      </c>
      <c r="U1" s="32" t="s">
        <v>804</v>
      </c>
      <c r="V1" s="27" t="s">
        <v>812</v>
      </c>
      <c r="W1" s="32" t="s">
        <v>805</v>
      </c>
      <c r="X1" s="27" t="s">
        <v>817</v>
      </c>
      <c r="Y1" s="106" t="s">
        <v>829</v>
      </c>
      <c r="Z1" s="32" t="s">
        <v>822</v>
      </c>
      <c r="AA1" s="28" t="s">
        <v>819</v>
      </c>
      <c r="AB1" s="49" t="s">
        <v>837</v>
      </c>
      <c r="AC1" s="50" t="s">
        <v>838</v>
      </c>
      <c r="AD1" s="51" t="s">
        <v>839</v>
      </c>
      <c r="AE1" s="50" t="s">
        <v>840</v>
      </c>
      <c r="AF1" s="51" t="s">
        <v>841</v>
      </c>
      <c r="AG1" s="107" t="s">
        <v>842</v>
      </c>
      <c r="AH1" s="50" t="s">
        <v>843</v>
      </c>
      <c r="AI1" s="52" t="s">
        <v>819</v>
      </c>
      <c r="AJ1" s="53" t="s">
        <v>844</v>
      </c>
      <c r="AK1" s="54" t="s">
        <v>845</v>
      </c>
      <c r="AL1" s="55" t="s">
        <v>847</v>
      </c>
      <c r="AM1" s="54" t="s">
        <v>846</v>
      </c>
      <c r="AN1" s="55" t="s">
        <v>848</v>
      </c>
      <c r="AO1" s="108" t="s">
        <v>849</v>
      </c>
      <c r="AP1" s="54" t="s">
        <v>850</v>
      </c>
      <c r="AQ1" s="56" t="s">
        <v>819</v>
      </c>
      <c r="AR1" s="57" t="s">
        <v>851</v>
      </c>
      <c r="AS1" s="58" t="s">
        <v>852</v>
      </c>
      <c r="AT1" s="59" t="s">
        <v>854</v>
      </c>
      <c r="AU1" s="58" t="s">
        <v>853</v>
      </c>
      <c r="AV1" s="59" t="s">
        <v>855</v>
      </c>
      <c r="AW1" s="109" t="s">
        <v>856</v>
      </c>
      <c r="AX1" s="58" t="s">
        <v>857</v>
      </c>
      <c r="AY1" s="60" t="s">
        <v>819</v>
      </c>
      <c r="AZ1" s="61" t="s">
        <v>858</v>
      </c>
      <c r="BA1" s="62" t="s">
        <v>859</v>
      </c>
      <c r="BB1" s="63" t="s">
        <v>861</v>
      </c>
      <c r="BC1" s="62" t="s">
        <v>860</v>
      </c>
      <c r="BD1" s="63" t="s">
        <v>862</v>
      </c>
      <c r="BE1" s="110" t="s">
        <v>863</v>
      </c>
      <c r="BF1" s="62" t="s">
        <v>864</v>
      </c>
      <c r="BG1" s="64" t="s">
        <v>819</v>
      </c>
      <c r="BH1" s="15" t="s">
        <v>813</v>
      </c>
      <c r="BI1" s="16" t="s">
        <v>814</v>
      </c>
      <c r="BJ1" s="17" t="s">
        <v>809</v>
      </c>
      <c r="BK1" s="16" t="s">
        <v>815</v>
      </c>
      <c r="BL1" s="17" t="s">
        <v>832</v>
      </c>
      <c r="BM1" s="111" t="s">
        <v>831</v>
      </c>
      <c r="BN1" s="16" t="s">
        <v>821</v>
      </c>
      <c r="BO1" s="18" t="s">
        <v>830</v>
      </c>
    </row>
    <row r="2" spans="1:68" x14ac:dyDescent="0.25">
      <c r="A2" s="4" t="e">
        <f>VLOOKUP(#REF!,'BASE CDS PAR DPT AU 17012013'!$A:$C,2,FALSE)</f>
        <v>#REF!</v>
      </c>
      <c r="B2" s="3">
        <v>1030059</v>
      </c>
      <c r="C2" s="10">
        <v>30100</v>
      </c>
      <c r="D2" s="36">
        <v>559</v>
      </c>
      <c r="E2" s="37">
        <v>423.55</v>
      </c>
      <c r="F2" s="38">
        <f t="shared" ref="F2:F12" si="0">IFERROR(IF(D2=""," ",(E2-D2)/D2),"")</f>
        <v>-0.24230769230769228</v>
      </c>
      <c r="G2" s="13" t="e">
        <f>VLOOKUP(B2,'CA BASSE-COUR FY2013 30122013'!A:F,2,FALSE)</f>
        <v>#N/A</v>
      </c>
      <c r="H2" s="38" t="str">
        <f t="shared" ref="H2:H12" si="1">IFERROR(IF(E2=""," ",(G2-E2)/E2),"")</f>
        <v/>
      </c>
      <c r="I2" s="42" t="str">
        <f t="shared" ref="I2:I12" si="2">IFERROR(IF(G2&lt;E2,(E2-G2),(-(G2-E2))),"")</f>
        <v/>
      </c>
      <c r="J2" s="23">
        <v>800</v>
      </c>
      <c r="K2" s="42" t="str">
        <f t="shared" ref="K2:K7" si="3">IFERROR(IF(J2="","",IF(G2&gt;J2,+(J2-G2),J2-G2))," ")</f>
        <v xml:space="preserve"> </v>
      </c>
      <c r="L2" s="36"/>
      <c r="M2" s="37"/>
      <c r="N2" s="38" t="str">
        <f t="shared" ref="N2:N7" si="4">IFERROR(IF(L2=""," ",(M2-L2)/L2),"")</f>
        <v xml:space="preserve"> </v>
      </c>
      <c r="O2" s="114" t="e">
        <f>VLOOKUP($B2,'CA PET FY2013 HORS MDD 30122013'!$A:$F,2,FALSE)</f>
        <v>#N/A</v>
      </c>
      <c r="P2" s="38" t="str">
        <f t="shared" ref="P2" si="5">IFERROR(IF(M2=""," ",(O2-M2)/M2),"")</f>
        <v xml:space="preserve"> </v>
      </c>
      <c r="Q2" s="42" t="str">
        <f t="shared" ref="Q2" si="6">IFERROR(IF(O2&lt;M2,(M2-O2),(-(O2-M2))),"")</f>
        <v/>
      </c>
      <c r="R2" s="23"/>
      <c r="S2" s="42" t="str">
        <f t="shared" ref="S2" si="7">IFERROR(IF(R2="","",IF(O2&gt;R2,+(R2-O2),R2-O2))," ")</f>
        <v/>
      </c>
      <c r="T2" s="36"/>
      <c r="U2" s="37"/>
      <c r="V2" s="38" t="str">
        <f t="shared" ref="V2" si="8">IFERROR(IF(T2=""," ",(U2-T2)/T2),"")</f>
        <v xml:space="preserve"> </v>
      </c>
      <c r="W2" s="13" t="e">
        <f>VLOOKUP($B2,'CA BIOTOP FY2013'!$A:$F,2,FALSE)</f>
        <v>#N/A</v>
      </c>
      <c r="X2" s="38" t="str">
        <f t="shared" ref="X2" si="9">IFERROR(IF(U2=""," ",(W2-U2)/U2),"")</f>
        <v xml:space="preserve"> </v>
      </c>
      <c r="Y2" s="42" t="str">
        <f t="shared" ref="Y2" si="10">IFERROR(IF(W2&lt;U2,(U2-W2),(-(W2-U2))),"")</f>
        <v/>
      </c>
      <c r="Z2" s="23"/>
      <c r="AA2" s="42" t="str">
        <f t="shared" ref="AA2" si="11">IFERROR(IF(Z2="","",IF(W2&gt;Z2,+(Z2-W2),Z2-W2))," ")</f>
        <v/>
      </c>
      <c r="AB2" s="36"/>
      <c r="AC2" s="37"/>
      <c r="AD2" s="38" t="str">
        <f t="shared" ref="AD2" si="12">IFERROR(IF(AB2=""," ",(AC2-AB2)/AB2),"")</f>
        <v xml:space="preserve"> </v>
      </c>
      <c r="AE2" s="13" t="e">
        <f>VLOOKUP($B2,'CA MYRIAD FY2013 301220'!$A:$F,2,FALSE)</f>
        <v>#N/A</v>
      </c>
      <c r="AF2" s="38" t="str">
        <f t="shared" ref="AF2" si="13">IFERROR(IF(AC2=""," ",(AE2-AC2)/AC2),"")</f>
        <v xml:space="preserve"> </v>
      </c>
      <c r="AG2" s="42" t="str">
        <f t="shared" ref="AG2" si="14">IFERROR(IF(AE2&lt;AC2,(AC2-AE2),(-(AE2-AC2))),"")</f>
        <v/>
      </c>
      <c r="AH2" s="23"/>
      <c r="AI2" s="42" t="str">
        <f t="shared" ref="AI2" si="15">IFERROR(IF(AH2="","",IF(AE2&gt;AH2,+(AH2-AE2),AH2-AE2))," ")</f>
        <v/>
      </c>
      <c r="AJ2" s="36"/>
      <c r="AK2" s="37"/>
      <c r="AL2" s="38" t="str">
        <f t="shared" ref="AL2" si="16">IFERROR(IF(AJ2=""," ",(AK2-AJ2)/AJ2),"")</f>
        <v xml:space="preserve"> </v>
      </c>
      <c r="AM2" s="13" t="e">
        <f>VLOOKUP($B2,'CA INSECTICIDES FY2013 30122013'!$A:$F,2,FALSE)</f>
        <v>#N/A</v>
      </c>
      <c r="AN2" s="38" t="str">
        <f t="shared" ref="AN2" si="17">IFERROR(IF(AK2=""," ",(AM2-AK2)/AK2),"")</f>
        <v xml:space="preserve"> </v>
      </c>
      <c r="AO2" s="42" t="str">
        <f t="shared" ref="AO2" si="18">IFERROR(IF(AM2&lt;AK2,(AK2-AM2),(-(AM2-AK2))),"")</f>
        <v/>
      </c>
      <c r="AP2" s="23"/>
      <c r="AQ2" s="42" t="str">
        <f t="shared" ref="AQ2" si="19">IFERROR(IF(AP2="","",IF(AM2&gt;AP2,+(AP2-AM2),AP2-AM2))," ")</f>
        <v/>
      </c>
      <c r="AR2" s="36"/>
      <c r="AS2" s="37">
        <v>288</v>
      </c>
      <c r="AT2" s="38" t="str">
        <f t="shared" ref="AT2" si="20">IFERROR(IF(AR2=""," ",(AS2-AR2)/AR2),"")</f>
        <v xml:space="preserve"> </v>
      </c>
      <c r="AU2" s="13" t="e">
        <f>VLOOKUP($B2,'CA ANIM RENTE FY2013 30122013'!$A:$F,2,FALSE)</f>
        <v>#N/A</v>
      </c>
      <c r="AV2" s="38" t="str">
        <f t="shared" ref="AV2" si="21">IFERROR(IF(AS2=""," ",(AU2-AS2)/AS2),"")</f>
        <v/>
      </c>
      <c r="AW2" s="42" t="str">
        <f t="shared" ref="AW2" si="22">IFERROR(IF(AU2&lt;AS2,(AS2-AU2),(-(AU2-AS2))),"")</f>
        <v/>
      </c>
      <c r="AX2" s="23">
        <v>300</v>
      </c>
      <c r="AY2" s="42" t="str">
        <f t="shared" ref="AY2" si="23">IFERROR(IF(AX2="","",IF(AU2&gt;AX2,+(AX2-AU2),AX2-AU2))," ")</f>
        <v xml:space="preserve"> </v>
      </c>
      <c r="AZ2" s="36"/>
      <c r="BA2" s="37"/>
      <c r="BB2" s="38" t="str">
        <f t="shared" ref="BB2" si="24">IFERROR(IF(AY2=""," ",(BA2-AY2)/AY2),"")</f>
        <v/>
      </c>
      <c r="BC2" s="13" t="e">
        <f>VLOOKUP($B2,'CA HYGIENE FY2013 30122013'!$A:$F,2,FALSE)</f>
        <v>#N/A</v>
      </c>
      <c r="BD2" s="35" t="str">
        <f t="shared" ref="BD2:BD7" si="25">IFERROR(IF(BA2=""," ",(BC2-BA2)/BA2),"")</f>
        <v xml:space="preserve"> </v>
      </c>
      <c r="BE2" s="42" t="str">
        <f t="shared" ref="BE2:BE7" si="26">IFERROR(IF(BC2&lt;BA2,(BA2-BC2),(-(BC2-BA2))),"")</f>
        <v/>
      </c>
      <c r="BF2" s="23"/>
      <c r="BG2" s="42" t="str">
        <f t="shared" ref="BG2:BG7" si="27">IFERROR(IF(BF2="","",IF(BC2&gt;BF2,+(BF2-BC2),BF2-BC2))," ")</f>
        <v/>
      </c>
      <c r="BH2" s="33">
        <f t="shared" ref="BH2:BH12" si="28">IFERROR(D2+L2+T2+AB2+AJ2+AR2+AZ2,"")</f>
        <v>559</v>
      </c>
      <c r="BI2" s="34">
        <f t="shared" ref="BI2:BI12" si="29">IFERROR(E2+M2+U2+AC2+AK2+AS2+BA2,"")</f>
        <v>711.55</v>
      </c>
      <c r="BJ2" s="38">
        <f t="shared" ref="BJ2:BJ7" si="30">IFERROR(IF(BH2=""," ",(BI2-BH2)/BH2),"")</f>
        <v>0.27289803220035769</v>
      </c>
      <c r="BK2" s="75" t="e">
        <f t="shared" ref="BK2:BK7" si="31">G2+O2+W2+AE2+AM2+AU2+BC2</f>
        <v>#N/A</v>
      </c>
      <c r="BL2" s="38" t="str">
        <f t="shared" ref="BL2:BL7" si="32">IFERROR(IF(BI2=""," ",(BK2-BI2)/BI2),"")</f>
        <v/>
      </c>
      <c r="BM2" s="75" t="str">
        <f t="shared" ref="BM2:BM7" si="33">IFERROR(IF(BK2&lt;BI2,(BI2-BK2),(-(BK2-BI2))),"")</f>
        <v/>
      </c>
      <c r="BN2" s="75">
        <f t="shared" ref="BN2:BN7" si="34">J2+R2+Z2+AH2+AP2+AX2+BF2</f>
        <v>1100</v>
      </c>
      <c r="BO2" s="75" t="str">
        <f t="shared" ref="BO2:BO7" si="35">IFERROR(IF(BN2="","",IF(BK2&gt;BN2,+(BN2-BK2),BN2-BK2))," ")</f>
        <v xml:space="preserve"> </v>
      </c>
    </row>
    <row r="3" spans="1:68" x14ac:dyDescent="0.25">
      <c r="A3" s="4" t="e">
        <f>VLOOKUP(#REF!,'BASE CDS PAR DPT AU 17012013'!$A:$C,2,FALSE)</f>
        <v>#REF!</v>
      </c>
      <c r="B3" s="3">
        <v>100681043</v>
      </c>
      <c r="C3" s="10">
        <v>13190</v>
      </c>
      <c r="D3" s="36"/>
      <c r="E3" s="37"/>
      <c r="F3" s="38" t="str">
        <f t="shared" si="0"/>
        <v xml:space="preserve"> </v>
      </c>
      <c r="G3" s="13" t="e">
        <f>VLOOKUP(B3,'CA BASSE-COUR FY2013 30122013'!A:F,2,FALSE)</f>
        <v>#N/A</v>
      </c>
      <c r="H3" s="38" t="str">
        <f t="shared" si="1"/>
        <v xml:space="preserve"> </v>
      </c>
      <c r="I3" s="42" t="str">
        <f t="shared" si="2"/>
        <v/>
      </c>
      <c r="J3" s="23"/>
      <c r="K3" s="42" t="str">
        <f t="shared" si="3"/>
        <v/>
      </c>
      <c r="L3" s="36"/>
      <c r="M3" s="37"/>
      <c r="N3" s="38" t="str">
        <f t="shared" si="4"/>
        <v xml:space="preserve"> </v>
      </c>
      <c r="O3" s="114" t="e">
        <f>VLOOKUP($B3,'CA PET FY2013 HORS MDD 30122013'!$A:$F,2,FALSE)</f>
        <v>#N/A</v>
      </c>
      <c r="P3" s="38" t="str">
        <f t="shared" ref="P3:P12" si="36">IFERROR(IF(M3=""," ",(O3-M3)/M3),"")</f>
        <v xml:space="preserve"> </v>
      </c>
      <c r="Q3" s="42" t="str">
        <f t="shared" ref="Q3:Q12" si="37">IFERROR(IF(O3&lt;M3,(M3-O3),(-(O3-M3))),"")</f>
        <v/>
      </c>
      <c r="R3" s="23"/>
      <c r="S3" s="42" t="str">
        <f t="shared" ref="S3:S12" si="38">IFERROR(IF(R3="","",IF(O3&gt;R3,+(R3-O3),R3-O3))," ")</f>
        <v/>
      </c>
      <c r="T3" s="36"/>
      <c r="U3" s="37"/>
      <c r="V3" s="38" t="str">
        <f t="shared" ref="V3:V12" si="39">IFERROR(IF(T3=""," ",(U3-T3)/T3),"")</f>
        <v xml:space="preserve"> </v>
      </c>
      <c r="W3" s="13" t="e">
        <f>VLOOKUP($B3,'CA BIOTOP FY2013'!$A:$F,2,FALSE)</f>
        <v>#N/A</v>
      </c>
      <c r="X3" s="38" t="str">
        <f t="shared" ref="X3:X12" si="40">IFERROR(IF(U3=""," ",(W3-U3)/U3),"")</f>
        <v xml:space="preserve"> </v>
      </c>
      <c r="Y3" s="42" t="str">
        <f t="shared" ref="Y3:Y12" si="41">IFERROR(IF(W3&lt;U3,(U3-W3),(-(W3-U3))),"")</f>
        <v/>
      </c>
      <c r="Z3" s="23"/>
      <c r="AA3" s="42" t="str">
        <f t="shared" ref="AA3:AA12" si="42">IFERROR(IF(Z3="","",IF(W3&gt;Z3,+(Z3-W3),Z3-W3))," ")</f>
        <v/>
      </c>
      <c r="AB3" s="36"/>
      <c r="AC3" s="37"/>
      <c r="AD3" s="38" t="str">
        <f t="shared" ref="AD3:AD12" si="43">IFERROR(IF(AB3=""," ",(AC3-AB3)/AB3),"")</f>
        <v xml:space="preserve"> </v>
      </c>
      <c r="AE3" s="13" t="e">
        <f>VLOOKUP($B3,'CA MYRIAD FY2013 301220'!$A:$F,2,FALSE)</f>
        <v>#N/A</v>
      </c>
      <c r="AF3" s="38" t="str">
        <f t="shared" ref="AF3:AF12" si="44">IFERROR(IF(AC3=""," ",(AE3-AC3)/AC3),"")</f>
        <v xml:space="preserve"> </v>
      </c>
      <c r="AG3" s="42" t="str">
        <f t="shared" ref="AG3:AG12" si="45">IFERROR(IF(AE3&lt;AC3,(AC3-AE3),(-(AE3-AC3))),"")</f>
        <v/>
      </c>
      <c r="AH3" s="23"/>
      <c r="AI3" s="42" t="str">
        <f t="shared" ref="AI3:AI12" si="46">IFERROR(IF(AH3="","",IF(AE3&gt;AH3,+(AH3-AE3),AH3-AE3))," ")</f>
        <v/>
      </c>
      <c r="AJ3" s="36"/>
      <c r="AK3" s="37"/>
      <c r="AL3" s="38" t="str">
        <f t="shared" ref="AL3:AL12" si="47">IFERROR(IF(AJ3=""," ",(AK3-AJ3)/AJ3),"")</f>
        <v xml:space="preserve"> </v>
      </c>
      <c r="AM3" s="13" t="e">
        <f>VLOOKUP($B3,'CA INSECTICIDES FY2013 30122013'!$A:$F,2,FALSE)</f>
        <v>#N/A</v>
      </c>
      <c r="AN3" s="38" t="str">
        <f t="shared" ref="AN3:AN12" si="48">IFERROR(IF(AK3=""," ",(AM3-AK3)/AK3),"")</f>
        <v xml:space="preserve"> </v>
      </c>
      <c r="AO3" s="42" t="str">
        <f t="shared" ref="AO3:AO12" si="49">IFERROR(IF(AM3&lt;AK3,(AK3-AM3),(-(AM3-AK3))),"")</f>
        <v/>
      </c>
      <c r="AP3" s="23"/>
      <c r="AQ3" s="42" t="str">
        <f t="shared" ref="AQ3:AQ12" si="50">IFERROR(IF(AP3="","",IF(AM3&gt;AP3,+(AP3-AM3),AP3-AM3))," ")</f>
        <v/>
      </c>
      <c r="AR3" s="36"/>
      <c r="AS3" s="37">
        <v>288</v>
      </c>
      <c r="AT3" s="38" t="str">
        <f t="shared" ref="AT3:AT12" si="51">IFERROR(IF(AR3=""," ",(AS3-AR3)/AR3),"")</f>
        <v xml:space="preserve"> </v>
      </c>
      <c r="AU3" s="13" t="e">
        <f>VLOOKUP($B3,'CA ANIM RENTE FY2013 30122013'!$A:$F,2,FALSE)</f>
        <v>#N/A</v>
      </c>
      <c r="AV3" s="38" t="str">
        <f t="shared" ref="AV3:AV12" si="52">IFERROR(IF(AS3=""," ",(AU3-AS3)/AS3),"")</f>
        <v/>
      </c>
      <c r="AW3" s="42" t="str">
        <f t="shared" ref="AW3:AW12" si="53">IFERROR(IF(AU3&lt;AS3,(AS3-AU3),(-(AU3-AS3))),"")</f>
        <v/>
      </c>
      <c r="AX3" s="23">
        <v>300</v>
      </c>
      <c r="AY3" s="42" t="str">
        <f t="shared" ref="AY3:AY12" si="54">IFERROR(IF(AX3="","",IF(AU3&gt;AX3,+(AX3-AU3),AX3-AU3))," ")</f>
        <v xml:space="preserve"> </v>
      </c>
      <c r="AZ3" s="36"/>
      <c r="BA3" s="37"/>
      <c r="BB3" s="38" t="str">
        <f t="shared" ref="BB3:BB12" si="55">IFERROR(IF(AY3=""," ",(BA3-AY3)/AY3),"")</f>
        <v/>
      </c>
      <c r="BC3" s="13" t="e">
        <f>VLOOKUP($B3,'CA HYGIENE FY2013 30122013'!$A:$F,2,FALSE)</f>
        <v>#N/A</v>
      </c>
      <c r="BD3" s="35" t="str">
        <f t="shared" si="25"/>
        <v xml:space="preserve"> </v>
      </c>
      <c r="BE3" s="42" t="str">
        <f t="shared" si="26"/>
        <v/>
      </c>
      <c r="BF3" s="23"/>
      <c r="BG3" s="42" t="str">
        <f t="shared" si="27"/>
        <v/>
      </c>
      <c r="BH3" s="33">
        <f t="shared" si="28"/>
        <v>0</v>
      </c>
      <c r="BI3" s="34">
        <f t="shared" si="29"/>
        <v>288</v>
      </c>
      <c r="BJ3" s="38" t="str">
        <f t="shared" si="30"/>
        <v/>
      </c>
      <c r="BK3" s="75" t="e">
        <f t="shared" si="31"/>
        <v>#N/A</v>
      </c>
      <c r="BL3" s="38" t="str">
        <f t="shared" si="32"/>
        <v/>
      </c>
      <c r="BM3" s="75" t="str">
        <f t="shared" si="33"/>
        <v/>
      </c>
      <c r="BN3" s="75">
        <f t="shared" si="34"/>
        <v>300</v>
      </c>
      <c r="BO3" s="75" t="str">
        <f t="shared" si="35"/>
        <v xml:space="preserve"> </v>
      </c>
    </row>
    <row r="4" spans="1:68" x14ac:dyDescent="0.25">
      <c r="A4" s="4" t="e">
        <f>VLOOKUP(#REF!,'BASE CDS PAR DPT AU 17012013'!$A:$C,2,FALSE)</f>
        <v>#REF!</v>
      </c>
      <c r="B4" s="3">
        <v>1022694</v>
      </c>
      <c r="C4" s="10">
        <v>6600</v>
      </c>
      <c r="D4" s="36"/>
      <c r="E4" s="37"/>
      <c r="F4" s="38" t="str">
        <f t="shared" si="0"/>
        <v xml:space="preserve"> </v>
      </c>
      <c r="G4" s="13" t="e">
        <f>VLOOKUP(B4,'CA BASSE-COUR FY2013 30122013'!A:F,2,FALSE)</f>
        <v>#N/A</v>
      </c>
      <c r="H4" s="38" t="str">
        <f t="shared" si="1"/>
        <v xml:space="preserve"> </v>
      </c>
      <c r="I4" s="42" t="str">
        <f t="shared" si="2"/>
        <v/>
      </c>
      <c r="J4" s="23"/>
      <c r="K4" s="42" t="str">
        <f t="shared" ref="K4" si="56">IFERROR(IF(J4="","",IF(G4&gt;J4,+(J4-G4),J4-G4))," ")</f>
        <v/>
      </c>
      <c r="L4" s="36"/>
      <c r="M4" s="37"/>
      <c r="N4" s="38" t="str">
        <f t="shared" ref="N4" si="57">IFERROR(IF(L4=""," ",(M4-L4)/L4),"")</f>
        <v xml:space="preserve"> </v>
      </c>
      <c r="O4" s="114" t="e">
        <f>VLOOKUP($B4,'CA PET FY2013 HORS MDD 30122013'!$A:$F,2,FALSE)</f>
        <v>#N/A</v>
      </c>
      <c r="P4" s="38" t="str">
        <f t="shared" si="36"/>
        <v xml:space="preserve"> </v>
      </c>
      <c r="Q4" s="42" t="str">
        <f t="shared" si="37"/>
        <v/>
      </c>
      <c r="R4" s="23"/>
      <c r="S4" s="42" t="str">
        <f t="shared" si="38"/>
        <v/>
      </c>
      <c r="T4" s="36"/>
      <c r="U4" s="37"/>
      <c r="V4" s="38" t="str">
        <f t="shared" si="39"/>
        <v xml:space="preserve"> </v>
      </c>
      <c r="W4" s="13" t="e">
        <f>VLOOKUP($B4,'CA BIOTOP FY2013'!$A:$F,2,FALSE)</f>
        <v>#N/A</v>
      </c>
      <c r="X4" s="38" t="str">
        <f t="shared" si="40"/>
        <v xml:space="preserve"> </v>
      </c>
      <c r="Y4" s="42" t="str">
        <f t="shared" si="41"/>
        <v/>
      </c>
      <c r="Z4" s="23"/>
      <c r="AA4" s="42" t="str">
        <f t="shared" si="42"/>
        <v/>
      </c>
      <c r="AB4" s="36"/>
      <c r="AC4" s="37"/>
      <c r="AD4" s="38" t="str">
        <f t="shared" si="43"/>
        <v xml:space="preserve"> </v>
      </c>
      <c r="AE4" s="13">
        <f>VLOOKUP($B4,'CA MYRIAD FY2013 301220'!$A:$F,2,FALSE)</f>
        <v>683.28</v>
      </c>
      <c r="AF4" s="38" t="str">
        <f t="shared" si="44"/>
        <v xml:space="preserve"> </v>
      </c>
      <c r="AG4" s="42">
        <f t="shared" si="45"/>
        <v>-683.28</v>
      </c>
      <c r="AH4" s="23"/>
      <c r="AI4" s="42" t="str">
        <f t="shared" si="46"/>
        <v/>
      </c>
      <c r="AJ4" s="36"/>
      <c r="AK4" s="37"/>
      <c r="AL4" s="38" t="str">
        <f t="shared" si="47"/>
        <v xml:space="preserve"> </v>
      </c>
      <c r="AM4" s="13" t="e">
        <f>VLOOKUP($B4,'CA INSECTICIDES FY2013 30122013'!$A:$F,2,FALSE)</f>
        <v>#N/A</v>
      </c>
      <c r="AN4" s="38" t="str">
        <f t="shared" si="48"/>
        <v xml:space="preserve"> </v>
      </c>
      <c r="AO4" s="42" t="str">
        <f t="shared" si="49"/>
        <v/>
      </c>
      <c r="AP4" s="23"/>
      <c r="AQ4" s="42" t="str">
        <f t="shared" si="50"/>
        <v/>
      </c>
      <c r="AR4" s="36"/>
      <c r="AS4" s="37">
        <v>288</v>
      </c>
      <c r="AT4" s="38" t="str">
        <f t="shared" si="51"/>
        <v xml:space="preserve"> </v>
      </c>
      <c r="AU4" s="13" t="e">
        <f>VLOOKUP($B4,'CA ANIM RENTE FY2013 30122013'!$A:$F,2,FALSE)</f>
        <v>#N/A</v>
      </c>
      <c r="AV4" s="38" t="str">
        <f t="shared" si="52"/>
        <v/>
      </c>
      <c r="AW4" s="42" t="str">
        <f t="shared" si="53"/>
        <v/>
      </c>
      <c r="AX4" s="23">
        <v>300</v>
      </c>
      <c r="AY4" s="42" t="str">
        <f t="shared" si="54"/>
        <v xml:space="preserve"> </v>
      </c>
      <c r="AZ4" s="36"/>
      <c r="BA4" s="37"/>
      <c r="BB4" s="38" t="str">
        <f t="shared" si="55"/>
        <v/>
      </c>
      <c r="BC4" s="13" t="e">
        <f>VLOOKUP($B4,'CA HYGIENE FY2013 30122013'!$A:$F,2,FALSE)</f>
        <v>#N/A</v>
      </c>
      <c r="BD4" s="35" t="str">
        <f t="shared" ref="BD4" si="58">IFERROR(IF(BA4=""," ",(BC4-BA4)/BA4),"")</f>
        <v xml:space="preserve"> </v>
      </c>
      <c r="BE4" s="42" t="str">
        <f t="shared" ref="BE4" si="59">IFERROR(IF(BC4&lt;BA4,(BA4-BC4),(-(BC4-BA4))),"")</f>
        <v/>
      </c>
      <c r="BF4" s="23"/>
      <c r="BG4" s="42" t="str">
        <f t="shared" ref="BG4" si="60">IFERROR(IF(BF4="","",IF(BC4&gt;BF4,+(BF4-BC4),BF4-BC4))," ")</f>
        <v/>
      </c>
      <c r="BH4" s="33">
        <f t="shared" si="28"/>
        <v>0</v>
      </c>
      <c r="BI4" s="34">
        <f t="shared" si="29"/>
        <v>288</v>
      </c>
      <c r="BJ4" s="38" t="str">
        <f t="shared" ref="BJ4" si="61">IFERROR(IF(BH4=""," ",(BI4-BH4)/BH4),"")</f>
        <v/>
      </c>
      <c r="BK4" s="75" t="e">
        <f t="shared" ref="BK4" si="62">G4+O4+W4+AE4+AM4+AU4+BC4</f>
        <v>#N/A</v>
      </c>
      <c r="BL4" s="38" t="str">
        <f t="shared" ref="BL4" si="63">IFERROR(IF(BI4=""," ",(BK4-BI4)/BI4),"")</f>
        <v/>
      </c>
      <c r="BM4" s="75" t="str">
        <f t="shared" ref="BM4" si="64">IFERROR(IF(BK4&lt;BI4,(BI4-BK4),(-(BK4-BI4))),"")</f>
        <v/>
      </c>
      <c r="BN4" s="75">
        <f t="shared" ref="BN4" si="65">J4+R4+Z4+AH4+AP4+AX4+BF4</f>
        <v>300</v>
      </c>
      <c r="BO4" s="75" t="str">
        <f t="shared" ref="BO4" si="66">IFERROR(IF(BN4="","",IF(BK4&gt;BN4,+(BN4-BK4),BN4-BK4))," ")</f>
        <v xml:space="preserve"> </v>
      </c>
    </row>
    <row r="5" spans="1:68" x14ac:dyDescent="0.25">
      <c r="A5" s="4" t="e">
        <f>VLOOKUP(#REF!,'BASE CDS PAR DPT AU 17012013'!$A:$C,2,FALSE)</f>
        <v>#REF!</v>
      </c>
      <c r="B5" s="3">
        <v>1011774</v>
      </c>
      <c r="C5" s="10">
        <v>6600</v>
      </c>
      <c r="D5" s="36">
        <v>135</v>
      </c>
      <c r="E5" s="37">
        <v>2076.9899999999998</v>
      </c>
      <c r="F5" s="38">
        <f t="shared" si="0"/>
        <v>14.38511111111111</v>
      </c>
      <c r="G5" s="13">
        <f>VLOOKUP(B5,'CA BASSE-COUR FY2013 30122013'!A:F,2,FALSE)</f>
        <v>473.14</v>
      </c>
      <c r="H5" s="38">
        <f t="shared" si="1"/>
        <v>-0.77219919210010646</v>
      </c>
      <c r="I5" s="42">
        <f t="shared" si="2"/>
        <v>1603.85</v>
      </c>
      <c r="J5" s="23">
        <v>1500</v>
      </c>
      <c r="K5" s="42">
        <f t="shared" si="3"/>
        <v>1026.8600000000001</v>
      </c>
      <c r="L5" s="36">
        <v>1043</v>
      </c>
      <c r="M5" s="37">
        <v>0</v>
      </c>
      <c r="N5" s="38">
        <f t="shared" si="4"/>
        <v>-1</v>
      </c>
      <c r="O5" s="114" t="e">
        <f>VLOOKUP($B5,'CA PET FY2013 HORS MDD 30122013'!$A:$F,2,FALSE)</f>
        <v>#N/A</v>
      </c>
      <c r="P5" s="38" t="str">
        <f t="shared" si="36"/>
        <v/>
      </c>
      <c r="Q5" s="42" t="str">
        <f t="shared" si="37"/>
        <v/>
      </c>
      <c r="R5" s="23"/>
      <c r="S5" s="42" t="str">
        <f t="shared" si="38"/>
        <v/>
      </c>
      <c r="T5" s="36"/>
      <c r="U5" s="37"/>
      <c r="V5" s="38" t="str">
        <f t="shared" si="39"/>
        <v xml:space="preserve"> </v>
      </c>
      <c r="W5" s="13">
        <f>VLOOKUP($B5,'CA BIOTOP FY2013'!$A:$F,2,FALSE)</f>
        <v>4307.29</v>
      </c>
      <c r="X5" s="38" t="str">
        <f t="shared" si="40"/>
        <v xml:space="preserve"> </v>
      </c>
      <c r="Y5" s="42">
        <f t="shared" si="41"/>
        <v>-4307.29</v>
      </c>
      <c r="Z5" s="23"/>
      <c r="AA5" s="42" t="str">
        <f t="shared" si="42"/>
        <v/>
      </c>
      <c r="AB5" s="36"/>
      <c r="AC5" s="37"/>
      <c r="AD5" s="38" t="str">
        <f t="shared" si="43"/>
        <v xml:space="preserve"> </v>
      </c>
      <c r="AE5" s="13">
        <f>VLOOKUP($B5,'CA MYRIAD FY2013 301220'!$A:$F,2,FALSE)</f>
        <v>3723.9199999999996</v>
      </c>
      <c r="AF5" s="38" t="str">
        <f t="shared" si="44"/>
        <v xml:space="preserve"> </v>
      </c>
      <c r="AG5" s="42">
        <f t="shared" si="45"/>
        <v>-3723.9199999999996</v>
      </c>
      <c r="AH5" s="23"/>
      <c r="AI5" s="42" t="str">
        <f t="shared" si="46"/>
        <v/>
      </c>
      <c r="AJ5" s="36"/>
      <c r="AK5" s="37"/>
      <c r="AL5" s="38" t="str">
        <f t="shared" si="47"/>
        <v xml:space="preserve"> </v>
      </c>
      <c r="AM5" s="13">
        <f>VLOOKUP($B5,'CA INSECTICIDES FY2013 30122013'!$A:$F,2,FALSE)</f>
        <v>1314.94</v>
      </c>
      <c r="AN5" s="38" t="str">
        <f t="shared" si="48"/>
        <v xml:space="preserve"> </v>
      </c>
      <c r="AO5" s="42">
        <f t="shared" si="49"/>
        <v>-1314.94</v>
      </c>
      <c r="AP5" s="23"/>
      <c r="AQ5" s="42" t="str">
        <f t="shared" si="50"/>
        <v/>
      </c>
      <c r="AR5" s="36"/>
      <c r="AS5" s="37">
        <v>288</v>
      </c>
      <c r="AT5" s="38" t="str">
        <f t="shared" si="51"/>
        <v xml:space="preserve"> </v>
      </c>
      <c r="AU5" s="13" t="e">
        <f>VLOOKUP($B5,'CA ANIM RENTE FY2013 30122013'!$A:$F,2,FALSE)</f>
        <v>#N/A</v>
      </c>
      <c r="AV5" s="38" t="str">
        <f t="shared" si="52"/>
        <v/>
      </c>
      <c r="AW5" s="42" t="str">
        <f t="shared" si="53"/>
        <v/>
      </c>
      <c r="AX5" s="23">
        <v>300</v>
      </c>
      <c r="AY5" s="42" t="str">
        <f t="shared" si="54"/>
        <v xml:space="preserve"> </v>
      </c>
      <c r="AZ5" s="36"/>
      <c r="BA5" s="37"/>
      <c r="BB5" s="38" t="str">
        <f t="shared" si="55"/>
        <v/>
      </c>
      <c r="BC5" s="13">
        <f>VLOOKUP($B5,'CA HYGIENE FY2013 30122013'!$A:$F,2,FALSE)</f>
        <v>3957.8</v>
      </c>
      <c r="BD5" s="35" t="str">
        <f t="shared" si="25"/>
        <v xml:space="preserve"> </v>
      </c>
      <c r="BE5" s="42">
        <f t="shared" si="26"/>
        <v>-3957.8</v>
      </c>
      <c r="BF5" s="23">
        <v>6000</v>
      </c>
      <c r="BG5" s="42">
        <f t="shared" si="27"/>
        <v>2042.1999999999998</v>
      </c>
      <c r="BH5" s="33">
        <f t="shared" si="28"/>
        <v>1178</v>
      </c>
      <c r="BI5" s="34">
        <f t="shared" si="29"/>
        <v>2364.9899999999998</v>
      </c>
      <c r="BJ5" s="38">
        <f t="shared" si="30"/>
        <v>1.0076315789473682</v>
      </c>
      <c r="BK5" s="75" t="e">
        <f t="shared" si="31"/>
        <v>#N/A</v>
      </c>
      <c r="BL5" s="38" t="str">
        <f t="shared" si="32"/>
        <v/>
      </c>
      <c r="BM5" s="75" t="str">
        <f t="shared" si="33"/>
        <v/>
      </c>
      <c r="BN5" s="75">
        <f t="shared" si="34"/>
        <v>7800</v>
      </c>
      <c r="BO5" s="75" t="str">
        <f t="shared" si="35"/>
        <v xml:space="preserve"> </v>
      </c>
    </row>
    <row r="6" spans="1:68" x14ac:dyDescent="0.25">
      <c r="A6" s="4" t="e">
        <f>VLOOKUP(#REF!,'BASE CDS PAR DPT AU 17012013'!$A:$C,2,FALSE)</f>
        <v>#REF!</v>
      </c>
      <c r="B6" s="3">
        <v>1015675</v>
      </c>
      <c r="C6" s="10">
        <v>38490</v>
      </c>
      <c r="D6" s="36"/>
      <c r="E6" s="37"/>
      <c r="F6" s="38" t="str">
        <f t="shared" si="0"/>
        <v xml:space="preserve"> </v>
      </c>
      <c r="G6" s="13" t="e">
        <f>VLOOKUP(B6,'CA BASSE-COUR FY2013 30122013'!A:F,2,FALSE)</f>
        <v>#N/A</v>
      </c>
      <c r="H6" s="38" t="str">
        <f t="shared" si="1"/>
        <v xml:space="preserve"> </v>
      </c>
      <c r="I6" s="42" t="str">
        <f t="shared" si="2"/>
        <v/>
      </c>
      <c r="J6" s="23">
        <v>0</v>
      </c>
      <c r="K6" s="42" t="str">
        <f t="shared" si="3"/>
        <v xml:space="preserve"> </v>
      </c>
      <c r="L6" s="36"/>
      <c r="M6" s="37"/>
      <c r="N6" s="38" t="str">
        <f t="shared" si="4"/>
        <v xml:space="preserve"> </v>
      </c>
      <c r="O6" s="114" t="e">
        <f>VLOOKUP($B6,'CA PET FY2013 HORS MDD 30122013'!$A:$F,2,FALSE)</f>
        <v>#N/A</v>
      </c>
      <c r="P6" s="38" t="str">
        <f t="shared" si="36"/>
        <v xml:space="preserve"> </v>
      </c>
      <c r="Q6" s="42" t="str">
        <f t="shared" si="37"/>
        <v/>
      </c>
      <c r="R6" s="23"/>
      <c r="S6" s="42" t="str">
        <f t="shared" si="38"/>
        <v/>
      </c>
      <c r="T6" s="36"/>
      <c r="U6" s="37"/>
      <c r="V6" s="38" t="str">
        <f t="shared" si="39"/>
        <v xml:space="preserve"> </v>
      </c>
      <c r="W6" s="13" t="e">
        <f>VLOOKUP($B6,'CA BIOTOP FY2013'!$A:$F,2,FALSE)</f>
        <v>#N/A</v>
      </c>
      <c r="X6" s="38" t="str">
        <f t="shared" si="40"/>
        <v xml:space="preserve"> </v>
      </c>
      <c r="Y6" s="42" t="str">
        <f t="shared" si="41"/>
        <v/>
      </c>
      <c r="Z6" s="23"/>
      <c r="AA6" s="42" t="str">
        <f t="shared" si="42"/>
        <v/>
      </c>
      <c r="AB6" s="36"/>
      <c r="AC6" s="37"/>
      <c r="AD6" s="38" t="str">
        <f t="shared" si="43"/>
        <v xml:space="preserve"> </v>
      </c>
      <c r="AE6" s="13" t="e">
        <f>VLOOKUP($B6,'CA MYRIAD FY2013 301220'!$A:$F,2,FALSE)</f>
        <v>#N/A</v>
      </c>
      <c r="AF6" s="38" t="str">
        <f t="shared" si="44"/>
        <v xml:space="preserve"> </v>
      </c>
      <c r="AG6" s="42" t="str">
        <f t="shared" si="45"/>
        <v/>
      </c>
      <c r="AH6" s="23"/>
      <c r="AI6" s="42" t="str">
        <f t="shared" si="46"/>
        <v/>
      </c>
      <c r="AJ6" s="36"/>
      <c r="AK6" s="37"/>
      <c r="AL6" s="38" t="str">
        <f t="shared" si="47"/>
        <v xml:space="preserve"> </v>
      </c>
      <c r="AM6" s="13" t="e">
        <f>VLOOKUP($B6,'CA INSECTICIDES FY2013 30122013'!$A:$F,2,FALSE)</f>
        <v>#N/A</v>
      </c>
      <c r="AN6" s="38" t="str">
        <f t="shared" si="48"/>
        <v xml:space="preserve"> </v>
      </c>
      <c r="AO6" s="42" t="str">
        <f t="shared" si="49"/>
        <v/>
      </c>
      <c r="AP6" s="23"/>
      <c r="AQ6" s="42" t="str">
        <f t="shared" si="50"/>
        <v/>
      </c>
      <c r="AR6" s="36"/>
      <c r="AS6" s="37">
        <v>288</v>
      </c>
      <c r="AT6" s="38" t="str">
        <f t="shared" si="51"/>
        <v xml:space="preserve"> </v>
      </c>
      <c r="AU6" s="13" t="e">
        <f>VLOOKUP($B6,'CA ANIM RENTE FY2013 30122013'!$A:$F,2,FALSE)</f>
        <v>#N/A</v>
      </c>
      <c r="AV6" s="38" t="str">
        <f t="shared" si="52"/>
        <v/>
      </c>
      <c r="AW6" s="42" t="str">
        <f t="shared" si="53"/>
        <v/>
      </c>
      <c r="AX6" s="23">
        <v>300</v>
      </c>
      <c r="AY6" s="42" t="str">
        <f t="shared" si="54"/>
        <v xml:space="preserve"> </v>
      </c>
      <c r="AZ6" s="36"/>
      <c r="BA6" s="37"/>
      <c r="BB6" s="38" t="str">
        <f t="shared" si="55"/>
        <v/>
      </c>
      <c r="BC6" s="13" t="e">
        <f>VLOOKUP($B6,'CA HYGIENE FY2013 30122013'!$A:$F,2,FALSE)</f>
        <v>#N/A</v>
      </c>
      <c r="BD6" s="35" t="str">
        <f t="shared" si="25"/>
        <v xml:space="preserve"> </v>
      </c>
      <c r="BE6" s="42" t="str">
        <f t="shared" si="26"/>
        <v/>
      </c>
      <c r="BF6" s="23">
        <v>0</v>
      </c>
      <c r="BG6" s="42" t="str">
        <f t="shared" si="27"/>
        <v xml:space="preserve"> </v>
      </c>
      <c r="BH6" s="33">
        <f t="shared" si="28"/>
        <v>0</v>
      </c>
      <c r="BI6" s="34">
        <f t="shared" si="29"/>
        <v>288</v>
      </c>
      <c r="BJ6" s="38" t="str">
        <f t="shared" si="30"/>
        <v/>
      </c>
      <c r="BK6" s="75" t="e">
        <f t="shared" si="31"/>
        <v>#N/A</v>
      </c>
      <c r="BL6" s="38" t="str">
        <f t="shared" si="32"/>
        <v/>
      </c>
      <c r="BM6" s="75" t="str">
        <f t="shared" si="33"/>
        <v/>
      </c>
      <c r="BN6" s="75">
        <f t="shared" si="34"/>
        <v>300</v>
      </c>
      <c r="BO6" s="75" t="str">
        <f t="shared" si="35"/>
        <v xml:space="preserve"> </v>
      </c>
    </row>
    <row r="7" spans="1:68" x14ac:dyDescent="0.25">
      <c r="A7" s="4" t="e">
        <f>VLOOKUP(#REF!,'BASE CDS PAR DPT AU 17012013'!$A:$C,2,FALSE)</f>
        <v>#REF!</v>
      </c>
      <c r="B7" s="3">
        <v>1013985</v>
      </c>
      <c r="C7" s="10">
        <v>26400</v>
      </c>
      <c r="D7" s="36">
        <v>509</v>
      </c>
      <c r="E7" s="37">
        <v>1095.6600000000001</v>
      </c>
      <c r="F7" s="38">
        <f t="shared" si="0"/>
        <v>1.152573673870334</v>
      </c>
      <c r="G7" s="13">
        <f>VLOOKUP(B7,'CA BASSE-COUR FY2013 30122013'!A:F,2,FALSE)</f>
        <v>0</v>
      </c>
      <c r="H7" s="38">
        <f t="shared" si="1"/>
        <v>-1</v>
      </c>
      <c r="I7" s="43">
        <f t="shared" si="2"/>
        <v>1095.6600000000001</v>
      </c>
      <c r="J7" s="24">
        <v>1500</v>
      </c>
      <c r="K7" s="43">
        <f t="shared" si="3"/>
        <v>1500</v>
      </c>
      <c r="L7" s="36"/>
      <c r="M7" s="37"/>
      <c r="N7" s="38" t="str">
        <f t="shared" si="4"/>
        <v xml:space="preserve"> </v>
      </c>
      <c r="O7" s="114" t="e">
        <f>VLOOKUP($B7,'CA PET FY2013 HORS MDD 30122013'!$A:$F,2,FALSE)</f>
        <v>#N/A</v>
      </c>
      <c r="P7" s="38" t="str">
        <f t="shared" si="36"/>
        <v xml:space="preserve"> </v>
      </c>
      <c r="Q7" s="43" t="str">
        <f t="shared" si="37"/>
        <v/>
      </c>
      <c r="R7" s="24"/>
      <c r="S7" s="43" t="str">
        <f t="shared" si="38"/>
        <v/>
      </c>
      <c r="T7" s="36"/>
      <c r="U7" s="37"/>
      <c r="V7" s="38" t="str">
        <f t="shared" si="39"/>
        <v xml:space="preserve"> </v>
      </c>
      <c r="W7" s="13" t="e">
        <f>VLOOKUP($B7,'CA BIOTOP FY2013'!$A:$F,2,FALSE)</f>
        <v>#N/A</v>
      </c>
      <c r="X7" s="38" t="str">
        <f t="shared" si="40"/>
        <v xml:space="preserve"> </v>
      </c>
      <c r="Y7" s="43" t="str">
        <f t="shared" si="41"/>
        <v/>
      </c>
      <c r="Z7" s="24"/>
      <c r="AA7" s="43" t="str">
        <f t="shared" si="42"/>
        <v/>
      </c>
      <c r="AB7" s="36"/>
      <c r="AC7" s="37"/>
      <c r="AD7" s="38" t="str">
        <f t="shared" si="43"/>
        <v xml:space="preserve"> </v>
      </c>
      <c r="AE7" s="13" t="e">
        <f>VLOOKUP($B7,'CA MYRIAD FY2013 301220'!$A:$F,2,FALSE)</f>
        <v>#N/A</v>
      </c>
      <c r="AF7" s="38" t="str">
        <f t="shared" si="44"/>
        <v xml:space="preserve"> </v>
      </c>
      <c r="AG7" s="43" t="str">
        <f t="shared" si="45"/>
        <v/>
      </c>
      <c r="AH7" s="24"/>
      <c r="AI7" s="43" t="str">
        <f t="shared" si="46"/>
        <v/>
      </c>
      <c r="AJ7" s="36"/>
      <c r="AK7" s="37"/>
      <c r="AL7" s="38" t="str">
        <f t="shared" si="47"/>
        <v xml:space="preserve"> </v>
      </c>
      <c r="AM7" s="13" t="e">
        <f>VLOOKUP($B7,'CA INSECTICIDES FY2013 30122013'!$A:$F,2,FALSE)</f>
        <v>#N/A</v>
      </c>
      <c r="AN7" s="38" t="str">
        <f t="shared" si="48"/>
        <v xml:space="preserve"> </v>
      </c>
      <c r="AO7" s="43" t="str">
        <f t="shared" si="49"/>
        <v/>
      </c>
      <c r="AP7" s="24"/>
      <c r="AQ7" s="43" t="str">
        <f t="shared" si="50"/>
        <v/>
      </c>
      <c r="AR7" s="36"/>
      <c r="AS7" s="37">
        <v>288</v>
      </c>
      <c r="AT7" s="38" t="str">
        <f t="shared" si="51"/>
        <v xml:space="preserve"> </v>
      </c>
      <c r="AU7" s="13">
        <f>VLOOKUP($B7,'CA ANIM RENTE FY2013 30122013'!$A:$F,2,FALSE)</f>
        <v>-18.86</v>
      </c>
      <c r="AV7" s="38">
        <f t="shared" si="52"/>
        <v>-1.0654861111111111</v>
      </c>
      <c r="AW7" s="43">
        <f t="shared" si="53"/>
        <v>306.86</v>
      </c>
      <c r="AX7" s="24">
        <v>300</v>
      </c>
      <c r="AY7" s="43">
        <f t="shared" si="54"/>
        <v>318.86</v>
      </c>
      <c r="AZ7" s="36"/>
      <c r="BA7" s="37"/>
      <c r="BB7" s="38">
        <f t="shared" si="55"/>
        <v>-1</v>
      </c>
      <c r="BC7" s="13" t="e">
        <f>VLOOKUP($B7,'CA HYGIENE FY2013 30122013'!$A:$F,2,FALSE)</f>
        <v>#N/A</v>
      </c>
      <c r="BD7" s="35" t="str">
        <f t="shared" si="25"/>
        <v xml:space="preserve"> </v>
      </c>
      <c r="BE7" s="43" t="str">
        <f t="shared" si="26"/>
        <v/>
      </c>
      <c r="BF7" s="24"/>
      <c r="BG7" s="43" t="str">
        <f t="shared" si="27"/>
        <v/>
      </c>
      <c r="BH7" s="33">
        <f t="shared" si="28"/>
        <v>509</v>
      </c>
      <c r="BI7" s="34">
        <f t="shared" si="29"/>
        <v>1383.66</v>
      </c>
      <c r="BJ7" s="38">
        <f t="shared" si="30"/>
        <v>1.7183889980353637</v>
      </c>
      <c r="BK7" s="75" t="e">
        <f t="shared" si="31"/>
        <v>#N/A</v>
      </c>
      <c r="BL7" s="38" t="str">
        <f t="shared" si="32"/>
        <v/>
      </c>
      <c r="BM7" s="75" t="str">
        <f t="shared" si="33"/>
        <v/>
      </c>
      <c r="BN7" s="75">
        <f t="shared" si="34"/>
        <v>1800</v>
      </c>
      <c r="BO7" s="75" t="str">
        <f t="shared" si="35"/>
        <v xml:space="preserve"> </v>
      </c>
    </row>
    <row r="8" spans="1:68" x14ac:dyDescent="0.25">
      <c r="A8" s="4" t="e">
        <f>VLOOKUP(#REF!,'BASE CDS PAR DPT AU 17012013'!$A:$C,2,FALSE)</f>
        <v>#REF!</v>
      </c>
      <c r="B8" s="3">
        <v>1028496</v>
      </c>
      <c r="C8" s="10">
        <v>69120</v>
      </c>
      <c r="D8" s="36">
        <v>895</v>
      </c>
      <c r="E8" s="37">
        <v>684.4</v>
      </c>
      <c r="F8" s="38">
        <f t="shared" si="0"/>
        <v>-0.23530726256983242</v>
      </c>
      <c r="G8" s="13">
        <f>VLOOKUP(B8,'CA BASSE-COUR FY2013 30122013'!A:F,2,FALSE)</f>
        <v>260.94</v>
      </c>
      <c r="H8" s="38">
        <f t="shared" si="1"/>
        <v>-0.61873173582700169</v>
      </c>
      <c r="I8" s="43">
        <f t="shared" si="2"/>
        <v>423.46</v>
      </c>
      <c r="J8" s="24">
        <v>800</v>
      </c>
      <c r="K8" s="43">
        <f t="shared" ref="K8:K11" si="67">IFERROR(IF(J8="","",IF(G8&gt;J8,+(J8-G8),J8-G8))," ")</f>
        <v>539.05999999999995</v>
      </c>
      <c r="L8" s="36"/>
      <c r="M8" s="37"/>
      <c r="N8" s="38" t="str">
        <f t="shared" ref="N8:N11" si="68">IFERROR(IF(L8=""," ",(M8-L8)/L8),"")</f>
        <v xml:space="preserve"> </v>
      </c>
      <c r="O8" s="114">
        <f>VLOOKUP($B8,'CA PET FY2013 HORS MDD 30122013'!$A:$F,2,FALSE)</f>
        <v>2310.4499999999998</v>
      </c>
      <c r="P8" s="38" t="str">
        <f t="shared" si="36"/>
        <v xml:space="preserve"> </v>
      </c>
      <c r="Q8" s="43">
        <f t="shared" si="37"/>
        <v>-2310.4499999999998</v>
      </c>
      <c r="R8" s="24"/>
      <c r="S8" s="43" t="str">
        <f t="shared" si="38"/>
        <v/>
      </c>
      <c r="T8" s="36"/>
      <c r="U8" s="37"/>
      <c r="V8" s="38" t="str">
        <f t="shared" si="39"/>
        <v xml:space="preserve"> </v>
      </c>
      <c r="W8" s="13" t="e">
        <f>VLOOKUP($B8,'CA BIOTOP FY2013'!$A:$F,2,FALSE)</f>
        <v>#N/A</v>
      </c>
      <c r="X8" s="38" t="str">
        <f t="shared" si="40"/>
        <v xml:space="preserve"> </v>
      </c>
      <c r="Y8" s="43" t="str">
        <f t="shared" si="41"/>
        <v/>
      </c>
      <c r="Z8" s="24"/>
      <c r="AA8" s="43" t="str">
        <f t="shared" si="42"/>
        <v/>
      </c>
      <c r="AB8" s="36"/>
      <c r="AC8" s="37"/>
      <c r="AD8" s="38" t="str">
        <f t="shared" si="43"/>
        <v xml:space="preserve"> </v>
      </c>
      <c r="AE8" s="13" t="e">
        <f>VLOOKUP($B8,'CA MYRIAD FY2013 301220'!$A:$F,2,FALSE)</f>
        <v>#N/A</v>
      </c>
      <c r="AF8" s="38" t="str">
        <f t="shared" si="44"/>
        <v xml:space="preserve"> </v>
      </c>
      <c r="AG8" s="43" t="str">
        <f t="shared" si="45"/>
        <v/>
      </c>
      <c r="AH8" s="24"/>
      <c r="AI8" s="43" t="str">
        <f t="shared" si="46"/>
        <v/>
      </c>
      <c r="AJ8" s="36"/>
      <c r="AK8" s="37"/>
      <c r="AL8" s="38" t="str">
        <f t="shared" si="47"/>
        <v xml:space="preserve"> </v>
      </c>
      <c r="AM8" s="13" t="e">
        <f>VLOOKUP($B8,'CA INSECTICIDES FY2013 30122013'!$A:$F,2,FALSE)</f>
        <v>#N/A</v>
      </c>
      <c r="AN8" s="38" t="str">
        <f t="shared" si="48"/>
        <v xml:space="preserve"> </v>
      </c>
      <c r="AO8" s="43" t="str">
        <f t="shared" si="49"/>
        <v/>
      </c>
      <c r="AP8" s="24"/>
      <c r="AQ8" s="43" t="str">
        <f t="shared" si="50"/>
        <v/>
      </c>
      <c r="AR8" s="36"/>
      <c r="AS8" s="37">
        <v>288</v>
      </c>
      <c r="AT8" s="38" t="str">
        <f t="shared" si="51"/>
        <v xml:space="preserve"> </v>
      </c>
      <c r="AU8" s="13">
        <f>VLOOKUP($B8,'CA ANIM RENTE FY2013 30122013'!$A:$F,2,FALSE)</f>
        <v>86.62</v>
      </c>
      <c r="AV8" s="38">
        <f t="shared" si="52"/>
        <v>-0.69923611111111106</v>
      </c>
      <c r="AW8" s="43">
        <f t="shared" si="53"/>
        <v>201.38</v>
      </c>
      <c r="AX8" s="24">
        <v>300</v>
      </c>
      <c r="AY8" s="43">
        <f t="shared" si="54"/>
        <v>213.38</v>
      </c>
      <c r="AZ8" s="36"/>
      <c r="BA8" s="37"/>
      <c r="BB8" s="38">
        <f t="shared" si="55"/>
        <v>-1</v>
      </c>
      <c r="BC8" s="13" t="e">
        <f>VLOOKUP($B8,'CA HYGIENE FY2013 30122013'!$A:$F,2,FALSE)</f>
        <v>#N/A</v>
      </c>
      <c r="BD8" s="38" t="str">
        <f t="shared" ref="BD8:BD11" si="69">IFERROR(IF(BA8=""," ",(BC8-BA8)/BA8),"")</f>
        <v xml:space="preserve"> </v>
      </c>
      <c r="BE8" s="43" t="str">
        <f t="shared" ref="BE8:BE11" si="70">IFERROR(IF(BC8&lt;BA8,(BA8-BC8),(-(BC8-BA8))),"")</f>
        <v/>
      </c>
      <c r="BF8" s="24">
        <v>0</v>
      </c>
      <c r="BG8" s="43" t="str">
        <f t="shared" ref="BG8:BG11" si="71">IFERROR(IF(BF8="","",IF(BC8&gt;BF8,+(BF8-BC8),BF8-BC8))," ")</f>
        <v xml:space="preserve"> </v>
      </c>
      <c r="BH8" s="33">
        <f t="shared" si="28"/>
        <v>895</v>
      </c>
      <c r="BI8" s="34">
        <f t="shared" si="29"/>
        <v>972.4</v>
      </c>
      <c r="BJ8" s="38">
        <f t="shared" ref="BJ8:BJ11" si="72">IFERROR(IF(BH8=""," ",(BI8-BH8)/BH8),"")</f>
        <v>8.6480446927374277E-2</v>
      </c>
      <c r="BK8" s="75" t="e">
        <f t="shared" ref="BK8:BK11" si="73">G8+O8+W8+AE8+AM8+AU8+BC8</f>
        <v>#N/A</v>
      </c>
      <c r="BL8" s="38" t="str">
        <f t="shared" ref="BL8:BL11" si="74">IFERROR(IF(BI8=""," ",(BK8-BI8)/BI8),"")</f>
        <v/>
      </c>
      <c r="BM8" s="75" t="str">
        <f t="shared" ref="BM8:BM11" si="75">IFERROR(IF(BK8&lt;BI8,(BI8-BK8),(-(BK8-BI8))),"")</f>
        <v/>
      </c>
      <c r="BN8" s="75">
        <f t="shared" ref="BN8:BN11" si="76">J8+R8+Z8+AH8+AP8+AX8+BF8</f>
        <v>1100</v>
      </c>
      <c r="BO8" s="75" t="str">
        <f t="shared" ref="BO8:BO11" si="77">IFERROR(IF(BN8="","",IF(BK8&gt;BN8,+(BN8-BK8),BN8-BK8))," ")</f>
        <v xml:space="preserve"> </v>
      </c>
    </row>
    <row r="9" spans="1:68" x14ac:dyDescent="0.25">
      <c r="A9" s="4" t="e">
        <f>VLOOKUP(#REF!,'BASE CDS PAR DPT AU 17012013'!$A:$C,2,FALSE)</f>
        <v>#REF!</v>
      </c>
      <c r="B9" s="3">
        <v>1031728</v>
      </c>
      <c r="C9" s="10">
        <v>21150</v>
      </c>
      <c r="D9" s="36"/>
      <c r="E9" s="37"/>
      <c r="F9" s="38" t="str">
        <f t="shared" si="0"/>
        <v xml:space="preserve"> </v>
      </c>
      <c r="G9" s="13" t="e">
        <f>VLOOKUP(B9,'CA BASSE-COUR FY2013 30122013'!A:F,2,FALSE)</f>
        <v>#N/A</v>
      </c>
      <c r="H9" s="38" t="str">
        <f t="shared" si="1"/>
        <v xml:space="preserve"> </v>
      </c>
      <c r="I9" s="42" t="str">
        <f t="shared" si="2"/>
        <v/>
      </c>
      <c r="J9" s="23"/>
      <c r="K9" s="42" t="str">
        <f t="shared" si="67"/>
        <v/>
      </c>
      <c r="L9" s="36"/>
      <c r="M9" s="37"/>
      <c r="N9" s="38" t="str">
        <f t="shared" si="68"/>
        <v xml:space="preserve"> </v>
      </c>
      <c r="O9" s="114" t="e">
        <f>VLOOKUP($B9,'CA PET FY2013 HORS MDD 30122013'!$A:$F,2,FALSE)</f>
        <v>#N/A</v>
      </c>
      <c r="P9" s="38" t="str">
        <f t="shared" si="36"/>
        <v xml:space="preserve"> </v>
      </c>
      <c r="Q9" s="42" t="str">
        <f t="shared" si="37"/>
        <v/>
      </c>
      <c r="R9" s="23"/>
      <c r="S9" s="42" t="str">
        <f t="shared" si="38"/>
        <v/>
      </c>
      <c r="T9" s="36"/>
      <c r="U9" s="37"/>
      <c r="V9" s="38" t="str">
        <f t="shared" si="39"/>
        <v xml:space="preserve"> </v>
      </c>
      <c r="W9" s="13" t="e">
        <f>VLOOKUP($B9,'CA BIOTOP FY2013'!$A:$F,2,FALSE)</f>
        <v>#N/A</v>
      </c>
      <c r="X9" s="38" t="str">
        <f t="shared" si="40"/>
        <v xml:space="preserve"> </v>
      </c>
      <c r="Y9" s="42" t="str">
        <f t="shared" si="41"/>
        <v/>
      </c>
      <c r="Z9" s="23"/>
      <c r="AA9" s="42" t="str">
        <f t="shared" si="42"/>
        <v/>
      </c>
      <c r="AB9" s="36"/>
      <c r="AC9" s="37"/>
      <c r="AD9" s="38" t="str">
        <f t="shared" si="43"/>
        <v xml:space="preserve"> </v>
      </c>
      <c r="AE9" s="13" t="e">
        <f>VLOOKUP($B9,'CA MYRIAD FY2013 301220'!$A:$F,2,FALSE)</f>
        <v>#N/A</v>
      </c>
      <c r="AF9" s="38" t="str">
        <f t="shared" si="44"/>
        <v xml:space="preserve"> </v>
      </c>
      <c r="AG9" s="42" t="str">
        <f t="shared" si="45"/>
        <v/>
      </c>
      <c r="AH9" s="23"/>
      <c r="AI9" s="42" t="str">
        <f t="shared" si="46"/>
        <v/>
      </c>
      <c r="AJ9" s="36"/>
      <c r="AK9" s="37"/>
      <c r="AL9" s="38" t="str">
        <f t="shared" si="47"/>
        <v xml:space="preserve"> </v>
      </c>
      <c r="AM9" s="13" t="e">
        <f>VLOOKUP($B9,'CA INSECTICIDES FY2013 30122013'!$A:$F,2,FALSE)</f>
        <v>#N/A</v>
      </c>
      <c r="AN9" s="38" t="str">
        <f t="shared" si="48"/>
        <v xml:space="preserve"> </v>
      </c>
      <c r="AO9" s="42" t="str">
        <f t="shared" si="49"/>
        <v/>
      </c>
      <c r="AP9" s="23"/>
      <c r="AQ9" s="42" t="str">
        <f t="shared" si="50"/>
        <v/>
      </c>
      <c r="AR9" s="36"/>
      <c r="AS9" s="37">
        <v>288</v>
      </c>
      <c r="AT9" s="38" t="str">
        <f t="shared" si="51"/>
        <v xml:space="preserve"> </v>
      </c>
      <c r="AU9" s="13" t="e">
        <f>VLOOKUP($B9,'CA ANIM RENTE FY2013 30122013'!$A:$F,2,FALSE)</f>
        <v>#N/A</v>
      </c>
      <c r="AV9" s="38" t="str">
        <f t="shared" si="52"/>
        <v/>
      </c>
      <c r="AW9" s="42" t="str">
        <f t="shared" si="53"/>
        <v/>
      </c>
      <c r="AX9" s="23">
        <v>300</v>
      </c>
      <c r="AY9" s="42" t="str">
        <f t="shared" si="54"/>
        <v xml:space="preserve"> </v>
      </c>
      <c r="AZ9" s="36"/>
      <c r="BA9" s="37"/>
      <c r="BB9" s="38" t="str">
        <f t="shared" si="55"/>
        <v/>
      </c>
      <c r="BC9" s="13" t="e">
        <f>VLOOKUP($B9,'CA HYGIENE FY2013 30122013'!$A:$F,2,FALSE)</f>
        <v>#N/A</v>
      </c>
      <c r="BD9" s="38" t="str">
        <f t="shared" si="69"/>
        <v xml:space="preserve"> </v>
      </c>
      <c r="BE9" s="42" t="str">
        <f t="shared" si="70"/>
        <v/>
      </c>
      <c r="BF9" s="23"/>
      <c r="BG9" s="42" t="str">
        <f t="shared" si="71"/>
        <v/>
      </c>
      <c r="BH9" s="33">
        <f t="shared" si="28"/>
        <v>0</v>
      </c>
      <c r="BI9" s="34">
        <f t="shared" si="29"/>
        <v>288</v>
      </c>
      <c r="BJ9" s="38" t="str">
        <f t="shared" si="72"/>
        <v/>
      </c>
      <c r="BK9" s="75" t="e">
        <f t="shared" si="73"/>
        <v>#N/A</v>
      </c>
      <c r="BL9" s="38" t="str">
        <f t="shared" si="74"/>
        <v/>
      </c>
      <c r="BM9" s="75" t="str">
        <f t="shared" si="75"/>
        <v/>
      </c>
      <c r="BN9" s="75">
        <f t="shared" si="76"/>
        <v>300</v>
      </c>
      <c r="BO9" s="75" t="str">
        <f t="shared" si="77"/>
        <v xml:space="preserve"> </v>
      </c>
    </row>
    <row r="10" spans="1:68" x14ac:dyDescent="0.25">
      <c r="A10" s="4" t="e">
        <f>VLOOKUP(#REF!,'BASE CDS PAR DPT AU 17012013'!$A:$C,2,FALSE)</f>
        <v>#REF!</v>
      </c>
      <c r="B10" s="3">
        <v>1039429</v>
      </c>
      <c r="C10" s="10">
        <v>6140</v>
      </c>
      <c r="D10" s="36"/>
      <c r="E10" s="37"/>
      <c r="F10" s="38" t="str">
        <f t="shared" si="0"/>
        <v xml:space="preserve"> </v>
      </c>
      <c r="G10" s="13" t="e">
        <f>VLOOKUP(B10,'CA BASSE-COUR FY2013 30122013'!A:F,2,FALSE)</f>
        <v>#N/A</v>
      </c>
      <c r="H10" s="38" t="str">
        <f t="shared" si="1"/>
        <v xml:space="preserve"> </v>
      </c>
      <c r="I10" s="43" t="str">
        <f t="shared" si="2"/>
        <v/>
      </c>
      <c r="J10" s="24"/>
      <c r="K10" s="43" t="str">
        <f t="shared" si="67"/>
        <v/>
      </c>
      <c r="L10" s="36"/>
      <c r="M10" s="37"/>
      <c r="N10" s="38" t="str">
        <f t="shared" si="68"/>
        <v xml:space="preserve"> </v>
      </c>
      <c r="O10" s="114" t="e">
        <f>VLOOKUP($B10,'CA PET FY2013 HORS MDD 30122013'!$A:$F,2,FALSE)</f>
        <v>#N/A</v>
      </c>
      <c r="P10" s="38" t="str">
        <f t="shared" si="36"/>
        <v xml:space="preserve"> </v>
      </c>
      <c r="Q10" s="43" t="str">
        <f t="shared" si="37"/>
        <v/>
      </c>
      <c r="R10" s="24"/>
      <c r="S10" s="43" t="str">
        <f t="shared" si="38"/>
        <v/>
      </c>
      <c r="T10" s="36"/>
      <c r="U10" s="37"/>
      <c r="V10" s="38" t="str">
        <f t="shared" si="39"/>
        <v xml:space="preserve"> </v>
      </c>
      <c r="W10" s="13" t="e">
        <f>VLOOKUP($B10,'CA BIOTOP FY2013'!$A:$F,2,FALSE)</f>
        <v>#N/A</v>
      </c>
      <c r="X10" s="38" t="str">
        <f t="shared" si="40"/>
        <v xml:space="preserve"> </v>
      </c>
      <c r="Y10" s="43" t="str">
        <f t="shared" si="41"/>
        <v/>
      </c>
      <c r="Z10" s="24"/>
      <c r="AA10" s="43" t="str">
        <f t="shared" si="42"/>
        <v/>
      </c>
      <c r="AB10" s="36"/>
      <c r="AC10" s="37"/>
      <c r="AD10" s="38" t="str">
        <f t="shared" si="43"/>
        <v xml:space="preserve"> </v>
      </c>
      <c r="AE10" s="13" t="e">
        <f>VLOOKUP($B10,'CA MYRIAD FY2013 301220'!$A:$F,2,FALSE)</f>
        <v>#N/A</v>
      </c>
      <c r="AF10" s="38" t="str">
        <f t="shared" si="44"/>
        <v xml:space="preserve"> </v>
      </c>
      <c r="AG10" s="43" t="str">
        <f t="shared" si="45"/>
        <v/>
      </c>
      <c r="AH10" s="24"/>
      <c r="AI10" s="43" t="str">
        <f t="shared" si="46"/>
        <v/>
      </c>
      <c r="AJ10" s="36"/>
      <c r="AK10" s="37"/>
      <c r="AL10" s="38" t="str">
        <f t="shared" si="47"/>
        <v xml:space="preserve"> </v>
      </c>
      <c r="AM10" s="13" t="e">
        <f>VLOOKUP($B10,'CA INSECTICIDES FY2013 30122013'!$A:$F,2,FALSE)</f>
        <v>#N/A</v>
      </c>
      <c r="AN10" s="38" t="str">
        <f t="shared" si="48"/>
        <v xml:space="preserve"> </v>
      </c>
      <c r="AO10" s="43" t="str">
        <f t="shared" si="49"/>
        <v/>
      </c>
      <c r="AP10" s="24"/>
      <c r="AQ10" s="43" t="str">
        <f t="shared" si="50"/>
        <v/>
      </c>
      <c r="AR10" s="36"/>
      <c r="AS10" s="37">
        <v>288</v>
      </c>
      <c r="AT10" s="38" t="str">
        <f t="shared" si="51"/>
        <v xml:space="preserve"> </v>
      </c>
      <c r="AU10" s="13" t="e">
        <f>VLOOKUP($B10,'CA ANIM RENTE FY2013 30122013'!$A:$F,2,FALSE)</f>
        <v>#N/A</v>
      </c>
      <c r="AV10" s="38" t="str">
        <f t="shared" si="52"/>
        <v/>
      </c>
      <c r="AW10" s="43" t="str">
        <f t="shared" si="53"/>
        <v/>
      </c>
      <c r="AX10" s="24">
        <v>300</v>
      </c>
      <c r="AY10" s="43" t="str">
        <f t="shared" si="54"/>
        <v xml:space="preserve"> </v>
      </c>
      <c r="AZ10" s="36"/>
      <c r="BA10" s="37"/>
      <c r="BB10" s="38" t="str">
        <f t="shared" si="55"/>
        <v/>
      </c>
      <c r="BC10" s="13" t="e">
        <f>VLOOKUP($B10,'CA HYGIENE FY2013 30122013'!$A:$F,2,FALSE)</f>
        <v>#N/A</v>
      </c>
      <c r="BD10" s="38" t="str">
        <f t="shared" si="69"/>
        <v xml:space="preserve"> </v>
      </c>
      <c r="BE10" s="43" t="str">
        <f t="shared" si="70"/>
        <v/>
      </c>
      <c r="BF10" s="24"/>
      <c r="BG10" s="43" t="str">
        <f t="shared" si="71"/>
        <v/>
      </c>
      <c r="BH10" s="33">
        <f t="shared" si="28"/>
        <v>0</v>
      </c>
      <c r="BI10" s="34">
        <f t="shared" si="29"/>
        <v>288</v>
      </c>
      <c r="BJ10" s="38" t="str">
        <f t="shared" si="72"/>
        <v/>
      </c>
      <c r="BK10" s="75" t="e">
        <f t="shared" si="73"/>
        <v>#N/A</v>
      </c>
      <c r="BL10" s="38" t="str">
        <f t="shared" si="74"/>
        <v/>
      </c>
      <c r="BM10" s="75" t="str">
        <f t="shared" si="75"/>
        <v/>
      </c>
      <c r="BN10" s="75">
        <f t="shared" si="76"/>
        <v>300</v>
      </c>
      <c r="BO10" s="75" t="str">
        <f t="shared" si="77"/>
        <v xml:space="preserve"> </v>
      </c>
    </row>
    <row r="11" spans="1:68" x14ac:dyDescent="0.25">
      <c r="A11" s="4" t="e">
        <f>VLOOKUP(#REF!,'BASE CDS PAR DPT AU 17012013'!$A:$C,2,FALSE)</f>
        <v>#REF!</v>
      </c>
      <c r="B11" s="3">
        <v>1011796</v>
      </c>
      <c r="C11" s="10">
        <v>6140</v>
      </c>
      <c r="D11" s="36">
        <v>363</v>
      </c>
      <c r="E11" s="37">
        <v>1224.75</v>
      </c>
      <c r="F11" s="38">
        <f t="shared" si="0"/>
        <v>2.3739669421487601</v>
      </c>
      <c r="G11" s="13">
        <f>VLOOKUP(B11,'CA BASSE-COUR FY2013 30122013'!A:F,2,FALSE)</f>
        <v>337.8</v>
      </c>
      <c r="H11" s="38">
        <f t="shared" si="1"/>
        <v>-0.72418860992039191</v>
      </c>
      <c r="I11" s="43">
        <f t="shared" si="2"/>
        <v>886.95</v>
      </c>
      <c r="J11" s="24">
        <v>700</v>
      </c>
      <c r="K11" s="43">
        <f t="shared" si="67"/>
        <v>362.2</v>
      </c>
      <c r="L11" s="36">
        <v>11138</v>
      </c>
      <c r="M11" s="37">
        <v>10318</v>
      </c>
      <c r="N11" s="38">
        <f t="shared" si="68"/>
        <v>-7.3621835158915419E-2</v>
      </c>
      <c r="O11" s="114">
        <f>VLOOKUP($B11,'CA PET FY2013 HORS MDD 30122013'!$A:$F,2,FALSE)</f>
        <v>3596.2299999999996</v>
      </c>
      <c r="P11" s="38">
        <f t="shared" si="36"/>
        <v>-0.65146055437100214</v>
      </c>
      <c r="Q11" s="43">
        <f t="shared" si="37"/>
        <v>6721.77</v>
      </c>
      <c r="R11" s="24"/>
      <c r="S11" s="43" t="str">
        <f t="shared" si="38"/>
        <v/>
      </c>
      <c r="T11" s="36"/>
      <c r="U11" s="37"/>
      <c r="V11" s="38" t="str">
        <f t="shared" si="39"/>
        <v xml:space="preserve"> </v>
      </c>
      <c r="W11" s="13">
        <f>VLOOKUP($B11,'CA BIOTOP FY2013'!$A:$F,2,FALSE)</f>
        <v>2959.2</v>
      </c>
      <c r="X11" s="38" t="str">
        <f t="shared" si="40"/>
        <v xml:space="preserve"> </v>
      </c>
      <c r="Y11" s="43">
        <f t="shared" si="41"/>
        <v>-2959.2</v>
      </c>
      <c r="Z11" s="24"/>
      <c r="AA11" s="43" t="str">
        <f t="shared" si="42"/>
        <v/>
      </c>
      <c r="AB11" s="36"/>
      <c r="AC11" s="37"/>
      <c r="AD11" s="38" t="str">
        <f t="shared" si="43"/>
        <v xml:space="preserve"> </v>
      </c>
      <c r="AE11" s="13">
        <f>VLOOKUP($B11,'CA MYRIAD FY2013 301220'!$A:$F,2,FALSE)</f>
        <v>5614.15</v>
      </c>
      <c r="AF11" s="38" t="str">
        <f t="shared" si="44"/>
        <v xml:space="preserve"> </v>
      </c>
      <c r="AG11" s="43">
        <f t="shared" si="45"/>
        <v>-5614.15</v>
      </c>
      <c r="AH11" s="24"/>
      <c r="AI11" s="43" t="str">
        <f t="shared" si="46"/>
        <v/>
      </c>
      <c r="AJ11" s="36"/>
      <c r="AK11" s="37"/>
      <c r="AL11" s="38" t="str">
        <f t="shared" si="47"/>
        <v xml:space="preserve"> </v>
      </c>
      <c r="AM11" s="13" t="e">
        <f>VLOOKUP($B11,'CA INSECTICIDES FY2013 30122013'!$A:$F,2,FALSE)</f>
        <v>#N/A</v>
      </c>
      <c r="AN11" s="38" t="str">
        <f t="shared" si="48"/>
        <v xml:space="preserve"> </v>
      </c>
      <c r="AO11" s="43" t="str">
        <f t="shared" si="49"/>
        <v/>
      </c>
      <c r="AP11" s="24"/>
      <c r="AQ11" s="43" t="str">
        <f t="shared" si="50"/>
        <v/>
      </c>
      <c r="AR11" s="36"/>
      <c r="AS11" s="37">
        <v>288</v>
      </c>
      <c r="AT11" s="38" t="str">
        <f t="shared" si="51"/>
        <v xml:space="preserve"> </v>
      </c>
      <c r="AU11" s="13">
        <f>VLOOKUP($B11,'CA ANIM RENTE FY2013 30122013'!$A:$F,2,FALSE)</f>
        <v>80.819999999999993</v>
      </c>
      <c r="AV11" s="38">
        <f t="shared" si="52"/>
        <v>-0.71937499999999999</v>
      </c>
      <c r="AW11" s="43">
        <f t="shared" si="53"/>
        <v>207.18</v>
      </c>
      <c r="AX11" s="24">
        <v>300</v>
      </c>
      <c r="AY11" s="43">
        <f t="shared" si="54"/>
        <v>219.18</v>
      </c>
      <c r="AZ11" s="36"/>
      <c r="BA11" s="37"/>
      <c r="BB11" s="38">
        <f t="shared" si="55"/>
        <v>-1</v>
      </c>
      <c r="BC11" s="13">
        <f>VLOOKUP($B11,'CA HYGIENE FY2013 30122013'!$A:$F,2,FALSE)</f>
        <v>7340.64</v>
      </c>
      <c r="BD11" s="38" t="str">
        <f t="shared" si="69"/>
        <v xml:space="preserve"> </v>
      </c>
      <c r="BE11" s="43">
        <f t="shared" si="70"/>
        <v>-7340.64</v>
      </c>
      <c r="BF11" s="24">
        <v>16000</v>
      </c>
      <c r="BG11" s="43">
        <f t="shared" si="71"/>
        <v>8659.36</v>
      </c>
      <c r="BH11" s="33">
        <f t="shared" si="28"/>
        <v>11501</v>
      </c>
      <c r="BI11" s="34">
        <f t="shared" si="29"/>
        <v>11830.75</v>
      </c>
      <c r="BJ11" s="38">
        <f t="shared" si="72"/>
        <v>2.8671419876532475E-2</v>
      </c>
      <c r="BK11" s="75" t="e">
        <f t="shared" si="73"/>
        <v>#N/A</v>
      </c>
      <c r="BL11" s="38" t="str">
        <f t="shared" si="74"/>
        <v/>
      </c>
      <c r="BM11" s="75" t="str">
        <f t="shared" si="75"/>
        <v/>
      </c>
      <c r="BN11" s="75">
        <f t="shared" si="76"/>
        <v>17000</v>
      </c>
      <c r="BO11" s="75" t="str">
        <f t="shared" si="77"/>
        <v xml:space="preserve"> </v>
      </c>
    </row>
    <row r="12" spans="1:68" ht="15.75" thickBot="1" x14ac:dyDescent="0.3">
      <c r="A12" s="5" t="e">
        <f>VLOOKUP(#REF!,'BASE CDS PAR DPT AU 17012013'!$A:$C,2,FALSE)</f>
        <v>#REF!</v>
      </c>
      <c r="B12" s="6">
        <v>100881005</v>
      </c>
      <c r="C12" s="12">
        <v>57970</v>
      </c>
      <c r="D12" s="39"/>
      <c r="E12" s="40"/>
      <c r="F12" s="41" t="str">
        <f t="shared" si="0"/>
        <v xml:space="preserve"> </v>
      </c>
      <c r="G12" s="14" t="e">
        <f>VLOOKUP(B12,'CA BASSE-COUR FY2013 30122013'!A:F,2,FALSE)</f>
        <v>#N/A</v>
      </c>
      <c r="H12" s="41" t="str">
        <f t="shared" si="1"/>
        <v xml:space="preserve"> </v>
      </c>
      <c r="I12" s="102" t="str">
        <f t="shared" si="2"/>
        <v/>
      </c>
      <c r="J12" s="103"/>
      <c r="K12" s="102" t="str">
        <f t="shared" ref="K12" si="78">IFERROR(IF(J12="","",IF(G12&gt;J12,+(J12-G12),J12-G12))," ")</f>
        <v/>
      </c>
      <c r="L12" s="39"/>
      <c r="M12" s="40"/>
      <c r="N12" s="41" t="str">
        <f t="shared" ref="N12" si="79">IFERROR(IF(L12=""," ",(M12-L12)/L12),"")</f>
        <v xml:space="preserve"> </v>
      </c>
      <c r="O12" s="115" t="e">
        <f>VLOOKUP($B12,'CA PET FY2013 HORS MDD 30122013'!$A:$F,2,FALSE)</f>
        <v>#N/A</v>
      </c>
      <c r="P12" s="41" t="str">
        <f t="shared" si="36"/>
        <v xml:space="preserve"> </v>
      </c>
      <c r="Q12" s="102" t="str">
        <f t="shared" si="37"/>
        <v/>
      </c>
      <c r="R12" s="103"/>
      <c r="S12" s="102" t="str">
        <f t="shared" si="38"/>
        <v/>
      </c>
      <c r="T12" s="39"/>
      <c r="U12" s="40"/>
      <c r="V12" s="41" t="str">
        <f t="shared" si="39"/>
        <v xml:space="preserve"> </v>
      </c>
      <c r="W12" s="14" t="e">
        <f>VLOOKUP($B12,'CA BIOTOP FY2013'!$A:$F,2,FALSE)</f>
        <v>#N/A</v>
      </c>
      <c r="X12" s="41" t="str">
        <f t="shared" si="40"/>
        <v xml:space="preserve"> </v>
      </c>
      <c r="Y12" s="102" t="str">
        <f t="shared" si="41"/>
        <v/>
      </c>
      <c r="Z12" s="103"/>
      <c r="AA12" s="102" t="str">
        <f t="shared" si="42"/>
        <v/>
      </c>
      <c r="AB12" s="39"/>
      <c r="AC12" s="40"/>
      <c r="AD12" s="41" t="str">
        <f t="shared" si="43"/>
        <v xml:space="preserve"> </v>
      </c>
      <c r="AE12" s="14" t="e">
        <f>VLOOKUP($B12,'CA MYRIAD FY2013 301220'!$A:$F,2,FALSE)</f>
        <v>#N/A</v>
      </c>
      <c r="AF12" s="41" t="str">
        <f t="shared" si="44"/>
        <v xml:space="preserve"> </v>
      </c>
      <c r="AG12" s="102" t="str">
        <f t="shared" si="45"/>
        <v/>
      </c>
      <c r="AH12" s="103"/>
      <c r="AI12" s="102" t="str">
        <f t="shared" si="46"/>
        <v/>
      </c>
      <c r="AJ12" s="39"/>
      <c r="AK12" s="40"/>
      <c r="AL12" s="41" t="str">
        <f t="shared" si="47"/>
        <v xml:space="preserve"> </v>
      </c>
      <c r="AM12" s="14" t="e">
        <f>VLOOKUP($B12,'CA INSECTICIDES FY2013 30122013'!$A:$F,2,FALSE)</f>
        <v>#N/A</v>
      </c>
      <c r="AN12" s="41" t="str">
        <f t="shared" si="48"/>
        <v xml:space="preserve"> </v>
      </c>
      <c r="AO12" s="102" t="str">
        <f t="shared" si="49"/>
        <v/>
      </c>
      <c r="AP12" s="103"/>
      <c r="AQ12" s="102" t="str">
        <f t="shared" si="50"/>
        <v/>
      </c>
      <c r="AR12" s="39"/>
      <c r="AS12" s="40">
        <v>288</v>
      </c>
      <c r="AT12" s="41" t="str">
        <f t="shared" si="51"/>
        <v xml:space="preserve"> </v>
      </c>
      <c r="AU12" s="14" t="e">
        <f>VLOOKUP($B12,'CA ANIM RENTE FY2013 30122013'!$A:$F,2,FALSE)</f>
        <v>#N/A</v>
      </c>
      <c r="AV12" s="41" t="str">
        <f t="shared" si="52"/>
        <v/>
      </c>
      <c r="AW12" s="102" t="str">
        <f t="shared" si="53"/>
        <v/>
      </c>
      <c r="AX12" s="103">
        <v>300</v>
      </c>
      <c r="AY12" s="102" t="str">
        <f t="shared" si="54"/>
        <v xml:space="preserve"> </v>
      </c>
      <c r="AZ12" s="39"/>
      <c r="BA12" s="40"/>
      <c r="BB12" s="41" t="str">
        <f t="shared" si="55"/>
        <v/>
      </c>
      <c r="BC12" s="14" t="e">
        <f>VLOOKUP($B12,'CA HYGIENE FY2013 30122013'!$A:$F,2,FALSE)</f>
        <v>#N/A</v>
      </c>
      <c r="BD12" s="41" t="str">
        <f t="shared" ref="BD12" si="80">IFERROR(IF(BA12=""," ",(BC12-BA12)/BA12),"")</f>
        <v xml:space="preserve"> </v>
      </c>
      <c r="BE12" s="102" t="str">
        <f t="shared" ref="BE12" si="81">IFERROR(IF(BC12&lt;BA12,(BA12-BC12),(-(BC12-BA12))),"")</f>
        <v/>
      </c>
      <c r="BF12" s="103"/>
      <c r="BG12" s="102" t="str">
        <f t="shared" ref="BG12" si="82">IFERROR(IF(BF12="","",IF(BC12&gt;BF12,+(BF12-BC12),BF12-BC12))," ")</f>
        <v/>
      </c>
      <c r="BH12" s="33">
        <f t="shared" si="28"/>
        <v>0</v>
      </c>
      <c r="BI12" s="34">
        <f t="shared" si="29"/>
        <v>288</v>
      </c>
      <c r="BJ12" s="38" t="str">
        <f t="shared" ref="BJ12" si="83">IFERROR(IF(BH12=""," ",(BI12-BH12)/BH12),"")</f>
        <v/>
      </c>
      <c r="BK12" s="75" t="e">
        <f t="shared" ref="BK12" si="84">G12+O12+W12+AE12+AM12+AU12+BC12</f>
        <v>#N/A</v>
      </c>
      <c r="BL12" s="38" t="str">
        <f t="shared" ref="BL12" si="85">IFERROR(IF(BI12=""," ",(BK12-BI12)/BI12),"")</f>
        <v/>
      </c>
      <c r="BM12" s="75" t="str">
        <f t="shared" ref="BM12" si="86">IFERROR(IF(BK12&lt;BI12,(BI12-BK12),(-(BK12-BI12))),"")</f>
        <v/>
      </c>
      <c r="BN12" s="75">
        <f t="shared" ref="BN12" si="87">J12+R12+Z12+AH12+AP12+AX12+BF12</f>
        <v>300</v>
      </c>
      <c r="BO12" s="75" t="str">
        <f t="shared" ref="BO12" si="88">IFERROR(IF(BN12="","",IF(BK12&gt;BN12,+(BN12-BK12),BN12-BK12))," ")</f>
        <v xml:space="preserve"> </v>
      </c>
    </row>
    <row r="13" spans="1:68" ht="15.75" thickBot="1" x14ac:dyDescent="0.3">
      <c r="A13" s="88"/>
      <c r="B13" s="88"/>
      <c r="C13" s="89"/>
      <c r="D13" s="90"/>
      <c r="E13" s="90"/>
      <c r="F13" s="91"/>
      <c r="G13" s="92"/>
      <c r="H13" s="91"/>
      <c r="I13" s="92"/>
      <c r="J13" s="90"/>
      <c r="K13" s="90"/>
      <c r="L13" s="90"/>
      <c r="M13" s="90"/>
      <c r="N13" s="91"/>
      <c r="O13" s="116"/>
      <c r="P13" s="91"/>
      <c r="Q13" s="92"/>
      <c r="R13" s="90"/>
      <c r="S13" s="90"/>
      <c r="T13" s="90"/>
      <c r="U13" s="90"/>
      <c r="V13" s="91"/>
      <c r="W13" s="92"/>
      <c r="X13" s="91"/>
      <c r="Y13" s="92"/>
      <c r="Z13" s="90"/>
      <c r="AA13" s="90"/>
      <c r="AB13" s="90"/>
      <c r="AC13" s="90"/>
      <c r="AD13" s="91"/>
      <c r="AE13" s="92"/>
      <c r="AF13" s="91"/>
      <c r="AG13" s="92"/>
      <c r="AH13" s="90"/>
      <c r="AI13" s="90"/>
      <c r="AJ13" s="90"/>
      <c r="AK13" s="90"/>
      <c r="AL13" s="91"/>
      <c r="AM13" s="92"/>
      <c r="AN13" s="91"/>
      <c r="AO13" s="92"/>
      <c r="AP13" s="90"/>
      <c r="AQ13" s="90"/>
      <c r="AR13" s="90"/>
      <c r="AS13" s="90"/>
      <c r="AT13" s="91"/>
      <c r="AU13" s="92"/>
      <c r="AV13" s="91"/>
      <c r="AW13" s="92"/>
      <c r="AX13" s="90"/>
      <c r="AY13" s="90"/>
      <c r="AZ13" s="90"/>
      <c r="BA13" s="90"/>
      <c r="BB13" s="91"/>
      <c r="BC13" s="92"/>
      <c r="BD13" s="91"/>
      <c r="BE13" s="92"/>
      <c r="BF13" s="90"/>
      <c r="BG13" s="90"/>
      <c r="BH13" s="90"/>
      <c r="BI13" s="90"/>
      <c r="BJ13" s="91"/>
      <c r="BK13" s="92"/>
      <c r="BL13" s="91"/>
      <c r="BM13" s="92"/>
      <c r="BN13" s="90"/>
      <c r="BO13" s="90"/>
    </row>
    <row r="14" spans="1:68" x14ac:dyDescent="0.25">
      <c r="A14" s="121" t="s">
        <v>883</v>
      </c>
      <c r="B14" s="122"/>
      <c r="C14" s="122"/>
      <c r="D14" s="45">
        <f>SUM(D2:D7)</f>
        <v>1203</v>
      </c>
      <c r="E14" s="81">
        <f>SUM(E2:E7)</f>
        <v>3596.2</v>
      </c>
      <c r="F14" s="46">
        <f>IFERROR(IF(D14=""," ",(E14-D14)/D14),"")</f>
        <v>1.9893599334995842</v>
      </c>
      <c r="G14" s="84" t="e">
        <f>SUM(G2:G7)</f>
        <v>#N/A</v>
      </c>
      <c r="H14" s="46" t="str">
        <f>IFERROR(IF(E14=""," ",(G14-E14)/E14),"")</f>
        <v/>
      </c>
      <c r="I14" s="84" t="e">
        <f>IF(G14&lt;E14,(E14-G14),(-(G14-E14)))</f>
        <v>#N/A</v>
      </c>
      <c r="J14" s="84">
        <f>SUM(J2:J7)</f>
        <v>3800</v>
      </c>
      <c r="K14" s="85" t="e">
        <f>IF(OR(J14={"",0}),0,IF(G14&gt;J14,+(J14-G14),J14-G14))</f>
        <v>#N/A</v>
      </c>
      <c r="L14" s="45">
        <f>SUM(L2:L7)</f>
        <v>1043</v>
      </c>
      <c r="M14" s="81">
        <f>SUM(M2:M7)</f>
        <v>0</v>
      </c>
      <c r="N14" s="46">
        <f>IFERROR(IF(L14=""," ",(M14-L14)/L14),"")</f>
        <v>-1</v>
      </c>
      <c r="O14" s="117" t="e">
        <f>SUM(O2:O7)</f>
        <v>#N/A</v>
      </c>
      <c r="P14" s="46" t="str">
        <f>IFERROR(IF(M14=""," ",(O14-M14)/M14),"")</f>
        <v/>
      </c>
      <c r="Q14" s="84" t="e">
        <f>IF(O14&lt;M14,(M14-O14),(-(O14-M14)))</f>
        <v>#N/A</v>
      </c>
      <c r="R14" s="84">
        <f>SUM(R2:R7)</f>
        <v>0</v>
      </c>
      <c r="S14" s="85">
        <f>IF(OR(R14={"",0}),0,IF(O14&gt;R14,+(R14-O14),R14-O14))</f>
        <v>0</v>
      </c>
      <c r="T14" s="45">
        <f>SUM(T2:T7)</f>
        <v>0</v>
      </c>
      <c r="U14" s="81">
        <f>SUM(U2:U7)</f>
        <v>0</v>
      </c>
      <c r="V14" s="46" t="str">
        <f>IFERROR(IF(T14=""," ",(U14-T14)/T14),"")</f>
        <v/>
      </c>
      <c r="W14" s="84" t="e">
        <f>SUM(W2:W7)</f>
        <v>#N/A</v>
      </c>
      <c r="X14" s="46" t="str">
        <f>IFERROR(IF(U14=""," ",(W14-U14)/U14),"")</f>
        <v/>
      </c>
      <c r="Y14" s="84" t="e">
        <f>IF(W14&lt;U14,(U14-W14),(-(W14-U14)))</f>
        <v>#N/A</v>
      </c>
      <c r="Z14" s="84">
        <f>SUM(Z2:Z7)</f>
        <v>0</v>
      </c>
      <c r="AA14" s="85">
        <f>IF(OR(Z14={"",0}),0,IF(W14&gt;Z14,+(Z14-W14),Z14-W14))</f>
        <v>0</v>
      </c>
      <c r="AB14" s="45">
        <f>SUM(AB2:AB7)</f>
        <v>0</v>
      </c>
      <c r="AC14" s="81">
        <f>SUM(AC2:AC7)</f>
        <v>0</v>
      </c>
      <c r="AD14" s="46" t="str">
        <f>IFERROR(IF(AB14=""," ",(AC14-AB14)/AB14),"")</f>
        <v/>
      </c>
      <c r="AE14" s="84" t="e">
        <f>SUM(AE2:AE7)</f>
        <v>#N/A</v>
      </c>
      <c r="AF14" s="46" t="str">
        <f>IFERROR(IF(AC14=""," ",(AE14-AC14)/AC14),"")</f>
        <v/>
      </c>
      <c r="AG14" s="84" t="e">
        <f>IF(AE14&lt;AC14,(AC14-AE14),(-(AE14-AC14)))</f>
        <v>#N/A</v>
      </c>
      <c r="AH14" s="84">
        <f>SUM(AH2:AH7)</f>
        <v>0</v>
      </c>
      <c r="AI14" s="85">
        <f>IF(OR(AH14={"",0}),0,IF(AE14&gt;AH14,+(AH14-AE14),AH14-AE14))</f>
        <v>0</v>
      </c>
      <c r="AJ14" s="45">
        <f>SUM(AJ2:AJ7)</f>
        <v>0</v>
      </c>
      <c r="AK14" s="81">
        <f>SUM(AK2:AK7)</f>
        <v>0</v>
      </c>
      <c r="AL14" s="46" t="str">
        <f>IFERROR(IF(AJ14=""," ",(AK14-AJ14)/AJ14),"")</f>
        <v/>
      </c>
      <c r="AM14" s="84" t="e">
        <f>SUM(AM2:AM7)</f>
        <v>#N/A</v>
      </c>
      <c r="AN14" s="46" t="str">
        <f>IFERROR(IF(AK14=""," ",(AM14-AK14)/AK14),"")</f>
        <v/>
      </c>
      <c r="AO14" s="84" t="e">
        <f>IF(AM14&lt;AK14,(AK14-AM14),(-(AM14-AK14)))</f>
        <v>#N/A</v>
      </c>
      <c r="AP14" s="84">
        <f>SUM(AP2:AP7)</f>
        <v>0</v>
      </c>
      <c r="AQ14" s="85">
        <f>IF(OR(AP14={"",0}),0,IF(AM14&gt;AP14,+(AP14-AM14),AP14-AM14))</f>
        <v>0</v>
      </c>
      <c r="AR14" s="45">
        <f>SUM(AR2:AR7)</f>
        <v>0</v>
      </c>
      <c r="AS14" s="81">
        <f>SUM(AS2:AS7)</f>
        <v>1728</v>
      </c>
      <c r="AT14" s="46" t="str">
        <f>IFERROR(IF(AR14=""," ",(AS14-AR14)/AR14),"")</f>
        <v/>
      </c>
      <c r="AU14" s="84" t="e">
        <f>SUM(AU2:AU7)</f>
        <v>#N/A</v>
      </c>
      <c r="AV14" s="46" t="str">
        <f>IFERROR(IF(AS14=""," ",(AU14-AS14)/AS14),"")</f>
        <v/>
      </c>
      <c r="AW14" s="84" t="e">
        <f>IF(AU14&lt;AS14,(AS14-AU14),(-(AU14-AS14)))</f>
        <v>#N/A</v>
      </c>
      <c r="AX14" s="84">
        <f>SUM(AX2:AX7)</f>
        <v>1800</v>
      </c>
      <c r="AY14" s="85" t="e">
        <f>IF(OR(AX14={"",0}),0,IF(AU14&gt;AX14,+(AX14-AU14),AX14-AU14))</f>
        <v>#N/A</v>
      </c>
      <c r="AZ14" s="45">
        <f>SUM(AZ2:AZ7)</f>
        <v>0</v>
      </c>
      <c r="BA14" s="81">
        <f>SUM(BA2:BA7)</f>
        <v>0</v>
      </c>
      <c r="BB14" s="46" t="str">
        <f>IFERROR(IF(AZ14=""," ",(BA14-AZ14)/AZ14),"")</f>
        <v/>
      </c>
      <c r="BC14" s="84" t="e">
        <f>SUM(BC2:BC7)</f>
        <v>#N/A</v>
      </c>
      <c r="BD14" s="46" t="str">
        <f>IFERROR(IF(BA14=""," ",(BC14-BA14)/BA14),"")</f>
        <v/>
      </c>
      <c r="BE14" s="84" t="e">
        <f>IF(BC14&lt;BA14,(BA14-BC14),(-(BC14-BA14)))</f>
        <v>#N/A</v>
      </c>
      <c r="BF14" s="84">
        <f>SUM(BF2:BF7)</f>
        <v>6000</v>
      </c>
      <c r="BG14" s="85" t="e">
        <f>IF(OR(BF14={"",0}),0,IF(BC14&gt;BF14,+(BF14-BC14),BF14-BC14))</f>
        <v>#N/A</v>
      </c>
      <c r="BH14" s="45">
        <f>SUM(BH2:BH7)</f>
        <v>2246</v>
      </c>
      <c r="BI14" s="81">
        <f>SUM(BI2:BI7)</f>
        <v>5324.2</v>
      </c>
      <c r="BJ14" s="46">
        <f>IFERROR(IF(BH14=""," ",(BI14-BH14)/BH14),"")</f>
        <v>1.3705253784505786</v>
      </c>
      <c r="BK14" s="84" t="e">
        <f>SUM(BK2:BK7)</f>
        <v>#N/A</v>
      </c>
      <c r="BL14" s="46" t="str">
        <f>IFERROR(IF(BI14=""," ",(BK14-BI14)/BI14),"")</f>
        <v/>
      </c>
      <c r="BM14" s="84" t="e">
        <f>IF(BK14&lt;BI14,(BI14-BK14),(-(BK14-BI14)))</f>
        <v>#N/A</v>
      </c>
      <c r="BN14" s="84">
        <f>SUM(BN2:BN7)</f>
        <v>11600</v>
      </c>
      <c r="BO14" s="85" t="e">
        <f>IF(OR(BN14={"",0}),0,IF(BK14&gt;BN14,+(BN14-BK14),BN14-BK14))</f>
        <v>#N/A</v>
      </c>
      <c r="BP14" s="48">
        <f>IF(BI14=""," ",(BN14-BI14)/BI14)</f>
        <v>1.17873107696931</v>
      </c>
    </row>
    <row r="15" spans="1:68" ht="15.75" thickBot="1" x14ac:dyDescent="0.3">
      <c r="A15" s="123" t="s">
        <v>884</v>
      </c>
      <c r="B15" s="124"/>
      <c r="C15" s="125"/>
      <c r="D15" s="39">
        <f>SUM(D8:D12)</f>
        <v>1258</v>
      </c>
      <c r="E15" s="44">
        <f>SUM(E8:E12)</f>
        <v>1909.15</v>
      </c>
      <c r="F15" s="41">
        <f>IFERROR(IF(D15=""," ",(E15-D15)/D15),"")</f>
        <v>0.51760731319554854</v>
      </c>
      <c r="G15" s="86" t="e">
        <f>SUM(G8:G12)</f>
        <v>#N/A</v>
      </c>
      <c r="H15" s="41" t="str">
        <f>IFERROR(IF(E15=""," ",(G15-E15)/E15),"")</f>
        <v/>
      </c>
      <c r="I15" s="86" t="e">
        <f>IF(G15&lt;E15,(E15-G15),(-(G15-E15)))</f>
        <v>#N/A</v>
      </c>
      <c r="J15" s="86">
        <f>SUM(J8:J12)</f>
        <v>1500</v>
      </c>
      <c r="K15" s="87" t="e">
        <f>IF(OR(J15={"",0}),0,IF(G15&gt;J15,+(J15-G15),J15-G15))</f>
        <v>#N/A</v>
      </c>
      <c r="L15" s="39">
        <f>SUM(L8:L12)</f>
        <v>11138</v>
      </c>
      <c r="M15" s="44">
        <f>SUM(M8:M12)</f>
        <v>10318</v>
      </c>
      <c r="N15" s="41">
        <f t="shared" ref="N15" si="89">IFERROR(IF(L15=""," ",(M15-L15)/L15),"")</f>
        <v>-7.3621835158915419E-2</v>
      </c>
      <c r="O15" s="118" t="e">
        <f>SUM(O8:O12)</f>
        <v>#N/A</v>
      </c>
      <c r="P15" s="41" t="str">
        <f t="shared" ref="P15" si="90">IFERROR(IF(M15=""," ",(O15-M15)/M15),"")</f>
        <v/>
      </c>
      <c r="Q15" s="86" t="e">
        <f t="shared" ref="Q15" si="91">IF(O15&lt;M15,(M15-O15),(-(O15-M15)))</f>
        <v>#N/A</v>
      </c>
      <c r="R15" s="86">
        <f>SUM(R8:R12)</f>
        <v>0</v>
      </c>
      <c r="S15" s="87">
        <f>IF(OR(R15={"",0}),0,IF(O15&gt;R15,+(R15-O15),R15-O15))</f>
        <v>0</v>
      </c>
      <c r="T15" s="39">
        <f>SUM(T8:T12)</f>
        <v>0</v>
      </c>
      <c r="U15" s="44">
        <f>SUM(U8:U12)</f>
        <v>0</v>
      </c>
      <c r="V15" s="41" t="str">
        <f t="shared" ref="V15" si="92">IFERROR(IF(T15=""," ",(U15-T15)/T15),"")</f>
        <v/>
      </c>
      <c r="W15" s="86" t="e">
        <f>SUM(W8:W12)</f>
        <v>#N/A</v>
      </c>
      <c r="X15" s="41" t="str">
        <f t="shared" ref="X15" si="93">IFERROR(IF(U15=""," ",(W15-U15)/U15),"")</f>
        <v/>
      </c>
      <c r="Y15" s="86" t="e">
        <f t="shared" ref="Y15" si="94">IF(W15&lt;U15,(U15-W15),(-(W15-U15)))</f>
        <v>#N/A</v>
      </c>
      <c r="Z15" s="86">
        <f>SUM(Z8:Z12)</f>
        <v>0</v>
      </c>
      <c r="AA15" s="87">
        <f>IF(OR(Z15={"",0}),0,IF(W15&gt;Z15,+(Z15-W15),Z15-W15))</f>
        <v>0</v>
      </c>
      <c r="AB15" s="39">
        <f>SUM(AB8:AB12)</f>
        <v>0</v>
      </c>
      <c r="AC15" s="44">
        <f>SUM(AC8:AC12)</f>
        <v>0</v>
      </c>
      <c r="AD15" s="41" t="str">
        <f t="shared" ref="AD15" si="95">IFERROR(IF(AB15=""," ",(AC15-AB15)/AB15),"")</f>
        <v/>
      </c>
      <c r="AE15" s="86" t="e">
        <f>SUM(AE8:AE12)</f>
        <v>#N/A</v>
      </c>
      <c r="AF15" s="41" t="str">
        <f t="shared" ref="AF15" si="96">IFERROR(IF(AC15=""," ",(AE15-AC15)/AC15),"")</f>
        <v/>
      </c>
      <c r="AG15" s="86" t="e">
        <f t="shared" ref="AG15" si="97">IF(AE15&lt;AC15,(AC15-AE15),(-(AE15-AC15)))</f>
        <v>#N/A</v>
      </c>
      <c r="AH15" s="86">
        <f>SUM(AH8:AH12)</f>
        <v>0</v>
      </c>
      <c r="AI15" s="87">
        <f>IF(OR(AH15={"",0}),0,IF(AE15&gt;AH15,+(AH15-AE15),AH15-AE15))</f>
        <v>0</v>
      </c>
      <c r="AJ15" s="39">
        <f>SUM(AJ8:AJ12)</f>
        <v>0</v>
      </c>
      <c r="AK15" s="44">
        <f>SUM(AK8:AK12)</f>
        <v>0</v>
      </c>
      <c r="AL15" s="41" t="str">
        <f t="shared" ref="AL15" si="98">IFERROR(IF(AJ15=""," ",(AK15-AJ15)/AJ15),"")</f>
        <v/>
      </c>
      <c r="AM15" s="86" t="e">
        <f>SUM(AM8:AM12)</f>
        <v>#N/A</v>
      </c>
      <c r="AN15" s="41" t="str">
        <f t="shared" ref="AN15" si="99">IFERROR(IF(AK15=""," ",(AM15-AK15)/AK15),"")</f>
        <v/>
      </c>
      <c r="AO15" s="86" t="e">
        <f t="shared" ref="AO15" si="100">IF(AM15&lt;AK15,(AK15-AM15),(-(AM15-AK15)))</f>
        <v>#N/A</v>
      </c>
      <c r="AP15" s="86">
        <f>SUM(AP8:AP12)</f>
        <v>0</v>
      </c>
      <c r="AQ15" s="87">
        <f>IF(OR(AP15={"",0}),0,IF(AM15&gt;AP15,+(AP15-AM15),AP15-AM15))</f>
        <v>0</v>
      </c>
      <c r="AR15" s="39">
        <f>SUM(AR8:AR12)</f>
        <v>0</v>
      </c>
      <c r="AS15" s="44">
        <f>SUM(AS8:AS12)</f>
        <v>1440</v>
      </c>
      <c r="AT15" s="41" t="str">
        <f t="shared" ref="AT15" si="101">IFERROR(IF(AR15=""," ",(AS15-AR15)/AR15),"")</f>
        <v/>
      </c>
      <c r="AU15" s="86" t="e">
        <f>SUM(AU8:AU12)</f>
        <v>#N/A</v>
      </c>
      <c r="AV15" s="41" t="str">
        <f t="shared" ref="AV15" si="102">IFERROR(IF(AS15=""," ",(AU15-AS15)/AS15),"")</f>
        <v/>
      </c>
      <c r="AW15" s="86" t="e">
        <f t="shared" ref="AW15" si="103">IF(AU15&lt;AS15,(AS15-AU15),(-(AU15-AS15)))</f>
        <v>#N/A</v>
      </c>
      <c r="AX15" s="86">
        <f>SUM(AX8:AX12)</f>
        <v>1500</v>
      </c>
      <c r="AY15" s="87" t="e">
        <f>IF(OR(AX15={"",0}),0,IF(AU15&gt;AX15,+(AX15-AU15),AX15-AU15))</f>
        <v>#N/A</v>
      </c>
      <c r="AZ15" s="39">
        <f>SUM(AZ8:AZ12)</f>
        <v>0</v>
      </c>
      <c r="BA15" s="44">
        <f>SUM(BA8:BA12)</f>
        <v>0</v>
      </c>
      <c r="BB15" s="41" t="str">
        <f t="shared" ref="BB15" si="104">IFERROR(IF(AZ15=""," ",(BA15-AZ15)/AZ15),"")</f>
        <v/>
      </c>
      <c r="BC15" s="86" t="e">
        <f>SUM(BC8:BC12)</f>
        <v>#N/A</v>
      </c>
      <c r="BD15" s="41" t="str">
        <f t="shared" ref="BD15" si="105">IFERROR(IF(BA15=""," ",(BC15-BA15)/BA15),"")</f>
        <v/>
      </c>
      <c r="BE15" s="86" t="e">
        <f t="shared" ref="BE15" si="106">IF(BC15&lt;BA15,(BA15-BC15),(-(BC15-BA15)))</f>
        <v>#N/A</v>
      </c>
      <c r="BF15" s="86">
        <f>SUM(BF8:BF12)</f>
        <v>16000</v>
      </c>
      <c r="BG15" s="87" t="e">
        <f>IF(OR(BF15={"",0}),0,IF(BC15&gt;BF15,+(BF15-BC15),BF15-BC15))</f>
        <v>#N/A</v>
      </c>
      <c r="BH15" s="39">
        <f>SUM(BH8:BH12)</f>
        <v>12396</v>
      </c>
      <c r="BI15" s="44">
        <f>SUM(BI8:BI12)</f>
        <v>13667.15</v>
      </c>
      <c r="BJ15" s="41">
        <f t="shared" ref="BJ15" si="107">IFERROR(IF(BH15=""," ",(BI15-BH15)/BH15),"")</f>
        <v>0.10254517586318164</v>
      </c>
      <c r="BK15" s="86" t="e">
        <f>SUM(BK8:BK12)</f>
        <v>#N/A</v>
      </c>
      <c r="BL15" s="41" t="str">
        <f t="shared" ref="BL15" si="108">IFERROR(IF(BI15=""," ",(BK15-BI15)/BI15),"")</f>
        <v/>
      </c>
      <c r="BM15" s="86" t="e">
        <f t="shared" ref="BM15" si="109">IF(BK15&lt;BI15,(BI15-BK15),(-(BK15-BI15)))</f>
        <v>#N/A</v>
      </c>
      <c r="BN15" s="86">
        <f>SUM(BN8:BN12)</f>
        <v>19000</v>
      </c>
      <c r="BO15" s="87" t="e">
        <f>IF(OR(BN15={"",0}),0,IF(BK15&gt;BN15,+(BN15-BK15),BN15-BK15))</f>
        <v>#N/A</v>
      </c>
      <c r="BP15" s="48">
        <f t="shared" ref="BP15" si="110">IF(BI15=""," ",(BN15-BI15)/BI15)</f>
        <v>0.39019473701539825</v>
      </c>
    </row>
    <row r="16" spans="1:68" ht="15.75" thickBot="1" x14ac:dyDescent="0.3">
      <c r="A16" s="73" t="s">
        <v>869</v>
      </c>
      <c r="B16" s="74"/>
      <c r="C16" s="79"/>
      <c r="D16" s="65">
        <f>SUM(D2:D12)</f>
        <v>2461</v>
      </c>
      <c r="E16" s="66">
        <f>SUM(E2:E12)</f>
        <v>5505.3499999999995</v>
      </c>
      <c r="F16" s="67">
        <f>IF(D16=""," ",(E16-D16)/D16)</f>
        <v>1.2370377895164566</v>
      </c>
      <c r="G16" s="68" t="e">
        <f>SUM(G2:G12)</f>
        <v>#N/A</v>
      </c>
      <c r="H16" s="67" t="e">
        <f>IF(E16=""," ",(G16-E16)/E16)</f>
        <v>#N/A</v>
      </c>
      <c r="I16" s="68">
        <f>SUM(I2:I12)</f>
        <v>4009.92</v>
      </c>
      <c r="J16" s="69">
        <f>SUM(J8:J12)</f>
        <v>1500</v>
      </c>
      <c r="K16" s="70">
        <f>SUM(K2:K12)</f>
        <v>3428.12</v>
      </c>
      <c r="L16" s="65">
        <f>SUM(L2:L12)</f>
        <v>12181</v>
      </c>
      <c r="M16" s="66">
        <f>SUM(M2:M12)</f>
        <v>10318</v>
      </c>
      <c r="N16" s="67">
        <f t="shared" ref="N16" si="111">IF(L16=""," ",(M16-L16)/L16)</f>
        <v>-0.15294310811920203</v>
      </c>
      <c r="O16" s="119" t="e">
        <f>SUM(O2:O12)</f>
        <v>#N/A</v>
      </c>
      <c r="P16" s="67" t="e">
        <f t="shared" ref="P16" si="112">IF(M16=""," ",(O16-M16)/M16)</f>
        <v>#N/A</v>
      </c>
      <c r="Q16" s="68">
        <f>SUM(Q2:Q12)</f>
        <v>4411.3200000000006</v>
      </c>
      <c r="R16" s="69">
        <f>SUM(R2:R12)</f>
        <v>0</v>
      </c>
      <c r="S16" s="70">
        <f>SUM(S2:S12)</f>
        <v>0</v>
      </c>
      <c r="T16" s="65">
        <f>SUM(T2:T12)</f>
        <v>0</v>
      </c>
      <c r="U16" s="66">
        <f>SUM(U2:U12)</f>
        <v>0</v>
      </c>
      <c r="V16" s="67" t="e">
        <f t="shared" ref="V16" si="113">IF(T16=""," ",(U16-T16)/T16)</f>
        <v>#DIV/0!</v>
      </c>
      <c r="W16" s="68" t="e">
        <f>SUM(W2:W12)</f>
        <v>#N/A</v>
      </c>
      <c r="X16" s="67" t="e">
        <f t="shared" ref="X16" si="114">IF(U16=""," ",(W16-U16)/U16)</f>
        <v>#N/A</v>
      </c>
      <c r="Y16" s="68">
        <f>SUM(Y2:Y12)</f>
        <v>-7266.49</v>
      </c>
      <c r="Z16" s="69">
        <f>SUM(Z2:Z12)</f>
        <v>0</v>
      </c>
      <c r="AA16" s="70">
        <f>SUM(AA2:AA12)</f>
        <v>0</v>
      </c>
      <c r="AB16" s="65">
        <f>SUM(AB2:AB12)</f>
        <v>0</v>
      </c>
      <c r="AC16" s="66">
        <f>SUM(AC2:AC12)</f>
        <v>0</v>
      </c>
      <c r="AD16" s="67" t="e">
        <f t="shared" ref="AD16" si="115">IF(AB16=""," ",(AC16-AB16)/AB16)</f>
        <v>#DIV/0!</v>
      </c>
      <c r="AE16" s="68" t="e">
        <f>SUM(AE2:AE12)</f>
        <v>#N/A</v>
      </c>
      <c r="AF16" s="67" t="e">
        <f t="shared" ref="AF16" si="116">IF(AC16=""," ",(AE16-AC16)/AC16)</f>
        <v>#N/A</v>
      </c>
      <c r="AG16" s="68">
        <f>SUM(AG2:AG12)</f>
        <v>-10021.349999999999</v>
      </c>
      <c r="AH16" s="69">
        <f>SUM(AH2:AH12)</f>
        <v>0</v>
      </c>
      <c r="AI16" s="70">
        <f>SUM(AI2:AI12)</f>
        <v>0</v>
      </c>
      <c r="AJ16" s="65">
        <f>SUM(AJ2:AJ12)</f>
        <v>0</v>
      </c>
      <c r="AK16" s="66">
        <f>SUM(AK2:AK12)</f>
        <v>0</v>
      </c>
      <c r="AL16" s="67" t="e">
        <f t="shared" ref="AL16" si="117">IF(AJ16=""," ",(AK16-AJ16)/AJ16)</f>
        <v>#DIV/0!</v>
      </c>
      <c r="AM16" s="68" t="e">
        <f>SUM(AM2:AM12)</f>
        <v>#N/A</v>
      </c>
      <c r="AN16" s="67" t="e">
        <f t="shared" ref="AN16" si="118">IF(AK16=""," ",(AM16-AK16)/AK16)</f>
        <v>#N/A</v>
      </c>
      <c r="AO16" s="68">
        <f>SUM(AO2:AO12)</f>
        <v>-1314.94</v>
      </c>
      <c r="AP16" s="69">
        <f>SUM(AP2:AP12)</f>
        <v>0</v>
      </c>
      <c r="AQ16" s="70">
        <f>SUM(AQ2:AQ12)</f>
        <v>0</v>
      </c>
      <c r="AR16" s="65">
        <f>SUM(AR2:AR12)</f>
        <v>0</v>
      </c>
      <c r="AS16" s="66">
        <f>SUM(AS2:AS12)</f>
        <v>3168</v>
      </c>
      <c r="AT16" s="67" t="e">
        <f t="shared" ref="AT16" si="119">IF(AR16=""," ",(AS16-AR16)/AR16)</f>
        <v>#DIV/0!</v>
      </c>
      <c r="AU16" s="68" t="e">
        <f>SUM(AU2:AU12)</f>
        <v>#N/A</v>
      </c>
      <c r="AV16" s="67" t="e">
        <f t="shared" ref="AV16" si="120">IF(AS16=""," ",(AU16-AS16)/AS16)</f>
        <v>#N/A</v>
      </c>
      <c r="AW16" s="68">
        <f>SUM(AW2:AW12)</f>
        <v>715.42000000000007</v>
      </c>
      <c r="AX16" s="69">
        <f>SUM(AX2:AX12)</f>
        <v>3300</v>
      </c>
      <c r="AY16" s="70">
        <f>SUM(AY2:AY12)</f>
        <v>751.42000000000007</v>
      </c>
      <c r="AZ16" s="65">
        <f>SUM(AZ2:AZ12)</f>
        <v>0</v>
      </c>
      <c r="BA16" s="66">
        <f>SUM(BA2:BA12)</f>
        <v>0</v>
      </c>
      <c r="BB16" s="67" t="e">
        <f t="shared" ref="BB16" si="121">IF(AZ16=""," ",(BA16-AZ16)/AZ16)</f>
        <v>#DIV/0!</v>
      </c>
      <c r="BC16" s="68" t="e">
        <f>SUM(BC2:BC12)</f>
        <v>#N/A</v>
      </c>
      <c r="BD16" s="67" t="e">
        <f t="shared" ref="BD16" si="122">IF(BA16=""," ",(BC16-BA16)/BA16)</f>
        <v>#N/A</v>
      </c>
      <c r="BE16" s="68">
        <f>SUM(BE2:BE12)</f>
        <v>-11298.44</v>
      </c>
      <c r="BF16" s="82">
        <f>SUM(BF2:BF12)</f>
        <v>22000</v>
      </c>
      <c r="BG16" s="83">
        <f>SUM(BG2:BG12)</f>
        <v>10701.560000000001</v>
      </c>
      <c r="BH16" s="65">
        <f>SUM(BH2:BH12)</f>
        <v>14642</v>
      </c>
      <c r="BI16" s="66">
        <f>SUM(BI2:BI12)</f>
        <v>18991.349999999999</v>
      </c>
      <c r="BJ16" s="67">
        <f t="shared" ref="BJ16" si="123">IF(BH16=""," ",(BI16-BH16)/BH16)</f>
        <v>0.29704616855620808</v>
      </c>
      <c r="BK16" s="68" t="e">
        <f>SUM(BK2:BK12)</f>
        <v>#N/A</v>
      </c>
      <c r="BL16" s="67" t="e">
        <f t="shared" ref="BL16" si="124">IF(BI16=""," ",(BK16-BI16)/BI16)</f>
        <v>#N/A</v>
      </c>
      <c r="BM16" s="68">
        <f>SUM(BM2:BM12)</f>
        <v>0</v>
      </c>
      <c r="BN16" s="69">
        <f>SUM(BN8:BN12)</f>
        <v>19000</v>
      </c>
      <c r="BO16" s="70">
        <f>SUM(BO2:BO12)</f>
        <v>0</v>
      </c>
      <c r="BP16" s="48">
        <f>IF(BI16=""," ",(BN16-BI16)/BI16)</f>
        <v>4.554705168406383E-4</v>
      </c>
    </row>
    <row r="17" spans="66:66" x14ac:dyDescent="0.25">
      <c r="BN17" s="48"/>
    </row>
  </sheetData>
  <protectedRanges>
    <protectedRange password="863D" sqref="C12:C14 A1:C11 A12:A14 A15:A1048576 B15:B1048576 B12:B14 C15:C1048576" name="Plage1"/>
  </protectedRanges>
  <autoFilter ref="A1:BO12"/>
  <mergeCells count="2">
    <mergeCell ref="A14:C14"/>
    <mergeCell ref="A15:C15"/>
  </mergeCells>
  <conditionalFormatting sqref="K13 I13 Q17:Q1048576 Y17:Y1048576 S17:S1048576 AA17:AA1048576 AG17:AG1048576 AI17:AI1048576 AO17:AO1048576 AQ17:AQ1048576 AW17:AW1048576 AY17:AY1048576 BE17:BE1048576 I17:I1048576 K17:K1048576">
    <cfRule type="cellIs" dxfId="46" priority="924" operator="greaterThan">
      <formula>0</formula>
    </cfRule>
  </conditionalFormatting>
  <conditionalFormatting sqref="BE2:BE12 AW2:AW12 AO2:AO12 AG2:AG12 Y2:Y12 Q2:Q12 I2:I12">
    <cfRule type="cellIs" dxfId="45" priority="909" operator="lessThan">
      <formula>0</formula>
    </cfRule>
  </conditionalFormatting>
  <conditionalFormatting sqref="BE2:BE12 AW2:AW12 AO2:AO12 AG2:AG12 Y2:Y12 Q2:Q12 I2:I12">
    <cfRule type="cellIs" dxfId="44" priority="908" operator="greaterThan">
      <formula>0</formula>
    </cfRule>
  </conditionalFormatting>
  <conditionalFormatting sqref="BO17:BO1048576">
    <cfRule type="cellIs" dxfId="43" priority="901" operator="greaterThan">
      <formula>0</formula>
    </cfRule>
  </conditionalFormatting>
  <conditionalFormatting sqref="BG17:BG1048576">
    <cfRule type="cellIs" dxfId="42" priority="183" operator="greaterThan">
      <formula>0</formula>
    </cfRule>
  </conditionalFormatting>
  <conditionalFormatting sqref="Q13 S13">
    <cfRule type="cellIs" dxfId="41" priority="176" operator="greaterThan">
      <formula>0</formula>
    </cfRule>
  </conditionalFormatting>
  <conditionalFormatting sqref="Y13 AA13">
    <cfRule type="cellIs" dxfId="40" priority="175" operator="greaterThan">
      <formula>0</formula>
    </cfRule>
  </conditionalFormatting>
  <conditionalFormatting sqref="AG13 AI13">
    <cfRule type="cellIs" dxfId="39" priority="174" operator="greaterThan">
      <formula>0</formula>
    </cfRule>
  </conditionalFormatting>
  <conditionalFormatting sqref="AO13 AQ13">
    <cfRule type="cellIs" dxfId="38" priority="173" operator="greaterThan">
      <formula>0</formula>
    </cfRule>
  </conditionalFormatting>
  <conditionalFormatting sqref="AW13 AY13">
    <cfRule type="cellIs" dxfId="37" priority="172" operator="greaterThan">
      <formula>0</formula>
    </cfRule>
  </conditionalFormatting>
  <conditionalFormatting sqref="BE13 BG13">
    <cfRule type="cellIs" dxfId="36" priority="171" operator="greaterThan">
      <formula>0</formula>
    </cfRule>
  </conditionalFormatting>
  <conditionalFormatting sqref="BM13 BO13">
    <cfRule type="cellIs" dxfId="35" priority="170" operator="greaterThan">
      <formula>0</formula>
    </cfRule>
  </conditionalFormatting>
  <conditionalFormatting sqref="BO2:BO12 BM2:BM12 BG2:BG12 AY2:AY12 AQ2:AQ12 AI2:AI12 S2:S12 AA2:AA12 K2:K12 BO15 BM15 BG15 BE15 AY15 AW15 AQ15 AO15 AI15 AG15 AA15 Y15 S15 Q15 K15 I15">
    <cfRule type="cellIs" dxfId="34" priority="168" operator="lessThan">
      <formula>0</formula>
    </cfRule>
    <cfRule type="cellIs" dxfId="33" priority="169" operator="greaterThan">
      <formula>0</formula>
    </cfRule>
  </conditionalFormatting>
  <conditionalFormatting sqref="BN2:BN12 BN15 BF15 AX15 AP15 AH15 Z15 R15 J15">
    <cfRule type="cellIs" dxfId="32" priority="95" operator="greaterThan">
      <formula>0</formula>
    </cfRule>
  </conditionalFormatting>
  <conditionalFormatting sqref="BN14">
    <cfRule type="cellIs" dxfId="31" priority="89" operator="greaterThan">
      <formula>0</formula>
    </cfRule>
  </conditionalFormatting>
  <conditionalFormatting sqref="BM14 BO14">
    <cfRule type="cellIs" dxfId="30" priority="90" operator="lessThan">
      <formula>0</formula>
    </cfRule>
    <cfRule type="cellIs" dxfId="29" priority="91" operator="greaterThan">
      <formula>0</formula>
    </cfRule>
  </conditionalFormatting>
  <conditionalFormatting sqref="BF14">
    <cfRule type="cellIs" dxfId="28" priority="83" operator="greaterThan">
      <formula>0</formula>
    </cfRule>
  </conditionalFormatting>
  <conditionalFormatting sqref="BE14 BG14">
    <cfRule type="cellIs" dxfId="27" priority="84" operator="lessThan">
      <formula>0</formula>
    </cfRule>
    <cfRule type="cellIs" dxfId="26" priority="85" operator="greaterThan">
      <formula>0</formula>
    </cfRule>
  </conditionalFormatting>
  <conditionalFormatting sqref="AX14">
    <cfRule type="cellIs" dxfId="25" priority="77" operator="greaterThan">
      <formula>0</formula>
    </cfRule>
  </conditionalFormatting>
  <conditionalFormatting sqref="AW14 AY14">
    <cfRule type="cellIs" dxfId="24" priority="78" operator="lessThan">
      <formula>0</formula>
    </cfRule>
    <cfRule type="cellIs" dxfId="23" priority="79" operator="greaterThan">
      <formula>0</formula>
    </cfRule>
  </conditionalFormatting>
  <conditionalFormatting sqref="AP14">
    <cfRule type="cellIs" dxfId="22" priority="71" operator="greaterThan">
      <formula>0</formula>
    </cfRule>
  </conditionalFormatting>
  <conditionalFormatting sqref="AO14 AQ14">
    <cfRule type="cellIs" dxfId="21" priority="72" operator="lessThan">
      <formula>0</formula>
    </cfRule>
    <cfRule type="cellIs" dxfId="20" priority="73" operator="greaterThan">
      <formula>0</formula>
    </cfRule>
  </conditionalFormatting>
  <conditionalFormatting sqref="AH14">
    <cfRule type="cellIs" dxfId="19" priority="65" operator="greaterThan">
      <formula>0</formula>
    </cfRule>
  </conditionalFormatting>
  <conditionalFormatting sqref="AG14 AI14">
    <cfRule type="cellIs" dxfId="18" priority="66" operator="lessThan">
      <formula>0</formula>
    </cfRule>
    <cfRule type="cellIs" dxfId="17" priority="67" operator="greaterThan">
      <formula>0</formula>
    </cfRule>
  </conditionalFormatting>
  <conditionalFormatting sqref="Z14">
    <cfRule type="cellIs" dxfId="16" priority="59" operator="greaterThan">
      <formula>0</formula>
    </cfRule>
  </conditionalFormatting>
  <conditionalFormatting sqref="Y14 AA14">
    <cfRule type="cellIs" dxfId="15" priority="60" operator="lessThan">
      <formula>0</formula>
    </cfRule>
    <cfRule type="cellIs" dxfId="14" priority="61" operator="greaterThan">
      <formula>0</formula>
    </cfRule>
  </conditionalFormatting>
  <conditionalFormatting sqref="R14">
    <cfRule type="cellIs" dxfId="13" priority="53" operator="greaterThan">
      <formula>0</formula>
    </cfRule>
  </conditionalFormatting>
  <conditionalFormatting sqref="Q14 S14">
    <cfRule type="cellIs" dxfId="12" priority="54" operator="lessThan">
      <formula>0</formula>
    </cfRule>
    <cfRule type="cellIs" dxfId="11" priority="55" operator="greaterThan">
      <formula>0</formula>
    </cfRule>
  </conditionalFormatting>
  <conditionalFormatting sqref="J14">
    <cfRule type="cellIs" dxfId="10" priority="47" operator="greaterThan">
      <formula>0</formula>
    </cfRule>
  </conditionalFormatting>
  <conditionalFormatting sqref="I14 K14">
    <cfRule type="cellIs" dxfId="9" priority="48" operator="lessThan">
      <formula>0</formula>
    </cfRule>
    <cfRule type="cellIs" dxfId="8" priority="49" operator="greaterThan">
      <formula>0</formula>
    </cfRule>
  </conditionalFormatting>
  <conditionalFormatting sqref="BM16 BO16">
    <cfRule type="cellIs" dxfId="7" priority="39" operator="greaterThan">
      <formula>0</formula>
    </cfRule>
  </conditionalFormatting>
  <conditionalFormatting sqref="K16 I16">
    <cfRule type="cellIs" dxfId="6" priority="46" operator="greaterThan">
      <formula>0</formula>
    </cfRule>
  </conditionalFormatting>
  <conditionalFormatting sqref="Q16 S16">
    <cfRule type="cellIs" dxfId="5" priority="45" operator="greaterThan">
      <formula>0</formula>
    </cfRule>
  </conditionalFormatting>
  <conditionalFormatting sqref="Y16 AA16">
    <cfRule type="cellIs" dxfId="4" priority="44" operator="greaterThan">
      <formula>0</formula>
    </cfRule>
  </conditionalFormatting>
  <conditionalFormatting sqref="AG16 AI16">
    <cfRule type="cellIs" dxfId="3" priority="43" operator="greaterThan">
      <formula>0</formula>
    </cfRule>
  </conditionalFormatting>
  <conditionalFormatting sqref="AO16 AQ16">
    <cfRule type="cellIs" dxfId="2" priority="42" operator="greaterThan">
      <formula>0</formula>
    </cfRule>
  </conditionalFormatting>
  <conditionalFormatting sqref="AW16 AY16">
    <cfRule type="cellIs" dxfId="1" priority="41" operator="greaterThan">
      <formula>0</formula>
    </cfRule>
  </conditionalFormatting>
  <conditionalFormatting sqref="BE16 BG16">
    <cfRule type="cellIs" dxfId="0" priority="40" operator="greaterThan">
      <formula>0</formula>
    </cfRule>
  </conditionalFormatting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008"/>
  <sheetViews>
    <sheetView workbookViewId="0">
      <selection activeCell="A36" sqref="A36"/>
    </sheetView>
  </sheetViews>
  <sheetFormatPr baseColWidth="10" defaultRowHeight="15" x14ac:dyDescent="0.25"/>
  <cols>
    <col min="1" max="1" width="40.140625" bestFit="1" customWidth="1"/>
    <col min="3" max="3" width="21.7109375" bestFit="1" customWidth="1"/>
    <col min="4" max="4" width="28.42578125" bestFit="1" customWidth="1"/>
    <col min="5" max="5" width="7.5703125" customWidth="1"/>
    <col min="7" max="7" width="39.28515625" bestFit="1" customWidth="1"/>
  </cols>
  <sheetData>
    <row r="1" spans="1:7" x14ac:dyDescent="0.25">
      <c r="A1" t="s">
        <v>885</v>
      </c>
      <c r="B1" t="s">
        <v>886</v>
      </c>
      <c r="C1" t="s">
        <v>887</v>
      </c>
      <c r="D1" t="s">
        <v>888</v>
      </c>
      <c r="E1" t="s">
        <v>2560</v>
      </c>
      <c r="F1" t="s">
        <v>3</v>
      </c>
      <c r="G1" t="s">
        <v>889</v>
      </c>
    </row>
    <row r="2" spans="1:7" x14ac:dyDescent="0.25">
      <c r="A2" t="s">
        <v>1716</v>
      </c>
      <c r="B2">
        <v>63001001</v>
      </c>
      <c r="C2" t="s">
        <v>1717</v>
      </c>
      <c r="D2" t="s">
        <v>1718</v>
      </c>
      <c r="E2" s="77">
        <v>63</v>
      </c>
      <c r="F2" s="80">
        <v>63260</v>
      </c>
      <c r="G2" t="s">
        <v>1719</v>
      </c>
    </row>
    <row r="3" spans="1:7" x14ac:dyDescent="0.25">
      <c r="A3" t="s">
        <v>1467</v>
      </c>
      <c r="B3">
        <v>1008123</v>
      </c>
      <c r="C3" t="s">
        <v>11</v>
      </c>
      <c r="D3" t="s">
        <v>510</v>
      </c>
      <c r="E3" s="77">
        <v>30</v>
      </c>
      <c r="F3" s="80">
        <v>30470</v>
      </c>
      <c r="G3" t="s">
        <v>511</v>
      </c>
    </row>
    <row r="4" spans="1:7" x14ac:dyDescent="0.25">
      <c r="A4" t="s">
        <v>614</v>
      </c>
      <c r="B4">
        <v>73167000</v>
      </c>
      <c r="C4" t="s">
        <v>615</v>
      </c>
      <c r="D4" t="s">
        <v>616</v>
      </c>
      <c r="E4" s="77">
        <v>73</v>
      </c>
      <c r="F4" s="80">
        <v>73210</v>
      </c>
      <c r="G4" t="s">
        <v>617</v>
      </c>
    </row>
    <row r="5" spans="1:7" x14ac:dyDescent="0.25">
      <c r="A5" t="s">
        <v>64</v>
      </c>
      <c r="B5">
        <v>73007001</v>
      </c>
      <c r="C5" t="s">
        <v>893</v>
      </c>
      <c r="D5" t="s">
        <v>1059</v>
      </c>
      <c r="E5" s="77">
        <v>73</v>
      </c>
      <c r="F5" s="80">
        <v>73220</v>
      </c>
      <c r="G5" t="s">
        <v>1060</v>
      </c>
    </row>
    <row r="6" spans="1:7" x14ac:dyDescent="0.25">
      <c r="A6" t="s">
        <v>1001</v>
      </c>
      <c r="B6">
        <v>1008845</v>
      </c>
      <c r="C6" t="s">
        <v>6</v>
      </c>
      <c r="D6" t="s">
        <v>89</v>
      </c>
      <c r="E6" s="77">
        <v>13</v>
      </c>
      <c r="F6" s="80">
        <v>13090</v>
      </c>
      <c r="G6" t="s">
        <v>1002</v>
      </c>
    </row>
    <row r="7" spans="1:7" x14ac:dyDescent="0.25">
      <c r="A7" t="s">
        <v>88</v>
      </c>
      <c r="B7">
        <v>100884002</v>
      </c>
      <c r="C7" t="s">
        <v>6</v>
      </c>
      <c r="D7" t="s">
        <v>89</v>
      </c>
      <c r="E7" s="77">
        <v>13</v>
      </c>
      <c r="F7" s="80">
        <v>13792</v>
      </c>
      <c r="G7" t="s">
        <v>90</v>
      </c>
    </row>
    <row r="8" spans="1:7" x14ac:dyDescent="0.25">
      <c r="A8" t="s">
        <v>595</v>
      </c>
      <c r="B8">
        <v>13227000</v>
      </c>
      <c r="D8" t="s">
        <v>596</v>
      </c>
      <c r="E8" s="77">
        <v>13</v>
      </c>
      <c r="F8" s="80">
        <v>13796</v>
      </c>
      <c r="G8" t="s">
        <v>597</v>
      </c>
    </row>
    <row r="9" spans="1:7" x14ac:dyDescent="0.25">
      <c r="A9" t="s">
        <v>1475</v>
      </c>
      <c r="B9">
        <v>1012262</v>
      </c>
      <c r="C9" t="s">
        <v>143</v>
      </c>
      <c r="D9" t="s">
        <v>59</v>
      </c>
      <c r="E9" s="77">
        <v>13</v>
      </c>
      <c r="F9" s="80">
        <v>13290</v>
      </c>
      <c r="G9" t="s">
        <v>520</v>
      </c>
    </row>
    <row r="10" spans="1:7" x14ac:dyDescent="0.25">
      <c r="A10" t="s">
        <v>558</v>
      </c>
      <c r="B10">
        <v>7005001</v>
      </c>
      <c r="D10" t="s">
        <v>559</v>
      </c>
      <c r="E10" s="77">
        <v>7</v>
      </c>
      <c r="F10" s="80">
        <v>7400</v>
      </c>
      <c r="G10" t="s">
        <v>560</v>
      </c>
    </row>
    <row r="11" spans="1:7" x14ac:dyDescent="0.25">
      <c r="A11" t="s">
        <v>64</v>
      </c>
      <c r="B11">
        <v>73011001</v>
      </c>
      <c r="C11" t="s">
        <v>910</v>
      </c>
      <c r="D11" t="s">
        <v>1057</v>
      </c>
      <c r="E11" s="77">
        <v>73</v>
      </c>
      <c r="F11" s="80">
        <v>73200</v>
      </c>
      <c r="G11" t="s">
        <v>1058</v>
      </c>
    </row>
    <row r="12" spans="1:7" x14ac:dyDescent="0.25">
      <c r="A12" t="s">
        <v>1172</v>
      </c>
      <c r="B12">
        <v>26002001</v>
      </c>
      <c r="C12" t="s">
        <v>1175</v>
      </c>
      <c r="D12" t="s">
        <v>1176</v>
      </c>
      <c r="E12" s="77">
        <v>26</v>
      </c>
      <c r="F12" s="80">
        <v>26140</v>
      </c>
      <c r="G12" t="s">
        <v>1177</v>
      </c>
    </row>
    <row r="13" spans="1:7" x14ac:dyDescent="0.25">
      <c r="A13" t="s">
        <v>1624</v>
      </c>
      <c r="B13">
        <v>7007001</v>
      </c>
      <c r="C13" t="s">
        <v>893</v>
      </c>
      <c r="D13" t="s">
        <v>1650</v>
      </c>
      <c r="E13" s="77">
        <v>7</v>
      </c>
      <c r="F13" s="80">
        <v>7440</v>
      </c>
      <c r="G13" t="s">
        <v>998</v>
      </c>
    </row>
    <row r="14" spans="1:7" x14ac:dyDescent="0.25">
      <c r="A14" t="s">
        <v>1430</v>
      </c>
      <c r="B14">
        <v>74002001</v>
      </c>
      <c r="C14" t="s">
        <v>910</v>
      </c>
      <c r="D14" t="s">
        <v>1453</v>
      </c>
      <c r="E14" s="77">
        <v>74</v>
      </c>
      <c r="F14" s="80">
        <v>74540</v>
      </c>
      <c r="G14" t="s">
        <v>1454</v>
      </c>
    </row>
    <row r="15" spans="1:7" x14ac:dyDescent="0.25">
      <c r="A15" t="s">
        <v>60</v>
      </c>
      <c r="B15">
        <v>100681026</v>
      </c>
      <c r="C15" t="s">
        <v>4</v>
      </c>
      <c r="D15" t="s">
        <v>61</v>
      </c>
      <c r="E15" s="77">
        <v>30</v>
      </c>
      <c r="F15" s="80">
        <v>30100</v>
      </c>
    </row>
    <row r="16" spans="1:7" x14ac:dyDescent="0.25">
      <c r="A16" t="s">
        <v>476</v>
      </c>
      <c r="B16">
        <v>30180000</v>
      </c>
      <c r="C16" t="s">
        <v>6</v>
      </c>
      <c r="D16" t="s">
        <v>61</v>
      </c>
      <c r="E16" s="77">
        <v>30</v>
      </c>
      <c r="F16" s="80">
        <v>30100</v>
      </c>
      <c r="G16" t="s">
        <v>477</v>
      </c>
    </row>
    <row r="17" spans="1:7" x14ac:dyDescent="0.25">
      <c r="A17" t="s">
        <v>1359</v>
      </c>
      <c r="B17">
        <v>1030059</v>
      </c>
      <c r="C17" t="s">
        <v>7</v>
      </c>
      <c r="D17" t="s">
        <v>61</v>
      </c>
      <c r="E17" s="77">
        <v>30</v>
      </c>
      <c r="F17" s="80">
        <v>30100</v>
      </c>
      <c r="G17" t="s">
        <v>378</v>
      </c>
    </row>
    <row r="18" spans="1:7" x14ac:dyDescent="0.25">
      <c r="A18" t="s">
        <v>207</v>
      </c>
      <c r="B18">
        <v>30007001</v>
      </c>
      <c r="C18" t="s">
        <v>2</v>
      </c>
      <c r="D18" t="s">
        <v>61</v>
      </c>
      <c r="E18" s="77">
        <v>30</v>
      </c>
      <c r="F18" s="80">
        <v>30100</v>
      </c>
      <c r="G18" t="s">
        <v>208</v>
      </c>
    </row>
    <row r="19" spans="1:7" x14ac:dyDescent="0.25">
      <c r="A19" t="s">
        <v>1624</v>
      </c>
      <c r="B19">
        <v>30007002</v>
      </c>
      <c r="C19" t="s">
        <v>910</v>
      </c>
      <c r="D19" t="s">
        <v>61</v>
      </c>
      <c r="E19" s="77">
        <v>30</v>
      </c>
      <c r="F19" s="80">
        <v>30100</v>
      </c>
      <c r="G19" t="s">
        <v>1671</v>
      </c>
    </row>
    <row r="20" spans="1:7" x14ac:dyDescent="0.25">
      <c r="A20" t="s">
        <v>232</v>
      </c>
      <c r="B20">
        <v>100681043</v>
      </c>
      <c r="C20" t="s">
        <v>19</v>
      </c>
      <c r="D20" t="s">
        <v>233</v>
      </c>
      <c r="E20" s="77">
        <v>13</v>
      </c>
      <c r="F20" s="80">
        <v>13190</v>
      </c>
      <c r="G20" t="s">
        <v>234</v>
      </c>
    </row>
    <row r="21" spans="1:7" x14ac:dyDescent="0.25">
      <c r="A21" t="s">
        <v>1172</v>
      </c>
      <c r="B21">
        <v>26006001</v>
      </c>
      <c r="C21" t="s">
        <v>1175</v>
      </c>
      <c r="D21" t="s">
        <v>1190</v>
      </c>
      <c r="E21" s="77">
        <v>26</v>
      </c>
      <c r="F21" s="80">
        <v>26400</v>
      </c>
    </row>
    <row r="22" spans="1:7" x14ac:dyDescent="0.25">
      <c r="A22" t="s">
        <v>1412</v>
      </c>
      <c r="B22">
        <v>1033861</v>
      </c>
      <c r="C22" t="s">
        <v>6</v>
      </c>
      <c r="D22" t="s">
        <v>526</v>
      </c>
      <c r="E22" s="77">
        <v>84</v>
      </c>
      <c r="F22" s="80">
        <v>84210</v>
      </c>
      <c r="G22" t="s">
        <v>1413</v>
      </c>
    </row>
    <row r="23" spans="1:7" x14ac:dyDescent="0.25">
      <c r="A23" t="s">
        <v>1752</v>
      </c>
      <c r="B23">
        <v>1004001</v>
      </c>
      <c r="C23" t="s">
        <v>910</v>
      </c>
      <c r="D23" t="s">
        <v>1769</v>
      </c>
      <c r="E23" s="77">
        <v>1</v>
      </c>
      <c r="F23" s="80">
        <v>1500</v>
      </c>
      <c r="G23" t="s">
        <v>1770</v>
      </c>
    </row>
    <row r="24" spans="1:7" x14ac:dyDescent="0.25">
      <c r="A24" t="s">
        <v>1303</v>
      </c>
      <c r="B24">
        <v>1030082</v>
      </c>
      <c r="C24" t="s">
        <v>19</v>
      </c>
      <c r="D24" t="s">
        <v>276</v>
      </c>
      <c r="E24" s="77">
        <v>63</v>
      </c>
      <c r="F24" s="80">
        <v>63600</v>
      </c>
      <c r="G24" t="s">
        <v>293</v>
      </c>
    </row>
    <row r="25" spans="1:7" x14ac:dyDescent="0.25">
      <c r="A25" t="s">
        <v>1255</v>
      </c>
      <c r="B25">
        <v>63003001</v>
      </c>
      <c r="C25" t="s">
        <v>910</v>
      </c>
      <c r="D25" t="s">
        <v>276</v>
      </c>
      <c r="E25" s="77">
        <v>63</v>
      </c>
      <c r="F25" s="80">
        <v>63600</v>
      </c>
      <c r="G25" t="s">
        <v>1260</v>
      </c>
    </row>
    <row r="26" spans="1:7" x14ac:dyDescent="0.25">
      <c r="A26" t="s">
        <v>1404</v>
      </c>
      <c r="B26">
        <v>1008801</v>
      </c>
      <c r="C26" t="s">
        <v>11</v>
      </c>
      <c r="D26" t="s">
        <v>465</v>
      </c>
      <c r="E26" s="77">
        <v>1</v>
      </c>
      <c r="F26" s="80">
        <v>1500</v>
      </c>
      <c r="G26" t="s">
        <v>1405</v>
      </c>
    </row>
    <row r="27" spans="1:7" x14ac:dyDescent="0.25">
      <c r="A27" t="s">
        <v>1133</v>
      </c>
      <c r="B27">
        <v>69006001</v>
      </c>
      <c r="C27" t="s">
        <v>910</v>
      </c>
      <c r="D27" t="s">
        <v>1161</v>
      </c>
      <c r="E27" s="77">
        <v>69</v>
      </c>
      <c r="F27" s="80">
        <v>69550</v>
      </c>
      <c r="G27" t="s">
        <v>1162</v>
      </c>
    </row>
    <row r="28" spans="1:7" x14ac:dyDescent="0.25">
      <c r="A28" t="s">
        <v>536</v>
      </c>
      <c r="B28">
        <v>1022182</v>
      </c>
      <c r="C28" t="s">
        <v>2</v>
      </c>
      <c r="D28" t="s">
        <v>370</v>
      </c>
      <c r="E28" s="77">
        <v>42</v>
      </c>
      <c r="F28" s="80">
        <v>42160</v>
      </c>
      <c r="G28" t="s">
        <v>1610</v>
      </c>
    </row>
    <row r="29" spans="1:7" x14ac:dyDescent="0.25">
      <c r="A29" t="s">
        <v>1350</v>
      </c>
      <c r="B29">
        <v>1046571</v>
      </c>
      <c r="C29" t="s">
        <v>14</v>
      </c>
      <c r="D29" t="s">
        <v>370</v>
      </c>
      <c r="E29" s="77">
        <v>42</v>
      </c>
      <c r="F29" s="80">
        <v>42160</v>
      </c>
      <c r="G29" t="s">
        <v>371</v>
      </c>
    </row>
    <row r="30" spans="1:7" x14ac:dyDescent="0.25">
      <c r="A30" t="s">
        <v>1512</v>
      </c>
      <c r="B30">
        <v>30010001</v>
      </c>
      <c r="C30" t="s">
        <v>1128</v>
      </c>
      <c r="D30" t="s">
        <v>1531</v>
      </c>
      <c r="E30" s="77">
        <v>30</v>
      </c>
      <c r="F30" s="80">
        <v>30140</v>
      </c>
      <c r="G30" t="s">
        <v>1532</v>
      </c>
    </row>
    <row r="31" spans="1:7" x14ac:dyDescent="0.25">
      <c r="A31" t="s">
        <v>1846</v>
      </c>
      <c r="B31">
        <v>1002312</v>
      </c>
      <c r="C31" t="s">
        <v>143</v>
      </c>
      <c r="D31" t="s">
        <v>158</v>
      </c>
      <c r="E31" s="77">
        <v>74</v>
      </c>
      <c r="F31" s="80">
        <v>74940</v>
      </c>
      <c r="G31" t="s">
        <v>1103</v>
      </c>
    </row>
    <row r="32" spans="1:7" x14ac:dyDescent="0.25">
      <c r="A32" t="s">
        <v>1360</v>
      </c>
      <c r="B32">
        <v>1036518</v>
      </c>
      <c r="C32" t="s">
        <v>7</v>
      </c>
      <c r="D32" t="s">
        <v>413</v>
      </c>
      <c r="E32" s="77">
        <v>69</v>
      </c>
      <c r="F32" s="80">
        <v>69480</v>
      </c>
      <c r="G32" t="s">
        <v>414</v>
      </c>
    </row>
    <row r="33" spans="1:7" x14ac:dyDescent="0.25">
      <c r="A33" t="s">
        <v>1512</v>
      </c>
      <c r="B33">
        <v>84002001</v>
      </c>
      <c r="C33" t="s">
        <v>1128</v>
      </c>
      <c r="D33" t="s">
        <v>1565</v>
      </c>
      <c r="E33" s="77">
        <v>84</v>
      </c>
      <c r="F33" s="80">
        <v>84240</v>
      </c>
      <c r="G33" t="s">
        <v>1566</v>
      </c>
    </row>
    <row r="34" spans="1:7" x14ac:dyDescent="0.25">
      <c r="A34" t="s">
        <v>440</v>
      </c>
      <c r="B34">
        <v>1008207</v>
      </c>
      <c r="C34" t="s">
        <v>6</v>
      </c>
      <c r="D34" t="s">
        <v>43</v>
      </c>
      <c r="E34" s="77">
        <v>74</v>
      </c>
      <c r="F34" s="80">
        <v>74200</v>
      </c>
      <c r="G34" t="s">
        <v>441</v>
      </c>
    </row>
    <row r="35" spans="1:7" x14ac:dyDescent="0.25">
      <c r="A35" t="s">
        <v>760</v>
      </c>
      <c r="B35">
        <v>6004002</v>
      </c>
      <c r="C35" t="s">
        <v>12</v>
      </c>
      <c r="D35" t="s">
        <v>93</v>
      </c>
      <c r="E35" s="77">
        <v>6</v>
      </c>
      <c r="F35" s="80">
        <v>6600</v>
      </c>
      <c r="G35" t="s">
        <v>761</v>
      </c>
    </row>
    <row r="36" spans="1:7" x14ac:dyDescent="0.25">
      <c r="A36" t="s">
        <v>1686</v>
      </c>
      <c r="B36">
        <v>1022694</v>
      </c>
      <c r="C36" t="s">
        <v>6</v>
      </c>
      <c r="D36" t="s">
        <v>93</v>
      </c>
      <c r="E36" s="77">
        <v>6</v>
      </c>
      <c r="F36" s="80">
        <v>6600</v>
      </c>
      <c r="G36" t="s">
        <v>1687</v>
      </c>
    </row>
    <row r="37" spans="1:7" x14ac:dyDescent="0.25">
      <c r="A37" t="s">
        <v>0</v>
      </c>
      <c r="B37">
        <v>6004001</v>
      </c>
      <c r="C37" t="s">
        <v>0</v>
      </c>
      <c r="D37" t="s">
        <v>93</v>
      </c>
      <c r="E37" s="77">
        <v>6</v>
      </c>
      <c r="F37" s="80">
        <v>6600</v>
      </c>
      <c r="G37" t="s">
        <v>94</v>
      </c>
    </row>
    <row r="38" spans="1:7" x14ac:dyDescent="0.25">
      <c r="A38" t="s">
        <v>260</v>
      </c>
      <c r="B38">
        <v>1031213</v>
      </c>
      <c r="C38" t="s">
        <v>261</v>
      </c>
      <c r="D38" t="s">
        <v>93</v>
      </c>
      <c r="E38" s="77">
        <v>6</v>
      </c>
      <c r="F38" s="80">
        <v>6600</v>
      </c>
      <c r="G38" t="s">
        <v>262</v>
      </c>
    </row>
    <row r="39" spans="1:7" x14ac:dyDescent="0.25">
      <c r="A39" t="s">
        <v>1238</v>
      </c>
      <c r="B39">
        <v>1011774</v>
      </c>
      <c r="D39" t="s">
        <v>93</v>
      </c>
      <c r="E39" s="77">
        <v>6</v>
      </c>
      <c r="F39" s="80">
        <v>6600</v>
      </c>
      <c r="G39" t="s">
        <v>1239</v>
      </c>
    </row>
    <row r="40" spans="1:7" x14ac:dyDescent="0.25">
      <c r="A40" t="s">
        <v>1703</v>
      </c>
      <c r="B40">
        <v>1015675</v>
      </c>
      <c r="C40" t="s">
        <v>4</v>
      </c>
      <c r="D40" t="s">
        <v>626</v>
      </c>
      <c r="E40" s="77">
        <v>38</v>
      </c>
      <c r="F40" s="80">
        <v>38490</v>
      </c>
      <c r="G40" t="s">
        <v>627</v>
      </c>
    </row>
    <row r="41" spans="1:7" x14ac:dyDescent="0.25">
      <c r="A41" t="s">
        <v>890</v>
      </c>
      <c r="B41">
        <v>1013985</v>
      </c>
      <c r="C41" t="s">
        <v>4</v>
      </c>
      <c r="D41" t="s">
        <v>26</v>
      </c>
      <c r="E41" s="77">
        <v>26</v>
      </c>
      <c r="F41" s="80">
        <v>26400</v>
      </c>
      <c r="G41" t="s">
        <v>891</v>
      </c>
    </row>
    <row r="42" spans="1:7" x14ac:dyDescent="0.25">
      <c r="A42" t="s">
        <v>1712</v>
      </c>
      <c r="B42">
        <v>1005566</v>
      </c>
      <c r="C42" t="s">
        <v>6</v>
      </c>
      <c r="D42" t="s">
        <v>646</v>
      </c>
      <c r="E42" s="77">
        <v>84</v>
      </c>
      <c r="F42" s="80">
        <v>84400</v>
      </c>
      <c r="G42" t="s">
        <v>1713</v>
      </c>
    </row>
    <row r="43" spans="1:7" x14ac:dyDescent="0.25">
      <c r="A43" t="s">
        <v>1125</v>
      </c>
      <c r="B43">
        <v>1003547</v>
      </c>
      <c r="D43" t="s">
        <v>646</v>
      </c>
      <c r="E43" s="77">
        <v>84</v>
      </c>
      <c r="F43" s="80">
        <v>84400</v>
      </c>
      <c r="G43" t="s">
        <v>647</v>
      </c>
    </row>
    <row r="44" spans="1:7" x14ac:dyDescent="0.25">
      <c r="A44" t="s">
        <v>700</v>
      </c>
      <c r="B44">
        <v>100681000</v>
      </c>
      <c r="C44" t="s">
        <v>6</v>
      </c>
      <c r="D44" t="s">
        <v>701</v>
      </c>
      <c r="E44" s="77">
        <v>84</v>
      </c>
      <c r="F44" s="80">
        <v>84400</v>
      </c>
      <c r="G44" t="s">
        <v>702</v>
      </c>
    </row>
    <row r="45" spans="1:7" x14ac:dyDescent="0.25">
      <c r="A45" t="s">
        <v>1488</v>
      </c>
      <c r="B45">
        <v>1029297</v>
      </c>
      <c r="C45" t="s">
        <v>143</v>
      </c>
      <c r="D45" t="s">
        <v>529</v>
      </c>
      <c r="E45" s="77">
        <v>74</v>
      </c>
      <c r="F45" s="80">
        <v>74166</v>
      </c>
      <c r="G45" t="s">
        <v>1489</v>
      </c>
    </row>
    <row r="46" spans="1:7" x14ac:dyDescent="0.25">
      <c r="A46" t="s">
        <v>1265</v>
      </c>
      <c r="B46">
        <v>63010002</v>
      </c>
      <c r="C46" t="s">
        <v>6</v>
      </c>
      <c r="D46" t="s">
        <v>973</v>
      </c>
      <c r="E46" s="77">
        <v>63</v>
      </c>
      <c r="F46" s="80">
        <v>63220</v>
      </c>
      <c r="G46" t="s">
        <v>277</v>
      </c>
    </row>
    <row r="47" spans="1:7" x14ac:dyDescent="0.25">
      <c r="A47" t="s">
        <v>122</v>
      </c>
      <c r="B47">
        <v>13004001</v>
      </c>
      <c r="C47" t="s">
        <v>18</v>
      </c>
      <c r="D47" t="s">
        <v>123</v>
      </c>
      <c r="E47" s="77">
        <v>13</v>
      </c>
      <c r="F47" s="80">
        <v>13200</v>
      </c>
      <c r="G47" t="s">
        <v>124</v>
      </c>
    </row>
    <row r="48" spans="1:7" x14ac:dyDescent="0.25">
      <c r="A48" t="s">
        <v>1251</v>
      </c>
      <c r="B48">
        <v>1046784</v>
      </c>
      <c r="C48" t="s">
        <v>197</v>
      </c>
      <c r="D48" t="s">
        <v>123</v>
      </c>
      <c r="E48" s="77">
        <v>13</v>
      </c>
      <c r="F48" s="80">
        <v>13200</v>
      </c>
      <c r="G48" t="s">
        <v>1252</v>
      </c>
    </row>
    <row r="49" spans="1:7" x14ac:dyDescent="0.25">
      <c r="A49" t="s">
        <v>0</v>
      </c>
      <c r="B49">
        <v>13005001</v>
      </c>
      <c r="C49" t="s">
        <v>0</v>
      </c>
      <c r="D49" t="s">
        <v>97</v>
      </c>
      <c r="E49" s="77">
        <v>13</v>
      </c>
      <c r="F49" s="80">
        <v>13400</v>
      </c>
      <c r="G49" t="s">
        <v>98</v>
      </c>
    </row>
    <row r="50" spans="1:7" x14ac:dyDescent="0.25">
      <c r="A50" t="s">
        <v>460</v>
      </c>
      <c r="B50">
        <v>100884007</v>
      </c>
      <c r="C50" t="s">
        <v>6</v>
      </c>
      <c r="D50" t="s">
        <v>97</v>
      </c>
      <c r="E50" s="77">
        <v>13</v>
      </c>
      <c r="F50" s="80">
        <v>13400</v>
      </c>
      <c r="G50" t="s">
        <v>461</v>
      </c>
    </row>
    <row r="51" spans="1:7" x14ac:dyDescent="0.25">
      <c r="A51" t="s">
        <v>579</v>
      </c>
      <c r="B51">
        <v>100884006</v>
      </c>
      <c r="C51" t="s">
        <v>6</v>
      </c>
      <c r="D51" t="s">
        <v>97</v>
      </c>
      <c r="E51" s="77">
        <v>13</v>
      </c>
      <c r="F51" s="80">
        <v>13400</v>
      </c>
      <c r="G51" t="s">
        <v>580</v>
      </c>
    </row>
    <row r="52" spans="1:7" x14ac:dyDescent="0.25">
      <c r="A52" t="s">
        <v>1806</v>
      </c>
      <c r="B52">
        <v>1028580</v>
      </c>
      <c r="C52" t="s">
        <v>16</v>
      </c>
      <c r="D52" t="s">
        <v>97</v>
      </c>
      <c r="E52" s="77">
        <v>13</v>
      </c>
      <c r="F52" s="80">
        <v>13400</v>
      </c>
      <c r="G52" t="s">
        <v>1807</v>
      </c>
    </row>
    <row r="53" spans="1:7" x14ac:dyDescent="0.25">
      <c r="A53" t="s">
        <v>923</v>
      </c>
      <c r="B53">
        <v>1012231</v>
      </c>
      <c r="C53" t="s">
        <v>6</v>
      </c>
      <c r="D53" t="s">
        <v>632</v>
      </c>
      <c r="E53" s="77">
        <v>13</v>
      </c>
      <c r="F53" s="80">
        <v>13671</v>
      </c>
      <c r="G53" t="s">
        <v>719</v>
      </c>
    </row>
    <row r="54" spans="1:7" x14ac:dyDescent="0.25">
      <c r="A54" t="s">
        <v>718</v>
      </c>
      <c r="B54">
        <v>13248000</v>
      </c>
      <c r="C54" t="s">
        <v>6</v>
      </c>
      <c r="D54" t="s">
        <v>632</v>
      </c>
      <c r="E54" s="77">
        <v>13</v>
      </c>
      <c r="F54" s="80">
        <v>13671</v>
      </c>
      <c r="G54" t="s">
        <v>719</v>
      </c>
    </row>
    <row r="55" spans="1:7" x14ac:dyDescent="0.25">
      <c r="A55" t="s">
        <v>1624</v>
      </c>
      <c r="B55">
        <v>7019001</v>
      </c>
      <c r="C55" t="s">
        <v>910</v>
      </c>
      <c r="D55" t="s">
        <v>568</v>
      </c>
      <c r="E55" s="94">
        <v>7</v>
      </c>
      <c r="F55" s="80">
        <v>7200</v>
      </c>
      <c r="G55" t="s">
        <v>1636</v>
      </c>
    </row>
    <row r="56" spans="1:7" x14ac:dyDescent="0.25">
      <c r="A56" t="s">
        <v>1415</v>
      </c>
      <c r="B56">
        <v>1033941</v>
      </c>
      <c r="C56" t="s">
        <v>11</v>
      </c>
      <c r="D56" t="s">
        <v>568</v>
      </c>
      <c r="E56" s="94">
        <v>7</v>
      </c>
      <c r="F56" s="80">
        <v>7200</v>
      </c>
      <c r="G56" t="s">
        <v>1416</v>
      </c>
    </row>
    <row r="57" spans="1:7" x14ac:dyDescent="0.25">
      <c r="A57" t="s">
        <v>1394</v>
      </c>
      <c r="B57">
        <v>1001429</v>
      </c>
      <c r="C57" t="s">
        <v>11</v>
      </c>
      <c r="D57" t="s">
        <v>666</v>
      </c>
      <c r="E57" s="77">
        <v>63</v>
      </c>
      <c r="F57" s="80">
        <v>63170</v>
      </c>
      <c r="G57" t="s">
        <v>667</v>
      </c>
    </row>
    <row r="58" spans="1:7" x14ac:dyDescent="0.25">
      <c r="A58" t="s">
        <v>1621</v>
      </c>
      <c r="B58">
        <v>1029870</v>
      </c>
      <c r="C58" t="s">
        <v>6</v>
      </c>
      <c r="D58" t="s">
        <v>555</v>
      </c>
      <c r="E58" s="77">
        <v>30</v>
      </c>
      <c r="F58" s="80">
        <v>30250</v>
      </c>
      <c r="G58" t="s">
        <v>1622</v>
      </c>
    </row>
    <row r="59" spans="1:7" x14ac:dyDescent="0.25">
      <c r="A59" t="s">
        <v>139</v>
      </c>
      <c r="B59">
        <v>1003545</v>
      </c>
      <c r="C59" t="s">
        <v>6</v>
      </c>
      <c r="D59" t="s">
        <v>34</v>
      </c>
      <c r="E59" s="77">
        <v>84</v>
      </c>
      <c r="F59" s="80">
        <v>84000</v>
      </c>
      <c r="G59" t="s">
        <v>1092</v>
      </c>
    </row>
    <row r="60" spans="1:7" x14ac:dyDescent="0.25">
      <c r="A60" t="s">
        <v>1586</v>
      </c>
      <c r="B60">
        <v>1008266</v>
      </c>
      <c r="D60" t="s">
        <v>1587</v>
      </c>
      <c r="E60" s="77">
        <v>84</v>
      </c>
      <c r="F60" s="80">
        <v>84025</v>
      </c>
      <c r="G60" t="s">
        <v>697</v>
      </c>
    </row>
    <row r="61" spans="1:7" x14ac:dyDescent="0.25">
      <c r="A61" t="s">
        <v>1460</v>
      </c>
      <c r="B61">
        <v>1024316</v>
      </c>
      <c r="D61" t="s">
        <v>492</v>
      </c>
      <c r="E61" s="77">
        <v>84</v>
      </c>
      <c r="F61" s="80">
        <v>84034</v>
      </c>
      <c r="G61" t="s">
        <v>1461</v>
      </c>
    </row>
    <row r="62" spans="1:7" x14ac:dyDescent="0.25">
      <c r="A62" t="s">
        <v>1212</v>
      </c>
      <c r="B62">
        <v>1025001</v>
      </c>
      <c r="C62" t="s">
        <v>6</v>
      </c>
      <c r="D62" t="s">
        <v>1216</v>
      </c>
      <c r="E62" s="77">
        <v>1</v>
      </c>
      <c r="F62" s="80">
        <v>1380</v>
      </c>
      <c r="G62" t="s">
        <v>1217</v>
      </c>
    </row>
    <row r="63" spans="1:7" x14ac:dyDescent="0.25">
      <c r="A63" t="s">
        <v>731</v>
      </c>
      <c r="B63">
        <v>30195000</v>
      </c>
      <c r="D63" t="s">
        <v>434</v>
      </c>
      <c r="E63" s="77">
        <v>30</v>
      </c>
      <c r="F63" s="80">
        <v>30260</v>
      </c>
      <c r="G63" t="s">
        <v>732</v>
      </c>
    </row>
    <row r="64" spans="1:7" x14ac:dyDescent="0.25">
      <c r="A64" t="s">
        <v>1237</v>
      </c>
      <c r="B64">
        <v>1033703</v>
      </c>
      <c r="C64" t="s">
        <v>6</v>
      </c>
      <c r="D64" t="s">
        <v>434</v>
      </c>
      <c r="E64" s="77">
        <v>30</v>
      </c>
      <c r="F64" s="80">
        <v>30200</v>
      </c>
      <c r="G64" t="s">
        <v>435</v>
      </c>
    </row>
    <row r="65" spans="1:7" x14ac:dyDescent="0.25">
      <c r="A65" t="s">
        <v>458</v>
      </c>
      <c r="B65">
        <v>100884009</v>
      </c>
      <c r="C65" t="s">
        <v>6</v>
      </c>
      <c r="D65" t="s">
        <v>434</v>
      </c>
      <c r="E65" s="77">
        <v>30</v>
      </c>
      <c r="F65" s="80">
        <v>30200</v>
      </c>
      <c r="G65" t="s">
        <v>459</v>
      </c>
    </row>
    <row r="66" spans="1:7" x14ac:dyDescent="0.25">
      <c r="A66" t="s">
        <v>589</v>
      </c>
      <c r="B66">
        <v>100681027</v>
      </c>
      <c r="C66" t="s">
        <v>4</v>
      </c>
      <c r="D66" t="s">
        <v>434</v>
      </c>
      <c r="E66" s="77">
        <v>30</v>
      </c>
      <c r="F66" s="80">
        <v>30200</v>
      </c>
    </row>
    <row r="67" spans="1:7" x14ac:dyDescent="0.25">
      <c r="A67" t="s">
        <v>1512</v>
      </c>
      <c r="B67">
        <v>30028002</v>
      </c>
      <c r="C67" t="s">
        <v>6</v>
      </c>
      <c r="D67" t="s">
        <v>434</v>
      </c>
      <c r="E67" s="77">
        <v>30</v>
      </c>
      <c r="F67" s="80">
        <v>30200</v>
      </c>
      <c r="G67" t="s">
        <v>1537</v>
      </c>
    </row>
    <row r="68" spans="1:7" x14ac:dyDescent="0.25">
      <c r="A68" t="s">
        <v>564</v>
      </c>
      <c r="B68">
        <v>43018001</v>
      </c>
      <c r="C68" t="s">
        <v>19</v>
      </c>
      <c r="D68" t="s">
        <v>565</v>
      </c>
      <c r="E68" s="77">
        <v>43</v>
      </c>
      <c r="F68" s="80">
        <v>43370</v>
      </c>
      <c r="G68" t="s">
        <v>236</v>
      </c>
    </row>
    <row r="69" spans="1:7" x14ac:dyDescent="0.25">
      <c r="A69" t="s">
        <v>1133</v>
      </c>
      <c r="B69">
        <v>42011001</v>
      </c>
      <c r="C69" t="s">
        <v>893</v>
      </c>
      <c r="D69" t="s">
        <v>1150</v>
      </c>
      <c r="E69" s="77">
        <v>42</v>
      </c>
      <c r="F69" s="80">
        <v>42510</v>
      </c>
      <c r="G69" t="s">
        <v>1151</v>
      </c>
    </row>
    <row r="70" spans="1:7" x14ac:dyDescent="0.25">
      <c r="A70" t="s">
        <v>1503</v>
      </c>
      <c r="B70">
        <v>5012001</v>
      </c>
      <c r="C70" t="s">
        <v>910</v>
      </c>
      <c r="D70" t="s">
        <v>120</v>
      </c>
      <c r="E70" s="77">
        <v>5</v>
      </c>
      <c r="F70" s="80">
        <v>5200</v>
      </c>
      <c r="G70" t="s">
        <v>1511</v>
      </c>
    </row>
    <row r="71" spans="1:7" x14ac:dyDescent="0.25">
      <c r="A71" t="s">
        <v>119</v>
      </c>
      <c r="B71">
        <v>100681004</v>
      </c>
      <c r="C71" t="s">
        <v>4</v>
      </c>
      <c r="D71" t="s">
        <v>120</v>
      </c>
      <c r="E71" s="77">
        <v>5</v>
      </c>
      <c r="F71" s="80">
        <v>5200</v>
      </c>
      <c r="G71" t="s">
        <v>121</v>
      </c>
    </row>
    <row r="72" spans="1:7" x14ac:dyDescent="0.25">
      <c r="A72" t="s">
        <v>1744</v>
      </c>
      <c r="B72">
        <v>1012232</v>
      </c>
      <c r="D72" t="s">
        <v>244</v>
      </c>
      <c r="E72" s="77">
        <v>13</v>
      </c>
      <c r="F72" s="80">
        <v>13570</v>
      </c>
      <c r="G72" t="s">
        <v>1745</v>
      </c>
    </row>
    <row r="73" spans="1:7" x14ac:dyDescent="0.25">
      <c r="A73" t="s">
        <v>1503</v>
      </c>
      <c r="B73">
        <v>4019001</v>
      </c>
      <c r="C73" t="s">
        <v>6</v>
      </c>
      <c r="D73" t="s">
        <v>1509</v>
      </c>
      <c r="E73" s="77">
        <v>4</v>
      </c>
      <c r="F73" s="80">
        <v>4400</v>
      </c>
    </row>
    <row r="74" spans="1:7" x14ac:dyDescent="0.25">
      <c r="A74" t="s">
        <v>442</v>
      </c>
      <c r="B74">
        <v>100884010</v>
      </c>
      <c r="C74" t="s">
        <v>11</v>
      </c>
      <c r="D74" t="s">
        <v>443</v>
      </c>
      <c r="E74" s="77">
        <v>4</v>
      </c>
      <c r="F74" s="80">
        <v>4400</v>
      </c>
      <c r="G74" t="s">
        <v>444</v>
      </c>
    </row>
    <row r="75" spans="1:7" x14ac:dyDescent="0.25">
      <c r="A75" t="s">
        <v>1624</v>
      </c>
      <c r="B75">
        <v>30029001</v>
      </c>
      <c r="C75" t="s">
        <v>893</v>
      </c>
      <c r="D75" t="s">
        <v>1674</v>
      </c>
      <c r="E75" s="77">
        <v>30</v>
      </c>
      <c r="F75" s="80">
        <v>30430</v>
      </c>
      <c r="G75" t="s">
        <v>1675</v>
      </c>
    </row>
    <row r="76" spans="1:7" x14ac:dyDescent="0.25">
      <c r="A76" t="s">
        <v>1588</v>
      </c>
      <c r="B76">
        <v>83012001</v>
      </c>
      <c r="C76" t="s">
        <v>893</v>
      </c>
      <c r="D76" t="s">
        <v>1602</v>
      </c>
      <c r="E76" s="77">
        <v>83</v>
      </c>
      <c r="F76" s="80">
        <v>83670</v>
      </c>
      <c r="G76" t="s">
        <v>1603</v>
      </c>
    </row>
    <row r="77" spans="1:7" x14ac:dyDescent="0.25">
      <c r="A77" t="s">
        <v>0</v>
      </c>
      <c r="B77">
        <v>73031001</v>
      </c>
      <c r="C77" t="s">
        <v>0</v>
      </c>
      <c r="D77" t="s">
        <v>103</v>
      </c>
      <c r="E77" s="77">
        <v>73</v>
      </c>
      <c r="F77" s="80">
        <v>73000</v>
      </c>
      <c r="G77" t="s">
        <v>104</v>
      </c>
    </row>
    <row r="78" spans="1:7" x14ac:dyDescent="0.25">
      <c r="A78" t="s">
        <v>1512</v>
      </c>
      <c r="B78">
        <v>30032001</v>
      </c>
      <c r="C78" t="s">
        <v>1128</v>
      </c>
      <c r="D78" t="s">
        <v>1540</v>
      </c>
      <c r="E78" s="77">
        <v>30</v>
      </c>
      <c r="F78" s="80">
        <v>30300</v>
      </c>
      <c r="G78" t="s">
        <v>1541</v>
      </c>
    </row>
    <row r="79" spans="1:7" x14ac:dyDescent="0.25">
      <c r="A79" t="s">
        <v>681</v>
      </c>
      <c r="B79">
        <v>3019001</v>
      </c>
      <c r="C79" t="s">
        <v>2</v>
      </c>
      <c r="D79" t="s">
        <v>693</v>
      </c>
      <c r="E79" s="77">
        <v>3</v>
      </c>
      <c r="F79" s="80">
        <v>3230</v>
      </c>
      <c r="G79" t="s">
        <v>694</v>
      </c>
    </row>
    <row r="80" spans="1:7" x14ac:dyDescent="0.25">
      <c r="A80" t="s">
        <v>657</v>
      </c>
      <c r="B80">
        <v>1003591</v>
      </c>
      <c r="D80" t="s">
        <v>658</v>
      </c>
      <c r="E80" s="77">
        <v>84</v>
      </c>
      <c r="F80" s="80">
        <v>84190</v>
      </c>
      <c r="G80" t="s">
        <v>1705</v>
      </c>
    </row>
    <row r="81" spans="1:7" x14ac:dyDescent="0.25">
      <c r="A81" t="s">
        <v>1847</v>
      </c>
      <c r="B81">
        <v>1001440</v>
      </c>
      <c r="C81" t="s">
        <v>143</v>
      </c>
      <c r="D81" t="s">
        <v>149</v>
      </c>
      <c r="E81" s="77">
        <v>63</v>
      </c>
      <c r="F81" s="80">
        <v>63110</v>
      </c>
      <c r="G81" t="s">
        <v>150</v>
      </c>
    </row>
    <row r="82" spans="1:7" x14ac:dyDescent="0.25">
      <c r="A82" t="s">
        <v>285</v>
      </c>
      <c r="B82">
        <v>38034003</v>
      </c>
      <c r="C82" t="s">
        <v>286</v>
      </c>
      <c r="D82" t="s">
        <v>71</v>
      </c>
      <c r="E82" s="77">
        <v>38</v>
      </c>
      <c r="F82" s="80">
        <v>38270</v>
      </c>
      <c r="G82" t="s">
        <v>287</v>
      </c>
    </row>
    <row r="83" spans="1:7" x14ac:dyDescent="0.25">
      <c r="A83" t="s">
        <v>64</v>
      </c>
      <c r="B83">
        <v>38034001</v>
      </c>
      <c r="C83" t="s">
        <v>893</v>
      </c>
      <c r="D83" t="s">
        <v>71</v>
      </c>
      <c r="E83" s="77">
        <v>38</v>
      </c>
      <c r="F83" s="80">
        <v>38270</v>
      </c>
      <c r="G83" t="s">
        <v>1019</v>
      </c>
    </row>
    <row r="84" spans="1:7" x14ac:dyDescent="0.25">
      <c r="A84" t="s">
        <v>1512</v>
      </c>
      <c r="B84">
        <v>84017001</v>
      </c>
      <c r="C84" t="s">
        <v>1128</v>
      </c>
      <c r="D84" t="s">
        <v>1573</v>
      </c>
      <c r="E84" s="77">
        <v>84</v>
      </c>
      <c r="F84" s="80">
        <v>84410</v>
      </c>
      <c r="G84" t="s">
        <v>527</v>
      </c>
    </row>
    <row r="85" spans="1:7" x14ac:dyDescent="0.25">
      <c r="A85" t="s">
        <v>1492</v>
      </c>
      <c r="B85">
        <v>3022001</v>
      </c>
      <c r="C85" t="s">
        <v>893</v>
      </c>
      <c r="D85" t="s">
        <v>1499</v>
      </c>
      <c r="E85" s="77">
        <v>3</v>
      </c>
      <c r="F85" s="80">
        <v>3300</v>
      </c>
      <c r="G85" t="s">
        <v>1500</v>
      </c>
    </row>
    <row r="86" spans="1:7" x14ac:dyDescent="0.25">
      <c r="A86" t="s">
        <v>1417</v>
      </c>
      <c r="B86">
        <v>1011672</v>
      </c>
      <c r="C86" t="s">
        <v>11</v>
      </c>
      <c r="D86" t="s">
        <v>672</v>
      </c>
      <c r="E86" s="77">
        <v>3</v>
      </c>
      <c r="F86" s="80">
        <v>3700</v>
      </c>
      <c r="G86" t="s">
        <v>1418</v>
      </c>
    </row>
    <row r="87" spans="1:7" x14ac:dyDescent="0.25">
      <c r="A87" t="s">
        <v>740</v>
      </c>
      <c r="B87">
        <v>100678001</v>
      </c>
      <c r="C87" t="s">
        <v>4</v>
      </c>
      <c r="D87" t="s">
        <v>375</v>
      </c>
      <c r="E87" s="77">
        <v>69</v>
      </c>
      <c r="F87" s="80">
        <v>69220</v>
      </c>
      <c r="G87" t="s">
        <v>741</v>
      </c>
    </row>
    <row r="88" spans="1:7" x14ac:dyDescent="0.25">
      <c r="A88" t="s">
        <v>1351</v>
      </c>
      <c r="B88">
        <v>69019001</v>
      </c>
      <c r="C88" t="s">
        <v>910</v>
      </c>
      <c r="D88" t="s">
        <v>375</v>
      </c>
      <c r="E88" s="77">
        <v>69</v>
      </c>
      <c r="F88" s="80">
        <v>69220</v>
      </c>
      <c r="G88" t="s">
        <v>1354</v>
      </c>
    </row>
    <row r="89" spans="1:7" x14ac:dyDescent="0.25">
      <c r="A89" t="s">
        <v>1752</v>
      </c>
      <c r="B89">
        <v>1034002</v>
      </c>
      <c r="C89" t="s">
        <v>910</v>
      </c>
      <c r="D89" t="s">
        <v>929</v>
      </c>
      <c r="E89" s="77">
        <v>1</v>
      </c>
      <c r="F89" s="80">
        <v>1300</v>
      </c>
      <c r="G89" t="s">
        <v>1761</v>
      </c>
    </row>
    <row r="90" spans="1:7" x14ac:dyDescent="0.25">
      <c r="A90" t="s">
        <v>1752</v>
      </c>
      <c r="B90">
        <v>73039001</v>
      </c>
      <c r="C90" t="s">
        <v>910</v>
      </c>
      <c r="D90" t="s">
        <v>1778</v>
      </c>
      <c r="E90" s="77">
        <v>73</v>
      </c>
      <c r="F90" s="80">
        <v>73330</v>
      </c>
      <c r="G90" t="s">
        <v>1779</v>
      </c>
    </row>
    <row r="91" spans="1:7" x14ac:dyDescent="0.25">
      <c r="A91" t="s">
        <v>1609</v>
      </c>
      <c r="B91">
        <v>1019046</v>
      </c>
      <c r="C91" t="s">
        <v>4</v>
      </c>
      <c r="D91" t="s">
        <v>540</v>
      </c>
      <c r="E91" s="77">
        <v>1</v>
      </c>
      <c r="F91" s="80">
        <v>1350</v>
      </c>
      <c r="G91" t="s">
        <v>541</v>
      </c>
    </row>
    <row r="92" spans="1:7" x14ac:dyDescent="0.25">
      <c r="A92" t="s">
        <v>1584</v>
      </c>
      <c r="B92">
        <v>13014001</v>
      </c>
      <c r="C92" t="s">
        <v>1128</v>
      </c>
      <c r="D92" t="s">
        <v>1210</v>
      </c>
      <c r="E92" s="77">
        <v>13</v>
      </c>
      <c r="F92" s="80">
        <v>13130</v>
      </c>
      <c r="G92" t="s">
        <v>1585</v>
      </c>
    </row>
    <row r="93" spans="1:7" x14ac:dyDescent="0.25">
      <c r="A93" t="s">
        <v>1209</v>
      </c>
      <c r="B93">
        <v>100641002</v>
      </c>
      <c r="C93" t="s">
        <v>6</v>
      </c>
      <c r="D93" t="s">
        <v>1210</v>
      </c>
      <c r="E93" s="77">
        <v>13</v>
      </c>
      <c r="F93" s="80">
        <v>13130</v>
      </c>
      <c r="G93" t="s">
        <v>1211</v>
      </c>
    </row>
    <row r="94" spans="1:7" x14ac:dyDescent="0.25">
      <c r="A94" t="s">
        <v>0</v>
      </c>
      <c r="B94">
        <v>1043001</v>
      </c>
      <c r="C94" t="s">
        <v>0</v>
      </c>
      <c r="D94" t="s">
        <v>91</v>
      </c>
      <c r="E94" s="77">
        <v>1</v>
      </c>
      <c r="F94" s="80">
        <v>1700</v>
      </c>
      <c r="G94" t="s">
        <v>92</v>
      </c>
    </row>
    <row r="95" spans="1:7" x14ac:dyDescent="0.25">
      <c r="A95" t="s">
        <v>1265</v>
      </c>
      <c r="B95">
        <v>63040001</v>
      </c>
      <c r="C95" t="s">
        <v>6</v>
      </c>
      <c r="D95" t="s">
        <v>1267</v>
      </c>
      <c r="E95" s="77">
        <v>63</v>
      </c>
      <c r="F95" s="80">
        <v>63160</v>
      </c>
      <c r="G95" t="s">
        <v>950</v>
      </c>
    </row>
    <row r="96" spans="1:7" x14ac:dyDescent="0.25">
      <c r="A96" t="s">
        <v>1168</v>
      </c>
      <c r="B96">
        <v>1015677</v>
      </c>
      <c r="C96" t="s">
        <v>6</v>
      </c>
      <c r="D96" t="s">
        <v>649</v>
      </c>
      <c r="E96" s="77">
        <v>38</v>
      </c>
      <c r="F96" s="80">
        <v>38690</v>
      </c>
      <c r="G96" t="s">
        <v>1169</v>
      </c>
    </row>
    <row r="97" spans="1:7" x14ac:dyDescent="0.25">
      <c r="A97" t="s">
        <v>1133</v>
      </c>
      <c r="B97">
        <v>42019001</v>
      </c>
      <c r="C97" t="s">
        <v>910</v>
      </c>
      <c r="D97" t="s">
        <v>951</v>
      </c>
      <c r="E97" s="77">
        <v>42</v>
      </c>
      <c r="F97" s="80">
        <v>42130</v>
      </c>
      <c r="G97" t="s">
        <v>1135</v>
      </c>
    </row>
    <row r="98" spans="1:7" x14ac:dyDescent="0.25">
      <c r="A98" t="s">
        <v>1512</v>
      </c>
      <c r="B98">
        <v>84019001</v>
      </c>
      <c r="C98" t="s">
        <v>1128</v>
      </c>
      <c r="D98" t="s">
        <v>1575</v>
      </c>
      <c r="E98" s="77">
        <v>84</v>
      </c>
      <c r="F98" s="80">
        <v>84500</v>
      </c>
      <c r="G98" t="s">
        <v>1576</v>
      </c>
    </row>
    <row r="99" spans="1:7" x14ac:dyDescent="0.25">
      <c r="A99" t="s">
        <v>1430</v>
      </c>
      <c r="B99">
        <v>74040001</v>
      </c>
      <c r="C99" t="s">
        <v>910</v>
      </c>
      <c r="D99" t="s">
        <v>1445</v>
      </c>
      <c r="E99" s="77">
        <v>74</v>
      </c>
      <c r="F99" s="80">
        <v>74380</v>
      </c>
      <c r="G99" t="s">
        <v>1446</v>
      </c>
    </row>
    <row r="100" spans="1:7" x14ac:dyDescent="0.25">
      <c r="A100" t="s">
        <v>1430</v>
      </c>
      <c r="B100">
        <v>74042001</v>
      </c>
      <c r="C100" t="s">
        <v>910</v>
      </c>
      <c r="D100" t="s">
        <v>1436</v>
      </c>
      <c r="E100" s="77">
        <v>74</v>
      </c>
      <c r="F100" s="80">
        <v>74130</v>
      </c>
      <c r="G100" t="s">
        <v>1437</v>
      </c>
    </row>
    <row r="101" spans="1:7" x14ac:dyDescent="0.25">
      <c r="A101" t="s">
        <v>1512</v>
      </c>
      <c r="B101">
        <v>84020001</v>
      </c>
      <c r="C101" t="s">
        <v>1128</v>
      </c>
      <c r="D101" t="s">
        <v>1574</v>
      </c>
      <c r="E101" s="77">
        <v>84</v>
      </c>
      <c r="F101" s="80">
        <v>84480</v>
      </c>
    </row>
    <row r="102" spans="1:7" x14ac:dyDescent="0.25">
      <c r="A102" t="s">
        <v>1588</v>
      </c>
      <c r="B102">
        <v>30047001</v>
      </c>
      <c r="C102" t="s">
        <v>910</v>
      </c>
      <c r="D102" t="s">
        <v>1591</v>
      </c>
      <c r="E102" s="77">
        <v>30</v>
      </c>
      <c r="F102" s="80">
        <v>30230</v>
      </c>
      <c r="G102" t="s">
        <v>1592</v>
      </c>
    </row>
    <row r="103" spans="1:7" x14ac:dyDescent="0.25">
      <c r="A103" t="s">
        <v>720</v>
      </c>
      <c r="B103">
        <v>3036001</v>
      </c>
      <c r="C103" t="s">
        <v>893</v>
      </c>
      <c r="D103" t="s">
        <v>1722</v>
      </c>
      <c r="E103" s="77">
        <v>3</v>
      </c>
      <c r="F103" s="80">
        <v>3160</v>
      </c>
      <c r="G103" t="s">
        <v>1723</v>
      </c>
    </row>
    <row r="104" spans="1:7" x14ac:dyDescent="0.25">
      <c r="A104" t="s">
        <v>1624</v>
      </c>
      <c r="B104">
        <v>42023001</v>
      </c>
      <c r="C104" t="s">
        <v>910</v>
      </c>
      <c r="D104" t="s">
        <v>1678</v>
      </c>
      <c r="E104" s="77">
        <v>42</v>
      </c>
      <c r="F104" s="80">
        <v>42220</v>
      </c>
      <c r="G104" t="s">
        <v>1679</v>
      </c>
    </row>
    <row r="105" spans="1:7" x14ac:dyDescent="0.25">
      <c r="A105" t="s">
        <v>64</v>
      </c>
      <c r="B105">
        <v>38052001</v>
      </c>
      <c r="C105" t="s">
        <v>893</v>
      </c>
      <c r="D105" t="s">
        <v>1035</v>
      </c>
      <c r="E105" s="77">
        <v>38</v>
      </c>
      <c r="F105" s="80">
        <v>38520</v>
      </c>
      <c r="G105" t="s">
        <v>1036</v>
      </c>
    </row>
    <row r="106" spans="1:7" x14ac:dyDescent="0.25">
      <c r="A106" t="s">
        <v>192</v>
      </c>
      <c r="B106">
        <v>100882002</v>
      </c>
      <c r="C106" t="s">
        <v>4</v>
      </c>
      <c r="D106" t="s">
        <v>40</v>
      </c>
      <c r="E106" s="77">
        <v>69</v>
      </c>
      <c r="F106" s="80">
        <v>69240</v>
      </c>
      <c r="G106" t="s">
        <v>193</v>
      </c>
    </row>
    <row r="107" spans="1:7" x14ac:dyDescent="0.25">
      <c r="A107" t="s">
        <v>928</v>
      </c>
      <c r="B107">
        <v>69025001</v>
      </c>
      <c r="C107" t="s">
        <v>893</v>
      </c>
      <c r="D107" t="s">
        <v>40</v>
      </c>
      <c r="E107" s="77">
        <v>69</v>
      </c>
      <c r="F107" s="80">
        <v>69240</v>
      </c>
      <c r="G107" t="s">
        <v>933</v>
      </c>
    </row>
    <row r="108" spans="1:7" x14ac:dyDescent="0.25">
      <c r="A108" t="s">
        <v>1220</v>
      </c>
      <c r="B108">
        <v>1053002</v>
      </c>
      <c r="C108" t="s">
        <v>910</v>
      </c>
      <c r="D108" t="s">
        <v>239</v>
      </c>
      <c r="E108" s="77">
        <v>1</v>
      </c>
      <c r="F108" s="80">
        <v>1000</v>
      </c>
      <c r="G108" t="s">
        <v>1221</v>
      </c>
    </row>
    <row r="109" spans="1:7" x14ac:dyDescent="0.25">
      <c r="A109" t="s">
        <v>663</v>
      </c>
      <c r="B109">
        <v>1053003</v>
      </c>
      <c r="C109" t="s">
        <v>12</v>
      </c>
      <c r="D109" t="s">
        <v>239</v>
      </c>
      <c r="E109" s="77">
        <v>1</v>
      </c>
      <c r="F109" s="80">
        <v>1100</v>
      </c>
      <c r="G109" t="s">
        <v>664</v>
      </c>
    </row>
    <row r="110" spans="1:7" x14ac:dyDescent="0.25">
      <c r="A110" t="s">
        <v>622</v>
      </c>
      <c r="B110">
        <v>26058001</v>
      </c>
      <c r="C110" t="s">
        <v>12</v>
      </c>
      <c r="D110" t="s">
        <v>623</v>
      </c>
      <c r="E110" s="77">
        <v>26</v>
      </c>
      <c r="F110" s="80">
        <v>26500</v>
      </c>
      <c r="G110" t="s">
        <v>624</v>
      </c>
    </row>
    <row r="111" spans="1:7" x14ac:dyDescent="0.25">
      <c r="A111" t="s">
        <v>300</v>
      </c>
      <c r="B111">
        <v>73054001</v>
      </c>
      <c r="C111" t="s">
        <v>2</v>
      </c>
      <c r="D111" t="s">
        <v>303</v>
      </c>
      <c r="E111" s="77">
        <v>73</v>
      </c>
      <c r="F111" s="80">
        <v>73700</v>
      </c>
      <c r="G111" t="s">
        <v>304</v>
      </c>
    </row>
    <row r="112" spans="1:7" x14ac:dyDescent="0.25">
      <c r="A112" t="s">
        <v>280</v>
      </c>
      <c r="B112">
        <v>1002247</v>
      </c>
      <c r="D112" t="s">
        <v>303</v>
      </c>
      <c r="E112" s="77">
        <v>73</v>
      </c>
      <c r="F112" s="80">
        <v>73700</v>
      </c>
      <c r="G112" t="s">
        <v>281</v>
      </c>
    </row>
    <row r="113" spans="1:7" x14ac:dyDescent="0.25">
      <c r="A113" t="s">
        <v>261</v>
      </c>
      <c r="B113">
        <v>1030191</v>
      </c>
      <c r="C113" t="s">
        <v>261</v>
      </c>
      <c r="D113" t="s">
        <v>72</v>
      </c>
      <c r="E113" s="77">
        <v>38</v>
      </c>
      <c r="F113" s="80">
        <v>38300</v>
      </c>
      <c r="G113" t="s">
        <v>1243</v>
      </c>
    </row>
    <row r="114" spans="1:7" x14ac:dyDescent="0.25">
      <c r="A114" t="s">
        <v>64</v>
      </c>
      <c r="B114">
        <v>38053001</v>
      </c>
      <c r="C114" t="s">
        <v>910</v>
      </c>
      <c r="D114" t="s">
        <v>72</v>
      </c>
      <c r="E114" s="77">
        <v>38</v>
      </c>
      <c r="F114" s="80">
        <v>38300</v>
      </c>
      <c r="G114" t="s">
        <v>1020</v>
      </c>
    </row>
    <row r="115" spans="1:7" x14ac:dyDescent="0.25">
      <c r="A115" t="s">
        <v>64</v>
      </c>
      <c r="B115">
        <v>38054001</v>
      </c>
      <c r="C115" t="s">
        <v>893</v>
      </c>
      <c r="D115" t="s">
        <v>1025</v>
      </c>
      <c r="E115" s="77">
        <v>38</v>
      </c>
      <c r="F115" s="80">
        <v>38390</v>
      </c>
      <c r="G115" t="s">
        <v>1026</v>
      </c>
    </row>
    <row r="116" spans="1:7" x14ac:dyDescent="0.25">
      <c r="A116" t="s">
        <v>1492</v>
      </c>
      <c r="B116">
        <v>3039001</v>
      </c>
      <c r="C116" t="s">
        <v>6</v>
      </c>
      <c r="D116" t="s">
        <v>1493</v>
      </c>
      <c r="E116" s="77">
        <v>3</v>
      </c>
      <c r="F116" s="80">
        <v>3210</v>
      </c>
      <c r="G116" t="s">
        <v>1494</v>
      </c>
    </row>
    <row r="117" spans="1:7" x14ac:dyDescent="0.25">
      <c r="A117" t="s">
        <v>1607</v>
      </c>
      <c r="B117">
        <v>1011758</v>
      </c>
      <c r="D117" t="s">
        <v>535</v>
      </c>
      <c r="E117" s="77">
        <v>5</v>
      </c>
      <c r="F117" s="80">
        <v>5100</v>
      </c>
      <c r="G117" t="s">
        <v>1608</v>
      </c>
    </row>
    <row r="118" spans="1:7" x14ac:dyDescent="0.25">
      <c r="A118" t="s">
        <v>1391</v>
      </c>
      <c r="B118">
        <v>1022217</v>
      </c>
      <c r="C118" t="s">
        <v>910</v>
      </c>
      <c r="D118" t="s">
        <v>1392</v>
      </c>
      <c r="E118" s="77">
        <v>5</v>
      </c>
      <c r="F118" s="80">
        <v>5103</v>
      </c>
      <c r="G118" t="s">
        <v>1393</v>
      </c>
    </row>
    <row r="119" spans="1:7" x14ac:dyDescent="0.25">
      <c r="A119" t="s">
        <v>1320</v>
      </c>
      <c r="B119">
        <v>1024257</v>
      </c>
      <c r="C119" t="s">
        <v>12</v>
      </c>
      <c r="D119" t="s">
        <v>227</v>
      </c>
      <c r="E119" s="77">
        <v>69</v>
      </c>
      <c r="F119" s="80">
        <v>69530</v>
      </c>
      <c r="G119" t="s">
        <v>228</v>
      </c>
    </row>
    <row r="120" spans="1:7" x14ac:dyDescent="0.25">
      <c r="A120" t="s">
        <v>351</v>
      </c>
      <c r="B120">
        <v>100681031</v>
      </c>
      <c r="C120" t="s">
        <v>4</v>
      </c>
      <c r="D120" t="s">
        <v>352</v>
      </c>
      <c r="E120" s="77">
        <v>83</v>
      </c>
      <c r="F120" s="80">
        <v>83170</v>
      </c>
    </row>
    <row r="121" spans="1:7" x14ac:dyDescent="0.25">
      <c r="A121" t="s">
        <v>1588</v>
      </c>
      <c r="B121">
        <v>83023001</v>
      </c>
      <c r="C121" t="s">
        <v>910</v>
      </c>
      <c r="D121" t="s">
        <v>352</v>
      </c>
      <c r="E121" s="77">
        <v>83</v>
      </c>
      <c r="F121" s="80">
        <v>83170</v>
      </c>
      <c r="G121" t="s">
        <v>1595</v>
      </c>
    </row>
    <row r="122" spans="1:7" x14ac:dyDescent="0.25">
      <c r="A122" t="s">
        <v>496</v>
      </c>
      <c r="B122">
        <v>1022708</v>
      </c>
      <c r="D122" t="s">
        <v>497</v>
      </c>
      <c r="E122" s="77">
        <v>83</v>
      </c>
      <c r="F122" s="80">
        <v>83170</v>
      </c>
      <c r="G122" t="s">
        <v>1464</v>
      </c>
    </row>
    <row r="123" spans="1:7" x14ac:dyDescent="0.25">
      <c r="A123" t="s">
        <v>976</v>
      </c>
      <c r="B123">
        <v>43040001</v>
      </c>
      <c r="C123" t="s">
        <v>910</v>
      </c>
      <c r="D123" t="s">
        <v>46</v>
      </c>
      <c r="E123" s="77">
        <v>43</v>
      </c>
      <c r="F123" s="80">
        <v>43100</v>
      </c>
      <c r="G123" t="s">
        <v>977</v>
      </c>
    </row>
    <row r="124" spans="1:7" x14ac:dyDescent="0.25">
      <c r="A124" t="s">
        <v>1848</v>
      </c>
      <c r="B124">
        <v>1005721</v>
      </c>
      <c r="C124" t="s">
        <v>11</v>
      </c>
      <c r="D124" t="s">
        <v>46</v>
      </c>
      <c r="E124" s="77">
        <v>43</v>
      </c>
      <c r="F124" s="80">
        <v>43100</v>
      </c>
      <c r="G124" t="s">
        <v>1086</v>
      </c>
    </row>
    <row r="125" spans="1:7" x14ac:dyDescent="0.25">
      <c r="A125" t="s">
        <v>976</v>
      </c>
      <c r="B125">
        <v>43041001</v>
      </c>
      <c r="C125" t="s">
        <v>910</v>
      </c>
      <c r="D125" t="s">
        <v>984</v>
      </c>
      <c r="E125" s="77">
        <v>43</v>
      </c>
      <c r="F125" s="80">
        <v>43700</v>
      </c>
      <c r="G125" t="s">
        <v>985</v>
      </c>
    </row>
    <row r="126" spans="1:7" x14ac:dyDescent="0.25">
      <c r="A126" t="s">
        <v>986</v>
      </c>
      <c r="B126">
        <v>1030589</v>
      </c>
      <c r="C126" t="s">
        <v>19</v>
      </c>
      <c r="D126" t="s">
        <v>54</v>
      </c>
      <c r="E126" s="77">
        <v>63</v>
      </c>
      <c r="F126" s="80">
        <v>63230</v>
      </c>
      <c r="G126" t="s">
        <v>55</v>
      </c>
    </row>
    <row r="127" spans="1:7" x14ac:dyDescent="0.25">
      <c r="A127" t="s">
        <v>57</v>
      </c>
      <c r="B127">
        <v>100884000</v>
      </c>
      <c r="C127" t="s">
        <v>6</v>
      </c>
      <c r="D127" t="s">
        <v>58</v>
      </c>
      <c r="E127" s="77">
        <v>26</v>
      </c>
      <c r="F127" s="80">
        <v>26170</v>
      </c>
    </row>
    <row r="128" spans="1:7" x14ac:dyDescent="0.25">
      <c r="A128" t="s">
        <v>1512</v>
      </c>
      <c r="B128">
        <v>84025001</v>
      </c>
      <c r="C128" t="s">
        <v>1128</v>
      </c>
      <c r="D128" t="s">
        <v>1568</v>
      </c>
      <c r="E128" s="77">
        <v>84</v>
      </c>
      <c r="F128" s="80">
        <v>84240</v>
      </c>
      <c r="G128" t="s">
        <v>1569</v>
      </c>
    </row>
    <row r="129" spans="1:7" x14ac:dyDescent="0.25">
      <c r="A129" t="s">
        <v>1810</v>
      </c>
      <c r="B129">
        <v>1012303</v>
      </c>
      <c r="C129" t="s">
        <v>16</v>
      </c>
      <c r="D129" t="s">
        <v>753</v>
      </c>
      <c r="E129" s="77">
        <v>13</v>
      </c>
      <c r="F129" s="80">
        <v>13480</v>
      </c>
      <c r="G129" t="s">
        <v>1811</v>
      </c>
    </row>
    <row r="130" spans="1:7" x14ac:dyDescent="0.25">
      <c r="A130" t="s">
        <v>1071</v>
      </c>
      <c r="B130">
        <v>1024315</v>
      </c>
      <c r="C130" t="s">
        <v>6</v>
      </c>
      <c r="D130" t="s">
        <v>635</v>
      </c>
      <c r="E130" s="77">
        <v>84</v>
      </c>
      <c r="F130" s="80">
        <v>84160</v>
      </c>
      <c r="G130" t="s">
        <v>1072</v>
      </c>
    </row>
    <row r="131" spans="1:7" x14ac:dyDescent="0.25">
      <c r="A131" t="s">
        <v>1788</v>
      </c>
      <c r="B131">
        <v>6027001</v>
      </c>
      <c r="C131" t="s">
        <v>910</v>
      </c>
      <c r="D131" t="s">
        <v>138</v>
      </c>
      <c r="E131" s="77">
        <v>6</v>
      </c>
      <c r="F131" s="80">
        <v>6800</v>
      </c>
      <c r="G131" t="s">
        <v>1793</v>
      </c>
    </row>
    <row r="132" spans="1:7" x14ac:dyDescent="0.25">
      <c r="A132" t="s">
        <v>137</v>
      </c>
      <c r="B132">
        <v>1024850</v>
      </c>
      <c r="C132" t="s">
        <v>6</v>
      </c>
      <c r="D132" t="s">
        <v>138</v>
      </c>
      <c r="E132" s="77">
        <v>6</v>
      </c>
      <c r="F132" s="80">
        <v>6800</v>
      </c>
      <c r="G132" t="s">
        <v>1091</v>
      </c>
    </row>
    <row r="133" spans="1:7" x14ac:dyDescent="0.25">
      <c r="A133" t="s">
        <v>1512</v>
      </c>
      <c r="B133">
        <v>84028001</v>
      </c>
      <c r="C133" t="s">
        <v>1128</v>
      </c>
      <c r="D133" t="s">
        <v>1557</v>
      </c>
      <c r="E133" s="77">
        <v>84</v>
      </c>
      <c r="F133" s="80">
        <v>84190</v>
      </c>
      <c r="G133" t="s">
        <v>1558</v>
      </c>
    </row>
    <row r="134" spans="1:7" x14ac:dyDescent="0.25">
      <c r="A134" t="s">
        <v>1299</v>
      </c>
      <c r="B134">
        <v>1003505</v>
      </c>
      <c r="C134" t="s">
        <v>910</v>
      </c>
      <c r="D134" t="s">
        <v>291</v>
      </c>
      <c r="E134" s="77">
        <v>83</v>
      </c>
      <c r="F134" s="80">
        <v>83440</v>
      </c>
      <c r="G134" t="s">
        <v>1300</v>
      </c>
    </row>
    <row r="135" spans="1:7" x14ac:dyDescent="0.25">
      <c r="A135" t="s">
        <v>1512</v>
      </c>
      <c r="B135">
        <v>30062001</v>
      </c>
      <c r="C135" t="s">
        <v>1128</v>
      </c>
      <c r="D135" t="s">
        <v>1546</v>
      </c>
      <c r="E135" s="77">
        <v>30</v>
      </c>
      <c r="F135" s="80">
        <v>30420</v>
      </c>
    </row>
    <row r="136" spans="1:7" x14ac:dyDescent="0.25">
      <c r="A136" t="s">
        <v>1512</v>
      </c>
      <c r="B136">
        <v>84029001</v>
      </c>
      <c r="C136" t="s">
        <v>1128</v>
      </c>
      <c r="D136" t="s">
        <v>1581</v>
      </c>
      <c r="E136" s="77">
        <v>84</v>
      </c>
      <c r="F136" s="80">
        <v>84850</v>
      </c>
      <c r="G136" t="s">
        <v>1582</v>
      </c>
    </row>
    <row r="137" spans="1:7" x14ac:dyDescent="0.25">
      <c r="A137" t="s">
        <v>1512</v>
      </c>
      <c r="B137">
        <v>84031001</v>
      </c>
      <c r="C137" t="s">
        <v>910</v>
      </c>
      <c r="D137" t="s">
        <v>1561</v>
      </c>
      <c r="E137" s="77">
        <v>84</v>
      </c>
      <c r="F137" s="80">
        <v>84200</v>
      </c>
      <c r="G137" t="s">
        <v>1562</v>
      </c>
    </row>
    <row r="138" spans="1:7" x14ac:dyDescent="0.25">
      <c r="A138" t="s">
        <v>1167</v>
      </c>
      <c r="B138">
        <v>1006343</v>
      </c>
      <c r="D138" t="s">
        <v>250</v>
      </c>
      <c r="E138" s="77">
        <v>6</v>
      </c>
      <c r="F138" s="80">
        <v>6510</v>
      </c>
      <c r="G138" t="s">
        <v>251</v>
      </c>
    </row>
    <row r="139" spans="1:7" x14ac:dyDescent="0.25">
      <c r="A139" t="s">
        <v>742</v>
      </c>
      <c r="B139">
        <v>6033001</v>
      </c>
      <c r="C139" t="s">
        <v>19</v>
      </c>
      <c r="D139" t="s">
        <v>250</v>
      </c>
      <c r="E139" s="77">
        <v>6</v>
      </c>
      <c r="F139" s="80">
        <v>6510</v>
      </c>
      <c r="G139" t="s">
        <v>743</v>
      </c>
    </row>
    <row r="140" spans="1:7" x14ac:dyDescent="0.25">
      <c r="A140" t="s">
        <v>1512</v>
      </c>
      <c r="B140">
        <v>84034001</v>
      </c>
      <c r="C140" t="s">
        <v>1128</v>
      </c>
      <c r="D140" t="s">
        <v>1577</v>
      </c>
      <c r="E140" s="77">
        <v>84</v>
      </c>
      <c r="F140" s="80">
        <v>84510</v>
      </c>
      <c r="G140" t="s">
        <v>1578</v>
      </c>
    </row>
    <row r="141" spans="1:7" x14ac:dyDescent="0.25">
      <c r="A141" t="s">
        <v>1696</v>
      </c>
      <c r="B141">
        <v>1034683</v>
      </c>
      <c r="C141" t="s">
        <v>4</v>
      </c>
      <c r="D141" t="s">
        <v>397</v>
      </c>
      <c r="E141" s="77">
        <v>84</v>
      </c>
      <c r="F141" s="80">
        <v>84300</v>
      </c>
      <c r="G141" t="s">
        <v>715</v>
      </c>
    </row>
    <row r="142" spans="1:7" x14ac:dyDescent="0.25">
      <c r="A142" t="s">
        <v>1490</v>
      </c>
      <c r="B142">
        <v>1003562</v>
      </c>
      <c r="D142" t="s">
        <v>397</v>
      </c>
      <c r="E142" s="77">
        <v>84</v>
      </c>
      <c r="F142" s="80">
        <v>84300</v>
      </c>
      <c r="G142" t="s">
        <v>1491</v>
      </c>
    </row>
    <row r="143" spans="1:7" x14ac:dyDescent="0.25">
      <c r="A143" t="s">
        <v>1376</v>
      </c>
      <c r="B143">
        <v>1029991</v>
      </c>
      <c r="C143" t="s">
        <v>11</v>
      </c>
      <c r="D143" t="s">
        <v>397</v>
      </c>
      <c r="E143" s="77">
        <v>84</v>
      </c>
      <c r="F143" s="80">
        <v>84300</v>
      </c>
      <c r="G143" t="s">
        <v>398</v>
      </c>
    </row>
    <row r="144" spans="1:7" x14ac:dyDescent="0.25">
      <c r="A144" t="s">
        <v>1512</v>
      </c>
      <c r="B144">
        <v>84035001</v>
      </c>
      <c r="C144" t="s">
        <v>1128</v>
      </c>
      <c r="D144" t="s">
        <v>397</v>
      </c>
      <c r="E144" s="77">
        <v>84</v>
      </c>
      <c r="F144" s="80">
        <v>84953</v>
      </c>
      <c r="G144" t="s">
        <v>1583</v>
      </c>
    </row>
    <row r="145" spans="1:7" x14ac:dyDescent="0.25">
      <c r="A145" t="s">
        <v>215</v>
      </c>
      <c r="B145">
        <v>100681024</v>
      </c>
      <c r="C145" t="s">
        <v>4</v>
      </c>
      <c r="D145" t="s">
        <v>216</v>
      </c>
      <c r="E145" s="77">
        <v>30</v>
      </c>
      <c r="F145" s="80">
        <v>30840</v>
      </c>
    </row>
    <row r="146" spans="1:7" x14ac:dyDescent="0.25">
      <c r="A146" t="s">
        <v>752</v>
      </c>
      <c r="B146">
        <v>1022575</v>
      </c>
      <c r="C146" t="s">
        <v>6</v>
      </c>
      <c r="D146" t="s">
        <v>216</v>
      </c>
      <c r="E146" s="77">
        <v>30</v>
      </c>
      <c r="F146" s="80">
        <v>30820</v>
      </c>
      <c r="G146" t="s">
        <v>1805</v>
      </c>
    </row>
    <row r="147" spans="1:7" x14ac:dyDescent="0.25">
      <c r="A147" t="s">
        <v>720</v>
      </c>
      <c r="B147">
        <v>3048001</v>
      </c>
      <c r="C147" t="s">
        <v>6</v>
      </c>
      <c r="D147" t="s">
        <v>721</v>
      </c>
      <c r="E147" s="77">
        <v>3</v>
      </c>
      <c r="F147" s="80">
        <v>3350</v>
      </c>
      <c r="G147" t="s">
        <v>722</v>
      </c>
    </row>
    <row r="148" spans="1:7" x14ac:dyDescent="0.25">
      <c r="A148" t="s">
        <v>989</v>
      </c>
      <c r="B148">
        <v>26064001</v>
      </c>
      <c r="C148" t="s">
        <v>910</v>
      </c>
      <c r="D148" t="s">
        <v>990</v>
      </c>
      <c r="E148" s="77">
        <v>26</v>
      </c>
      <c r="F148" s="80">
        <v>26120</v>
      </c>
      <c r="G148" t="s">
        <v>991</v>
      </c>
    </row>
    <row r="149" spans="1:7" x14ac:dyDescent="0.25">
      <c r="A149" t="s">
        <v>1752</v>
      </c>
      <c r="B149">
        <v>1074001</v>
      </c>
      <c r="C149" t="s">
        <v>893</v>
      </c>
      <c r="D149" t="s">
        <v>1762</v>
      </c>
      <c r="E149" s="77">
        <v>1</v>
      </c>
      <c r="F149" s="80">
        <v>1320</v>
      </c>
      <c r="G149" t="s">
        <v>1763</v>
      </c>
    </row>
    <row r="150" spans="1:7" x14ac:dyDescent="0.25">
      <c r="A150" t="s">
        <v>1752</v>
      </c>
      <c r="B150">
        <v>1079001</v>
      </c>
      <c r="C150" t="s">
        <v>893</v>
      </c>
      <c r="D150" t="s">
        <v>1759</v>
      </c>
      <c r="E150" s="77">
        <v>1</v>
      </c>
      <c r="F150" s="80">
        <v>1260</v>
      </c>
      <c r="G150" t="s">
        <v>1760</v>
      </c>
    </row>
    <row r="151" spans="1:7" x14ac:dyDescent="0.25">
      <c r="A151" t="s">
        <v>1351</v>
      </c>
      <c r="B151">
        <v>38080001</v>
      </c>
      <c r="C151" t="s">
        <v>910</v>
      </c>
      <c r="D151" t="s">
        <v>1352</v>
      </c>
      <c r="E151" s="77">
        <v>38</v>
      </c>
      <c r="F151" s="80">
        <v>38490</v>
      </c>
      <c r="G151" t="s">
        <v>1353</v>
      </c>
    </row>
    <row r="152" spans="1:7" x14ac:dyDescent="0.25">
      <c r="A152" t="s">
        <v>313</v>
      </c>
      <c r="B152">
        <v>1015596</v>
      </c>
      <c r="C152" t="s">
        <v>6</v>
      </c>
      <c r="D152" t="s">
        <v>314</v>
      </c>
      <c r="E152" s="77">
        <v>38</v>
      </c>
      <c r="F152" s="80">
        <v>38790</v>
      </c>
      <c r="G152" t="s">
        <v>1307</v>
      </c>
    </row>
    <row r="153" spans="1:7" x14ac:dyDescent="0.25">
      <c r="A153" t="s">
        <v>1133</v>
      </c>
      <c r="B153">
        <v>42052001</v>
      </c>
      <c r="C153" t="s">
        <v>893</v>
      </c>
      <c r="D153" t="s">
        <v>1138</v>
      </c>
      <c r="E153" s="77">
        <v>42</v>
      </c>
      <c r="F153" s="80">
        <v>42190</v>
      </c>
      <c r="G153" t="s">
        <v>1139</v>
      </c>
    </row>
    <row r="154" spans="1:7" x14ac:dyDescent="0.25">
      <c r="A154" t="s">
        <v>1365</v>
      </c>
      <c r="B154">
        <v>1011660</v>
      </c>
      <c r="C154" t="s">
        <v>7</v>
      </c>
      <c r="D154" t="s">
        <v>408</v>
      </c>
      <c r="E154" s="77">
        <v>3</v>
      </c>
      <c r="F154" s="80">
        <v>3110</v>
      </c>
      <c r="G154" t="s">
        <v>409</v>
      </c>
    </row>
    <row r="155" spans="1:7" x14ac:dyDescent="0.25">
      <c r="A155" t="s">
        <v>1748</v>
      </c>
      <c r="B155">
        <v>1011595</v>
      </c>
      <c r="C155" t="s">
        <v>2</v>
      </c>
      <c r="D155" t="s">
        <v>408</v>
      </c>
      <c r="E155" s="77">
        <v>3</v>
      </c>
      <c r="F155" s="80">
        <v>3110</v>
      </c>
      <c r="G155" t="s">
        <v>590</v>
      </c>
    </row>
    <row r="156" spans="1:7" x14ac:dyDescent="0.25">
      <c r="A156" t="s">
        <v>1172</v>
      </c>
      <c r="B156">
        <v>26079001</v>
      </c>
      <c r="C156" t="s">
        <v>1175</v>
      </c>
      <c r="D156" t="s">
        <v>1183</v>
      </c>
      <c r="E156" s="77">
        <v>26</v>
      </c>
      <c r="F156" s="80">
        <v>26300</v>
      </c>
      <c r="G156" t="s">
        <v>1184</v>
      </c>
    </row>
    <row r="157" spans="1:7" x14ac:dyDescent="0.25">
      <c r="A157" t="s">
        <v>1782</v>
      </c>
      <c r="B157">
        <v>1046565</v>
      </c>
      <c r="C157" t="s">
        <v>4</v>
      </c>
      <c r="D157" t="s">
        <v>716</v>
      </c>
      <c r="E157" s="77">
        <v>38</v>
      </c>
      <c r="F157" s="80">
        <v>38670</v>
      </c>
      <c r="G157" t="s">
        <v>1783</v>
      </c>
    </row>
    <row r="158" spans="1:7" x14ac:dyDescent="0.25">
      <c r="A158" t="s">
        <v>892</v>
      </c>
      <c r="B158">
        <v>58062001</v>
      </c>
      <c r="C158" t="s">
        <v>893</v>
      </c>
      <c r="D158" t="s">
        <v>894</v>
      </c>
      <c r="E158" s="77">
        <v>58</v>
      </c>
      <c r="F158" s="80">
        <v>58120</v>
      </c>
      <c r="G158" t="s">
        <v>895</v>
      </c>
    </row>
    <row r="159" spans="1:7" x14ac:dyDescent="0.25">
      <c r="A159" t="s">
        <v>1172</v>
      </c>
      <c r="B159">
        <v>26083001</v>
      </c>
      <c r="C159" t="s">
        <v>910</v>
      </c>
      <c r="D159" t="s">
        <v>1185</v>
      </c>
      <c r="E159" s="77">
        <v>26</v>
      </c>
      <c r="F159" s="80">
        <v>26330</v>
      </c>
      <c r="G159" t="s">
        <v>184</v>
      </c>
    </row>
    <row r="160" spans="1:7" x14ac:dyDescent="0.25">
      <c r="A160" t="s">
        <v>1512</v>
      </c>
      <c r="B160">
        <v>84037001</v>
      </c>
      <c r="C160" t="s">
        <v>1128</v>
      </c>
      <c r="D160" t="s">
        <v>1563</v>
      </c>
      <c r="E160" s="77">
        <v>84</v>
      </c>
      <c r="F160" s="80">
        <v>84230</v>
      </c>
      <c r="G160" t="s">
        <v>1564</v>
      </c>
    </row>
    <row r="161" spans="1:7" x14ac:dyDescent="0.25">
      <c r="A161" t="s">
        <v>466</v>
      </c>
      <c r="B161">
        <v>13026001</v>
      </c>
      <c r="C161" t="s">
        <v>12</v>
      </c>
      <c r="D161" t="s">
        <v>467</v>
      </c>
      <c r="E161" s="77">
        <v>13</v>
      </c>
      <c r="F161" s="80">
        <v>13220</v>
      </c>
      <c r="G161" t="s">
        <v>468</v>
      </c>
    </row>
    <row r="162" spans="1:7" x14ac:dyDescent="0.25">
      <c r="A162" t="s">
        <v>989</v>
      </c>
      <c r="B162">
        <v>26084001</v>
      </c>
      <c r="C162" t="s">
        <v>893</v>
      </c>
      <c r="D162" t="s">
        <v>997</v>
      </c>
      <c r="E162" s="77">
        <v>26</v>
      </c>
      <c r="F162" s="80">
        <v>26300</v>
      </c>
      <c r="G162" t="s">
        <v>998</v>
      </c>
    </row>
    <row r="163" spans="1:7" x14ac:dyDescent="0.25">
      <c r="A163" t="s">
        <v>1242</v>
      </c>
      <c r="B163">
        <v>1047223</v>
      </c>
      <c r="C163" t="s">
        <v>4</v>
      </c>
      <c r="D163" t="s">
        <v>258</v>
      </c>
      <c r="E163" s="77">
        <v>13</v>
      </c>
      <c r="F163" s="80">
        <v>13160</v>
      </c>
      <c r="G163" t="s">
        <v>259</v>
      </c>
    </row>
    <row r="164" spans="1:7" x14ac:dyDescent="0.25">
      <c r="A164" t="s">
        <v>1512</v>
      </c>
      <c r="B164">
        <v>13027001</v>
      </c>
      <c r="C164" t="s">
        <v>910</v>
      </c>
      <c r="D164" t="s">
        <v>258</v>
      </c>
      <c r="E164" s="77">
        <v>13</v>
      </c>
      <c r="F164" s="80">
        <v>13160</v>
      </c>
      <c r="G164" t="s">
        <v>1515</v>
      </c>
    </row>
    <row r="165" spans="1:7" x14ac:dyDescent="0.25">
      <c r="A165" t="s">
        <v>1682</v>
      </c>
      <c r="B165">
        <v>1008861</v>
      </c>
      <c r="C165" t="s">
        <v>6</v>
      </c>
      <c r="D165" t="s">
        <v>258</v>
      </c>
      <c r="E165" s="77">
        <v>13</v>
      </c>
      <c r="F165" s="80">
        <v>13160</v>
      </c>
      <c r="G165" t="s">
        <v>578</v>
      </c>
    </row>
    <row r="166" spans="1:7" x14ac:dyDescent="0.25">
      <c r="A166" t="s">
        <v>1430</v>
      </c>
      <c r="B166">
        <v>1033001</v>
      </c>
      <c r="C166" t="s">
        <v>910</v>
      </c>
      <c r="D166" t="s">
        <v>491</v>
      </c>
      <c r="E166" s="77">
        <v>1</v>
      </c>
      <c r="F166" s="80">
        <v>1200</v>
      </c>
      <c r="G166" t="s">
        <v>1433</v>
      </c>
    </row>
    <row r="167" spans="1:7" x14ac:dyDescent="0.25">
      <c r="A167" t="s">
        <v>1801</v>
      </c>
      <c r="B167">
        <v>1011151</v>
      </c>
      <c r="C167" t="s">
        <v>4</v>
      </c>
      <c r="D167" t="s">
        <v>491</v>
      </c>
      <c r="E167" s="77">
        <v>1</v>
      </c>
      <c r="F167" s="80">
        <v>1200</v>
      </c>
      <c r="G167" t="s">
        <v>1802</v>
      </c>
    </row>
    <row r="168" spans="1:7" x14ac:dyDescent="0.25">
      <c r="A168" t="s">
        <v>1752</v>
      </c>
      <c r="B168">
        <v>1093001</v>
      </c>
      <c r="C168" t="s">
        <v>910</v>
      </c>
      <c r="D168" t="s">
        <v>1767</v>
      </c>
      <c r="E168" s="77">
        <v>1</v>
      </c>
      <c r="F168" s="80">
        <v>1400</v>
      </c>
      <c r="G168" t="s">
        <v>1768</v>
      </c>
    </row>
    <row r="169" spans="1:7" x14ac:dyDescent="0.25">
      <c r="A169" t="s">
        <v>64</v>
      </c>
      <c r="B169">
        <v>38095001</v>
      </c>
      <c r="C169" t="s">
        <v>910</v>
      </c>
      <c r="D169" t="s">
        <v>1010</v>
      </c>
      <c r="E169" s="77">
        <v>38</v>
      </c>
      <c r="F169" s="80">
        <v>38160</v>
      </c>
      <c r="G169" t="s">
        <v>1011</v>
      </c>
    </row>
    <row r="170" spans="1:7" x14ac:dyDescent="0.25">
      <c r="A170" t="s">
        <v>1752</v>
      </c>
      <c r="B170">
        <v>69052001</v>
      </c>
      <c r="C170" t="s">
        <v>893</v>
      </c>
      <c r="D170" t="s">
        <v>1774</v>
      </c>
      <c r="E170" s="77">
        <v>69</v>
      </c>
      <c r="F170" s="80">
        <v>69380</v>
      </c>
      <c r="G170" t="s">
        <v>1775</v>
      </c>
    </row>
    <row r="171" spans="1:7" x14ac:dyDescent="0.25">
      <c r="A171" t="s">
        <v>1133</v>
      </c>
      <c r="B171">
        <v>42059001</v>
      </c>
      <c r="C171" t="s">
        <v>893</v>
      </c>
      <c r="D171" t="s">
        <v>1136</v>
      </c>
      <c r="E171" s="77">
        <v>42</v>
      </c>
      <c r="F171" s="80">
        <v>42140</v>
      </c>
      <c r="G171" t="s">
        <v>1137</v>
      </c>
    </row>
    <row r="172" spans="1:7" x14ac:dyDescent="0.25">
      <c r="A172" t="s">
        <v>909</v>
      </c>
      <c r="B172">
        <v>58079001</v>
      </c>
      <c r="C172" t="s">
        <v>910</v>
      </c>
      <c r="D172" t="s">
        <v>28</v>
      </c>
      <c r="E172" s="77">
        <v>58</v>
      </c>
      <c r="F172" s="80">
        <v>58500</v>
      </c>
      <c r="G172" t="s">
        <v>917</v>
      </c>
    </row>
    <row r="173" spans="1:7" x14ac:dyDescent="0.25">
      <c r="A173" t="s">
        <v>738</v>
      </c>
      <c r="B173">
        <v>58079002</v>
      </c>
      <c r="C173" t="s">
        <v>8</v>
      </c>
      <c r="D173" t="s">
        <v>28</v>
      </c>
      <c r="E173" s="77">
        <v>58</v>
      </c>
      <c r="F173" s="80">
        <v>58500</v>
      </c>
      <c r="G173" t="s">
        <v>739</v>
      </c>
    </row>
    <row r="174" spans="1:7" x14ac:dyDescent="0.25">
      <c r="A174" t="s">
        <v>1624</v>
      </c>
      <c r="B174">
        <v>26095001</v>
      </c>
      <c r="C174" t="s">
        <v>910</v>
      </c>
      <c r="D174" t="s">
        <v>1665</v>
      </c>
      <c r="E174" s="77">
        <v>26</v>
      </c>
      <c r="F174" s="80">
        <v>26450</v>
      </c>
      <c r="G174" t="s">
        <v>1666</v>
      </c>
    </row>
    <row r="175" spans="1:7" x14ac:dyDescent="0.25">
      <c r="A175" t="s">
        <v>0</v>
      </c>
      <c r="B175">
        <v>63113002</v>
      </c>
      <c r="C175" t="s">
        <v>0</v>
      </c>
      <c r="D175" t="s">
        <v>99</v>
      </c>
      <c r="E175" s="77">
        <v>63</v>
      </c>
      <c r="F175" s="80">
        <v>63000</v>
      </c>
      <c r="G175" t="s">
        <v>100</v>
      </c>
    </row>
    <row r="176" spans="1:7" x14ac:dyDescent="0.25">
      <c r="A176" t="s">
        <v>1378</v>
      </c>
      <c r="B176">
        <v>1001416</v>
      </c>
      <c r="C176" t="s">
        <v>7</v>
      </c>
      <c r="D176" t="s">
        <v>99</v>
      </c>
      <c r="E176" s="77">
        <v>63</v>
      </c>
      <c r="F176" s="80">
        <v>63000</v>
      </c>
      <c r="G176" t="s">
        <v>1379</v>
      </c>
    </row>
    <row r="177" spans="1:7" x14ac:dyDescent="0.25">
      <c r="A177" t="s">
        <v>343</v>
      </c>
      <c r="B177">
        <v>43074001</v>
      </c>
      <c r="C177" t="s">
        <v>286</v>
      </c>
      <c r="D177" t="s">
        <v>344</v>
      </c>
      <c r="E177" s="77">
        <v>43</v>
      </c>
      <c r="F177" s="80">
        <v>43100</v>
      </c>
      <c r="G177" t="s">
        <v>345</v>
      </c>
    </row>
    <row r="178" spans="1:7" x14ac:dyDescent="0.25">
      <c r="A178" t="s">
        <v>1408</v>
      </c>
      <c r="B178">
        <v>1009151</v>
      </c>
      <c r="C178" t="s">
        <v>1</v>
      </c>
      <c r="D178" t="s">
        <v>332</v>
      </c>
      <c r="E178" s="77">
        <v>69</v>
      </c>
      <c r="F178" s="80">
        <v>69124</v>
      </c>
      <c r="G178" t="s">
        <v>1409</v>
      </c>
    </row>
    <row r="179" spans="1:7" x14ac:dyDescent="0.25">
      <c r="A179" t="s">
        <v>1624</v>
      </c>
      <c r="B179">
        <v>26099001</v>
      </c>
      <c r="C179" t="s">
        <v>1660</v>
      </c>
      <c r="D179" t="s">
        <v>1661</v>
      </c>
      <c r="E179" s="77">
        <v>26</v>
      </c>
      <c r="F179" s="80">
        <v>26230</v>
      </c>
      <c r="G179" t="s">
        <v>1662</v>
      </c>
    </row>
    <row r="180" spans="1:7" x14ac:dyDescent="0.25">
      <c r="A180" t="s">
        <v>708</v>
      </c>
      <c r="B180">
        <v>63043001</v>
      </c>
      <c r="C180" t="s">
        <v>2</v>
      </c>
      <c r="D180" t="s">
        <v>709</v>
      </c>
      <c r="E180" s="77">
        <v>63</v>
      </c>
      <c r="F180" s="80">
        <v>63440</v>
      </c>
      <c r="G180" t="s">
        <v>710</v>
      </c>
    </row>
    <row r="181" spans="1:7" x14ac:dyDescent="0.25">
      <c r="A181" t="s">
        <v>924</v>
      </c>
      <c r="B181">
        <v>1011678</v>
      </c>
      <c r="C181" t="s">
        <v>19</v>
      </c>
      <c r="D181" t="s">
        <v>29</v>
      </c>
      <c r="E181" s="77">
        <v>3</v>
      </c>
      <c r="F181" s="80">
        <v>3600</v>
      </c>
      <c r="G181" t="s">
        <v>30</v>
      </c>
    </row>
    <row r="182" spans="1:7" x14ac:dyDescent="0.25">
      <c r="A182" t="s">
        <v>1788</v>
      </c>
      <c r="B182">
        <v>6048001</v>
      </c>
      <c r="C182" t="s">
        <v>910</v>
      </c>
      <c r="D182" t="s">
        <v>1791</v>
      </c>
      <c r="E182" s="77">
        <v>6</v>
      </c>
      <c r="F182" s="80">
        <v>6390</v>
      </c>
      <c r="G182" t="s">
        <v>1792</v>
      </c>
    </row>
    <row r="183" spans="1:7" x14ac:dyDescent="0.25">
      <c r="A183" t="s">
        <v>909</v>
      </c>
      <c r="B183">
        <v>58083001</v>
      </c>
      <c r="C183" t="s">
        <v>910</v>
      </c>
      <c r="D183" t="s">
        <v>918</v>
      </c>
      <c r="E183" s="77">
        <v>58</v>
      </c>
      <c r="F183" s="80">
        <v>58800</v>
      </c>
      <c r="G183" t="s">
        <v>919</v>
      </c>
    </row>
    <row r="184" spans="1:7" x14ac:dyDescent="0.25">
      <c r="A184" t="s">
        <v>116</v>
      </c>
      <c r="B184">
        <v>3084001</v>
      </c>
      <c r="C184" t="s">
        <v>2</v>
      </c>
      <c r="D184" t="s">
        <v>117</v>
      </c>
      <c r="E184" s="77">
        <v>3</v>
      </c>
      <c r="F184" s="80">
        <v>3430</v>
      </c>
      <c r="G184" t="s">
        <v>118</v>
      </c>
    </row>
    <row r="185" spans="1:7" x14ac:dyDescent="0.25">
      <c r="A185" t="s">
        <v>308</v>
      </c>
      <c r="B185">
        <v>3178000</v>
      </c>
      <c r="C185" t="s">
        <v>6</v>
      </c>
      <c r="D185" t="s">
        <v>117</v>
      </c>
      <c r="E185" s="77">
        <v>3</v>
      </c>
      <c r="F185" s="80">
        <v>3430</v>
      </c>
      <c r="G185" t="s">
        <v>309</v>
      </c>
    </row>
    <row r="186" spans="1:7" x14ac:dyDescent="0.25">
      <c r="A186" t="s">
        <v>909</v>
      </c>
      <c r="B186">
        <v>58086001</v>
      </c>
      <c r="C186" t="s">
        <v>910</v>
      </c>
      <c r="D186" t="s">
        <v>27</v>
      </c>
      <c r="E186" s="77">
        <v>58</v>
      </c>
      <c r="F186" s="80">
        <v>58200</v>
      </c>
      <c r="G186" t="s">
        <v>914</v>
      </c>
    </row>
    <row r="187" spans="1:7" x14ac:dyDescent="0.25">
      <c r="A187" t="s">
        <v>8</v>
      </c>
      <c r="B187">
        <v>58086002</v>
      </c>
      <c r="C187" t="s">
        <v>1</v>
      </c>
      <c r="D187" t="s">
        <v>27</v>
      </c>
      <c r="E187" s="77">
        <v>58</v>
      </c>
      <c r="F187" s="80">
        <v>58200</v>
      </c>
      <c r="G187" t="s">
        <v>762</v>
      </c>
    </row>
    <row r="188" spans="1:7" x14ac:dyDescent="0.25">
      <c r="A188" t="s">
        <v>976</v>
      </c>
      <c r="B188">
        <v>43077001</v>
      </c>
      <c r="C188" t="s">
        <v>893</v>
      </c>
      <c r="D188" t="s">
        <v>982</v>
      </c>
      <c r="E188" s="77">
        <v>43</v>
      </c>
      <c r="F188" s="80">
        <v>43490</v>
      </c>
      <c r="G188" t="s">
        <v>983</v>
      </c>
    </row>
    <row r="189" spans="1:7" x14ac:dyDescent="0.25">
      <c r="A189" t="s">
        <v>1624</v>
      </c>
      <c r="B189">
        <v>7071001</v>
      </c>
      <c r="C189" t="s">
        <v>893</v>
      </c>
      <c r="D189" t="s">
        <v>1651</v>
      </c>
      <c r="E189" s="94">
        <v>7</v>
      </c>
      <c r="F189" s="80">
        <v>7470</v>
      </c>
      <c r="G189" t="s">
        <v>1652</v>
      </c>
    </row>
    <row r="190" spans="1:7" x14ac:dyDescent="0.25">
      <c r="A190" t="s">
        <v>297</v>
      </c>
      <c r="B190">
        <v>1011623</v>
      </c>
      <c r="C190" t="s">
        <v>6</v>
      </c>
      <c r="D190" t="s">
        <v>298</v>
      </c>
      <c r="E190" s="77">
        <v>3</v>
      </c>
      <c r="F190" s="80">
        <v>3320</v>
      </c>
      <c r="G190" t="s">
        <v>299</v>
      </c>
    </row>
    <row r="191" spans="1:7" x14ac:dyDescent="0.25">
      <c r="A191" t="s">
        <v>1255</v>
      </c>
      <c r="B191">
        <v>63124001</v>
      </c>
      <c r="C191" t="s">
        <v>910</v>
      </c>
      <c r="D191" t="s">
        <v>1263</v>
      </c>
      <c r="E191" s="77">
        <v>63</v>
      </c>
      <c r="F191" s="80">
        <v>63800</v>
      </c>
      <c r="G191" t="s">
        <v>1264</v>
      </c>
    </row>
    <row r="192" spans="1:7" x14ac:dyDescent="0.25">
      <c r="A192" t="s">
        <v>1265</v>
      </c>
      <c r="B192">
        <v>63215001</v>
      </c>
      <c r="C192" t="s">
        <v>6</v>
      </c>
      <c r="D192" t="s">
        <v>1266</v>
      </c>
      <c r="E192" s="77">
        <v>63</v>
      </c>
      <c r="F192" s="80">
        <v>63120</v>
      </c>
      <c r="G192" t="s">
        <v>950</v>
      </c>
    </row>
    <row r="193" spans="1:7" x14ac:dyDescent="0.25">
      <c r="A193" t="s">
        <v>1235</v>
      </c>
      <c r="B193">
        <v>1032667</v>
      </c>
      <c r="C193" t="s">
        <v>5</v>
      </c>
      <c r="D193" t="s">
        <v>507</v>
      </c>
      <c r="E193" s="77">
        <v>69</v>
      </c>
      <c r="F193" s="80">
        <v>69290</v>
      </c>
      <c r="G193" t="s">
        <v>1236</v>
      </c>
    </row>
    <row r="194" spans="1:7" x14ac:dyDescent="0.25">
      <c r="A194" t="s">
        <v>1133</v>
      </c>
      <c r="B194">
        <v>43080001</v>
      </c>
      <c r="C194" t="s">
        <v>910</v>
      </c>
      <c r="D194" t="s">
        <v>969</v>
      </c>
      <c r="E194" s="77">
        <v>43</v>
      </c>
      <c r="F194" s="80">
        <v>43500</v>
      </c>
      <c r="G194" t="s">
        <v>968</v>
      </c>
    </row>
    <row r="195" spans="1:7" x14ac:dyDescent="0.25">
      <c r="A195" t="s">
        <v>64</v>
      </c>
      <c r="B195">
        <v>38138001</v>
      </c>
      <c r="C195" t="s">
        <v>893</v>
      </c>
      <c r="D195" t="s">
        <v>1028</v>
      </c>
      <c r="E195" s="77">
        <v>38</v>
      </c>
      <c r="F195" s="80">
        <v>38460</v>
      </c>
      <c r="G195" t="s">
        <v>1029</v>
      </c>
    </row>
    <row r="196" spans="1:7" x14ac:dyDescent="0.25">
      <c r="A196" t="s">
        <v>429</v>
      </c>
      <c r="B196">
        <v>100884013</v>
      </c>
      <c r="C196" t="s">
        <v>6</v>
      </c>
      <c r="D196" t="s">
        <v>237</v>
      </c>
      <c r="E196" s="77">
        <v>26</v>
      </c>
      <c r="F196" s="80">
        <v>26400</v>
      </c>
      <c r="G196" t="s">
        <v>430</v>
      </c>
    </row>
    <row r="197" spans="1:7" x14ac:dyDescent="0.25">
      <c r="A197" t="s">
        <v>1172</v>
      </c>
      <c r="B197">
        <v>26108001</v>
      </c>
      <c r="C197" t="s">
        <v>910</v>
      </c>
      <c r="D197" t="s">
        <v>237</v>
      </c>
      <c r="E197" s="77">
        <v>26</v>
      </c>
      <c r="F197" s="80">
        <v>26400</v>
      </c>
      <c r="G197" t="s">
        <v>1189</v>
      </c>
    </row>
    <row r="198" spans="1:7" x14ac:dyDescent="0.25">
      <c r="A198" t="s">
        <v>1073</v>
      </c>
      <c r="B198">
        <v>1034162</v>
      </c>
      <c r="C198" t="s">
        <v>9</v>
      </c>
      <c r="D198" t="s">
        <v>237</v>
      </c>
      <c r="E198" s="77">
        <v>26</v>
      </c>
      <c r="F198" s="80">
        <v>26400</v>
      </c>
      <c r="G198" t="s">
        <v>1074</v>
      </c>
    </row>
    <row r="199" spans="1:7" x14ac:dyDescent="0.25">
      <c r="A199" t="s">
        <v>1430</v>
      </c>
      <c r="B199">
        <v>1103001</v>
      </c>
      <c r="C199" t="s">
        <v>893</v>
      </c>
      <c r="D199" t="s">
        <v>1431</v>
      </c>
      <c r="E199" s="77">
        <v>1</v>
      </c>
      <c r="F199" s="80">
        <v>1170</v>
      </c>
      <c r="G199" t="s">
        <v>1432</v>
      </c>
    </row>
    <row r="200" spans="1:7" x14ac:dyDescent="0.25">
      <c r="A200" t="s">
        <v>1430</v>
      </c>
      <c r="B200">
        <v>74096001</v>
      </c>
      <c r="C200" t="s">
        <v>893</v>
      </c>
      <c r="D200" t="s">
        <v>1443</v>
      </c>
      <c r="E200" s="77">
        <v>74</v>
      </c>
      <c r="F200" s="80">
        <v>74350</v>
      </c>
      <c r="G200" t="s">
        <v>1444</v>
      </c>
    </row>
    <row r="201" spans="1:7" x14ac:dyDescent="0.25">
      <c r="A201" t="s">
        <v>1512</v>
      </c>
      <c r="B201">
        <v>84042001</v>
      </c>
      <c r="C201" t="s">
        <v>1128</v>
      </c>
      <c r="D201" t="s">
        <v>1555</v>
      </c>
      <c r="E201" s="77">
        <v>84</v>
      </c>
      <c r="F201" s="80">
        <v>84160</v>
      </c>
      <c r="G201" t="s">
        <v>1556</v>
      </c>
    </row>
    <row r="202" spans="1:7" x14ac:dyDescent="0.25">
      <c r="A202" t="s">
        <v>322</v>
      </c>
      <c r="B202">
        <v>1008615</v>
      </c>
      <c r="C202" t="s">
        <v>6</v>
      </c>
      <c r="D202" t="s">
        <v>323</v>
      </c>
      <c r="E202" s="77">
        <v>3</v>
      </c>
      <c r="F202" s="80">
        <v>3300</v>
      </c>
      <c r="G202" t="s">
        <v>324</v>
      </c>
    </row>
    <row r="203" spans="1:7" x14ac:dyDescent="0.25">
      <c r="A203" t="s">
        <v>1818</v>
      </c>
      <c r="B203">
        <v>1024109</v>
      </c>
      <c r="C203" t="s">
        <v>17</v>
      </c>
      <c r="D203" t="s">
        <v>323</v>
      </c>
      <c r="E203" s="77">
        <v>3</v>
      </c>
      <c r="F203" s="80">
        <v>3300</v>
      </c>
      <c r="G203" t="s">
        <v>759</v>
      </c>
    </row>
    <row r="204" spans="1:7" x14ac:dyDescent="0.25">
      <c r="A204" t="s">
        <v>1429</v>
      </c>
      <c r="B204">
        <v>1024348</v>
      </c>
      <c r="C204" t="s">
        <v>4</v>
      </c>
      <c r="D204" t="s">
        <v>323</v>
      </c>
      <c r="E204" s="77">
        <v>3</v>
      </c>
      <c r="F204" s="80">
        <v>3300</v>
      </c>
      <c r="G204" t="s">
        <v>485</v>
      </c>
    </row>
    <row r="205" spans="1:7" x14ac:dyDescent="0.25">
      <c r="A205" t="s">
        <v>1624</v>
      </c>
      <c r="B205">
        <v>7078001</v>
      </c>
      <c r="C205" t="s">
        <v>910</v>
      </c>
      <c r="D205" t="s">
        <v>569</v>
      </c>
      <c r="E205" s="94">
        <v>7</v>
      </c>
      <c r="F205" s="80">
        <v>7430</v>
      </c>
      <c r="G205" t="s">
        <v>1007</v>
      </c>
    </row>
    <row r="206" spans="1:7" x14ac:dyDescent="0.25">
      <c r="A206" t="s">
        <v>636</v>
      </c>
      <c r="B206">
        <v>7172000</v>
      </c>
      <c r="D206" t="s">
        <v>569</v>
      </c>
      <c r="E206" s="94">
        <v>7</v>
      </c>
      <c r="F206" s="80">
        <v>7430</v>
      </c>
      <c r="G206" t="s">
        <v>637</v>
      </c>
    </row>
    <row r="207" spans="1:7" x14ac:dyDescent="0.25">
      <c r="A207" t="s">
        <v>892</v>
      </c>
      <c r="B207">
        <v>58095001</v>
      </c>
      <c r="C207" t="s">
        <v>893</v>
      </c>
      <c r="D207" t="s">
        <v>834</v>
      </c>
      <c r="E207" s="77">
        <v>58</v>
      </c>
      <c r="F207" s="80">
        <v>58300</v>
      </c>
      <c r="G207" t="s">
        <v>902</v>
      </c>
    </row>
    <row r="208" spans="1:7" x14ac:dyDescent="0.25">
      <c r="A208" t="s">
        <v>1248</v>
      </c>
      <c r="B208">
        <v>1014030</v>
      </c>
      <c r="C208" t="s">
        <v>910</v>
      </c>
      <c r="D208" t="s">
        <v>1249</v>
      </c>
      <c r="E208" s="77">
        <v>26</v>
      </c>
      <c r="F208" s="80">
        <v>26150</v>
      </c>
      <c r="G208" t="s">
        <v>1250</v>
      </c>
    </row>
    <row r="209" spans="1:7" x14ac:dyDescent="0.25">
      <c r="A209" t="s">
        <v>1624</v>
      </c>
      <c r="B209">
        <v>26114001</v>
      </c>
      <c r="C209" t="s">
        <v>910</v>
      </c>
      <c r="D209" t="s">
        <v>1658</v>
      </c>
      <c r="E209" s="77">
        <v>26</v>
      </c>
      <c r="F209" s="80">
        <v>26220</v>
      </c>
      <c r="G209" t="s">
        <v>1659</v>
      </c>
    </row>
    <row r="210" spans="1:7" x14ac:dyDescent="0.25">
      <c r="A210" t="s">
        <v>252</v>
      </c>
      <c r="B210">
        <v>100681002</v>
      </c>
      <c r="C210" t="s">
        <v>4</v>
      </c>
      <c r="D210" t="s">
        <v>253</v>
      </c>
      <c r="E210" s="77">
        <v>4</v>
      </c>
      <c r="F210" s="80">
        <v>4000</v>
      </c>
      <c r="G210" t="s">
        <v>254</v>
      </c>
    </row>
    <row r="211" spans="1:7" x14ac:dyDescent="0.25">
      <c r="A211" t="s">
        <v>451</v>
      </c>
      <c r="B211">
        <v>100884014</v>
      </c>
      <c r="C211" t="s">
        <v>6</v>
      </c>
      <c r="D211" t="s">
        <v>452</v>
      </c>
      <c r="E211" s="77">
        <v>4</v>
      </c>
      <c r="F211" s="80">
        <v>4000</v>
      </c>
      <c r="G211" t="s">
        <v>453</v>
      </c>
    </row>
    <row r="212" spans="1:7" x14ac:dyDescent="0.25">
      <c r="A212" t="s">
        <v>1503</v>
      </c>
      <c r="B212">
        <v>4070001</v>
      </c>
      <c r="C212" t="s">
        <v>893</v>
      </c>
      <c r="D212" t="s">
        <v>452</v>
      </c>
      <c r="E212" s="77">
        <v>4</v>
      </c>
      <c r="F212" s="80">
        <v>4000</v>
      </c>
      <c r="G212" t="s">
        <v>1504</v>
      </c>
    </row>
    <row r="213" spans="1:7" x14ac:dyDescent="0.25">
      <c r="A213" t="s">
        <v>1366</v>
      </c>
      <c r="B213">
        <v>1031308</v>
      </c>
      <c r="C213" t="s">
        <v>7</v>
      </c>
      <c r="D213" t="s">
        <v>410</v>
      </c>
      <c r="E213" s="77">
        <v>3</v>
      </c>
      <c r="F213" s="80">
        <v>3410</v>
      </c>
      <c r="G213" t="s">
        <v>411</v>
      </c>
    </row>
    <row r="214" spans="1:7" x14ac:dyDescent="0.25">
      <c r="A214" t="s">
        <v>416</v>
      </c>
      <c r="B214">
        <v>3101001</v>
      </c>
      <c r="C214" t="s">
        <v>2</v>
      </c>
      <c r="D214" t="s">
        <v>410</v>
      </c>
      <c r="E214" s="77">
        <v>3</v>
      </c>
      <c r="F214" s="80">
        <v>3410</v>
      </c>
      <c r="G214" t="s">
        <v>417</v>
      </c>
    </row>
    <row r="215" spans="1:7" x14ac:dyDescent="0.25">
      <c r="A215" t="s">
        <v>681</v>
      </c>
      <c r="B215">
        <v>3102001</v>
      </c>
      <c r="C215" t="s">
        <v>2</v>
      </c>
      <c r="D215" t="s">
        <v>695</v>
      </c>
      <c r="E215" s="77">
        <v>3</v>
      </c>
      <c r="F215" s="80">
        <v>3290</v>
      </c>
      <c r="G215" t="s">
        <v>696</v>
      </c>
    </row>
    <row r="216" spans="1:7" x14ac:dyDescent="0.25">
      <c r="A216" t="s">
        <v>1624</v>
      </c>
      <c r="B216">
        <v>26116001</v>
      </c>
      <c r="C216" t="s">
        <v>1660</v>
      </c>
      <c r="D216" t="s">
        <v>1663</v>
      </c>
      <c r="E216" s="77">
        <v>26</v>
      </c>
      <c r="F216" s="80">
        <v>26290</v>
      </c>
      <c r="G216" t="s">
        <v>1664</v>
      </c>
    </row>
    <row r="217" spans="1:7" x14ac:dyDescent="0.25">
      <c r="A217" t="s">
        <v>892</v>
      </c>
      <c r="B217">
        <v>58102001</v>
      </c>
      <c r="C217" t="s">
        <v>893</v>
      </c>
      <c r="D217" t="s">
        <v>896</v>
      </c>
      <c r="E217" s="77">
        <v>58</v>
      </c>
      <c r="F217" s="80">
        <v>58220</v>
      </c>
      <c r="G217" t="s">
        <v>897</v>
      </c>
    </row>
    <row r="218" spans="1:7" x14ac:dyDescent="0.25">
      <c r="A218" t="s">
        <v>1430</v>
      </c>
      <c r="B218">
        <v>74105001</v>
      </c>
      <c r="C218" t="s">
        <v>893</v>
      </c>
      <c r="D218" t="s">
        <v>1438</v>
      </c>
      <c r="E218" s="77">
        <v>74</v>
      </c>
      <c r="F218" s="80">
        <v>74140</v>
      </c>
      <c r="G218" t="s">
        <v>1439</v>
      </c>
    </row>
    <row r="219" spans="1:7" x14ac:dyDescent="0.25">
      <c r="A219" t="s">
        <v>1588</v>
      </c>
      <c r="B219">
        <v>83050001</v>
      </c>
      <c r="C219" t="s">
        <v>910</v>
      </c>
      <c r="D219" t="s">
        <v>501</v>
      </c>
      <c r="E219" s="77">
        <v>83</v>
      </c>
      <c r="F219" s="80">
        <v>83300</v>
      </c>
      <c r="G219" t="s">
        <v>1597</v>
      </c>
    </row>
    <row r="220" spans="1:7" x14ac:dyDescent="0.25">
      <c r="A220" t="s">
        <v>1803</v>
      </c>
      <c r="B220">
        <v>1024300</v>
      </c>
      <c r="D220" t="s">
        <v>501</v>
      </c>
      <c r="E220" s="77">
        <v>83</v>
      </c>
      <c r="F220" s="80">
        <v>83300</v>
      </c>
      <c r="G220" t="s">
        <v>1804</v>
      </c>
    </row>
    <row r="221" spans="1:7" x14ac:dyDescent="0.25">
      <c r="A221" t="s">
        <v>681</v>
      </c>
      <c r="B221">
        <v>3105001</v>
      </c>
      <c r="C221" t="s">
        <v>20</v>
      </c>
      <c r="D221" t="s">
        <v>682</v>
      </c>
      <c r="E221" s="77">
        <v>3</v>
      </c>
      <c r="F221" s="80">
        <v>3120</v>
      </c>
      <c r="G221" t="s">
        <v>683</v>
      </c>
    </row>
    <row r="222" spans="1:7" x14ac:dyDescent="0.25">
      <c r="A222" t="s">
        <v>1849</v>
      </c>
      <c r="B222">
        <v>73103001</v>
      </c>
      <c r="C222" t="s">
        <v>7</v>
      </c>
      <c r="D222" t="s">
        <v>402</v>
      </c>
      <c r="E222" s="77">
        <v>73</v>
      </c>
      <c r="F222" s="80">
        <v>73420</v>
      </c>
      <c r="G222" t="s">
        <v>403</v>
      </c>
    </row>
    <row r="223" spans="1:7" x14ac:dyDescent="0.25">
      <c r="A223" t="s">
        <v>583</v>
      </c>
      <c r="B223">
        <v>38151001</v>
      </c>
      <c r="C223" t="s">
        <v>12</v>
      </c>
      <c r="D223" t="s">
        <v>584</v>
      </c>
      <c r="E223" s="77">
        <v>38</v>
      </c>
      <c r="F223" s="80">
        <v>38130</v>
      </c>
      <c r="G223" t="s">
        <v>585</v>
      </c>
    </row>
    <row r="224" spans="1:7" x14ac:dyDescent="0.25">
      <c r="A224" t="s">
        <v>1850</v>
      </c>
      <c r="B224">
        <v>1001936</v>
      </c>
      <c r="C224" t="s">
        <v>143</v>
      </c>
      <c r="D224" t="s">
        <v>152</v>
      </c>
      <c r="E224" s="77">
        <v>69</v>
      </c>
      <c r="F224" s="80">
        <v>69130</v>
      </c>
      <c r="G224" t="s">
        <v>1098</v>
      </c>
    </row>
    <row r="225" spans="1:7" x14ac:dyDescent="0.25">
      <c r="A225" t="s">
        <v>1851</v>
      </c>
      <c r="B225">
        <v>5046001</v>
      </c>
      <c r="C225" t="s">
        <v>7</v>
      </c>
      <c r="D225" t="s">
        <v>399</v>
      </c>
      <c r="E225" s="77">
        <v>5</v>
      </c>
      <c r="F225" s="80">
        <v>5200</v>
      </c>
      <c r="G225" t="s">
        <v>400</v>
      </c>
    </row>
    <row r="226" spans="1:7" x14ac:dyDescent="0.25">
      <c r="A226" t="s">
        <v>1265</v>
      </c>
      <c r="B226">
        <v>63148001</v>
      </c>
      <c r="C226" t="s">
        <v>6</v>
      </c>
      <c r="D226" t="s">
        <v>1278</v>
      </c>
      <c r="E226" s="77">
        <v>63</v>
      </c>
      <c r="F226" s="80">
        <v>63720</v>
      </c>
      <c r="G226" t="s">
        <v>1279</v>
      </c>
    </row>
    <row r="227" spans="1:7" x14ac:dyDescent="0.25">
      <c r="A227" t="s">
        <v>35</v>
      </c>
      <c r="B227">
        <v>38155001</v>
      </c>
      <c r="C227" t="s">
        <v>2</v>
      </c>
      <c r="D227" t="s">
        <v>36</v>
      </c>
      <c r="E227" s="77">
        <v>38</v>
      </c>
      <c r="F227" s="80">
        <v>38380</v>
      </c>
      <c r="G227" t="s">
        <v>37</v>
      </c>
    </row>
    <row r="228" spans="1:7" x14ac:dyDescent="0.25">
      <c r="A228" t="s">
        <v>64</v>
      </c>
      <c r="B228">
        <v>38157001</v>
      </c>
      <c r="C228" t="s">
        <v>910</v>
      </c>
      <c r="D228" t="s">
        <v>1048</v>
      </c>
      <c r="E228" s="77">
        <v>38</v>
      </c>
      <c r="F228" s="80">
        <v>38780</v>
      </c>
      <c r="G228" t="s">
        <v>1049</v>
      </c>
    </row>
    <row r="229" spans="1:7" x14ac:dyDescent="0.25">
      <c r="A229" t="s">
        <v>928</v>
      </c>
      <c r="B229">
        <v>69083001</v>
      </c>
      <c r="C229" t="s">
        <v>910</v>
      </c>
      <c r="D229" t="s">
        <v>931</v>
      </c>
      <c r="E229" s="77">
        <v>69</v>
      </c>
      <c r="F229" s="80">
        <v>69210</v>
      </c>
      <c r="G229" t="s">
        <v>932</v>
      </c>
    </row>
    <row r="230" spans="1:7" x14ac:dyDescent="0.25">
      <c r="A230" t="s">
        <v>1304</v>
      </c>
      <c r="B230">
        <v>1002305</v>
      </c>
      <c r="C230" t="s">
        <v>6</v>
      </c>
      <c r="D230" t="s">
        <v>329</v>
      </c>
      <c r="E230" s="77">
        <v>74</v>
      </c>
      <c r="F230" s="80">
        <v>74500</v>
      </c>
      <c r="G230" t="s">
        <v>1305</v>
      </c>
    </row>
    <row r="231" spans="1:7" x14ac:dyDescent="0.25">
      <c r="A231" t="s">
        <v>315</v>
      </c>
      <c r="B231">
        <v>100681048</v>
      </c>
      <c r="C231" t="s">
        <v>6</v>
      </c>
      <c r="D231" t="s">
        <v>245</v>
      </c>
      <c r="E231" s="77">
        <v>13</v>
      </c>
      <c r="F231" s="80">
        <v>13630</v>
      </c>
      <c r="G231" t="s">
        <v>316</v>
      </c>
    </row>
    <row r="232" spans="1:7" x14ac:dyDescent="0.25">
      <c r="A232" t="s">
        <v>1207</v>
      </c>
      <c r="B232">
        <v>1012300</v>
      </c>
      <c r="D232" t="s">
        <v>245</v>
      </c>
      <c r="E232" s="77">
        <v>13</v>
      </c>
      <c r="F232" s="80">
        <v>13630</v>
      </c>
      <c r="G232" t="s">
        <v>1208</v>
      </c>
    </row>
    <row r="233" spans="1:7" x14ac:dyDescent="0.25">
      <c r="A233" t="s">
        <v>508</v>
      </c>
      <c r="B233">
        <v>1028285</v>
      </c>
      <c r="D233" t="s">
        <v>509</v>
      </c>
      <c r="E233" s="77">
        <v>6</v>
      </c>
      <c r="F233" s="80">
        <v>6360</v>
      </c>
      <c r="G233" t="s">
        <v>1466</v>
      </c>
    </row>
    <row r="234" spans="1:7" x14ac:dyDescent="0.25">
      <c r="A234" t="s">
        <v>725</v>
      </c>
      <c r="B234">
        <v>1159002</v>
      </c>
      <c r="C234" t="s">
        <v>6</v>
      </c>
      <c r="D234" t="s">
        <v>38</v>
      </c>
      <c r="E234" s="77">
        <v>1</v>
      </c>
      <c r="F234" s="80">
        <v>1570</v>
      </c>
      <c r="G234" t="s">
        <v>726</v>
      </c>
    </row>
    <row r="235" spans="1:7" x14ac:dyDescent="0.25">
      <c r="A235" t="s">
        <v>1133</v>
      </c>
      <c r="B235">
        <v>42094001</v>
      </c>
      <c r="C235" t="s">
        <v>910</v>
      </c>
      <c r="D235" t="s">
        <v>217</v>
      </c>
      <c r="E235" s="77">
        <v>42</v>
      </c>
      <c r="F235" s="80">
        <v>42110</v>
      </c>
      <c r="G235" t="s">
        <v>218</v>
      </c>
    </row>
    <row r="236" spans="1:7" x14ac:dyDescent="0.25">
      <c r="A236" t="s">
        <v>588</v>
      </c>
      <c r="B236">
        <v>42094006</v>
      </c>
      <c r="C236" t="s">
        <v>12</v>
      </c>
      <c r="D236" t="s">
        <v>217</v>
      </c>
      <c r="E236" s="77">
        <v>42</v>
      </c>
      <c r="F236" s="80">
        <v>42110</v>
      </c>
      <c r="G236" t="s">
        <v>218</v>
      </c>
    </row>
    <row r="237" spans="1:7" x14ac:dyDescent="0.25">
      <c r="A237" t="s">
        <v>591</v>
      </c>
      <c r="B237">
        <v>42196000</v>
      </c>
      <c r="C237" t="s">
        <v>286</v>
      </c>
      <c r="D237" t="s">
        <v>217</v>
      </c>
      <c r="E237" s="77">
        <v>42</v>
      </c>
      <c r="F237" s="80">
        <v>42110</v>
      </c>
      <c r="G237" t="s">
        <v>592</v>
      </c>
    </row>
    <row r="238" spans="1:7" x14ac:dyDescent="0.25">
      <c r="A238" t="s">
        <v>949</v>
      </c>
      <c r="B238">
        <v>42095001</v>
      </c>
      <c r="C238" t="s">
        <v>910</v>
      </c>
      <c r="D238" t="s">
        <v>960</v>
      </c>
      <c r="E238" s="77">
        <v>42</v>
      </c>
      <c r="F238" s="80">
        <v>42700</v>
      </c>
      <c r="G238" t="s">
        <v>961</v>
      </c>
    </row>
    <row r="239" spans="1:7" x14ac:dyDescent="0.25">
      <c r="A239" t="s">
        <v>1287</v>
      </c>
      <c r="B239">
        <v>69084001</v>
      </c>
      <c r="C239" t="s">
        <v>6</v>
      </c>
      <c r="D239" t="s">
        <v>1290</v>
      </c>
      <c r="E239" s="77">
        <v>69</v>
      </c>
      <c r="F239" s="80">
        <v>69820</v>
      </c>
      <c r="G239" t="s">
        <v>1291</v>
      </c>
    </row>
    <row r="240" spans="1:7" x14ac:dyDescent="0.25">
      <c r="A240" t="s">
        <v>1202</v>
      </c>
      <c r="B240">
        <v>1022368</v>
      </c>
      <c r="D240" t="s">
        <v>243</v>
      </c>
      <c r="E240" s="77">
        <v>13</v>
      </c>
      <c r="F240" s="80">
        <v>13990</v>
      </c>
      <c r="G240" t="s">
        <v>1070</v>
      </c>
    </row>
    <row r="241" spans="1:7" x14ac:dyDescent="0.25">
      <c r="A241" t="s">
        <v>1503</v>
      </c>
      <c r="B241">
        <v>100641003</v>
      </c>
      <c r="C241" t="s">
        <v>6</v>
      </c>
      <c r="D241" t="s">
        <v>530</v>
      </c>
      <c r="E241" s="77">
        <v>4</v>
      </c>
      <c r="F241" s="80">
        <v>4300</v>
      </c>
      <c r="G241" t="s">
        <v>1508</v>
      </c>
    </row>
    <row r="242" spans="1:7" x14ac:dyDescent="0.25">
      <c r="A242" t="s">
        <v>744</v>
      </c>
      <c r="B242">
        <v>4158000</v>
      </c>
      <c r="D242" t="s">
        <v>530</v>
      </c>
      <c r="E242" s="77">
        <v>4</v>
      </c>
      <c r="F242" s="80">
        <v>4300</v>
      </c>
      <c r="G242" t="s">
        <v>745</v>
      </c>
    </row>
    <row r="243" spans="1:7" x14ac:dyDescent="0.25">
      <c r="A243" t="s">
        <v>733</v>
      </c>
      <c r="B243">
        <v>100681022</v>
      </c>
      <c r="C243" t="s">
        <v>4</v>
      </c>
      <c r="D243" t="s">
        <v>734</v>
      </c>
      <c r="E243" s="77">
        <v>13</v>
      </c>
      <c r="F243" s="80">
        <v>13270</v>
      </c>
      <c r="G243" t="s">
        <v>735</v>
      </c>
    </row>
    <row r="244" spans="1:7" x14ac:dyDescent="0.25">
      <c r="A244" t="s">
        <v>642</v>
      </c>
      <c r="B244">
        <v>58158000</v>
      </c>
      <c r="D244" t="s">
        <v>643</v>
      </c>
      <c r="E244" s="77">
        <v>58</v>
      </c>
      <c r="F244" s="80">
        <v>58250</v>
      </c>
      <c r="G244" t="s">
        <v>644</v>
      </c>
    </row>
    <row r="245" spans="1:7" x14ac:dyDescent="0.25">
      <c r="A245" t="s">
        <v>1852</v>
      </c>
      <c r="B245">
        <v>1001905</v>
      </c>
      <c r="C245" t="s">
        <v>143</v>
      </c>
      <c r="D245" t="s">
        <v>153</v>
      </c>
      <c r="E245" s="77">
        <v>69</v>
      </c>
      <c r="F245" s="80">
        <v>69340</v>
      </c>
      <c r="G245" t="s">
        <v>1099</v>
      </c>
    </row>
    <row r="246" spans="1:7" x14ac:dyDescent="0.25">
      <c r="A246" t="s">
        <v>1430</v>
      </c>
      <c r="B246">
        <v>74131001</v>
      </c>
      <c r="C246" t="s">
        <v>910</v>
      </c>
      <c r="D246" t="s">
        <v>947</v>
      </c>
      <c r="E246" s="77">
        <v>74</v>
      </c>
      <c r="F246" s="80">
        <v>74270</v>
      </c>
      <c r="G246" t="s">
        <v>1442</v>
      </c>
    </row>
    <row r="247" spans="1:7" x14ac:dyDescent="0.25">
      <c r="A247" t="s">
        <v>1367</v>
      </c>
      <c r="B247">
        <v>1032164</v>
      </c>
      <c r="C247" t="s">
        <v>7</v>
      </c>
      <c r="D247" t="s">
        <v>128</v>
      </c>
      <c r="E247" s="77">
        <v>83</v>
      </c>
      <c r="F247" s="80">
        <v>83600</v>
      </c>
      <c r="G247" t="s">
        <v>415</v>
      </c>
    </row>
    <row r="248" spans="1:7" x14ac:dyDescent="0.25">
      <c r="A248" t="s">
        <v>1338</v>
      </c>
      <c r="B248">
        <v>1006237</v>
      </c>
      <c r="C248" t="s">
        <v>6</v>
      </c>
      <c r="D248" t="s">
        <v>128</v>
      </c>
      <c r="E248" s="77">
        <v>83</v>
      </c>
      <c r="F248" s="80">
        <v>83600</v>
      </c>
      <c r="G248" t="s">
        <v>353</v>
      </c>
    </row>
    <row r="249" spans="1:7" x14ac:dyDescent="0.25">
      <c r="A249" t="s">
        <v>125</v>
      </c>
      <c r="B249">
        <v>83061001</v>
      </c>
      <c r="C249" t="s">
        <v>2</v>
      </c>
      <c r="D249" t="s">
        <v>128</v>
      </c>
      <c r="E249" s="77">
        <v>83</v>
      </c>
      <c r="F249" s="80">
        <v>83600</v>
      </c>
      <c r="G249" t="s">
        <v>129</v>
      </c>
    </row>
    <row r="250" spans="1:7" x14ac:dyDescent="0.25">
      <c r="A250" t="s">
        <v>424</v>
      </c>
      <c r="B250">
        <v>1028555</v>
      </c>
      <c r="C250" t="s">
        <v>6</v>
      </c>
      <c r="D250" t="s">
        <v>128</v>
      </c>
      <c r="E250" s="77">
        <v>83</v>
      </c>
      <c r="F250" s="80">
        <v>83600</v>
      </c>
      <c r="G250" t="s">
        <v>1390</v>
      </c>
    </row>
    <row r="251" spans="1:7" x14ac:dyDescent="0.25">
      <c r="A251" t="s">
        <v>1482</v>
      </c>
      <c r="B251">
        <v>1039480</v>
      </c>
      <c r="C251" t="s">
        <v>1</v>
      </c>
      <c r="D251" t="s">
        <v>679</v>
      </c>
      <c r="E251" s="77">
        <v>73</v>
      </c>
      <c r="F251" s="80">
        <v>73500</v>
      </c>
      <c r="G251" t="s">
        <v>1483</v>
      </c>
    </row>
    <row r="252" spans="1:7" x14ac:dyDescent="0.25">
      <c r="A252" t="s">
        <v>1853</v>
      </c>
      <c r="B252">
        <v>1002309</v>
      </c>
      <c r="C252" t="s">
        <v>143</v>
      </c>
      <c r="D252" t="s">
        <v>157</v>
      </c>
      <c r="E252" s="77">
        <v>74</v>
      </c>
      <c r="F252" s="80">
        <v>74240</v>
      </c>
      <c r="G252" t="s">
        <v>1102</v>
      </c>
    </row>
    <row r="253" spans="1:7" x14ac:dyDescent="0.25">
      <c r="A253" t="s">
        <v>1492</v>
      </c>
      <c r="B253">
        <v>3118001</v>
      </c>
      <c r="C253" t="s">
        <v>6</v>
      </c>
      <c r="D253" t="s">
        <v>349</v>
      </c>
      <c r="E253" s="77">
        <v>3</v>
      </c>
      <c r="F253" s="80">
        <v>3800</v>
      </c>
      <c r="G253" t="s">
        <v>1502</v>
      </c>
    </row>
    <row r="254" spans="1:7" x14ac:dyDescent="0.25">
      <c r="A254" t="s">
        <v>348</v>
      </c>
      <c r="B254">
        <v>100663001</v>
      </c>
      <c r="C254" t="s">
        <v>4</v>
      </c>
      <c r="D254" t="s">
        <v>349</v>
      </c>
      <c r="E254" s="77">
        <v>3</v>
      </c>
      <c r="F254" s="80">
        <v>3800</v>
      </c>
      <c r="G254" t="s">
        <v>350</v>
      </c>
    </row>
    <row r="255" spans="1:7" x14ac:dyDescent="0.25">
      <c r="A255" t="s">
        <v>175</v>
      </c>
      <c r="B255">
        <v>1011756</v>
      </c>
      <c r="C255" t="s">
        <v>143</v>
      </c>
      <c r="D255" t="s">
        <v>177</v>
      </c>
      <c r="E255" s="77">
        <v>5</v>
      </c>
      <c r="F255" s="80">
        <v>5000</v>
      </c>
      <c r="G255" t="s">
        <v>178</v>
      </c>
    </row>
    <row r="256" spans="1:7" x14ac:dyDescent="0.25">
      <c r="A256" t="s">
        <v>1854</v>
      </c>
      <c r="B256">
        <v>1007955</v>
      </c>
      <c r="C256" t="s">
        <v>7</v>
      </c>
      <c r="D256" t="s">
        <v>177</v>
      </c>
      <c r="E256" s="77">
        <v>5</v>
      </c>
      <c r="F256" s="80">
        <v>5000</v>
      </c>
      <c r="G256" t="s">
        <v>1377</v>
      </c>
    </row>
    <row r="257" spans="1:7" x14ac:dyDescent="0.25">
      <c r="A257" t="s">
        <v>1292</v>
      </c>
      <c r="B257">
        <v>1011749</v>
      </c>
      <c r="C257" t="s">
        <v>6</v>
      </c>
      <c r="D257" t="s">
        <v>177</v>
      </c>
      <c r="E257" s="77">
        <v>5</v>
      </c>
      <c r="F257" s="80">
        <v>5000</v>
      </c>
      <c r="G257" t="s">
        <v>1293</v>
      </c>
    </row>
    <row r="258" spans="1:7" x14ac:dyDescent="0.25">
      <c r="A258" t="s">
        <v>1503</v>
      </c>
      <c r="B258">
        <v>5061001</v>
      </c>
      <c r="C258" t="s">
        <v>910</v>
      </c>
      <c r="D258" t="s">
        <v>177</v>
      </c>
      <c r="E258" s="77">
        <v>5</v>
      </c>
      <c r="F258" s="80">
        <v>5000</v>
      </c>
      <c r="G258" t="s">
        <v>1510</v>
      </c>
    </row>
    <row r="259" spans="1:7" x14ac:dyDescent="0.25">
      <c r="A259" t="s">
        <v>85</v>
      </c>
      <c r="B259">
        <v>100681010</v>
      </c>
      <c r="C259" t="s">
        <v>4</v>
      </c>
      <c r="D259" t="s">
        <v>86</v>
      </c>
      <c r="E259" s="77">
        <v>13</v>
      </c>
      <c r="F259" s="80">
        <v>13120</v>
      </c>
      <c r="G259" t="s">
        <v>87</v>
      </c>
    </row>
    <row r="260" spans="1:7" x14ac:dyDescent="0.25">
      <c r="A260" t="s">
        <v>1120</v>
      </c>
      <c r="B260">
        <v>1019211</v>
      </c>
      <c r="C260" t="s">
        <v>4</v>
      </c>
      <c r="D260" t="s">
        <v>202</v>
      </c>
      <c r="E260" s="77">
        <v>84</v>
      </c>
      <c r="F260" s="80">
        <v>84400</v>
      </c>
      <c r="G260" t="s">
        <v>203</v>
      </c>
    </row>
    <row r="261" spans="1:7" x14ac:dyDescent="0.25">
      <c r="A261" t="s">
        <v>548</v>
      </c>
      <c r="B261">
        <v>100681007</v>
      </c>
      <c r="C261" t="s">
        <v>4</v>
      </c>
      <c r="D261" t="s">
        <v>549</v>
      </c>
      <c r="E261" s="77">
        <v>6</v>
      </c>
      <c r="F261" s="80">
        <v>6510</v>
      </c>
      <c r="G261" t="s">
        <v>550</v>
      </c>
    </row>
    <row r="262" spans="1:7" x14ac:dyDescent="0.25">
      <c r="A262" t="s">
        <v>1512</v>
      </c>
      <c r="B262">
        <v>30128001</v>
      </c>
      <c r="C262" t="s">
        <v>1128</v>
      </c>
      <c r="D262" t="s">
        <v>1547</v>
      </c>
      <c r="E262" s="77">
        <v>30</v>
      </c>
      <c r="F262" s="80">
        <v>30510</v>
      </c>
    </row>
    <row r="263" spans="1:7" x14ac:dyDescent="0.25">
      <c r="A263" t="s">
        <v>502</v>
      </c>
      <c r="B263">
        <v>26217000</v>
      </c>
      <c r="C263" t="s">
        <v>6</v>
      </c>
      <c r="D263" t="s">
        <v>503</v>
      </c>
      <c r="E263" s="77">
        <v>26</v>
      </c>
      <c r="F263" s="80">
        <v>26750</v>
      </c>
      <c r="G263" t="s">
        <v>504</v>
      </c>
    </row>
    <row r="264" spans="1:7" x14ac:dyDescent="0.25">
      <c r="A264" t="s">
        <v>1284</v>
      </c>
      <c r="B264">
        <v>100324000</v>
      </c>
      <c r="C264" t="s">
        <v>6</v>
      </c>
      <c r="D264" t="s">
        <v>1285</v>
      </c>
      <c r="E264" s="77">
        <v>63</v>
      </c>
      <c r="F264" s="80">
        <v>63360</v>
      </c>
      <c r="G264" t="s">
        <v>1286</v>
      </c>
    </row>
    <row r="265" spans="1:7" x14ac:dyDescent="0.25">
      <c r="A265" t="s">
        <v>1265</v>
      </c>
      <c r="B265">
        <v>63165001</v>
      </c>
      <c r="C265" t="s">
        <v>6</v>
      </c>
      <c r="D265" t="s">
        <v>279</v>
      </c>
      <c r="E265" s="77">
        <v>63</v>
      </c>
      <c r="F265" s="80">
        <v>63620</v>
      </c>
      <c r="G265" t="s">
        <v>1277</v>
      </c>
    </row>
    <row r="266" spans="1:7" x14ac:dyDescent="0.25">
      <c r="A266" t="s">
        <v>706</v>
      </c>
      <c r="B266">
        <v>1001415</v>
      </c>
      <c r="D266" t="s">
        <v>279</v>
      </c>
      <c r="E266" s="77">
        <v>63</v>
      </c>
      <c r="F266" s="80">
        <v>63620</v>
      </c>
      <c r="G266" t="s">
        <v>707</v>
      </c>
    </row>
    <row r="267" spans="1:7" x14ac:dyDescent="0.25">
      <c r="A267" t="s">
        <v>1855</v>
      </c>
      <c r="B267">
        <v>1002249</v>
      </c>
      <c r="C267" t="s">
        <v>143</v>
      </c>
      <c r="D267" t="s">
        <v>155</v>
      </c>
      <c r="E267" s="77">
        <v>73</v>
      </c>
      <c r="F267" s="80">
        <v>73200</v>
      </c>
      <c r="G267" t="s">
        <v>1100</v>
      </c>
    </row>
    <row r="268" spans="1:7" x14ac:dyDescent="0.25">
      <c r="A268" t="s">
        <v>1752</v>
      </c>
      <c r="B268">
        <v>69092001</v>
      </c>
      <c r="C268" t="s">
        <v>910</v>
      </c>
      <c r="D268" t="s">
        <v>1776</v>
      </c>
      <c r="E268" s="77">
        <v>69</v>
      </c>
      <c r="F268" s="80">
        <v>69400</v>
      </c>
      <c r="G268" t="s">
        <v>1777</v>
      </c>
    </row>
    <row r="269" spans="1:7" x14ac:dyDescent="0.25">
      <c r="A269" t="s">
        <v>1372</v>
      </c>
      <c r="B269">
        <v>1007963</v>
      </c>
      <c r="C269" t="s">
        <v>7</v>
      </c>
      <c r="D269" t="s">
        <v>713</v>
      </c>
      <c r="E269" s="77">
        <v>13</v>
      </c>
      <c r="F269" s="80">
        <v>13450</v>
      </c>
      <c r="G269" t="s">
        <v>1373</v>
      </c>
    </row>
    <row r="270" spans="1:7" x14ac:dyDescent="0.25">
      <c r="A270" t="s">
        <v>521</v>
      </c>
      <c r="B270">
        <v>6179000</v>
      </c>
      <c r="D270" t="s">
        <v>522</v>
      </c>
      <c r="E270" s="77">
        <v>6</v>
      </c>
      <c r="F270" s="80">
        <v>6130</v>
      </c>
      <c r="G270" t="s">
        <v>523</v>
      </c>
    </row>
    <row r="271" spans="1:7" x14ac:dyDescent="0.25">
      <c r="A271" t="s">
        <v>586</v>
      </c>
      <c r="B271">
        <v>100884015</v>
      </c>
      <c r="C271" t="s">
        <v>6</v>
      </c>
      <c r="D271" t="s">
        <v>522</v>
      </c>
      <c r="E271" s="77">
        <v>6</v>
      </c>
      <c r="F271" s="80">
        <v>6130</v>
      </c>
      <c r="G271" t="s">
        <v>587</v>
      </c>
    </row>
    <row r="272" spans="1:7" x14ac:dyDescent="0.25">
      <c r="A272" t="s">
        <v>987</v>
      </c>
      <c r="B272">
        <v>1011814</v>
      </c>
      <c r="C272" t="s">
        <v>6</v>
      </c>
      <c r="D272" t="s">
        <v>522</v>
      </c>
      <c r="E272" s="77">
        <v>6</v>
      </c>
      <c r="F272" s="80">
        <v>6130</v>
      </c>
      <c r="G272" t="s">
        <v>988</v>
      </c>
    </row>
    <row r="273" spans="1:7" x14ac:dyDescent="0.25">
      <c r="A273" t="s">
        <v>928</v>
      </c>
      <c r="B273">
        <v>73128001</v>
      </c>
      <c r="C273" t="s">
        <v>893</v>
      </c>
      <c r="D273" t="s">
        <v>943</v>
      </c>
      <c r="E273" s="77">
        <v>73</v>
      </c>
      <c r="F273" s="80">
        <v>73100</v>
      </c>
      <c r="G273" t="s">
        <v>944</v>
      </c>
    </row>
    <row r="274" spans="1:7" x14ac:dyDescent="0.25">
      <c r="A274" t="s">
        <v>362</v>
      </c>
      <c r="B274">
        <v>83042001</v>
      </c>
      <c r="C274" t="s">
        <v>12</v>
      </c>
      <c r="D274" t="s">
        <v>363</v>
      </c>
      <c r="E274" s="77">
        <v>83</v>
      </c>
      <c r="F274" s="80">
        <v>83310</v>
      </c>
      <c r="G274" t="s">
        <v>364</v>
      </c>
    </row>
    <row r="275" spans="1:7" x14ac:dyDescent="0.25">
      <c r="A275" t="s">
        <v>1588</v>
      </c>
      <c r="B275">
        <v>83068001</v>
      </c>
      <c r="C275" t="s">
        <v>910</v>
      </c>
      <c r="D275" t="s">
        <v>363</v>
      </c>
      <c r="E275" s="77">
        <v>83</v>
      </c>
      <c r="F275" s="80">
        <v>83310</v>
      </c>
      <c r="G275" t="s">
        <v>1598</v>
      </c>
    </row>
    <row r="276" spans="1:7" x14ac:dyDescent="0.25">
      <c r="A276" t="s">
        <v>1430</v>
      </c>
      <c r="B276">
        <v>74137001</v>
      </c>
      <c r="C276" t="s">
        <v>910</v>
      </c>
      <c r="D276" t="s">
        <v>1455</v>
      </c>
      <c r="E276" s="77">
        <v>74</v>
      </c>
      <c r="F276" s="80">
        <v>74570</v>
      </c>
      <c r="G276" t="s">
        <v>1456</v>
      </c>
    </row>
    <row r="277" spans="1:7" x14ac:dyDescent="0.25">
      <c r="A277" t="s">
        <v>1172</v>
      </c>
      <c r="B277">
        <v>26148001</v>
      </c>
      <c r="C277" t="s">
        <v>910</v>
      </c>
      <c r="D277" t="s">
        <v>1188</v>
      </c>
      <c r="E277" s="77">
        <v>26</v>
      </c>
      <c r="F277" s="80">
        <v>26390</v>
      </c>
      <c r="G277" t="s">
        <v>998</v>
      </c>
    </row>
    <row r="278" spans="1:7" x14ac:dyDescent="0.25">
      <c r="A278" t="s">
        <v>1426</v>
      </c>
      <c r="B278">
        <v>1035624</v>
      </c>
      <c r="D278" t="s">
        <v>1427</v>
      </c>
      <c r="E278" s="77">
        <v>30</v>
      </c>
      <c r="F278" s="80">
        <v>30840</v>
      </c>
      <c r="G278" t="s">
        <v>1428</v>
      </c>
    </row>
    <row r="279" spans="1:7" x14ac:dyDescent="0.25">
      <c r="A279" t="s">
        <v>619</v>
      </c>
      <c r="B279">
        <v>100678000</v>
      </c>
      <c r="C279" t="s">
        <v>4</v>
      </c>
      <c r="D279" t="s">
        <v>620</v>
      </c>
      <c r="E279" s="77">
        <v>38</v>
      </c>
      <c r="F279" s="80">
        <v>38540</v>
      </c>
      <c r="G279" t="s">
        <v>621</v>
      </c>
    </row>
    <row r="280" spans="1:7" x14ac:dyDescent="0.25">
      <c r="A280" t="s">
        <v>382</v>
      </c>
      <c r="B280">
        <v>83069001</v>
      </c>
      <c r="C280" t="s">
        <v>12</v>
      </c>
      <c r="D280" t="s">
        <v>383</v>
      </c>
      <c r="E280" s="77">
        <v>83</v>
      </c>
      <c r="F280" s="80">
        <v>83406</v>
      </c>
      <c r="G280" t="s">
        <v>384</v>
      </c>
    </row>
    <row r="281" spans="1:7" x14ac:dyDescent="0.25">
      <c r="A281" t="s">
        <v>162</v>
      </c>
      <c r="B281">
        <v>1015628</v>
      </c>
      <c r="C281" t="s">
        <v>143</v>
      </c>
      <c r="D281" t="s">
        <v>1105</v>
      </c>
      <c r="E281" s="77">
        <v>38</v>
      </c>
      <c r="F281" s="80">
        <v>38300</v>
      </c>
      <c r="G281" t="s">
        <v>1106</v>
      </c>
    </row>
    <row r="282" spans="1:7" x14ac:dyDescent="0.25">
      <c r="A282" t="s">
        <v>609</v>
      </c>
      <c r="B282">
        <v>84187000</v>
      </c>
      <c r="C282" t="s">
        <v>6</v>
      </c>
      <c r="D282" t="s">
        <v>610</v>
      </c>
      <c r="E282" s="77">
        <v>84</v>
      </c>
      <c r="F282" s="80">
        <v>84800</v>
      </c>
      <c r="G282" t="s">
        <v>611</v>
      </c>
    </row>
    <row r="283" spans="1:7" x14ac:dyDescent="0.25">
      <c r="A283" t="s">
        <v>1265</v>
      </c>
      <c r="B283">
        <v>63178002</v>
      </c>
      <c r="C283" t="s">
        <v>6</v>
      </c>
      <c r="D283" t="s">
        <v>1258</v>
      </c>
      <c r="E283" s="77">
        <v>63</v>
      </c>
      <c r="F283" s="80">
        <v>63500</v>
      </c>
      <c r="G283" t="s">
        <v>1276</v>
      </c>
    </row>
    <row r="284" spans="1:7" x14ac:dyDescent="0.25">
      <c r="A284" t="s">
        <v>1255</v>
      </c>
      <c r="B284">
        <v>63178001</v>
      </c>
      <c r="C284" t="s">
        <v>910</v>
      </c>
      <c r="D284" t="s">
        <v>1258</v>
      </c>
      <c r="E284" s="77">
        <v>63</v>
      </c>
      <c r="F284" s="80">
        <v>63500</v>
      </c>
      <c r="G284" t="s">
        <v>1259</v>
      </c>
    </row>
    <row r="285" spans="1:7" x14ac:dyDescent="0.25">
      <c r="A285" t="s">
        <v>209</v>
      </c>
      <c r="B285">
        <v>13047001</v>
      </c>
      <c r="C285" t="s">
        <v>2</v>
      </c>
      <c r="D285" t="s">
        <v>210</v>
      </c>
      <c r="E285" s="77">
        <v>13</v>
      </c>
      <c r="F285" s="80">
        <v>13800</v>
      </c>
      <c r="G285" t="s">
        <v>211</v>
      </c>
    </row>
    <row r="286" spans="1:7" x14ac:dyDescent="0.25">
      <c r="A286" t="s">
        <v>1368</v>
      </c>
      <c r="B286">
        <v>1024260</v>
      </c>
      <c r="C286" t="s">
        <v>7</v>
      </c>
      <c r="D286" t="s">
        <v>210</v>
      </c>
      <c r="E286" s="77">
        <v>13</v>
      </c>
      <c r="F286" s="80">
        <v>13800</v>
      </c>
      <c r="G286" t="s">
        <v>1369</v>
      </c>
    </row>
    <row r="287" spans="1:7" x14ac:dyDescent="0.25">
      <c r="A287" t="s">
        <v>1172</v>
      </c>
      <c r="B287">
        <v>38194001</v>
      </c>
      <c r="C287" t="s">
        <v>1175</v>
      </c>
      <c r="D287" t="s">
        <v>1196</v>
      </c>
      <c r="E287" s="77">
        <v>38</v>
      </c>
      <c r="F287" s="80">
        <v>38140</v>
      </c>
      <c r="G287" t="s">
        <v>1197</v>
      </c>
    </row>
    <row r="288" spans="1:7" x14ac:dyDescent="0.25">
      <c r="A288" t="s">
        <v>681</v>
      </c>
      <c r="B288">
        <v>3132001</v>
      </c>
      <c r="C288" t="s">
        <v>2</v>
      </c>
      <c r="D288" t="s">
        <v>686</v>
      </c>
      <c r="E288" s="77">
        <v>3</v>
      </c>
      <c r="F288" s="80">
        <v>3220</v>
      </c>
      <c r="G288" t="s">
        <v>687</v>
      </c>
    </row>
    <row r="289" spans="1:7" x14ac:dyDescent="0.25">
      <c r="A289" t="s">
        <v>1220</v>
      </c>
      <c r="B289">
        <v>1196001</v>
      </c>
      <c r="C289" t="s">
        <v>910</v>
      </c>
      <c r="D289" t="s">
        <v>1227</v>
      </c>
      <c r="E289" s="77">
        <v>1</v>
      </c>
      <c r="F289" s="80">
        <v>1340</v>
      </c>
      <c r="G289" t="s">
        <v>1228</v>
      </c>
    </row>
    <row r="290" spans="1:7" x14ac:dyDescent="0.25">
      <c r="A290" t="s">
        <v>1624</v>
      </c>
      <c r="B290">
        <v>7110001</v>
      </c>
      <c r="C290" t="s">
        <v>910</v>
      </c>
      <c r="D290" t="s">
        <v>1638</v>
      </c>
      <c r="E290" s="94">
        <v>7</v>
      </c>
      <c r="F290" s="80">
        <v>7260</v>
      </c>
      <c r="G290" t="s">
        <v>1639</v>
      </c>
    </row>
    <row r="291" spans="1:7" x14ac:dyDescent="0.25">
      <c r="A291" t="s">
        <v>1512</v>
      </c>
      <c r="B291">
        <v>84054001</v>
      </c>
      <c r="C291" t="s">
        <v>1128</v>
      </c>
      <c r="D291" t="s">
        <v>1580</v>
      </c>
      <c r="E291" s="77">
        <v>84</v>
      </c>
      <c r="F291" s="80">
        <v>84800</v>
      </c>
    </row>
    <row r="292" spans="1:7" x14ac:dyDescent="0.25">
      <c r="A292" t="s">
        <v>1131</v>
      </c>
      <c r="B292">
        <v>1011697</v>
      </c>
      <c r="C292" t="s">
        <v>19</v>
      </c>
      <c r="D292" t="s">
        <v>648</v>
      </c>
      <c r="E292" s="77">
        <v>3</v>
      </c>
      <c r="F292" s="80">
        <v>3600</v>
      </c>
      <c r="G292" t="s">
        <v>53</v>
      </c>
    </row>
    <row r="293" spans="1:7" x14ac:dyDescent="0.25">
      <c r="A293" t="s">
        <v>909</v>
      </c>
      <c r="B293">
        <v>58059001</v>
      </c>
      <c r="C293" t="s">
        <v>893</v>
      </c>
      <c r="D293" t="s">
        <v>915</v>
      </c>
      <c r="E293" s="77">
        <v>58</v>
      </c>
      <c r="F293" s="80">
        <v>58400</v>
      </c>
      <c r="G293" t="s">
        <v>916</v>
      </c>
    </row>
    <row r="294" spans="1:7" x14ac:dyDescent="0.25">
      <c r="A294" t="s">
        <v>436</v>
      </c>
      <c r="B294">
        <v>1021329</v>
      </c>
      <c r="C294" t="s">
        <v>6</v>
      </c>
      <c r="D294" t="s">
        <v>333</v>
      </c>
      <c r="E294" s="77">
        <v>13</v>
      </c>
      <c r="F294" s="80">
        <v>13600</v>
      </c>
      <c r="G294" t="s">
        <v>1399</v>
      </c>
    </row>
    <row r="295" spans="1:7" x14ac:dyDescent="0.25">
      <c r="A295" t="s">
        <v>1323</v>
      </c>
      <c r="B295">
        <v>1012238</v>
      </c>
      <c r="D295" t="s">
        <v>333</v>
      </c>
      <c r="E295" s="77">
        <v>13</v>
      </c>
      <c r="F295" s="80">
        <v>13600</v>
      </c>
      <c r="G295" t="s">
        <v>1324</v>
      </c>
    </row>
    <row r="296" spans="1:7" x14ac:dyDescent="0.25">
      <c r="A296" t="s">
        <v>1068</v>
      </c>
      <c r="B296">
        <v>1029057</v>
      </c>
      <c r="C296" t="s">
        <v>6</v>
      </c>
      <c r="D296" t="s">
        <v>69</v>
      </c>
      <c r="E296" s="77">
        <v>38</v>
      </c>
      <c r="F296" s="80">
        <v>38260</v>
      </c>
      <c r="G296" t="s">
        <v>70</v>
      </c>
    </row>
    <row r="297" spans="1:7" x14ac:dyDescent="0.25">
      <c r="A297" t="s">
        <v>64</v>
      </c>
      <c r="B297">
        <v>38130001</v>
      </c>
      <c r="C297" t="s">
        <v>910</v>
      </c>
      <c r="D297" t="s">
        <v>69</v>
      </c>
      <c r="E297" s="77">
        <v>38</v>
      </c>
      <c r="F297" s="80">
        <v>38260</v>
      </c>
      <c r="G297" t="s">
        <v>1018</v>
      </c>
    </row>
    <row r="298" spans="1:7" x14ac:dyDescent="0.25">
      <c r="A298" t="s">
        <v>395</v>
      </c>
      <c r="B298">
        <v>1003476</v>
      </c>
      <c r="C298" t="s">
        <v>6</v>
      </c>
      <c r="D298" t="s">
        <v>396</v>
      </c>
      <c r="E298" s="77">
        <v>83</v>
      </c>
      <c r="F298" s="80">
        <v>83260</v>
      </c>
      <c r="G298" t="s">
        <v>1375</v>
      </c>
    </row>
    <row r="299" spans="1:7" x14ac:dyDescent="0.25">
      <c r="A299" t="s">
        <v>163</v>
      </c>
      <c r="B299">
        <v>1015956</v>
      </c>
      <c r="C299" t="s">
        <v>143</v>
      </c>
      <c r="D299" t="s">
        <v>164</v>
      </c>
      <c r="E299" s="77">
        <v>42</v>
      </c>
      <c r="F299" s="80">
        <v>42480</v>
      </c>
      <c r="G299" t="s">
        <v>1107</v>
      </c>
    </row>
    <row r="300" spans="1:7" x14ac:dyDescent="0.25">
      <c r="A300" t="s">
        <v>0</v>
      </c>
      <c r="B300">
        <v>83062002</v>
      </c>
      <c r="C300" t="s">
        <v>0</v>
      </c>
      <c r="D300" t="s">
        <v>105</v>
      </c>
      <c r="E300" s="77">
        <v>83</v>
      </c>
      <c r="F300" s="80">
        <v>83000</v>
      </c>
      <c r="G300" t="s">
        <v>106</v>
      </c>
    </row>
    <row r="301" spans="1:7" x14ac:dyDescent="0.25">
      <c r="A301" t="s">
        <v>1374</v>
      </c>
      <c r="B301">
        <v>1032194</v>
      </c>
      <c r="C301" t="s">
        <v>7</v>
      </c>
      <c r="D301" t="s">
        <v>105</v>
      </c>
      <c r="E301" s="77">
        <v>83</v>
      </c>
      <c r="F301" s="80">
        <v>83130</v>
      </c>
      <c r="G301" t="s">
        <v>390</v>
      </c>
    </row>
    <row r="302" spans="1:7" x14ac:dyDescent="0.25">
      <c r="A302" t="s">
        <v>665</v>
      </c>
      <c r="B302">
        <v>83062004</v>
      </c>
      <c r="C302" t="s">
        <v>12</v>
      </c>
      <c r="D302" t="s">
        <v>105</v>
      </c>
      <c r="E302" s="77">
        <v>83</v>
      </c>
      <c r="F302" s="80">
        <v>83130</v>
      </c>
      <c r="G302" t="s">
        <v>364</v>
      </c>
    </row>
    <row r="303" spans="1:7" x14ac:dyDescent="0.25">
      <c r="A303" t="s">
        <v>261</v>
      </c>
      <c r="B303">
        <v>1029676</v>
      </c>
      <c r="C303" t="s">
        <v>261</v>
      </c>
      <c r="D303" t="s">
        <v>105</v>
      </c>
      <c r="E303" s="77">
        <v>83</v>
      </c>
      <c r="F303" s="80">
        <v>83130</v>
      </c>
      <c r="G303" t="s">
        <v>1244</v>
      </c>
    </row>
    <row r="304" spans="1:7" x14ac:dyDescent="0.25">
      <c r="A304" t="s">
        <v>1624</v>
      </c>
      <c r="B304">
        <v>30132001</v>
      </c>
      <c r="C304" t="s">
        <v>910</v>
      </c>
      <c r="D304" t="s">
        <v>1672</v>
      </c>
      <c r="E304" s="77">
        <v>30</v>
      </c>
      <c r="F304" s="80">
        <v>30110</v>
      </c>
      <c r="G304" t="s">
        <v>1673</v>
      </c>
    </row>
    <row r="305" spans="1:7" x14ac:dyDescent="0.25">
      <c r="A305" t="s">
        <v>1624</v>
      </c>
      <c r="B305">
        <v>26157001</v>
      </c>
      <c r="C305" t="s">
        <v>1660</v>
      </c>
      <c r="D305" t="s">
        <v>1668</v>
      </c>
      <c r="E305" s="77">
        <v>26</v>
      </c>
      <c r="F305" s="80">
        <v>26740</v>
      </c>
      <c r="G305" t="s">
        <v>1669</v>
      </c>
    </row>
    <row r="306" spans="1:7" x14ac:dyDescent="0.25">
      <c r="A306" t="s">
        <v>483</v>
      </c>
      <c r="B306">
        <v>1010428</v>
      </c>
      <c r="C306" t="s">
        <v>6</v>
      </c>
      <c r="D306" t="s">
        <v>484</v>
      </c>
      <c r="E306" s="77">
        <v>83</v>
      </c>
      <c r="F306" s="80">
        <v>83250</v>
      </c>
      <c r="G306" t="s">
        <v>1425</v>
      </c>
    </row>
    <row r="307" spans="1:7" x14ac:dyDescent="0.25">
      <c r="A307" t="s">
        <v>1512</v>
      </c>
      <c r="B307">
        <v>84084001</v>
      </c>
      <c r="C307" t="s">
        <v>1128</v>
      </c>
      <c r="D307" t="s">
        <v>1567</v>
      </c>
      <c r="E307" s="77">
        <v>84</v>
      </c>
      <c r="F307" s="80">
        <v>84240</v>
      </c>
    </row>
    <row r="308" spans="1:7" x14ac:dyDescent="0.25">
      <c r="A308" t="s">
        <v>64</v>
      </c>
      <c r="B308">
        <v>73179001</v>
      </c>
      <c r="C308" t="s">
        <v>910</v>
      </c>
      <c r="D308" t="s">
        <v>1062</v>
      </c>
      <c r="E308" s="77">
        <v>73</v>
      </c>
      <c r="F308" s="80">
        <v>73290</v>
      </c>
      <c r="G308" t="s">
        <v>1063</v>
      </c>
    </row>
    <row r="309" spans="1:7" x14ac:dyDescent="0.25">
      <c r="A309" t="s">
        <v>64</v>
      </c>
      <c r="B309">
        <v>38269001</v>
      </c>
      <c r="C309" t="s">
        <v>893</v>
      </c>
      <c r="D309" t="s">
        <v>1023</v>
      </c>
      <c r="E309" s="77">
        <v>38</v>
      </c>
      <c r="F309" s="80">
        <v>38350</v>
      </c>
      <c r="G309" t="s">
        <v>1024</v>
      </c>
    </row>
    <row r="310" spans="1:7" x14ac:dyDescent="0.25">
      <c r="A310" t="s">
        <v>1784</v>
      </c>
      <c r="B310">
        <v>1035715</v>
      </c>
      <c r="C310" t="s">
        <v>19</v>
      </c>
      <c r="D310" t="s">
        <v>705</v>
      </c>
      <c r="E310" s="77">
        <v>42</v>
      </c>
      <c r="F310" s="80">
        <v>42310</v>
      </c>
      <c r="G310" t="s">
        <v>1785</v>
      </c>
    </row>
    <row r="311" spans="1:7" x14ac:dyDescent="0.25">
      <c r="A311" t="s">
        <v>1856</v>
      </c>
      <c r="B311">
        <v>73213001</v>
      </c>
      <c r="C311" t="s">
        <v>7</v>
      </c>
      <c r="D311" t="s">
        <v>160</v>
      </c>
      <c r="E311" s="77">
        <v>73</v>
      </c>
      <c r="F311" s="80">
        <v>73490</v>
      </c>
      <c r="G311" t="s">
        <v>404</v>
      </c>
    </row>
    <row r="312" spans="1:7" x14ac:dyDescent="0.25">
      <c r="A312" t="s">
        <v>1857</v>
      </c>
      <c r="B312">
        <v>1002250</v>
      </c>
      <c r="C312" t="s">
        <v>143</v>
      </c>
      <c r="D312" t="s">
        <v>160</v>
      </c>
      <c r="E312" s="77">
        <v>73</v>
      </c>
      <c r="F312" s="80">
        <v>73490</v>
      </c>
      <c r="G312" t="s">
        <v>161</v>
      </c>
    </row>
    <row r="313" spans="1:7" x14ac:dyDescent="0.25">
      <c r="A313" t="s">
        <v>1430</v>
      </c>
      <c r="B313">
        <v>74224001</v>
      </c>
      <c r="C313" t="s">
        <v>910</v>
      </c>
      <c r="D313" t="s">
        <v>1458</v>
      </c>
      <c r="E313" s="77">
        <v>74</v>
      </c>
      <c r="F313" s="80">
        <v>74800</v>
      </c>
      <c r="G313" t="s">
        <v>1459</v>
      </c>
    </row>
    <row r="314" spans="1:7" x14ac:dyDescent="0.25">
      <c r="A314" t="s">
        <v>1108</v>
      </c>
      <c r="B314">
        <v>1003526</v>
      </c>
      <c r="C314" t="s">
        <v>143</v>
      </c>
      <c r="D314" t="s">
        <v>165</v>
      </c>
      <c r="E314" s="77">
        <v>83</v>
      </c>
      <c r="F314" s="80">
        <v>83500</v>
      </c>
      <c r="G314" t="s">
        <v>166</v>
      </c>
    </row>
    <row r="315" spans="1:7" x14ac:dyDescent="0.25">
      <c r="A315" t="s">
        <v>284</v>
      </c>
      <c r="B315">
        <v>100681030</v>
      </c>
      <c r="C315" t="s">
        <v>4</v>
      </c>
      <c r="D315" t="s">
        <v>165</v>
      </c>
      <c r="E315" s="77">
        <v>83</v>
      </c>
      <c r="F315" s="80">
        <v>83500</v>
      </c>
    </row>
    <row r="316" spans="1:7" x14ac:dyDescent="0.25">
      <c r="A316" t="s">
        <v>64</v>
      </c>
      <c r="B316">
        <v>38503001</v>
      </c>
      <c r="C316" t="s">
        <v>893</v>
      </c>
      <c r="D316" t="s">
        <v>1040</v>
      </c>
      <c r="E316" s="77">
        <v>38</v>
      </c>
      <c r="F316" s="80">
        <v>38660</v>
      </c>
      <c r="G316" t="s">
        <v>1041</v>
      </c>
    </row>
    <row r="317" spans="1:7" x14ac:dyDescent="0.25">
      <c r="A317" t="s">
        <v>1512</v>
      </c>
      <c r="B317">
        <v>84133001</v>
      </c>
      <c r="C317" t="s">
        <v>1128</v>
      </c>
      <c r="D317" t="s">
        <v>1570</v>
      </c>
      <c r="E317" s="77">
        <v>84</v>
      </c>
      <c r="F317" s="80">
        <v>84240</v>
      </c>
      <c r="G317" t="s">
        <v>1571</v>
      </c>
    </row>
    <row r="318" spans="1:7" x14ac:dyDescent="0.25">
      <c r="A318" t="s">
        <v>1133</v>
      </c>
      <c r="B318">
        <v>42312001</v>
      </c>
      <c r="C318" t="s">
        <v>910</v>
      </c>
      <c r="D318" t="s">
        <v>1144</v>
      </c>
      <c r="E318" s="77">
        <v>42</v>
      </c>
      <c r="F318" s="80">
        <v>42380</v>
      </c>
      <c r="G318" t="s">
        <v>1145</v>
      </c>
    </row>
    <row r="319" spans="1:7" x14ac:dyDescent="0.25">
      <c r="A319" t="s">
        <v>1624</v>
      </c>
      <c r="B319">
        <v>7349001</v>
      </c>
      <c r="C319" t="s">
        <v>910</v>
      </c>
      <c r="D319" t="s">
        <v>1655</v>
      </c>
      <c r="E319" s="94">
        <v>7</v>
      </c>
      <c r="F319" s="80">
        <v>7800</v>
      </c>
      <c r="G319" t="s">
        <v>1656</v>
      </c>
    </row>
    <row r="320" spans="1:7" x14ac:dyDescent="0.25">
      <c r="A320" t="s">
        <v>455</v>
      </c>
      <c r="B320">
        <v>100884016</v>
      </c>
      <c r="C320" t="s">
        <v>6</v>
      </c>
      <c r="D320" t="s">
        <v>456</v>
      </c>
      <c r="E320" s="77">
        <v>6</v>
      </c>
      <c r="F320" s="80">
        <v>6610</v>
      </c>
      <c r="G320" t="s">
        <v>457</v>
      </c>
    </row>
    <row r="321" spans="1:7" x14ac:dyDescent="0.25">
      <c r="A321" t="s">
        <v>1212</v>
      </c>
      <c r="B321">
        <v>1203001</v>
      </c>
      <c r="C321" t="s">
        <v>910</v>
      </c>
      <c r="D321" t="s">
        <v>1213</v>
      </c>
      <c r="E321" s="77">
        <v>1</v>
      </c>
      <c r="F321" s="80">
        <v>1290</v>
      </c>
      <c r="G321" t="s">
        <v>1214</v>
      </c>
    </row>
    <row r="322" spans="1:7" x14ac:dyDescent="0.25">
      <c r="A322" t="s">
        <v>1624</v>
      </c>
      <c r="B322">
        <v>7129001</v>
      </c>
      <c r="C322" t="s">
        <v>910</v>
      </c>
      <c r="D322" t="s">
        <v>1640</v>
      </c>
      <c r="E322" s="94">
        <v>7</v>
      </c>
      <c r="F322" s="80">
        <v>7270</v>
      </c>
      <c r="G322" t="s">
        <v>1641</v>
      </c>
    </row>
    <row r="323" spans="1:7" x14ac:dyDescent="0.25">
      <c r="A323" t="s">
        <v>650</v>
      </c>
      <c r="B323">
        <v>13247000</v>
      </c>
      <c r="C323" t="s">
        <v>6</v>
      </c>
      <c r="D323" t="s">
        <v>531</v>
      </c>
      <c r="E323" s="77">
        <v>13</v>
      </c>
      <c r="F323" s="80">
        <v>13410</v>
      </c>
      <c r="G323" t="s">
        <v>651</v>
      </c>
    </row>
    <row r="324" spans="1:7" x14ac:dyDescent="0.25">
      <c r="A324" t="s">
        <v>1512</v>
      </c>
      <c r="B324">
        <v>13050002</v>
      </c>
      <c r="C324" t="s">
        <v>1128</v>
      </c>
      <c r="D324" t="s">
        <v>531</v>
      </c>
      <c r="E324" s="77">
        <v>13</v>
      </c>
      <c r="F324" s="80">
        <v>13410</v>
      </c>
      <c r="G324" t="s">
        <v>1517</v>
      </c>
    </row>
    <row r="325" spans="1:7" x14ac:dyDescent="0.25">
      <c r="A325" t="s">
        <v>928</v>
      </c>
      <c r="B325">
        <v>69107001</v>
      </c>
      <c r="C325" t="s">
        <v>893</v>
      </c>
      <c r="D325" t="s">
        <v>941</v>
      </c>
      <c r="E325" s="77">
        <v>69</v>
      </c>
      <c r="F325" s="80">
        <v>69870</v>
      </c>
      <c r="G325" t="s">
        <v>942</v>
      </c>
    </row>
    <row r="326" spans="1:7" x14ac:dyDescent="0.25">
      <c r="A326" t="s">
        <v>1321</v>
      </c>
      <c r="B326">
        <v>43111001</v>
      </c>
      <c r="C326" t="s">
        <v>6</v>
      </c>
      <c r="D326" t="s">
        <v>1322</v>
      </c>
      <c r="E326" s="77">
        <v>43</v>
      </c>
      <c r="F326" s="80">
        <v>43340</v>
      </c>
      <c r="G326" t="s">
        <v>950</v>
      </c>
    </row>
    <row r="327" spans="1:7" x14ac:dyDescent="0.25">
      <c r="A327" t="s">
        <v>976</v>
      </c>
      <c r="B327">
        <v>43112001</v>
      </c>
      <c r="C327" t="s">
        <v>910</v>
      </c>
      <c r="D327" t="s">
        <v>978</v>
      </c>
      <c r="E327" s="77">
        <v>43</v>
      </c>
      <c r="F327" s="80">
        <v>43300</v>
      </c>
      <c r="G327" t="s">
        <v>979</v>
      </c>
    </row>
    <row r="328" spans="1:7" x14ac:dyDescent="0.25">
      <c r="A328" t="s">
        <v>949</v>
      </c>
      <c r="B328">
        <v>48080001</v>
      </c>
      <c r="C328" t="s">
        <v>910</v>
      </c>
      <c r="D328" t="s">
        <v>971</v>
      </c>
      <c r="E328" s="77">
        <v>48</v>
      </c>
      <c r="F328" s="80">
        <v>48300</v>
      </c>
      <c r="G328" t="s">
        <v>972</v>
      </c>
    </row>
    <row r="329" spans="1:7" x14ac:dyDescent="0.25">
      <c r="A329" t="s">
        <v>340</v>
      </c>
      <c r="B329">
        <v>100663010</v>
      </c>
      <c r="C329" t="s">
        <v>4</v>
      </c>
      <c r="D329" t="s">
        <v>214</v>
      </c>
      <c r="E329" s="77">
        <v>3</v>
      </c>
      <c r="F329" s="80">
        <v>3120</v>
      </c>
      <c r="G329" t="s">
        <v>341</v>
      </c>
    </row>
    <row r="330" spans="1:7" x14ac:dyDescent="0.25">
      <c r="A330" t="s">
        <v>213</v>
      </c>
      <c r="B330">
        <v>1011599</v>
      </c>
      <c r="C330" t="s">
        <v>19</v>
      </c>
      <c r="D330" t="s">
        <v>214</v>
      </c>
      <c r="E330" s="77">
        <v>3</v>
      </c>
      <c r="F330" s="80">
        <v>3120</v>
      </c>
      <c r="G330" t="s">
        <v>1132</v>
      </c>
    </row>
    <row r="331" spans="1:7" x14ac:dyDescent="0.25">
      <c r="A331" t="s">
        <v>354</v>
      </c>
      <c r="B331">
        <v>100681005</v>
      </c>
      <c r="C331" t="s">
        <v>4</v>
      </c>
      <c r="D331" t="s">
        <v>62</v>
      </c>
      <c r="E331" s="77">
        <v>5</v>
      </c>
      <c r="F331" s="80">
        <v>5300</v>
      </c>
      <c r="G331" t="s">
        <v>355</v>
      </c>
    </row>
    <row r="332" spans="1:7" x14ac:dyDescent="0.25">
      <c r="A332" t="s">
        <v>1004</v>
      </c>
      <c r="B332">
        <v>1011746</v>
      </c>
      <c r="D332" t="s">
        <v>62</v>
      </c>
      <c r="E332" s="77">
        <v>5</v>
      </c>
      <c r="F332" s="80">
        <v>5300</v>
      </c>
      <c r="G332" t="s">
        <v>1005</v>
      </c>
    </row>
    <row r="333" spans="1:7" x14ac:dyDescent="0.25">
      <c r="A333" t="s">
        <v>1503</v>
      </c>
      <c r="B333">
        <v>5070002</v>
      </c>
      <c r="C333" t="s">
        <v>910</v>
      </c>
      <c r="D333" t="s">
        <v>62</v>
      </c>
      <c r="E333" s="77">
        <v>5</v>
      </c>
      <c r="F333" s="80">
        <v>5300</v>
      </c>
      <c r="G333" t="s">
        <v>63</v>
      </c>
    </row>
    <row r="334" spans="1:7" x14ac:dyDescent="0.25">
      <c r="A334" t="s">
        <v>1692</v>
      </c>
      <c r="B334">
        <v>1003479</v>
      </c>
      <c r="C334" t="s">
        <v>6</v>
      </c>
      <c r="D334" t="s">
        <v>474</v>
      </c>
      <c r="E334" s="77">
        <v>83</v>
      </c>
      <c r="F334" s="80">
        <v>83330</v>
      </c>
      <c r="G334" t="s">
        <v>1693</v>
      </c>
    </row>
    <row r="335" spans="1:7" x14ac:dyDescent="0.25">
      <c r="A335" t="s">
        <v>473</v>
      </c>
      <c r="B335">
        <v>83016001</v>
      </c>
      <c r="C335" t="s">
        <v>12</v>
      </c>
      <c r="D335" t="s">
        <v>474</v>
      </c>
      <c r="E335" s="77">
        <v>83</v>
      </c>
      <c r="F335" s="80">
        <v>83330</v>
      </c>
      <c r="G335" t="s">
        <v>475</v>
      </c>
    </row>
    <row r="336" spans="1:7" x14ac:dyDescent="0.25">
      <c r="A336" t="s">
        <v>928</v>
      </c>
      <c r="B336">
        <v>69024001</v>
      </c>
      <c r="C336" t="s">
        <v>893</v>
      </c>
      <c r="D336" t="s">
        <v>937</v>
      </c>
      <c r="E336" s="77">
        <v>69</v>
      </c>
      <c r="F336" s="80">
        <v>69620</v>
      </c>
      <c r="G336" t="s">
        <v>938</v>
      </c>
    </row>
    <row r="337" spans="1:7" x14ac:dyDescent="0.25">
      <c r="A337" t="s">
        <v>1737</v>
      </c>
      <c r="B337">
        <v>6030001</v>
      </c>
      <c r="C337" t="s">
        <v>893</v>
      </c>
      <c r="D337" t="s">
        <v>1738</v>
      </c>
      <c r="E337" s="77">
        <v>6</v>
      </c>
      <c r="F337" s="80">
        <v>6110</v>
      </c>
      <c r="G337" t="s">
        <v>970</v>
      </c>
    </row>
    <row r="338" spans="1:7" x14ac:dyDescent="0.25">
      <c r="A338" t="s">
        <v>1624</v>
      </c>
      <c r="B338">
        <v>7064001</v>
      </c>
      <c r="C338" t="s">
        <v>910</v>
      </c>
      <c r="D338" t="s">
        <v>1632</v>
      </c>
      <c r="E338" s="94">
        <v>7</v>
      </c>
      <c r="F338" s="80">
        <v>7160</v>
      </c>
      <c r="G338" t="s">
        <v>950</v>
      </c>
    </row>
    <row r="339" spans="1:7" x14ac:dyDescent="0.25">
      <c r="A339" t="s">
        <v>1203</v>
      </c>
      <c r="B339">
        <v>1011612</v>
      </c>
      <c r="C339" t="s">
        <v>6</v>
      </c>
      <c r="D339" t="s">
        <v>238</v>
      </c>
      <c r="E339" s="77">
        <v>3</v>
      </c>
      <c r="F339" s="80">
        <v>3130</v>
      </c>
      <c r="G339" t="s">
        <v>1204</v>
      </c>
    </row>
    <row r="340" spans="1:7" x14ac:dyDescent="0.25">
      <c r="A340" t="s">
        <v>1430</v>
      </c>
      <c r="B340">
        <v>74136001</v>
      </c>
      <c r="C340" t="s">
        <v>893</v>
      </c>
      <c r="D340" t="s">
        <v>1449</v>
      </c>
      <c r="E340" s="77">
        <v>74</v>
      </c>
      <c r="F340" s="80">
        <v>74450</v>
      </c>
      <c r="G340" t="s">
        <v>1450</v>
      </c>
    </row>
    <row r="341" spans="1:7" x14ac:dyDescent="0.25">
      <c r="A341" t="s">
        <v>64</v>
      </c>
      <c r="B341">
        <v>38182001</v>
      </c>
      <c r="C341" t="s">
        <v>893</v>
      </c>
      <c r="D341" t="s">
        <v>1042</v>
      </c>
      <c r="E341" s="77">
        <v>38</v>
      </c>
      <c r="F341" s="80">
        <v>38690</v>
      </c>
      <c r="G341" t="s">
        <v>1043</v>
      </c>
    </row>
    <row r="342" spans="1:7" x14ac:dyDescent="0.25">
      <c r="A342" t="s">
        <v>334</v>
      </c>
      <c r="B342">
        <v>1003491</v>
      </c>
      <c r="D342" t="s">
        <v>335</v>
      </c>
      <c r="E342" s="77">
        <v>83</v>
      </c>
      <c r="F342" s="80">
        <v>83980</v>
      </c>
      <c r="G342" t="s">
        <v>1325</v>
      </c>
    </row>
    <row r="343" spans="1:7" x14ac:dyDescent="0.25">
      <c r="A343" t="s">
        <v>1749</v>
      </c>
      <c r="B343">
        <v>1035320</v>
      </c>
      <c r="C343" t="s">
        <v>15</v>
      </c>
      <c r="D343" t="s">
        <v>1750</v>
      </c>
      <c r="E343" s="77">
        <v>83</v>
      </c>
      <c r="F343" s="80">
        <v>83340</v>
      </c>
      <c r="G343" t="s">
        <v>1751</v>
      </c>
    </row>
    <row r="344" spans="1:7" x14ac:dyDescent="0.25">
      <c r="A344" t="s">
        <v>1334</v>
      </c>
      <c r="B344">
        <v>1011685</v>
      </c>
      <c r="C344" t="s">
        <v>19</v>
      </c>
      <c r="D344" t="s">
        <v>346</v>
      </c>
      <c r="E344" s="77">
        <v>3</v>
      </c>
      <c r="F344" s="80">
        <v>3250</v>
      </c>
      <c r="G344" t="s">
        <v>1335</v>
      </c>
    </row>
    <row r="345" spans="1:7" x14ac:dyDescent="0.25">
      <c r="A345" t="s">
        <v>125</v>
      </c>
      <c r="B345">
        <v>83086001</v>
      </c>
      <c r="C345" t="s">
        <v>2</v>
      </c>
      <c r="D345" t="s">
        <v>126</v>
      </c>
      <c r="E345" s="77">
        <v>83</v>
      </c>
      <c r="F345" s="80">
        <v>83490</v>
      </c>
      <c r="G345" t="s">
        <v>127</v>
      </c>
    </row>
    <row r="346" spans="1:7" x14ac:dyDescent="0.25">
      <c r="A346" t="s">
        <v>1462</v>
      </c>
      <c r="B346">
        <v>1034180</v>
      </c>
      <c r="C346" t="s">
        <v>1</v>
      </c>
      <c r="D346" t="s">
        <v>78</v>
      </c>
      <c r="E346" s="77">
        <v>73</v>
      </c>
      <c r="F346" s="80">
        <v>73330</v>
      </c>
      <c r="G346" t="s">
        <v>1463</v>
      </c>
    </row>
    <row r="347" spans="1:7" x14ac:dyDescent="0.25">
      <c r="A347" t="s">
        <v>64</v>
      </c>
      <c r="B347">
        <v>73204001</v>
      </c>
      <c r="C347" t="s">
        <v>910</v>
      </c>
      <c r="D347" t="s">
        <v>78</v>
      </c>
      <c r="E347" s="77">
        <v>73</v>
      </c>
      <c r="F347" s="80">
        <v>73330</v>
      </c>
      <c r="G347" t="s">
        <v>1065</v>
      </c>
    </row>
    <row r="348" spans="1:7" x14ac:dyDescent="0.25">
      <c r="A348" t="s">
        <v>1834</v>
      </c>
      <c r="B348">
        <v>1003578</v>
      </c>
      <c r="C348" t="s">
        <v>143</v>
      </c>
      <c r="D348" t="s">
        <v>159</v>
      </c>
      <c r="E348" s="77">
        <v>84</v>
      </c>
      <c r="F348" s="80">
        <v>84130</v>
      </c>
      <c r="G348" t="s">
        <v>1104</v>
      </c>
    </row>
    <row r="349" spans="1:7" x14ac:dyDescent="0.25">
      <c r="A349" t="s">
        <v>266</v>
      </c>
      <c r="B349">
        <v>1033718</v>
      </c>
      <c r="C349" t="s">
        <v>261</v>
      </c>
      <c r="D349" t="s">
        <v>159</v>
      </c>
      <c r="E349" s="77">
        <v>84</v>
      </c>
      <c r="F349" s="80">
        <v>84130</v>
      </c>
      <c r="G349" t="s">
        <v>1245</v>
      </c>
    </row>
    <row r="350" spans="1:7" x14ac:dyDescent="0.25">
      <c r="A350" t="s">
        <v>1613</v>
      </c>
      <c r="B350">
        <v>1036061</v>
      </c>
      <c r="C350" t="s">
        <v>197</v>
      </c>
      <c r="D350" t="s">
        <v>542</v>
      </c>
      <c r="E350" s="77">
        <v>83</v>
      </c>
      <c r="F350" s="80">
        <v>83220</v>
      </c>
      <c r="G350" t="s">
        <v>543</v>
      </c>
    </row>
    <row r="351" spans="1:7" x14ac:dyDescent="0.25">
      <c r="A351" t="s">
        <v>240</v>
      </c>
      <c r="B351">
        <v>84002000</v>
      </c>
      <c r="D351" t="s">
        <v>241</v>
      </c>
      <c r="E351" s="77">
        <v>84</v>
      </c>
      <c r="F351" s="80">
        <v>84250</v>
      </c>
      <c r="G351" t="s">
        <v>242</v>
      </c>
    </row>
    <row r="352" spans="1:7" x14ac:dyDescent="0.25">
      <c r="A352" t="s">
        <v>1619</v>
      </c>
      <c r="B352">
        <v>1003548</v>
      </c>
      <c r="C352" t="s">
        <v>6</v>
      </c>
      <c r="D352" t="s">
        <v>241</v>
      </c>
      <c r="E352" s="77">
        <v>84</v>
      </c>
      <c r="F352" s="80">
        <v>84250</v>
      </c>
      <c r="G352" t="s">
        <v>1620</v>
      </c>
    </row>
    <row r="353" spans="1:7" x14ac:dyDescent="0.25">
      <c r="A353" t="s">
        <v>1685</v>
      </c>
      <c r="B353">
        <v>1014499</v>
      </c>
      <c r="C353" t="s">
        <v>6</v>
      </c>
      <c r="D353" t="s">
        <v>581</v>
      </c>
      <c r="E353" s="77">
        <v>30</v>
      </c>
      <c r="F353" s="80">
        <v>30120</v>
      </c>
      <c r="G353" t="s">
        <v>582</v>
      </c>
    </row>
    <row r="354" spans="1:7" x14ac:dyDescent="0.25">
      <c r="A354" t="s">
        <v>1512</v>
      </c>
      <c r="B354">
        <v>30146001</v>
      </c>
      <c r="C354" t="s">
        <v>1128</v>
      </c>
      <c r="D354" t="s">
        <v>516</v>
      </c>
      <c r="E354" s="77">
        <v>30</v>
      </c>
      <c r="F354" s="80">
        <v>30350</v>
      </c>
      <c r="G354" t="s">
        <v>1545</v>
      </c>
    </row>
    <row r="355" spans="1:7" x14ac:dyDescent="0.25">
      <c r="A355" t="s">
        <v>1301</v>
      </c>
      <c r="B355">
        <v>1016002</v>
      </c>
      <c r="C355" t="s">
        <v>2</v>
      </c>
      <c r="D355" t="s">
        <v>292</v>
      </c>
      <c r="E355" s="77">
        <v>43</v>
      </c>
      <c r="F355" s="80">
        <v>43410</v>
      </c>
      <c r="G355" t="s">
        <v>1302</v>
      </c>
    </row>
    <row r="356" spans="1:7" x14ac:dyDescent="0.25">
      <c r="A356" t="s">
        <v>1380</v>
      </c>
      <c r="B356">
        <v>1032103</v>
      </c>
      <c r="C356" t="s">
        <v>7</v>
      </c>
      <c r="D356" t="s">
        <v>292</v>
      </c>
      <c r="E356" s="77">
        <v>63</v>
      </c>
      <c r="F356" s="80">
        <v>63370</v>
      </c>
      <c r="G356" t="s">
        <v>412</v>
      </c>
    </row>
    <row r="357" spans="1:7" x14ac:dyDescent="0.25">
      <c r="A357" t="s">
        <v>1588</v>
      </c>
      <c r="B357">
        <v>30011002</v>
      </c>
      <c r="C357" t="s">
        <v>6</v>
      </c>
      <c r="D357" t="s">
        <v>1589</v>
      </c>
      <c r="E357" s="77">
        <v>30</v>
      </c>
      <c r="F357" s="80">
        <v>30133</v>
      </c>
      <c r="G357" t="s">
        <v>1590</v>
      </c>
    </row>
    <row r="358" spans="1:7" x14ac:dyDescent="0.25">
      <c r="A358" t="s">
        <v>109</v>
      </c>
      <c r="B358">
        <v>1003522</v>
      </c>
      <c r="D358" t="s">
        <v>110</v>
      </c>
      <c r="E358" s="77">
        <v>83</v>
      </c>
      <c r="F358" s="80">
        <v>83460</v>
      </c>
      <c r="G358" t="s">
        <v>111</v>
      </c>
    </row>
    <row r="359" spans="1:7" x14ac:dyDescent="0.25">
      <c r="A359" t="s">
        <v>64</v>
      </c>
      <c r="B359">
        <v>38022001</v>
      </c>
      <c r="C359" t="s">
        <v>893</v>
      </c>
      <c r="D359" t="s">
        <v>1038</v>
      </c>
      <c r="E359" s="77">
        <v>38</v>
      </c>
      <c r="F359" s="80">
        <v>38630</v>
      </c>
      <c r="G359" t="s">
        <v>1039</v>
      </c>
    </row>
    <row r="360" spans="1:7" x14ac:dyDescent="0.25">
      <c r="A360" t="s">
        <v>64</v>
      </c>
      <c r="B360">
        <v>69097001</v>
      </c>
      <c r="C360" t="s">
        <v>893</v>
      </c>
      <c r="D360" t="s">
        <v>1054</v>
      </c>
      <c r="E360" s="77">
        <v>69</v>
      </c>
      <c r="F360" s="80">
        <v>69420</v>
      </c>
      <c r="G360" t="s">
        <v>1055</v>
      </c>
    </row>
    <row r="361" spans="1:7" x14ac:dyDescent="0.25">
      <c r="A361" t="s">
        <v>273</v>
      </c>
      <c r="B361">
        <v>13001001</v>
      </c>
      <c r="C361" t="s">
        <v>2</v>
      </c>
      <c r="D361" t="s">
        <v>274</v>
      </c>
      <c r="E361" s="77">
        <v>13</v>
      </c>
      <c r="F361" s="80">
        <v>13290</v>
      </c>
      <c r="G361" t="s">
        <v>275</v>
      </c>
    </row>
    <row r="362" spans="1:7" x14ac:dyDescent="0.25">
      <c r="A362" t="s">
        <v>392</v>
      </c>
      <c r="B362">
        <v>1019181</v>
      </c>
      <c r="C362" t="s">
        <v>19</v>
      </c>
      <c r="D362" t="s">
        <v>393</v>
      </c>
      <c r="E362" s="77">
        <v>63</v>
      </c>
      <c r="F362" s="80">
        <v>63190</v>
      </c>
      <c r="G362" t="s">
        <v>394</v>
      </c>
    </row>
    <row r="363" spans="1:7" x14ac:dyDescent="0.25">
      <c r="A363" t="s">
        <v>5</v>
      </c>
      <c r="B363">
        <v>1029988</v>
      </c>
      <c r="C363" t="s">
        <v>5</v>
      </c>
      <c r="D363" t="s">
        <v>249</v>
      </c>
      <c r="E363" s="77">
        <v>69</v>
      </c>
      <c r="F363" s="80">
        <v>69760</v>
      </c>
      <c r="G363" t="s">
        <v>1234</v>
      </c>
    </row>
    <row r="364" spans="1:7" x14ac:dyDescent="0.25">
      <c r="A364" t="s">
        <v>928</v>
      </c>
      <c r="B364">
        <v>69117001</v>
      </c>
      <c r="C364" t="s">
        <v>910</v>
      </c>
      <c r="D364" t="s">
        <v>934</v>
      </c>
      <c r="E364" s="77">
        <v>69</v>
      </c>
      <c r="F364" s="80">
        <v>69380</v>
      </c>
      <c r="G364" t="s">
        <v>935</v>
      </c>
    </row>
    <row r="365" spans="1:7" x14ac:dyDescent="0.25">
      <c r="A365" t="s">
        <v>1084</v>
      </c>
      <c r="B365">
        <v>1034116</v>
      </c>
      <c r="C365" t="s">
        <v>6</v>
      </c>
      <c r="D365" t="s">
        <v>639</v>
      </c>
      <c r="E365" s="77">
        <v>83</v>
      </c>
      <c r="F365" s="80">
        <v>83510</v>
      </c>
      <c r="G365" t="s">
        <v>1085</v>
      </c>
    </row>
    <row r="366" spans="1:7" x14ac:dyDescent="0.25">
      <c r="A366" t="s">
        <v>989</v>
      </c>
      <c r="B366">
        <v>26166001</v>
      </c>
      <c r="C366" t="s">
        <v>910</v>
      </c>
      <c r="D366" t="s">
        <v>995</v>
      </c>
      <c r="E366" s="77">
        <v>26</v>
      </c>
      <c r="F366" s="80">
        <v>26270</v>
      </c>
      <c r="G366" t="s">
        <v>996</v>
      </c>
    </row>
    <row r="367" spans="1:7" x14ac:dyDescent="0.25">
      <c r="A367" t="s">
        <v>1484</v>
      </c>
      <c r="B367">
        <v>1001929</v>
      </c>
      <c r="C367" t="s">
        <v>12</v>
      </c>
      <c r="D367" t="s">
        <v>528</v>
      </c>
      <c r="E367" s="77">
        <v>69</v>
      </c>
      <c r="F367" s="80">
        <v>69380</v>
      </c>
      <c r="G367" t="s">
        <v>1485</v>
      </c>
    </row>
    <row r="368" spans="1:7" x14ac:dyDescent="0.25">
      <c r="A368" t="s">
        <v>720</v>
      </c>
      <c r="B368">
        <v>3155001</v>
      </c>
      <c r="C368" t="s">
        <v>910</v>
      </c>
      <c r="D368" t="s">
        <v>1724</v>
      </c>
      <c r="E368" s="77">
        <v>3</v>
      </c>
      <c r="F368" s="80">
        <v>3320</v>
      </c>
      <c r="G368" t="s">
        <v>1725</v>
      </c>
    </row>
    <row r="369" spans="1:7" x14ac:dyDescent="0.25">
      <c r="A369" t="s">
        <v>681</v>
      </c>
      <c r="B369">
        <v>3156001</v>
      </c>
      <c r="C369" t="s">
        <v>2</v>
      </c>
      <c r="D369" t="s">
        <v>688</v>
      </c>
      <c r="E369" s="77">
        <v>3</v>
      </c>
      <c r="F369" s="80">
        <v>3220</v>
      </c>
      <c r="G369" t="s">
        <v>689</v>
      </c>
    </row>
    <row r="370" spans="1:7" x14ac:dyDescent="0.25">
      <c r="A370" t="s">
        <v>330</v>
      </c>
      <c r="B370">
        <v>1024196</v>
      </c>
      <c r="C370" t="s">
        <v>17</v>
      </c>
      <c r="D370" t="s">
        <v>246</v>
      </c>
      <c r="E370" s="77">
        <v>58</v>
      </c>
      <c r="F370" s="80">
        <v>58170</v>
      </c>
      <c r="G370" t="s">
        <v>1317</v>
      </c>
    </row>
    <row r="371" spans="1:7" x14ac:dyDescent="0.25">
      <c r="A371" t="s">
        <v>1710</v>
      </c>
      <c r="B371">
        <v>1000576</v>
      </c>
      <c r="C371" t="s">
        <v>6</v>
      </c>
      <c r="D371" t="s">
        <v>246</v>
      </c>
      <c r="E371" s="77">
        <v>58</v>
      </c>
      <c r="F371" s="80">
        <v>58170</v>
      </c>
      <c r="G371" t="s">
        <v>1711</v>
      </c>
    </row>
    <row r="372" spans="1:7" x14ac:dyDescent="0.25">
      <c r="A372" t="s">
        <v>1423</v>
      </c>
      <c r="B372">
        <v>1001979</v>
      </c>
      <c r="C372" t="s">
        <v>6</v>
      </c>
      <c r="D372" t="s">
        <v>618</v>
      </c>
      <c r="E372" s="77">
        <v>69</v>
      </c>
      <c r="F372" s="80">
        <v>69009</v>
      </c>
      <c r="G372" t="s">
        <v>1424</v>
      </c>
    </row>
    <row r="373" spans="1:7" x14ac:dyDescent="0.25">
      <c r="A373" t="s">
        <v>1835</v>
      </c>
      <c r="B373">
        <v>42127001</v>
      </c>
      <c r="C373" t="s">
        <v>7</v>
      </c>
      <c r="D373" t="s">
        <v>401</v>
      </c>
      <c r="E373" s="77">
        <v>42</v>
      </c>
      <c r="F373" s="80">
        <v>42300</v>
      </c>
      <c r="G373" t="s">
        <v>67</v>
      </c>
    </row>
    <row r="374" spans="1:7" x14ac:dyDescent="0.25">
      <c r="A374" t="s">
        <v>64</v>
      </c>
      <c r="B374">
        <v>42129001</v>
      </c>
      <c r="C374" t="s">
        <v>893</v>
      </c>
      <c r="D374" t="s">
        <v>1050</v>
      </c>
      <c r="E374" s="77">
        <v>42</v>
      </c>
      <c r="F374" s="80">
        <v>42520</v>
      </c>
      <c r="G374" t="s">
        <v>1051</v>
      </c>
    </row>
    <row r="375" spans="1:7" x14ac:dyDescent="0.25">
      <c r="A375" t="s">
        <v>1492</v>
      </c>
      <c r="B375">
        <v>3157001</v>
      </c>
      <c r="C375" t="s">
        <v>893</v>
      </c>
      <c r="D375" t="s">
        <v>1497</v>
      </c>
      <c r="E375" s="77">
        <v>3</v>
      </c>
      <c r="F375" s="80">
        <v>3260</v>
      </c>
      <c r="G375" t="s">
        <v>1498</v>
      </c>
    </row>
    <row r="376" spans="1:7" x14ac:dyDescent="0.25">
      <c r="A376" t="s">
        <v>1255</v>
      </c>
      <c r="B376">
        <v>63203001</v>
      </c>
      <c r="C376" t="s">
        <v>910</v>
      </c>
      <c r="D376" t="s">
        <v>1256</v>
      </c>
      <c r="E376" s="77">
        <v>63</v>
      </c>
      <c r="F376" s="80">
        <v>63200</v>
      </c>
      <c r="G376" t="s">
        <v>1257</v>
      </c>
    </row>
    <row r="377" spans="1:7" x14ac:dyDescent="0.25">
      <c r="A377" t="s">
        <v>1246</v>
      </c>
      <c r="B377">
        <v>1031129</v>
      </c>
      <c r="C377" t="s">
        <v>261</v>
      </c>
      <c r="D377" t="s">
        <v>269</v>
      </c>
      <c r="E377" s="77">
        <v>42</v>
      </c>
      <c r="F377" s="80">
        <v>42300</v>
      </c>
      <c r="G377" t="s">
        <v>270</v>
      </c>
    </row>
    <row r="378" spans="1:7" x14ac:dyDescent="0.25">
      <c r="A378" t="s">
        <v>1829</v>
      </c>
      <c r="B378">
        <v>1033183</v>
      </c>
      <c r="C378" t="s">
        <v>4</v>
      </c>
      <c r="D378" t="s">
        <v>200</v>
      </c>
      <c r="E378" s="77">
        <v>3</v>
      </c>
      <c r="F378" s="80">
        <v>3600</v>
      </c>
      <c r="G378" t="s">
        <v>201</v>
      </c>
    </row>
    <row r="379" spans="1:7" x14ac:dyDescent="0.25">
      <c r="A379" t="s">
        <v>1512</v>
      </c>
      <c r="B379">
        <v>13053001</v>
      </c>
      <c r="C379" t="s">
        <v>1128</v>
      </c>
      <c r="D379" t="s">
        <v>1076</v>
      </c>
      <c r="E379" s="77">
        <v>13</v>
      </c>
      <c r="F379" s="80">
        <v>13370</v>
      </c>
      <c r="G379" t="s">
        <v>1516</v>
      </c>
    </row>
    <row r="380" spans="1:7" x14ac:dyDescent="0.25">
      <c r="A380" t="s">
        <v>1075</v>
      </c>
      <c r="B380">
        <v>1034160</v>
      </c>
      <c r="C380" t="s">
        <v>6</v>
      </c>
      <c r="D380" t="s">
        <v>1076</v>
      </c>
      <c r="E380" s="77">
        <v>13</v>
      </c>
      <c r="F380" s="80">
        <v>13370</v>
      </c>
      <c r="G380" t="s">
        <v>1077</v>
      </c>
    </row>
    <row r="381" spans="1:7" x14ac:dyDescent="0.25">
      <c r="A381" t="s">
        <v>727</v>
      </c>
      <c r="B381">
        <v>1011799</v>
      </c>
      <c r="C381" t="s">
        <v>6</v>
      </c>
      <c r="D381" t="s">
        <v>264</v>
      </c>
      <c r="E381" s="77">
        <v>6</v>
      </c>
      <c r="F381" s="80">
        <v>6210</v>
      </c>
      <c r="G381" t="s">
        <v>728</v>
      </c>
    </row>
    <row r="382" spans="1:7" x14ac:dyDescent="0.25">
      <c r="A382" t="s">
        <v>263</v>
      </c>
      <c r="B382">
        <v>6115000</v>
      </c>
      <c r="C382" t="s">
        <v>261</v>
      </c>
      <c r="D382" t="s">
        <v>264</v>
      </c>
      <c r="E382" s="77">
        <v>6</v>
      </c>
      <c r="F382" s="80">
        <v>6210</v>
      </c>
      <c r="G382" t="s">
        <v>265</v>
      </c>
    </row>
    <row r="383" spans="1:7" x14ac:dyDescent="0.25">
      <c r="A383" t="s">
        <v>486</v>
      </c>
      <c r="B383">
        <v>4112002</v>
      </c>
      <c r="D383" t="s">
        <v>176</v>
      </c>
      <c r="E383" s="77">
        <v>4</v>
      </c>
      <c r="F383" s="80">
        <v>4100</v>
      </c>
      <c r="G383" t="s">
        <v>487</v>
      </c>
    </row>
    <row r="384" spans="1:7" x14ac:dyDescent="0.25">
      <c r="A384" t="s">
        <v>175</v>
      </c>
      <c r="B384">
        <v>1028579</v>
      </c>
      <c r="C384" t="s">
        <v>143</v>
      </c>
      <c r="D384" t="s">
        <v>176</v>
      </c>
      <c r="E384" s="77">
        <v>4</v>
      </c>
      <c r="F384" s="80">
        <v>4100</v>
      </c>
      <c r="G384" t="s">
        <v>1110</v>
      </c>
    </row>
    <row r="385" spans="1:7" x14ac:dyDescent="0.25">
      <c r="A385" t="s">
        <v>1746</v>
      </c>
      <c r="B385">
        <v>1010560</v>
      </c>
      <c r="C385" t="s">
        <v>910</v>
      </c>
      <c r="D385" t="s">
        <v>176</v>
      </c>
      <c r="E385" s="77">
        <v>4</v>
      </c>
      <c r="F385" s="80">
        <v>4100</v>
      </c>
      <c r="G385" t="s">
        <v>1747</v>
      </c>
    </row>
    <row r="386" spans="1:7" x14ac:dyDescent="0.25">
      <c r="A386" t="s">
        <v>1265</v>
      </c>
      <c r="B386">
        <v>63206002</v>
      </c>
      <c r="C386" t="s">
        <v>6</v>
      </c>
      <c r="D386" t="s">
        <v>278</v>
      </c>
      <c r="E386" s="77">
        <v>63</v>
      </c>
      <c r="F386" s="80">
        <v>63410</v>
      </c>
      <c r="G386" t="s">
        <v>1274</v>
      </c>
    </row>
    <row r="387" spans="1:7" x14ac:dyDescent="0.25">
      <c r="A387" t="s">
        <v>750</v>
      </c>
      <c r="B387">
        <v>63206001</v>
      </c>
      <c r="C387" t="s">
        <v>19</v>
      </c>
      <c r="D387" t="s">
        <v>278</v>
      </c>
      <c r="E387" s="77">
        <v>63</v>
      </c>
      <c r="F387" s="80">
        <v>63410</v>
      </c>
      <c r="G387" t="s">
        <v>751</v>
      </c>
    </row>
    <row r="388" spans="1:7" x14ac:dyDescent="0.25">
      <c r="A388" t="s">
        <v>282</v>
      </c>
      <c r="B388">
        <v>100681013</v>
      </c>
      <c r="C388" t="s">
        <v>4</v>
      </c>
      <c r="D388" t="s">
        <v>272</v>
      </c>
      <c r="E388" s="77">
        <v>13</v>
      </c>
      <c r="F388" s="80">
        <v>13010</v>
      </c>
      <c r="G388" t="s">
        <v>283</v>
      </c>
    </row>
    <row r="389" spans="1:7" x14ac:dyDescent="0.25">
      <c r="A389" t="s">
        <v>593</v>
      </c>
      <c r="B389">
        <v>100681046</v>
      </c>
      <c r="C389" t="s">
        <v>6</v>
      </c>
      <c r="D389" t="s">
        <v>272</v>
      </c>
      <c r="E389" s="77">
        <v>13</v>
      </c>
      <c r="F389" s="80">
        <v>13323</v>
      </c>
      <c r="G389" t="s">
        <v>594</v>
      </c>
    </row>
    <row r="390" spans="1:7" x14ac:dyDescent="0.25">
      <c r="A390" t="s">
        <v>372</v>
      </c>
      <c r="B390">
        <v>13267000</v>
      </c>
      <c r="C390" t="s">
        <v>373</v>
      </c>
      <c r="D390" t="s">
        <v>272</v>
      </c>
      <c r="E390" s="77">
        <v>13</v>
      </c>
      <c r="F390" s="80">
        <v>13010</v>
      </c>
      <c r="G390" t="s">
        <v>374</v>
      </c>
    </row>
    <row r="391" spans="1:7" x14ac:dyDescent="0.25">
      <c r="A391" t="s">
        <v>271</v>
      </c>
      <c r="B391">
        <v>1028772</v>
      </c>
      <c r="C391" t="s">
        <v>6</v>
      </c>
      <c r="D391" t="s">
        <v>272</v>
      </c>
      <c r="E391" s="77">
        <v>13</v>
      </c>
      <c r="F391" s="80">
        <v>13008</v>
      </c>
      <c r="G391" t="s">
        <v>1247</v>
      </c>
    </row>
    <row r="392" spans="1:7" x14ac:dyDescent="0.25">
      <c r="A392" t="s">
        <v>365</v>
      </c>
      <c r="B392">
        <v>100681034</v>
      </c>
      <c r="C392" t="s">
        <v>2</v>
      </c>
      <c r="D392" t="s">
        <v>272</v>
      </c>
      <c r="E392" s="77">
        <v>13</v>
      </c>
      <c r="F392" s="80">
        <v>13001</v>
      </c>
      <c r="G392" t="s">
        <v>366</v>
      </c>
    </row>
    <row r="393" spans="1:7" x14ac:dyDescent="0.25">
      <c r="A393" t="s">
        <v>1123</v>
      </c>
      <c r="B393">
        <v>1003563</v>
      </c>
      <c r="C393" t="s">
        <v>6</v>
      </c>
      <c r="D393" t="s">
        <v>206</v>
      </c>
      <c r="E393" s="77">
        <v>84</v>
      </c>
      <c r="F393" s="80">
        <v>84660</v>
      </c>
      <c r="G393" t="s">
        <v>1124</v>
      </c>
    </row>
    <row r="394" spans="1:7" x14ac:dyDescent="0.25">
      <c r="A394" t="s">
        <v>1614</v>
      </c>
      <c r="B394">
        <v>1003580</v>
      </c>
      <c r="D394" t="s">
        <v>206</v>
      </c>
      <c r="E394" s="77">
        <v>84</v>
      </c>
      <c r="F394" s="80">
        <v>84660</v>
      </c>
      <c r="G394" t="s">
        <v>1124</v>
      </c>
    </row>
    <row r="395" spans="1:7" x14ac:dyDescent="0.25">
      <c r="A395" t="s">
        <v>1127</v>
      </c>
      <c r="B395">
        <v>84072001</v>
      </c>
      <c r="C395" t="s">
        <v>1128</v>
      </c>
      <c r="D395" t="s">
        <v>1129</v>
      </c>
      <c r="E395" s="77">
        <v>84</v>
      </c>
      <c r="F395" s="80">
        <v>84380</v>
      </c>
      <c r="G395" t="s">
        <v>1130</v>
      </c>
    </row>
    <row r="396" spans="1:7" x14ac:dyDescent="0.25">
      <c r="A396" t="s">
        <v>1318</v>
      </c>
      <c r="B396">
        <v>100681042</v>
      </c>
      <c r="C396" t="s">
        <v>6</v>
      </c>
      <c r="D396" t="s">
        <v>1129</v>
      </c>
      <c r="E396" s="77">
        <v>84</v>
      </c>
      <c r="F396" s="80">
        <v>84380</v>
      </c>
      <c r="G396" t="s">
        <v>1319</v>
      </c>
    </row>
    <row r="397" spans="1:7" x14ac:dyDescent="0.25">
      <c r="A397" t="s">
        <v>64</v>
      </c>
      <c r="B397">
        <v>38226001</v>
      </c>
      <c r="C397" t="s">
        <v>893</v>
      </c>
      <c r="D397" t="s">
        <v>1044</v>
      </c>
      <c r="E397" s="77">
        <v>38</v>
      </c>
      <c r="F397" s="80">
        <v>38710</v>
      </c>
      <c r="G397" t="s">
        <v>1045</v>
      </c>
    </row>
    <row r="398" spans="1:7" x14ac:dyDescent="0.25">
      <c r="A398" t="s">
        <v>170</v>
      </c>
      <c r="B398">
        <v>1002273</v>
      </c>
      <c r="C398" t="s">
        <v>143</v>
      </c>
      <c r="D398" t="s">
        <v>171</v>
      </c>
      <c r="E398" s="77">
        <v>74</v>
      </c>
      <c r="F398" s="80">
        <v>74370</v>
      </c>
      <c r="G398" t="s">
        <v>172</v>
      </c>
    </row>
    <row r="399" spans="1:7" x14ac:dyDescent="0.25">
      <c r="A399" t="s">
        <v>1690</v>
      </c>
      <c r="B399">
        <v>1035645</v>
      </c>
      <c r="C399" t="s">
        <v>4</v>
      </c>
      <c r="D399" t="s">
        <v>39</v>
      </c>
      <c r="E399" s="77">
        <v>1</v>
      </c>
      <c r="F399" s="80">
        <v>1800</v>
      </c>
      <c r="G399" t="s">
        <v>1691</v>
      </c>
    </row>
    <row r="400" spans="1:7" x14ac:dyDescent="0.25">
      <c r="A400" t="s">
        <v>1752</v>
      </c>
      <c r="B400">
        <v>1244001</v>
      </c>
      <c r="C400" t="s">
        <v>910</v>
      </c>
      <c r="D400" t="s">
        <v>39</v>
      </c>
      <c r="E400" s="77">
        <v>1</v>
      </c>
      <c r="F400" s="80">
        <v>1800</v>
      </c>
      <c r="G400" t="s">
        <v>1771</v>
      </c>
    </row>
    <row r="401" spans="1:7" x14ac:dyDescent="0.25">
      <c r="A401" t="s">
        <v>1681</v>
      </c>
      <c r="B401">
        <v>1033754</v>
      </c>
      <c r="C401" t="s">
        <v>6</v>
      </c>
      <c r="D401" t="s">
        <v>576</v>
      </c>
      <c r="E401" s="77">
        <v>38</v>
      </c>
      <c r="F401" s="80">
        <v>38240</v>
      </c>
      <c r="G401" t="s">
        <v>577</v>
      </c>
    </row>
    <row r="402" spans="1:7" x14ac:dyDescent="0.25">
      <c r="A402" t="s">
        <v>1411</v>
      </c>
      <c r="B402">
        <v>1018977</v>
      </c>
      <c r="C402" t="s">
        <v>12</v>
      </c>
      <c r="D402" t="s">
        <v>714</v>
      </c>
      <c r="E402" s="77">
        <v>13</v>
      </c>
      <c r="F402" s="80">
        <v>13590</v>
      </c>
      <c r="G402" t="s">
        <v>67</v>
      </c>
    </row>
    <row r="403" spans="1:7" x14ac:dyDescent="0.25">
      <c r="A403" t="s">
        <v>1351</v>
      </c>
      <c r="B403">
        <v>69282001</v>
      </c>
      <c r="C403" t="s">
        <v>910</v>
      </c>
      <c r="D403" t="s">
        <v>1357</v>
      </c>
      <c r="E403" s="77">
        <v>69</v>
      </c>
      <c r="F403" s="80">
        <v>69330</v>
      </c>
      <c r="G403" t="s">
        <v>1358</v>
      </c>
    </row>
    <row r="404" spans="1:7" x14ac:dyDescent="0.25">
      <c r="A404" t="s">
        <v>135</v>
      </c>
      <c r="B404">
        <v>100681025</v>
      </c>
      <c r="C404" t="s">
        <v>4</v>
      </c>
      <c r="D404" t="s">
        <v>136</v>
      </c>
      <c r="E404" s="77">
        <v>30</v>
      </c>
      <c r="F404" s="80">
        <v>30450</v>
      </c>
    </row>
    <row r="405" spans="1:7" x14ac:dyDescent="0.25">
      <c r="A405" t="s">
        <v>606</v>
      </c>
      <c r="B405">
        <v>100681011</v>
      </c>
      <c r="C405" t="s">
        <v>4</v>
      </c>
      <c r="D405" t="s">
        <v>607</v>
      </c>
      <c r="E405" s="77">
        <v>13</v>
      </c>
      <c r="F405" s="80">
        <v>13140</v>
      </c>
      <c r="G405" t="s">
        <v>608</v>
      </c>
    </row>
    <row r="406" spans="1:7" x14ac:dyDescent="0.25">
      <c r="A406" t="s">
        <v>949</v>
      </c>
      <c r="B406">
        <v>43137001</v>
      </c>
      <c r="C406" t="s">
        <v>910</v>
      </c>
      <c r="D406" t="s">
        <v>963</v>
      </c>
      <c r="E406" s="77">
        <v>43</v>
      </c>
      <c r="F406" s="80">
        <v>43120</v>
      </c>
      <c r="G406" t="s">
        <v>964</v>
      </c>
    </row>
    <row r="407" spans="1:7" x14ac:dyDescent="0.25">
      <c r="A407" t="s">
        <v>928</v>
      </c>
      <c r="B407">
        <v>69135001</v>
      </c>
      <c r="C407" t="s">
        <v>893</v>
      </c>
      <c r="D407" t="s">
        <v>939</v>
      </c>
      <c r="E407" s="77">
        <v>69</v>
      </c>
      <c r="F407" s="80">
        <v>69860</v>
      </c>
      <c r="G407" t="s">
        <v>940</v>
      </c>
    </row>
    <row r="408" spans="1:7" x14ac:dyDescent="0.25">
      <c r="A408" t="s">
        <v>462</v>
      </c>
      <c r="B408">
        <v>1008521</v>
      </c>
      <c r="D408" t="s">
        <v>463</v>
      </c>
      <c r="E408" s="77">
        <v>69</v>
      </c>
      <c r="F408" s="80">
        <v>69700</v>
      </c>
      <c r="G408" t="s">
        <v>464</v>
      </c>
    </row>
    <row r="409" spans="1:7" x14ac:dyDescent="0.25">
      <c r="A409" t="s">
        <v>755</v>
      </c>
      <c r="B409">
        <v>100681029</v>
      </c>
      <c r="C409" t="s">
        <v>4</v>
      </c>
      <c r="D409" t="s">
        <v>756</v>
      </c>
      <c r="E409" s="77">
        <v>30</v>
      </c>
      <c r="F409" s="80">
        <v>30700</v>
      </c>
    </row>
    <row r="410" spans="1:7" x14ac:dyDescent="0.25">
      <c r="A410" t="s">
        <v>173</v>
      </c>
      <c r="B410">
        <v>1015655</v>
      </c>
      <c r="C410" t="s">
        <v>143</v>
      </c>
      <c r="D410" t="s">
        <v>174</v>
      </c>
      <c r="E410" s="77">
        <v>38</v>
      </c>
      <c r="F410" s="80">
        <v>38330</v>
      </c>
      <c r="G410" t="s">
        <v>1109</v>
      </c>
    </row>
    <row r="411" spans="1:7" x14ac:dyDescent="0.25">
      <c r="A411" t="s">
        <v>628</v>
      </c>
      <c r="B411">
        <v>42147001</v>
      </c>
      <c r="C411" t="s">
        <v>2</v>
      </c>
      <c r="D411" t="s">
        <v>220</v>
      </c>
      <c r="E411" s="77">
        <v>42</v>
      </c>
      <c r="F411" s="80">
        <v>42600</v>
      </c>
      <c r="G411" t="s">
        <v>629</v>
      </c>
    </row>
    <row r="412" spans="1:7" x14ac:dyDescent="0.25">
      <c r="A412" t="s">
        <v>1133</v>
      </c>
      <c r="B412">
        <v>42147002</v>
      </c>
      <c r="C412" t="s">
        <v>910</v>
      </c>
      <c r="D412" t="s">
        <v>220</v>
      </c>
      <c r="E412" s="77">
        <v>42</v>
      </c>
      <c r="F412" s="80">
        <v>42600</v>
      </c>
      <c r="G412" t="s">
        <v>1152</v>
      </c>
    </row>
    <row r="413" spans="1:7" x14ac:dyDescent="0.25">
      <c r="A413" t="s">
        <v>1473</v>
      </c>
      <c r="B413">
        <v>1013958</v>
      </c>
      <c r="C413" t="s">
        <v>6</v>
      </c>
      <c r="D413" t="s">
        <v>56</v>
      </c>
      <c r="E413" s="77">
        <v>26</v>
      </c>
      <c r="F413" s="80">
        <v>26120</v>
      </c>
      <c r="G413" t="s">
        <v>517</v>
      </c>
    </row>
    <row r="414" spans="1:7" x14ac:dyDescent="0.25">
      <c r="A414" t="s">
        <v>989</v>
      </c>
      <c r="B414">
        <v>26064002</v>
      </c>
      <c r="C414" t="s">
        <v>893</v>
      </c>
      <c r="D414" t="s">
        <v>56</v>
      </c>
      <c r="E414" s="77">
        <v>26</v>
      </c>
      <c r="F414" s="80">
        <v>26120</v>
      </c>
      <c r="G414" t="s">
        <v>992</v>
      </c>
    </row>
    <row r="415" spans="1:7" x14ac:dyDescent="0.25">
      <c r="A415" t="s">
        <v>368</v>
      </c>
      <c r="B415">
        <v>100681017</v>
      </c>
      <c r="C415" t="s">
        <v>4</v>
      </c>
      <c r="D415" t="s">
        <v>56</v>
      </c>
      <c r="E415" s="77">
        <v>26</v>
      </c>
      <c r="F415" s="80">
        <v>26120</v>
      </c>
      <c r="G415" t="s">
        <v>369</v>
      </c>
    </row>
    <row r="416" spans="1:7" x14ac:dyDescent="0.25">
      <c r="A416" t="s">
        <v>1624</v>
      </c>
      <c r="B416">
        <v>26198002</v>
      </c>
      <c r="C416" t="s">
        <v>910</v>
      </c>
      <c r="D416" t="s">
        <v>83</v>
      </c>
      <c r="E416" s="77">
        <v>26</v>
      </c>
      <c r="F416" s="80">
        <v>26200</v>
      </c>
      <c r="G416" t="s">
        <v>1657</v>
      </c>
    </row>
    <row r="417" spans="1:7" x14ac:dyDescent="0.25">
      <c r="A417" t="s">
        <v>1836</v>
      </c>
      <c r="B417">
        <v>1031584</v>
      </c>
      <c r="C417" t="s">
        <v>7</v>
      </c>
      <c r="D417" t="s">
        <v>83</v>
      </c>
      <c r="E417" s="77">
        <v>26</v>
      </c>
      <c r="F417" s="80">
        <v>26200</v>
      </c>
      <c r="G417" t="s">
        <v>385</v>
      </c>
    </row>
    <row r="418" spans="1:7" x14ac:dyDescent="0.25">
      <c r="A418" t="s">
        <v>82</v>
      </c>
      <c r="B418">
        <v>26198001</v>
      </c>
      <c r="C418" t="s">
        <v>2</v>
      </c>
      <c r="D418" t="s">
        <v>83</v>
      </c>
      <c r="E418" s="77">
        <v>26</v>
      </c>
      <c r="F418" s="80">
        <v>26200</v>
      </c>
      <c r="G418" t="s">
        <v>84</v>
      </c>
    </row>
    <row r="419" spans="1:7" x14ac:dyDescent="0.25">
      <c r="A419" t="s">
        <v>1361</v>
      </c>
      <c r="B419">
        <v>1030972</v>
      </c>
      <c r="C419" t="s">
        <v>7</v>
      </c>
      <c r="D419" t="s">
        <v>32</v>
      </c>
      <c r="E419" s="77">
        <v>84</v>
      </c>
      <c r="F419" s="80">
        <v>84140</v>
      </c>
      <c r="G419" t="s">
        <v>1362</v>
      </c>
    </row>
    <row r="420" spans="1:7" x14ac:dyDescent="0.25">
      <c r="A420" t="s">
        <v>31</v>
      </c>
      <c r="B420">
        <v>84007002</v>
      </c>
      <c r="D420" t="s">
        <v>32</v>
      </c>
      <c r="E420" s="77">
        <v>84</v>
      </c>
      <c r="F420" s="80">
        <v>84140</v>
      </c>
      <c r="G420" t="s">
        <v>33</v>
      </c>
    </row>
    <row r="421" spans="1:7" x14ac:dyDescent="0.25">
      <c r="A421" t="s">
        <v>1720</v>
      </c>
      <c r="B421">
        <v>1024146</v>
      </c>
      <c r="C421" t="s">
        <v>2</v>
      </c>
      <c r="D421" t="s">
        <v>625</v>
      </c>
      <c r="E421" s="77">
        <v>30</v>
      </c>
      <c r="F421" s="80">
        <v>30490</v>
      </c>
      <c r="G421" t="s">
        <v>1721</v>
      </c>
    </row>
    <row r="422" spans="1:7" x14ac:dyDescent="0.25">
      <c r="A422" t="s">
        <v>1706</v>
      </c>
      <c r="B422">
        <v>1011596</v>
      </c>
      <c r="C422" t="s">
        <v>19</v>
      </c>
      <c r="D422" t="s">
        <v>289</v>
      </c>
      <c r="E422" s="77">
        <v>3</v>
      </c>
      <c r="F422" s="80">
        <v>3100</v>
      </c>
      <c r="G422" t="s">
        <v>661</v>
      </c>
    </row>
    <row r="423" spans="1:7" x14ac:dyDescent="0.25">
      <c r="A423" t="s">
        <v>288</v>
      </c>
      <c r="B423">
        <v>3185001</v>
      </c>
      <c r="C423" t="s">
        <v>2</v>
      </c>
      <c r="D423" t="s">
        <v>289</v>
      </c>
      <c r="E423" s="77">
        <v>3</v>
      </c>
      <c r="F423" s="80">
        <v>3100</v>
      </c>
      <c r="G423" t="s">
        <v>290</v>
      </c>
    </row>
    <row r="424" spans="1:7" x14ac:dyDescent="0.25">
      <c r="A424" t="s">
        <v>1752</v>
      </c>
      <c r="B424">
        <v>1142001</v>
      </c>
      <c r="C424" t="s">
        <v>910</v>
      </c>
      <c r="D424" t="s">
        <v>1753</v>
      </c>
      <c r="E424" s="77">
        <v>1</v>
      </c>
      <c r="F424" s="80">
        <v>1120</v>
      </c>
      <c r="G424" t="s">
        <v>1754</v>
      </c>
    </row>
    <row r="425" spans="1:7" x14ac:dyDescent="0.25">
      <c r="A425" t="s">
        <v>1794</v>
      </c>
      <c r="B425">
        <v>3186001</v>
      </c>
      <c r="C425" t="s">
        <v>910</v>
      </c>
      <c r="D425" t="s">
        <v>1795</v>
      </c>
      <c r="E425" s="77">
        <v>3</v>
      </c>
      <c r="F425" s="80">
        <v>3390</v>
      </c>
      <c r="G425" t="s">
        <v>1796</v>
      </c>
    </row>
    <row r="426" spans="1:7" x14ac:dyDescent="0.25">
      <c r="A426" t="s">
        <v>1240</v>
      </c>
      <c r="B426">
        <v>1033885</v>
      </c>
      <c r="C426" t="s">
        <v>4</v>
      </c>
      <c r="D426" t="s">
        <v>612</v>
      </c>
      <c r="E426" s="77">
        <v>73</v>
      </c>
      <c r="F426" s="80">
        <v>73800</v>
      </c>
      <c r="G426" t="s">
        <v>613</v>
      </c>
    </row>
    <row r="427" spans="1:7" x14ac:dyDescent="0.25">
      <c r="A427" t="s">
        <v>989</v>
      </c>
      <c r="B427">
        <v>26206001</v>
      </c>
      <c r="C427" t="s">
        <v>893</v>
      </c>
      <c r="D427" t="s">
        <v>993</v>
      </c>
      <c r="E427" s="77">
        <v>26</v>
      </c>
      <c r="F427" s="80">
        <v>26120</v>
      </c>
      <c r="G427" t="s">
        <v>994</v>
      </c>
    </row>
    <row r="428" spans="1:7" x14ac:dyDescent="0.25">
      <c r="A428" t="s">
        <v>1309</v>
      </c>
      <c r="B428">
        <v>1001446</v>
      </c>
      <c r="D428" t="s">
        <v>328</v>
      </c>
      <c r="E428" s="77">
        <v>63</v>
      </c>
      <c r="F428" s="80">
        <v>63160</v>
      </c>
      <c r="G428" t="s">
        <v>1310</v>
      </c>
    </row>
    <row r="429" spans="1:7" x14ac:dyDescent="0.25">
      <c r="A429" t="s">
        <v>1332</v>
      </c>
      <c r="B429">
        <v>1001450</v>
      </c>
      <c r="D429" t="s">
        <v>342</v>
      </c>
      <c r="E429" s="77">
        <v>63</v>
      </c>
      <c r="F429" s="80">
        <v>63260</v>
      </c>
      <c r="G429" t="s">
        <v>1333</v>
      </c>
    </row>
    <row r="430" spans="1:7" x14ac:dyDescent="0.25">
      <c r="A430" t="s">
        <v>1220</v>
      </c>
      <c r="B430">
        <v>1265001</v>
      </c>
      <c r="C430" t="s">
        <v>910</v>
      </c>
      <c r="D430" t="s">
        <v>930</v>
      </c>
      <c r="E430" s="77">
        <v>1</v>
      </c>
      <c r="F430" s="80">
        <v>1460</v>
      </c>
      <c r="G430" t="s">
        <v>1230</v>
      </c>
    </row>
    <row r="431" spans="1:7" x14ac:dyDescent="0.25">
      <c r="A431" t="s">
        <v>209</v>
      </c>
      <c r="B431">
        <v>1019692</v>
      </c>
      <c r="C431" t="s">
        <v>2</v>
      </c>
      <c r="D431" t="s">
        <v>212</v>
      </c>
      <c r="E431" s="77">
        <v>38</v>
      </c>
      <c r="F431" s="80">
        <v>38510</v>
      </c>
      <c r="G431" t="s">
        <v>1126</v>
      </c>
    </row>
    <row r="432" spans="1:7" x14ac:dyDescent="0.25">
      <c r="A432" t="s">
        <v>1078</v>
      </c>
      <c r="B432">
        <v>1015676</v>
      </c>
      <c r="C432" t="s">
        <v>6</v>
      </c>
      <c r="D432" t="s">
        <v>212</v>
      </c>
      <c r="E432" s="77">
        <v>38</v>
      </c>
      <c r="F432" s="80">
        <v>38510</v>
      </c>
      <c r="G432" t="s">
        <v>638</v>
      </c>
    </row>
    <row r="433" spans="1:7" x14ac:dyDescent="0.25">
      <c r="A433" t="s">
        <v>1478</v>
      </c>
      <c r="B433">
        <v>1007970</v>
      </c>
      <c r="C433" t="s">
        <v>9</v>
      </c>
      <c r="D433" t="s">
        <v>524</v>
      </c>
      <c r="E433" s="77">
        <v>74</v>
      </c>
      <c r="F433" s="80">
        <v>74110</v>
      </c>
      <c r="G433" t="s">
        <v>525</v>
      </c>
    </row>
    <row r="434" spans="1:7" x14ac:dyDescent="0.25">
      <c r="A434" t="s">
        <v>1837</v>
      </c>
      <c r="B434">
        <v>1011818</v>
      </c>
      <c r="C434" t="s">
        <v>143</v>
      </c>
      <c r="D434" t="s">
        <v>144</v>
      </c>
      <c r="E434" s="77">
        <v>6</v>
      </c>
      <c r="F434" s="80">
        <v>6370</v>
      </c>
      <c r="G434" t="s">
        <v>145</v>
      </c>
    </row>
    <row r="435" spans="1:7" x14ac:dyDescent="0.25">
      <c r="A435" t="s">
        <v>1737</v>
      </c>
      <c r="B435">
        <v>6085001</v>
      </c>
      <c r="C435" t="s">
        <v>910</v>
      </c>
      <c r="D435" t="s">
        <v>1739</v>
      </c>
      <c r="E435" s="77">
        <v>6</v>
      </c>
      <c r="F435" s="80">
        <v>6250</v>
      </c>
      <c r="G435" t="s">
        <v>1740</v>
      </c>
    </row>
    <row r="436" spans="1:7" x14ac:dyDescent="0.25">
      <c r="A436" t="s">
        <v>305</v>
      </c>
      <c r="B436">
        <v>100663002</v>
      </c>
      <c r="C436" t="s">
        <v>6</v>
      </c>
      <c r="D436" t="s">
        <v>306</v>
      </c>
      <c r="E436" s="77">
        <v>3</v>
      </c>
      <c r="F436" s="80">
        <v>3000</v>
      </c>
      <c r="G436" t="s">
        <v>307</v>
      </c>
    </row>
    <row r="437" spans="1:7" x14ac:dyDescent="0.25">
      <c r="A437" t="s">
        <v>1386</v>
      </c>
      <c r="B437">
        <v>1011661</v>
      </c>
      <c r="C437" t="s">
        <v>143</v>
      </c>
      <c r="D437" t="s">
        <v>306</v>
      </c>
      <c r="E437" s="77">
        <v>3</v>
      </c>
      <c r="F437" s="80">
        <v>3000</v>
      </c>
      <c r="G437" t="s">
        <v>1387</v>
      </c>
    </row>
    <row r="438" spans="1:7" x14ac:dyDescent="0.25">
      <c r="A438" t="s">
        <v>12</v>
      </c>
      <c r="B438">
        <v>1011634</v>
      </c>
      <c r="C438" t="s">
        <v>12</v>
      </c>
      <c r="D438" t="s">
        <v>306</v>
      </c>
      <c r="E438" s="77">
        <v>3</v>
      </c>
      <c r="F438" s="80">
        <v>3000</v>
      </c>
      <c r="G438" t="s">
        <v>677</v>
      </c>
    </row>
    <row r="439" spans="1:7" x14ac:dyDescent="0.25">
      <c r="A439" t="s">
        <v>892</v>
      </c>
      <c r="B439">
        <v>58182001</v>
      </c>
      <c r="C439" t="s">
        <v>893</v>
      </c>
      <c r="D439" t="s">
        <v>900</v>
      </c>
      <c r="E439" s="77">
        <v>58</v>
      </c>
      <c r="F439" s="80">
        <v>58290</v>
      </c>
      <c r="G439" t="s">
        <v>901</v>
      </c>
    </row>
    <row r="440" spans="1:7" x14ac:dyDescent="0.25">
      <c r="A440" t="s">
        <v>300</v>
      </c>
      <c r="B440">
        <v>73181001</v>
      </c>
      <c r="C440" t="s">
        <v>2</v>
      </c>
      <c r="D440" t="s">
        <v>301</v>
      </c>
      <c r="E440" s="77">
        <v>73</v>
      </c>
      <c r="F440" s="80">
        <v>73600</v>
      </c>
      <c r="G440" t="s">
        <v>302</v>
      </c>
    </row>
    <row r="441" spans="1:7" x14ac:dyDescent="0.25">
      <c r="A441" t="s">
        <v>1730</v>
      </c>
      <c r="B441">
        <v>1272001</v>
      </c>
      <c r="C441" t="s">
        <v>1717</v>
      </c>
      <c r="D441" t="s">
        <v>1733</v>
      </c>
      <c r="E441" s="77">
        <v>1</v>
      </c>
      <c r="F441" s="80">
        <v>1400</v>
      </c>
      <c r="G441" t="s">
        <v>1734</v>
      </c>
    </row>
    <row r="442" spans="1:7" x14ac:dyDescent="0.25">
      <c r="A442" t="s">
        <v>1351</v>
      </c>
      <c r="B442">
        <v>69143001</v>
      </c>
      <c r="C442" t="s">
        <v>910</v>
      </c>
      <c r="D442" t="s">
        <v>1355</v>
      </c>
      <c r="E442" s="77">
        <v>69</v>
      </c>
      <c r="F442" s="80">
        <v>69250</v>
      </c>
      <c r="G442" t="s">
        <v>1356</v>
      </c>
    </row>
    <row r="443" spans="1:7" x14ac:dyDescent="0.25">
      <c r="A443" t="s">
        <v>909</v>
      </c>
      <c r="B443">
        <v>58194001</v>
      </c>
      <c r="C443" t="s">
        <v>910</v>
      </c>
      <c r="D443" t="s">
        <v>911</v>
      </c>
      <c r="E443" s="77">
        <v>58</v>
      </c>
      <c r="F443" s="80">
        <v>58000</v>
      </c>
      <c r="G443" t="s">
        <v>913</v>
      </c>
    </row>
    <row r="444" spans="1:7" x14ac:dyDescent="0.25">
      <c r="A444" t="s">
        <v>909</v>
      </c>
      <c r="B444">
        <v>58194002</v>
      </c>
      <c r="C444" t="s">
        <v>910</v>
      </c>
      <c r="D444" t="s">
        <v>911</v>
      </c>
      <c r="E444" s="77">
        <v>58</v>
      </c>
      <c r="F444" s="80">
        <v>58000</v>
      </c>
      <c r="G444" t="s">
        <v>912</v>
      </c>
    </row>
    <row r="445" spans="1:7" x14ac:dyDescent="0.25">
      <c r="A445" t="s">
        <v>1381</v>
      </c>
      <c r="B445">
        <v>1000599</v>
      </c>
      <c r="C445" t="s">
        <v>143</v>
      </c>
      <c r="D445" t="s">
        <v>470</v>
      </c>
      <c r="E445" s="77">
        <v>58</v>
      </c>
      <c r="F445" s="80">
        <v>58022</v>
      </c>
      <c r="G445" t="s">
        <v>1382</v>
      </c>
    </row>
    <row r="446" spans="1:7" x14ac:dyDescent="0.25">
      <c r="A446" t="s">
        <v>1339</v>
      </c>
      <c r="B446">
        <v>1011811</v>
      </c>
      <c r="C446" t="s">
        <v>6</v>
      </c>
      <c r="D446" t="s">
        <v>225</v>
      </c>
      <c r="E446" s="77">
        <v>6</v>
      </c>
      <c r="F446" s="80">
        <v>6200</v>
      </c>
      <c r="G446" t="s">
        <v>1340</v>
      </c>
    </row>
    <row r="447" spans="1:7" x14ac:dyDescent="0.25">
      <c r="A447" t="s">
        <v>1165</v>
      </c>
      <c r="B447">
        <v>1011817</v>
      </c>
      <c r="C447" t="s">
        <v>7</v>
      </c>
      <c r="D447" t="s">
        <v>225</v>
      </c>
      <c r="E447" s="77">
        <v>6</v>
      </c>
      <c r="F447" s="80">
        <v>6200</v>
      </c>
      <c r="G447" t="s">
        <v>1166</v>
      </c>
    </row>
    <row r="448" spans="1:7" x14ac:dyDescent="0.25">
      <c r="A448" t="s">
        <v>224</v>
      </c>
      <c r="B448">
        <v>6088002</v>
      </c>
      <c r="C448" t="s">
        <v>6</v>
      </c>
      <c r="D448" t="s">
        <v>225</v>
      </c>
      <c r="E448" s="77">
        <v>6</v>
      </c>
      <c r="F448" s="80">
        <v>6200</v>
      </c>
      <c r="G448" t="s">
        <v>226</v>
      </c>
    </row>
    <row r="449" spans="1:7" x14ac:dyDescent="0.25">
      <c r="A449" t="s">
        <v>757</v>
      </c>
      <c r="B449">
        <v>30189001</v>
      </c>
      <c r="C449" t="s">
        <v>2</v>
      </c>
      <c r="D449" t="s">
        <v>80</v>
      </c>
      <c r="E449" s="77">
        <v>30</v>
      </c>
      <c r="F449" s="80">
        <v>30000</v>
      </c>
      <c r="G449" t="s">
        <v>758</v>
      </c>
    </row>
    <row r="450" spans="1:7" x14ac:dyDescent="0.25">
      <c r="A450" t="s">
        <v>1702</v>
      </c>
      <c r="B450">
        <v>1032807</v>
      </c>
      <c r="C450" t="s">
        <v>373</v>
      </c>
      <c r="D450" t="s">
        <v>80</v>
      </c>
      <c r="E450" s="77">
        <v>30</v>
      </c>
      <c r="F450" s="80">
        <v>30000</v>
      </c>
      <c r="G450" t="s">
        <v>605</v>
      </c>
    </row>
    <row r="451" spans="1:7" x14ac:dyDescent="0.25">
      <c r="A451" t="s">
        <v>1812</v>
      </c>
      <c r="B451">
        <v>1014444</v>
      </c>
      <c r="C451" t="s">
        <v>16</v>
      </c>
      <c r="D451" t="s">
        <v>80</v>
      </c>
      <c r="E451" s="77">
        <v>30</v>
      </c>
      <c r="F451" s="80">
        <v>30900</v>
      </c>
      <c r="G451" t="s">
        <v>754</v>
      </c>
    </row>
    <row r="452" spans="1:7" x14ac:dyDescent="0.25">
      <c r="A452" t="s">
        <v>1370</v>
      </c>
      <c r="B452">
        <v>1031608</v>
      </c>
      <c r="C452" t="s">
        <v>7</v>
      </c>
      <c r="D452" t="s">
        <v>80</v>
      </c>
      <c r="E452" s="77">
        <v>30</v>
      </c>
      <c r="F452" s="80">
        <v>30000</v>
      </c>
      <c r="G452" t="s">
        <v>386</v>
      </c>
    </row>
    <row r="453" spans="1:7" x14ac:dyDescent="0.25">
      <c r="A453" t="s">
        <v>79</v>
      </c>
      <c r="B453">
        <v>100681028</v>
      </c>
      <c r="C453" t="s">
        <v>4</v>
      </c>
      <c r="D453" t="s">
        <v>80</v>
      </c>
      <c r="E453" s="77">
        <v>30</v>
      </c>
      <c r="F453" s="80">
        <v>30000</v>
      </c>
      <c r="G453" t="s">
        <v>81</v>
      </c>
    </row>
    <row r="454" spans="1:7" x14ac:dyDescent="0.25">
      <c r="A454" t="s">
        <v>640</v>
      </c>
      <c r="B454">
        <v>30241000</v>
      </c>
      <c r="D454" t="s">
        <v>80</v>
      </c>
      <c r="E454" s="77">
        <v>30</v>
      </c>
      <c r="F454" s="80">
        <v>30800</v>
      </c>
      <c r="G454" t="s">
        <v>641</v>
      </c>
    </row>
    <row r="455" spans="1:7" x14ac:dyDescent="0.25">
      <c r="A455" t="s">
        <v>1819</v>
      </c>
      <c r="B455">
        <v>1032140</v>
      </c>
      <c r="C455" t="s">
        <v>2</v>
      </c>
      <c r="D455" t="s">
        <v>766</v>
      </c>
      <c r="E455" s="77">
        <v>38</v>
      </c>
      <c r="F455" s="80">
        <v>38300</v>
      </c>
      <c r="G455" t="s">
        <v>767</v>
      </c>
    </row>
    <row r="456" spans="1:7" x14ac:dyDescent="0.25">
      <c r="A456" t="s">
        <v>1133</v>
      </c>
      <c r="B456">
        <v>42159001</v>
      </c>
      <c r="C456" t="s">
        <v>910</v>
      </c>
      <c r="D456" t="s">
        <v>1149</v>
      </c>
      <c r="E456" s="77">
        <v>42</v>
      </c>
      <c r="F456" s="80">
        <v>42440</v>
      </c>
      <c r="G456" t="s">
        <v>833</v>
      </c>
    </row>
    <row r="457" spans="1:7" x14ac:dyDescent="0.25">
      <c r="A457" t="s">
        <v>64</v>
      </c>
      <c r="B457">
        <v>73191001</v>
      </c>
      <c r="C457" t="s">
        <v>893</v>
      </c>
      <c r="D457" t="s">
        <v>1066</v>
      </c>
      <c r="E457" s="77">
        <v>73</v>
      </c>
      <c r="F457" s="80">
        <v>73470</v>
      </c>
      <c r="G457" t="s">
        <v>1067</v>
      </c>
    </row>
    <row r="458" spans="1:7" x14ac:dyDescent="0.25">
      <c r="A458" t="s">
        <v>1330</v>
      </c>
      <c r="B458">
        <v>1019098</v>
      </c>
      <c r="C458" t="s">
        <v>2</v>
      </c>
      <c r="D458" t="s">
        <v>339</v>
      </c>
      <c r="E458" s="77">
        <v>26</v>
      </c>
      <c r="F458" s="80">
        <v>26111</v>
      </c>
      <c r="G458" t="s">
        <v>1331</v>
      </c>
    </row>
    <row r="459" spans="1:7" x14ac:dyDescent="0.25">
      <c r="A459" t="s">
        <v>746</v>
      </c>
      <c r="B459">
        <v>83090002</v>
      </c>
      <c r="D459" t="s">
        <v>267</v>
      </c>
      <c r="E459" s="77">
        <v>83</v>
      </c>
      <c r="F459" s="80">
        <v>83190</v>
      </c>
      <c r="G459" t="s">
        <v>747</v>
      </c>
    </row>
    <row r="460" spans="1:7" x14ac:dyDescent="0.25">
      <c r="A460" t="s">
        <v>261</v>
      </c>
      <c r="B460">
        <v>1031506</v>
      </c>
      <c r="C460" t="s">
        <v>261</v>
      </c>
      <c r="D460" t="s">
        <v>267</v>
      </c>
      <c r="E460" s="77">
        <v>83</v>
      </c>
      <c r="F460" s="80">
        <v>83190</v>
      </c>
      <c r="G460" t="s">
        <v>268</v>
      </c>
    </row>
    <row r="461" spans="1:7" x14ac:dyDescent="0.25">
      <c r="A461" t="s">
        <v>1588</v>
      </c>
      <c r="B461">
        <v>83090001</v>
      </c>
      <c r="C461" t="s">
        <v>910</v>
      </c>
      <c r="D461" t="s">
        <v>267</v>
      </c>
      <c r="E461" s="77">
        <v>83</v>
      </c>
      <c r="F461" s="80">
        <v>83190</v>
      </c>
      <c r="G461" t="s">
        <v>1596</v>
      </c>
    </row>
    <row r="462" spans="1:7" x14ac:dyDescent="0.25">
      <c r="A462" t="s">
        <v>1786</v>
      </c>
      <c r="B462">
        <v>1003509</v>
      </c>
      <c r="C462" t="s">
        <v>6</v>
      </c>
      <c r="D462" t="s">
        <v>267</v>
      </c>
      <c r="E462" s="77">
        <v>83</v>
      </c>
      <c r="F462" s="80">
        <v>83190</v>
      </c>
      <c r="G462" t="s">
        <v>1787</v>
      </c>
    </row>
    <row r="463" spans="1:7" x14ac:dyDescent="0.25">
      <c r="A463" t="s">
        <v>570</v>
      </c>
      <c r="B463">
        <v>1024906</v>
      </c>
      <c r="C463" t="s">
        <v>6</v>
      </c>
      <c r="D463" t="s">
        <v>571</v>
      </c>
      <c r="E463" s="77">
        <v>6</v>
      </c>
      <c r="F463" s="80">
        <v>6350</v>
      </c>
      <c r="G463" t="s">
        <v>1680</v>
      </c>
    </row>
    <row r="464" spans="1:7" x14ac:dyDescent="0.25">
      <c r="A464" t="s">
        <v>432</v>
      </c>
      <c r="B464">
        <v>4160000</v>
      </c>
      <c r="C464" t="s">
        <v>6</v>
      </c>
      <c r="D464" t="s">
        <v>247</v>
      </c>
      <c r="E464" s="77">
        <v>4</v>
      </c>
      <c r="F464" s="80">
        <v>4700</v>
      </c>
      <c r="G464" t="s">
        <v>433</v>
      </c>
    </row>
    <row r="465" spans="1:7" x14ac:dyDescent="0.25">
      <c r="A465" t="s">
        <v>1232</v>
      </c>
      <c r="B465">
        <v>100681040</v>
      </c>
      <c r="C465" t="s">
        <v>6</v>
      </c>
      <c r="D465" t="s">
        <v>247</v>
      </c>
      <c r="E465" s="77">
        <v>4</v>
      </c>
      <c r="F465" s="80">
        <v>4700</v>
      </c>
      <c r="G465" t="s">
        <v>1233</v>
      </c>
    </row>
    <row r="466" spans="1:7" x14ac:dyDescent="0.25">
      <c r="A466" t="s">
        <v>1512</v>
      </c>
      <c r="B466">
        <v>84087001</v>
      </c>
      <c r="C466" t="s">
        <v>1128</v>
      </c>
      <c r="D466" t="s">
        <v>387</v>
      </c>
      <c r="E466" s="77">
        <v>84</v>
      </c>
      <c r="F466" s="80">
        <v>84100</v>
      </c>
      <c r="G466" t="s">
        <v>1551</v>
      </c>
    </row>
    <row r="467" spans="1:7" x14ac:dyDescent="0.25">
      <c r="A467" t="s">
        <v>730</v>
      </c>
      <c r="B467">
        <v>100681016</v>
      </c>
      <c r="C467" t="s">
        <v>4</v>
      </c>
      <c r="D467" t="s">
        <v>387</v>
      </c>
      <c r="E467" s="77">
        <v>84</v>
      </c>
      <c r="F467" s="80">
        <v>84100</v>
      </c>
    </row>
    <row r="468" spans="1:7" x14ac:dyDescent="0.25">
      <c r="A468" t="s">
        <v>1383</v>
      </c>
      <c r="B468">
        <v>1034031</v>
      </c>
      <c r="C468" t="s">
        <v>7</v>
      </c>
      <c r="D468" t="s">
        <v>387</v>
      </c>
      <c r="E468" s="77">
        <v>84</v>
      </c>
      <c r="F468" s="80">
        <v>84100</v>
      </c>
      <c r="G468" t="s">
        <v>1384</v>
      </c>
    </row>
    <row r="469" spans="1:7" x14ac:dyDescent="0.25">
      <c r="A469" t="s">
        <v>1371</v>
      </c>
      <c r="B469">
        <v>1030102</v>
      </c>
      <c r="C469" t="s">
        <v>7</v>
      </c>
      <c r="D469" t="s">
        <v>405</v>
      </c>
      <c r="E469" s="77">
        <v>1</v>
      </c>
      <c r="F469" s="80">
        <v>1210</v>
      </c>
      <c r="G469" t="s">
        <v>406</v>
      </c>
    </row>
    <row r="470" spans="1:7" x14ac:dyDescent="0.25">
      <c r="A470" t="s">
        <v>1087</v>
      </c>
      <c r="B470">
        <v>1048426</v>
      </c>
      <c r="C470" t="s">
        <v>19</v>
      </c>
      <c r="D470" t="s">
        <v>133</v>
      </c>
      <c r="E470" s="77">
        <v>42</v>
      </c>
      <c r="F470" s="80">
        <v>42360</v>
      </c>
      <c r="G470" t="s">
        <v>134</v>
      </c>
    </row>
    <row r="471" spans="1:7" x14ac:dyDescent="0.25">
      <c r="A471" t="s">
        <v>1830</v>
      </c>
      <c r="B471">
        <v>1036716</v>
      </c>
      <c r="C471" t="s">
        <v>4</v>
      </c>
      <c r="D471" t="s">
        <v>204</v>
      </c>
      <c r="E471" s="77">
        <v>38</v>
      </c>
      <c r="F471" s="80">
        <v>38510</v>
      </c>
      <c r="G471" t="s">
        <v>205</v>
      </c>
    </row>
    <row r="472" spans="1:7" x14ac:dyDescent="0.25">
      <c r="A472" t="s">
        <v>1737</v>
      </c>
      <c r="B472">
        <v>1011781</v>
      </c>
      <c r="C472" t="s">
        <v>910</v>
      </c>
      <c r="D472" t="s">
        <v>717</v>
      </c>
      <c r="E472" s="77">
        <v>6</v>
      </c>
      <c r="F472" s="80">
        <v>6580</v>
      </c>
      <c r="G472" t="s">
        <v>1742</v>
      </c>
    </row>
    <row r="473" spans="1:7" x14ac:dyDescent="0.25">
      <c r="A473" t="s">
        <v>1813</v>
      </c>
      <c r="B473">
        <v>1011781</v>
      </c>
      <c r="D473" t="s">
        <v>717</v>
      </c>
      <c r="E473" s="77">
        <v>6</v>
      </c>
      <c r="F473" s="80">
        <v>6580</v>
      </c>
      <c r="G473" t="s">
        <v>1814</v>
      </c>
    </row>
    <row r="474" spans="1:7" x14ac:dyDescent="0.25">
      <c r="A474" t="s">
        <v>1831</v>
      </c>
      <c r="B474">
        <v>1036425</v>
      </c>
      <c r="C474" t="s">
        <v>4</v>
      </c>
      <c r="D474" t="s">
        <v>255</v>
      </c>
      <c r="E474" s="77">
        <v>4</v>
      </c>
      <c r="F474" s="80">
        <v>4200</v>
      </c>
      <c r="G474" t="s">
        <v>1117</v>
      </c>
    </row>
    <row r="475" spans="1:7" x14ac:dyDescent="0.25">
      <c r="A475" t="s">
        <v>1694</v>
      </c>
      <c r="B475">
        <v>1022693</v>
      </c>
      <c r="C475" t="s">
        <v>6</v>
      </c>
      <c r="D475" t="s">
        <v>678</v>
      </c>
      <c r="E475" s="77">
        <v>84</v>
      </c>
      <c r="F475" s="80">
        <v>84210</v>
      </c>
      <c r="G475" t="s">
        <v>1695</v>
      </c>
    </row>
    <row r="476" spans="1:7" x14ac:dyDescent="0.25">
      <c r="A476" t="s">
        <v>1486</v>
      </c>
      <c r="B476">
        <v>1029450</v>
      </c>
      <c r="C476" t="s">
        <v>6</v>
      </c>
      <c r="D476" t="s">
        <v>678</v>
      </c>
      <c r="E476" s="77">
        <v>84</v>
      </c>
      <c r="F476" s="80">
        <v>84210</v>
      </c>
      <c r="G476" t="s">
        <v>1487</v>
      </c>
    </row>
    <row r="477" spans="1:7" x14ac:dyDescent="0.25">
      <c r="A477" t="s">
        <v>1476</v>
      </c>
      <c r="B477">
        <v>1003586</v>
      </c>
      <c r="D477" t="s">
        <v>678</v>
      </c>
      <c r="E477" s="77">
        <v>84</v>
      </c>
      <c r="F477" s="80">
        <v>84210</v>
      </c>
      <c r="G477" t="s">
        <v>1477</v>
      </c>
    </row>
    <row r="478" spans="1:7" x14ac:dyDescent="0.25">
      <c r="A478" t="s">
        <v>1133</v>
      </c>
      <c r="B478">
        <v>42170001</v>
      </c>
      <c r="C478" t="s">
        <v>910</v>
      </c>
      <c r="D478" t="s">
        <v>835</v>
      </c>
      <c r="E478" s="77">
        <v>42</v>
      </c>
      <c r="F478" s="80">
        <v>42120</v>
      </c>
      <c r="G478" t="s">
        <v>1134</v>
      </c>
    </row>
    <row r="479" spans="1:7" x14ac:dyDescent="0.25">
      <c r="A479" t="s">
        <v>1588</v>
      </c>
      <c r="B479">
        <v>84089001</v>
      </c>
      <c r="C479" t="s">
        <v>910</v>
      </c>
      <c r="D479" t="s">
        <v>360</v>
      </c>
      <c r="E479" s="77">
        <v>84</v>
      </c>
      <c r="F479" s="80">
        <v>84120</v>
      </c>
      <c r="G479" t="s">
        <v>1606</v>
      </c>
    </row>
    <row r="480" spans="1:7" x14ac:dyDescent="0.25">
      <c r="A480" t="s">
        <v>1512</v>
      </c>
      <c r="B480">
        <v>84089002</v>
      </c>
      <c r="C480" t="s">
        <v>1128</v>
      </c>
      <c r="D480" t="s">
        <v>360</v>
      </c>
      <c r="E480" s="77">
        <v>84</v>
      </c>
      <c r="F480" s="80">
        <v>84120</v>
      </c>
      <c r="G480" t="s">
        <v>1554</v>
      </c>
    </row>
    <row r="481" spans="1:7" x14ac:dyDescent="0.25">
      <c r="A481" t="s">
        <v>359</v>
      </c>
      <c r="B481">
        <v>1024302</v>
      </c>
      <c r="C481" t="s">
        <v>6</v>
      </c>
      <c r="D481" t="s">
        <v>360</v>
      </c>
      <c r="E481" s="77">
        <v>84</v>
      </c>
      <c r="F481" s="80">
        <v>84120</v>
      </c>
      <c r="G481" t="s">
        <v>361</v>
      </c>
    </row>
    <row r="482" spans="1:7" x14ac:dyDescent="0.25">
      <c r="A482" t="s">
        <v>418</v>
      </c>
      <c r="B482">
        <v>100681038</v>
      </c>
      <c r="C482" t="s">
        <v>6</v>
      </c>
      <c r="D482" t="s">
        <v>419</v>
      </c>
      <c r="E482" s="77">
        <v>6</v>
      </c>
      <c r="F482" s="80">
        <v>6530</v>
      </c>
      <c r="G482" t="s">
        <v>420</v>
      </c>
    </row>
    <row r="483" spans="1:7" x14ac:dyDescent="0.25">
      <c r="A483" t="s">
        <v>1737</v>
      </c>
      <c r="B483">
        <v>6095001</v>
      </c>
      <c r="C483" t="s">
        <v>893</v>
      </c>
      <c r="D483" t="s">
        <v>419</v>
      </c>
      <c r="E483" s="77">
        <v>6</v>
      </c>
      <c r="F483" s="80">
        <v>6530</v>
      </c>
      <c r="G483" t="s">
        <v>1741</v>
      </c>
    </row>
    <row r="484" spans="1:7" x14ac:dyDescent="0.25">
      <c r="A484" t="s">
        <v>1003</v>
      </c>
      <c r="B484">
        <v>1034163</v>
      </c>
      <c r="C484" t="s">
        <v>6</v>
      </c>
      <c r="D484" t="s">
        <v>633</v>
      </c>
      <c r="E484" s="77">
        <v>63</v>
      </c>
      <c r="F484" s="80">
        <v>63113</v>
      </c>
      <c r="G484" t="s">
        <v>634</v>
      </c>
    </row>
    <row r="485" spans="1:7" x14ac:dyDescent="0.25">
      <c r="A485" t="s">
        <v>426</v>
      </c>
      <c r="B485">
        <v>100324001</v>
      </c>
      <c r="C485" t="s">
        <v>6</v>
      </c>
      <c r="D485" t="s">
        <v>427</v>
      </c>
      <c r="E485" s="77">
        <v>26</v>
      </c>
      <c r="F485" s="80">
        <v>26700</v>
      </c>
      <c r="G485" t="s">
        <v>428</v>
      </c>
    </row>
    <row r="486" spans="1:7" x14ac:dyDescent="0.25">
      <c r="A486" t="s">
        <v>1624</v>
      </c>
      <c r="B486">
        <v>26235001</v>
      </c>
      <c r="C486" t="s">
        <v>910</v>
      </c>
      <c r="D486" t="s">
        <v>427</v>
      </c>
      <c r="E486" s="77">
        <v>26</v>
      </c>
      <c r="F486" s="80">
        <v>26700</v>
      </c>
      <c r="G486" t="s">
        <v>1667</v>
      </c>
    </row>
    <row r="487" spans="1:7" x14ac:dyDescent="0.25">
      <c r="A487" t="s">
        <v>654</v>
      </c>
      <c r="B487">
        <v>26912001</v>
      </c>
      <c r="C487" t="s">
        <v>12</v>
      </c>
      <c r="D487" t="s">
        <v>655</v>
      </c>
      <c r="E487" s="77">
        <v>26</v>
      </c>
      <c r="F487" s="80">
        <v>26300</v>
      </c>
      <c r="G487" t="s">
        <v>656</v>
      </c>
    </row>
    <row r="488" spans="1:7" x14ac:dyDescent="0.25">
      <c r="A488" t="s">
        <v>1348</v>
      </c>
      <c r="B488">
        <v>1024037</v>
      </c>
      <c r="C488" t="s">
        <v>6</v>
      </c>
      <c r="D488" t="s">
        <v>662</v>
      </c>
      <c r="E488" s="77">
        <v>13</v>
      </c>
      <c r="F488" s="80">
        <v>13380</v>
      </c>
      <c r="G488" t="s">
        <v>1349</v>
      </c>
    </row>
    <row r="489" spans="1:7" x14ac:dyDescent="0.25">
      <c r="A489" t="s">
        <v>1265</v>
      </c>
      <c r="B489">
        <v>63282001</v>
      </c>
      <c r="C489" t="s">
        <v>6</v>
      </c>
      <c r="D489" t="s">
        <v>1280</v>
      </c>
      <c r="E489" s="77">
        <v>63</v>
      </c>
      <c r="F489" s="80">
        <v>63730</v>
      </c>
      <c r="G489" t="s">
        <v>1281</v>
      </c>
    </row>
    <row r="490" spans="1:7" x14ac:dyDescent="0.25">
      <c r="A490" t="s">
        <v>1752</v>
      </c>
      <c r="B490">
        <v>1304001</v>
      </c>
      <c r="C490" t="s">
        <v>910</v>
      </c>
      <c r="D490" t="s">
        <v>1757</v>
      </c>
      <c r="E490" s="77">
        <v>1</v>
      </c>
      <c r="F490" s="80">
        <v>1160</v>
      </c>
      <c r="G490" t="s">
        <v>1758</v>
      </c>
    </row>
    <row r="491" spans="1:7" x14ac:dyDescent="0.25">
      <c r="A491" t="s">
        <v>725</v>
      </c>
      <c r="B491">
        <v>1305001</v>
      </c>
      <c r="C491" t="s">
        <v>910</v>
      </c>
      <c r="D491" t="s">
        <v>1726</v>
      </c>
      <c r="E491" s="77">
        <v>1</v>
      </c>
      <c r="F491" s="80">
        <v>1190</v>
      </c>
      <c r="G491" t="s">
        <v>1727</v>
      </c>
    </row>
    <row r="492" spans="1:7" x14ac:dyDescent="0.25">
      <c r="A492" t="s">
        <v>1512</v>
      </c>
      <c r="B492">
        <v>30202001</v>
      </c>
      <c r="C492" t="s">
        <v>1128</v>
      </c>
      <c r="D492" t="s">
        <v>1529</v>
      </c>
      <c r="E492" s="77">
        <v>30</v>
      </c>
      <c r="F492" s="80">
        <v>30130</v>
      </c>
      <c r="G492" t="s">
        <v>1530</v>
      </c>
    </row>
    <row r="493" spans="1:7" x14ac:dyDescent="0.25">
      <c r="A493" t="s">
        <v>1697</v>
      </c>
      <c r="B493">
        <v>1016005</v>
      </c>
      <c r="D493" t="s">
        <v>1698</v>
      </c>
      <c r="E493" s="77">
        <v>43</v>
      </c>
      <c r="F493" s="80">
        <v>43330</v>
      </c>
      <c r="G493" t="s">
        <v>1699</v>
      </c>
    </row>
    <row r="494" spans="1:7" x14ac:dyDescent="0.25">
      <c r="A494" t="s">
        <v>64</v>
      </c>
      <c r="B494">
        <v>38314001</v>
      </c>
      <c r="C494" t="s">
        <v>893</v>
      </c>
      <c r="D494" t="s">
        <v>75</v>
      </c>
      <c r="E494" s="77">
        <v>38</v>
      </c>
      <c r="F494" s="80">
        <v>38530</v>
      </c>
      <c r="G494" t="s">
        <v>1037</v>
      </c>
    </row>
    <row r="495" spans="1:7" x14ac:dyDescent="0.25">
      <c r="A495" t="s">
        <v>1743</v>
      </c>
      <c r="B495">
        <v>1036744</v>
      </c>
      <c r="C495" t="s">
        <v>197</v>
      </c>
      <c r="D495" t="s">
        <v>75</v>
      </c>
      <c r="E495" s="77">
        <v>38</v>
      </c>
      <c r="F495" s="80">
        <v>38530</v>
      </c>
      <c r="G495" t="s">
        <v>729</v>
      </c>
    </row>
    <row r="496" spans="1:7" x14ac:dyDescent="0.25">
      <c r="A496" t="s">
        <v>1265</v>
      </c>
      <c r="B496">
        <v>63285001</v>
      </c>
      <c r="C496" t="s">
        <v>6</v>
      </c>
      <c r="D496" t="s">
        <v>1268</v>
      </c>
      <c r="E496" s="77">
        <v>63</v>
      </c>
      <c r="F496" s="80">
        <v>63230</v>
      </c>
      <c r="G496" t="s">
        <v>950</v>
      </c>
    </row>
    <row r="497" spans="1:7" x14ac:dyDescent="0.25">
      <c r="A497" t="s">
        <v>989</v>
      </c>
      <c r="B497">
        <v>26124001</v>
      </c>
      <c r="C497" t="s">
        <v>893</v>
      </c>
      <c r="D497" t="s">
        <v>999</v>
      </c>
      <c r="E497" s="77">
        <v>26</v>
      </c>
      <c r="F497" s="80">
        <v>26800</v>
      </c>
      <c r="G497" t="s">
        <v>1000</v>
      </c>
    </row>
    <row r="498" spans="1:7" x14ac:dyDescent="0.25">
      <c r="A498" t="s">
        <v>1406</v>
      </c>
      <c r="B498">
        <v>1009030</v>
      </c>
      <c r="C498" t="s">
        <v>2</v>
      </c>
      <c r="D498" t="s">
        <v>668</v>
      </c>
      <c r="E498" s="94">
        <v>7</v>
      </c>
      <c r="F498" s="80">
        <v>7380</v>
      </c>
      <c r="G498" t="s">
        <v>1407</v>
      </c>
    </row>
    <row r="499" spans="1:7" x14ac:dyDescent="0.25">
      <c r="A499" t="s">
        <v>892</v>
      </c>
      <c r="B499">
        <v>58218001</v>
      </c>
      <c r="C499" t="s">
        <v>893</v>
      </c>
      <c r="D499" t="s">
        <v>907</v>
      </c>
      <c r="E499" s="77">
        <v>58</v>
      </c>
      <c r="F499" s="80">
        <v>58700</v>
      </c>
      <c r="G499" t="s">
        <v>908</v>
      </c>
    </row>
    <row r="500" spans="1:7" x14ac:dyDescent="0.25">
      <c r="A500" t="s">
        <v>1623</v>
      </c>
      <c r="B500">
        <v>1024544</v>
      </c>
      <c r="C500" t="s">
        <v>17</v>
      </c>
      <c r="D500" t="s">
        <v>556</v>
      </c>
      <c r="E500" s="77">
        <v>3</v>
      </c>
      <c r="F500" s="80">
        <v>3410</v>
      </c>
      <c r="G500" t="s">
        <v>557</v>
      </c>
    </row>
    <row r="501" spans="1:7" x14ac:dyDescent="0.25">
      <c r="A501" t="s">
        <v>1430</v>
      </c>
      <c r="B501">
        <v>1313001</v>
      </c>
      <c r="C501" t="s">
        <v>910</v>
      </c>
      <c r="D501" t="s">
        <v>1434</v>
      </c>
      <c r="E501" s="77">
        <v>1</v>
      </c>
      <c r="F501" s="80">
        <v>1280</v>
      </c>
      <c r="G501" t="s">
        <v>1435</v>
      </c>
    </row>
    <row r="502" spans="1:7" x14ac:dyDescent="0.25">
      <c r="A502" t="s">
        <v>505</v>
      </c>
      <c r="B502">
        <v>1032680</v>
      </c>
      <c r="C502" t="s">
        <v>6</v>
      </c>
      <c r="D502" t="s">
        <v>506</v>
      </c>
      <c r="E502" s="94">
        <v>7</v>
      </c>
      <c r="F502" s="80">
        <v>7000</v>
      </c>
      <c r="G502" t="s">
        <v>1465</v>
      </c>
    </row>
    <row r="503" spans="1:7" x14ac:dyDescent="0.25">
      <c r="A503" t="s">
        <v>1624</v>
      </c>
      <c r="B503">
        <v>7186001</v>
      </c>
      <c r="C503" t="s">
        <v>910</v>
      </c>
      <c r="D503" t="s">
        <v>506</v>
      </c>
      <c r="E503" s="94">
        <v>7</v>
      </c>
      <c r="F503" s="80">
        <v>7000</v>
      </c>
      <c r="G503" t="s">
        <v>1625</v>
      </c>
    </row>
    <row r="504" spans="1:7" x14ac:dyDescent="0.25">
      <c r="A504" t="s">
        <v>1788</v>
      </c>
      <c r="B504">
        <v>6099001</v>
      </c>
      <c r="C504" t="s">
        <v>910</v>
      </c>
      <c r="D504" t="s">
        <v>1789</v>
      </c>
      <c r="E504" s="77">
        <v>6</v>
      </c>
      <c r="F504" s="80">
        <v>6260</v>
      </c>
      <c r="G504" t="s">
        <v>1790</v>
      </c>
    </row>
    <row r="505" spans="1:7" x14ac:dyDescent="0.25">
      <c r="A505" t="s">
        <v>1422</v>
      </c>
      <c r="B505">
        <v>1029606</v>
      </c>
      <c r="C505" t="s">
        <v>19</v>
      </c>
      <c r="D505" t="s">
        <v>478</v>
      </c>
      <c r="E505" s="77">
        <v>63</v>
      </c>
      <c r="F505" s="80">
        <v>63290</v>
      </c>
      <c r="G505" t="s">
        <v>479</v>
      </c>
    </row>
    <row r="506" spans="1:7" x14ac:dyDescent="0.25">
      <c r="A506" t="s">
        <v>1172</v>
      </c>
      <c r="B506">
        <v>26258001</v>
      </c>
      <c r="C506" t="s">
        <v>1175</v>
      </c>
      <c r="D506" t="s">
        <v>1192</v>
      </c>
      <c r="E506" s="77">
        <v>26</v>
      </c>
      <c r="F506" s="80">
        <v>26450</v>
      </c>
      <c r="G506" t="s">
        <v>1193</v>
      </c>
    </row>
    <row r="507" spans="1:7" x14ac:dyDescent="0.25">
      <c r="A507" t="s">
        <v>1512</v>
      </c>
      <c r="B507">
        <v>13001002</v>
      </c>
      <c r="C507" t="s">
        <v>1128</v>
      </c>
      <c r="D507" t="s">
        <v>1519</v>
      </c>
      <c r="E507" s="77">
        <v>13</v>
      </c>
      <c r="F507" s="80">
        <v>13540</v>
      </c>
      <c r="G507" t="s">
        <v>1520</v>
      </c>
    </row>
    <row r="508" spans="1:7" x14ac:dyDescent="0.25">
      <c r="A508" t="s">
        <v>1512</v>
      </c>
      <c r="B508">
        <v>30212001</v>
      </c>
      <c r="C508" t="s">
        <v>1128</v>
      </c>
      <c r="D508" t="s">
        <v>1538</v>
      </c>
      <c r="E508" s="77">
        <v>30</v>
      </c>
      <c r="F508" s="80">
        <v>30210</v>
      </c>
      <c r="G508" t="s">
        <v>1539</v>
      </c>
    </row>
    <row r="509" spans="1:7" x14ac:dyDescent="0.25">
      <c r="A509" t="s">
        <v>1212</v>
      </c>
      <c r="B509">
        <v>1320001</v>
      </c>
      <c r="C509" t="s">
        <v>910</v>
      </c>
      <c r="D509" t="s">
        <v>1218</v>
      </c>
      <c r="E509" s="77">
        <v>1</v>
      </c>
      <c r="F509" s="80">
        <v>1750</v>
      </c>
      <c r="G509" t="s">
        <v>1219</v>
      </c>
    </row>
    <row r="510" spans="1:7" x14ac:dyDescent="0.25">
      <c r="A510" t="s">
        <v>1700</v>
      </c>
      <c r="B510">
        <v>1015669</v>
      </c>
      <c r="C510" t="s">
        <v>4</v>
      </c>
      <c r="D510" t="s">
        <v>601</v>
      </c>
      <c r="E510" s="77">
        <v>38</v>
      </c>
      <c r="F510" s="80">
        <v>38270</v>
      </c>
      <c r="G510" t="s">
        <v>1701</v>
      </c>
    </row>
    <row r="511" spans="1:7" x14ac:dyDescent="0.25">
      <c r="A511" t="s">
        <v>1344</v>
      </c>
      <c r="B511">
        <v>1011060</v>
      </c>
      <c r="C511" t="s">
        <v>6</v>
      </c>
      <c r="D511" t="s">
        <v>711</v>
      </c>
      <c r="E511" s="77">
        <v>1</v>
      </c>
      <c r="F511" s="80">
        <v>1600</v>
      </c>
      <c r="G511" t="s">
        <v>712</v>
      </c>
    </row>
    <row r="512" spans="1:7" x14ac:dyDescent="0.25">
      <c r="A512" t="s">
        <v>674</v>
      </c>
      <c r="B512">
        <v>4174000</v>
      </c>
      <c r="D512" t="s">
        <v>675</v>
      </c>
      <c r="E512" s="77">
        <v>4</v>
      </c>
      <c r="F512" s="80">
        <v>4500</v>
      </c>
      <c r="G512" t="s">
        <v>676</v>
      </c>
    </row>
    <row r="513" spans="1:7" x14ac:dyDescent="0.25">
      <c r="A513" t="s">
        <v>949</v>
      </c>
      <c r="B513">
        <v>42184001</v>
      </c>
      <c r="C513" t="s">
        <v>910</v>
      </c>
      <c r="D513" t="s">
        <v>952</v>
      </c>
      <c r="E513" s="77">
        <v>42</v>
      </c>
      <c r="F513" s="80">
        <v>42153</v>
      </c>
      <c r="G513" t="s">
        <v>953</v>
      </c>
    </row>
    <row r="514" spans="1:7" x14ac:dyDescent="0.25">
      <c r="A514" t="s">
        <v>949</v>
      </c>
      <c r="B514">
        <v>42186002</v>
      </c>
      <c r="C514" t="s">
        <v>910</v>
      </c>
      <c r="D514" t="s">
        <v>45</v>
      </c>
      <c r="E514" s="77">
        <v>42</v>
      </c>
      <c r="F514" s="80">
        <v>42800</v>
      </c>
      <c r="G514" t="s">
        <v>962</v>
      </c>
    </row>
    <row r="515" spans="1:7" x14ac:dyDescent="0.25">
      <c r="A515" t="s">
        <v>1683</v>
      </c>
      <c r="B515">
        <v>1034059</v>
      </c>
      <c r="C515" t="s">
        <v>4</v>
      </c>
      <c r="D515" t="s">
        <v>45</v>
      </c>
      <c r="E515" s="77">
        <v>42</v>
      </c>
      <c r="F515" s="80">
        <v>42800</v>
      </c>
      <c r="G515" t="s">
        <v>1684</v>
      </c>
    </row>
    <row r="516" spans="1:7" x14ac:dyDescent="0.25">
      <c r="A516" t="s">
        <v>1133</v>
      </c>
      <c r="B516">
        <v>42186001</v>
      </c>
      <c r="C516" t="s">
        <v>6</v>
      </c>
      <c r="D516" t="s">
        <v>45</v>
      </c>
      <c r="E516" s="77">
        <v>42</v>
      </c>
      <c r="F516" s="80">
        <v>42800</v>
      </c>
      <c r="G516" t="s">
        <v>1157</v>
      </c>
    </row>
    <row r="517" spans="1:7" x14ac:dyDescent="0.25">
      <c r="A517" t="s">
        <v>48</v>
      </c>
      <c r="B517">
        <v>63174000</v>
      </c>
      <c r="C517" t="s">
        <v>19</v>
      </c>
      <c r="D517" t="s">
        <v>49</v>
      </c>
      <c r="E517" s="77">
        <v>63</v>
      </c>
      <c r="F517" s="80">
        <v>63210</v>
      </c>
      <c r="G517" t="s">
        <v>50</v>
      </c>
    </row>
    <row r="518" spans="1:7" x14ac:dyDescent="0.25">
      <c r="A518" t="s">
        <v>1306</v>
      </c>
      <c r="B518">
        <v>1022918</v>
      </c>
      <c r="C518" t="s">
        <v>2</v>
      </c>
      <c r="D518" t="s">
        <v>49</v>
      </c>
      <c r="E518" s="77">
        <v>63</v>
      </c>
      <c r="F518" s="80">
        <v>63210</v>
      </c>
      <c r="G518" t="s">
        <v>235</v>
      </c>
    </row>
    <row r="519" spans="1:7" x14ac:dyDescent="0.25">
      <c r="A519" t="s">
        <v>670</v>
      </c>
      <c r="B519">
        <v>26281002</v>
      </c>
      <c r="C519" t="s">
        <v>12</v>
      </c>
      <c r="D519" t="s">
        <v>603</v>
      </c>
      <c r="E519" s="77">
        <v>26</v>
      </c>
      <c r="F519" s="80">
        <v>26100</v>
      </c>
      <c r="G519" t="s">
        <v>671</v>
      </c>
    </row>
    <row r="520" spans="1:7" x14ac:dyDescent="0.25">
      <c r="A520" t="s">
        <v>602</v>
      </c>
      <c r="B520">
        <v>100681023</v>
      </c>
      <c r="C520" t="s">
        <v>4</v>
      </c>
      <c r="D520" t="s">
        <v>603</v>
      </c>
      <c r="E520" s="77">
        <v>26</v>
      </c>
      <c r="F520" s="80">
        <v>26100</v>
      </c>
      <c r="G520" t="s">
        <v>604</v>
      </c>
    </row>
    <row r="521" spans="1:7" x14ac:dyDescent="0.25">
      <c r="A521" t="s">
        <v>1172</v>
      </c>
      <c r="B521">
        <v>26281001</v>
      </c>
      <c r="C521" t="s">
        <v>910</v>
      </c>
      <c r="D521" t="s">
        <v>1173</v>
      </c>
      <c r="E521" s="77">
        <v>26</v>
      </c>
      <c r="F521" s="80">
        <v>26100</v>
      </c>
      <c r="G521" t="s">
        <v>1174</v>
      </c>
    </row>
    <row r="522" spans="1:7" x14ac:dyDescent="0.25">
      <c r="A522" t="s">
        <v>1512</v>
      </c>
      <c r="B522">
        <v>30221001</v>
      </c>
      <c r="C522" t="s">
        <v>1128</v>
      </c>
      <c r="D522" t="s">
        <v>1533</v>
      </c>
      <c r="E522" s="77">
        <v>30</v>
      </c>
      <c r="F522" s="80">
        <v>30150</v>
      </c>
      <c r="G522" t="s">
        <v>1534</v>
      </c>
    </row>
    <row r="523" spans="1:7" x14ac:dyDescent="0.25">
      <c r="A523" t="s">
        <v>598</v>
      </c>
      <c r="B523">
        <v>100681021</v>
      </c>
      <c r="C523" t="s">
        <v>4</v>
      </c>
      <c r="D523" t="s">
        <v>599</v>
      </c>
      <c r="E523" s="77">
        <v>13</v>
      </c>
      <c r="F523" s="80">
        <v>13360</v>
      </c>
      <c r="G523" t="s">
        <v>600</v>
      </c>
    </row>
    <row r="524" spans="1:7" x14ac:dyDescent="0.25">
      <c r="A524" t="s">
        <v>566</v>
      </c>
      <c r="B524">
        <v>1005559</v>
      </c>
      <c r="C524" t="s">
        <v>6</v>
      </c>
      <c r="D524" t="s">
        <v>65</v>
      </c>
      <c r="E524" s="77">
        <v>84</v>
      </c>
      <c r="F524" s="80">
        <v>84220</v>
      </c>
      <c r="G524" t="s">
        <v>567</v>
      </c>
    </row>
    <row r="525" spans="1:7" x14ac:dyDescent="0.25">
      <c r="A525" t="s">
        <v>64</v>
      </c>
      <c r="B525">
        <v>38344001</v>
      </c>
      <c r="C525" t="s">
        <v>893</v>
      </c>
      <c r="D525" t="s">
        <v>65</v>
      </c>
      <c r="E525" s="77">
        <v>38</v>
      </c>
      <c r="F525" s="80">
        <v>38150</v>
      </c>
      <c r="G525" t="s">
        <v>1008</v>
      </c>
    </row>
    <row r="526" spans="1:7" x14ac:dyDescent="0.25">
      <c r="A526" t="s">
        <v>1832</v>
      </c>
      <c r="B526">
        <v>1031327</v>
      </c>
      <c r="C526" t="s">
        <v>4</v>
      </c>
      <c r="D526" t="s">
        <v>42</v>
      </c>
      <c r="E526" s="77">
        <v>74</v>
      </c>
      <c r="F526" s="80">
        <v>74150</v>
      </c>
      <c r="G526" t="s">
        <v>1119</v>
      </c>
    </row>
    <row r="527" spans="1:7" x14ac:dyDescent="0.25">
      <c r="A527" t="s">
        <v>1624</v>
      </c>
      <c r="B527">
        <v>7201001</v>
      </c>
      <c r="C527" t="s">
        <v>910</v>
      </c>
      <c r="D527" t="s">
        <v>1626</v>
      </c>
      <c r="E527" s="94">
        <v>7</v>
      </c>
      <c r="F527" s="80">
        <v>7120</v>
      </c>
      <c r="G527" t="s">
        <v>1627</v>
      </c>
    </row>
    <row r="528" spans="1:7" x14ac:dyDescent="0.25">
      <c r="A528" t="s">
        <v>194</v>
      </c>
      <c r="B528">
        <v>38348001</v>
      </c>
      <c r="C528" t="s">
        <v>194</v>
      </c>
      <c r="D528" t="s">
        <v>195</v>
      </c>
      <c r="E528" s="77">
        <v>38</v>
      </c>
      <c r="F528" s="80">
        <v>38300</v>
      </c>
      <c r="G528" t="s">
        <v>196</v>
      </c>
    </row>
    <row r="529" spans="1:7" x14ac:dyDescent="0.25">
      <c r="A529" t="s">
        <v>1512</v>
      </c>
      <c r="B529">
        <v>84104001</v>
      </c>
      <c r="C529" t="s">
        <v>1128</v>
      </c>
      <c r="D529" t="s">
        <v>1552</v>
      </c>
      <c r="E529" s="77">
        <v>84</v>
      </c>
      <c r="F529" s="80">
        <v>84110</v>
      </c>
    </row>
    <row r="530" spans="1:7" x14ac:dyDescent="0.25">
      <c r="A530" t="s">
        <v>1512</v>
      </c>
      <c r="B530">
        <v>13089001</v>
      </c>
      <c r="C530" t="s">
        <v>1128</v>
      </c>
      <c r="D530" t="s">
        <v>1523</v>
      </c>
      <c r="E530" s="77">
        <v>13</v>
      </c>
      <c r="F530" s="80">
        <v>13670</v>
      </c>
      <c r="G530" t="s">
        <v>1524</v>
      </c>
    </row>
    <row r="531" spans="1:7" x14ac:dyDescent="0.25">
      <c r="A531" t="s">
        <v>0</v>
      </c>
      <c r="B531">
        <v>7229001</v>
      </c>
      <c r="C531" t="s">
        <v>0</v>
      </c>
      <c r="D531" t="s">
        <v>95</v>
      </c>
      <c r="E531" s="94">
        <v>7</v>
      </c>
      <c r="F531" s="80">
        <v>7200</v>
      </c>
      <c r="G531" t="s">
        <v>96</v>
      </c>
    </row>
    <row r="532" spans="1:7" x14ac:dyDescent="0.25">
      <c r="A532" t="s">
        <v>1730</v>
      </c>
      <c r="B532">
        <v>1368001</v>
      </c>
      <c r="C532" t="s">
        <v>1717</v>
      </c>
      <c r="D532" t="s">
        <v>1735</v>
      </c>
      <c r="E532" s="77">
        <v>1</v>
      </c>
      <c r="F532" s="80">
        <v>1540</v>
      </c>
      <c r="G532" t="s">
        <v>1736</v>
      </c>
    </row>
    <row r="533" spans="1:7" x14ac:dyDescent="0.25">
      <c r="A533" t="s">
        <v>1287</v>
      </c>
      <c r="B533">
        <v>69218001</v>
      </c>
      <c r="C533" t="s">
        <v>6</v>
      </c>
      <c r="D533" t="s">
        <v>1288</v>
      </c>
      <c r="E533" s="77">
        <v>69</v>
      </c>
      <c r="F533" s="80">
        <v>69220</v>
      </c>
      <c r="G533" t="s">
        <v>1289</v>
      </c>
    </row>
    <row r="534" spans="1:7" x14ac:dyDescent="0.25">
      <c r="A534" t="s">
        <v>0</v>
      </c>
      <c r="B534">
        <v>69290002</v>
      </c>
      <c r="C534" t="s">
        <v>0</v>
      </c>
      <c r="D534" t="s">
        <v>101</v>
      </c>
      <c r="E534" s="77">
        <v>69</v>
      </c>
      <c r="F534" s="80">
        <v>69800</v>
      </c>
      <c r="G534" t="s">
        <v>102</v>
      </c>
    </row>
    <row r="535" spans="1:7" x14ac:dyDescent="0.25">
      <c r="A535" t="s">
        <v>1345</v>
      </c>
      <c r="B535">
        <v>69290003</v>
      </c>
      <c r="C535" t="s">
        <v>6</v>
      </c>
      <c r="D535" t="s">
        <v>101</v>
      </c>
      <c r="E535" s="77">
        <v>69</v>
      </c>
      <c r="F535" s="80">
        <v>69800</v>
      </c>
      <c r="G535" t="s">
        <v>1347</v>
      </c>
    </row>
    <row r="536" spans="1:7" x14ac:dyDescent="0.25">
      <c r="A536" t="s">
        <v>1688</v>
      </c>
      <c r="B536">
        <v>1015641</v>
      </c>
      <c r="C536" t="s">
        <v>7</v>
      </c>
      <c r="D536" t="s">
        <v>66</v>
      </c>
      <c r="E536" s="77">
        <v>38</v>
      </c>
      <c r="F536" s="80">
        <v>38150</v>
      </c>
      <c r="G536" t="s">
        <v>1689</v>
      </c>
    </row>
    <row r="537" spans="1:7" x14ac:dyDescent="0.25">
      <c r="A537" t="s">
        <v>64</v>
      </c>
      <c r="B537">
        <v>38468001</v>
      </c>
      <c r="C537" t="s">
        <v>910</v>
      </c>
      <c r="D537" t="s">
        <v>66</v>
      </c>
      <c r="E537" s="77">
        <v>38</v>
      </c>
      <c r="F537" s="80">
        <v>38150</v>
      </c>
      <c r="G537" t="s">
        <v>1009</v>
      </c>
    </row>
    <row r="538" spans="1:7" x14ac:dyDescent="0.25">
      <c r="A538" t="s">
        <v>1430</v>
      </c>
      <c r="B538">
        <v>74256001</v>
      </c>
      <c r="C538" t="s">
        <v>910</v>
      </c>
      <c r="D538" t="s">
        <v>948</v>
      </c>
      <c r="E538" s="77">
        <v>74</v>
      </c>
      <c r="F538" s="80">
        <v>74700</v>
      </c>
      <c r="G538" t="s">
        <v>1457</v>
      </c>
    </row>
    <row r="539" spans="1:7" x14ac:dyDescent="0.25">
      <c r="A539" t="s">
        <v>448</v>
      </c>
      <c r="B539">
        <v>1028581</v>
      </c>
      <c r="C539" t="s">
        <v>11</v>
      </c>
      <c r="D539" t="s">
        <v>449</v>
      </c>
      <c r="E539" s="77">
        <v>13</v>
      </c>
      <c r="F539" s="80">
        <v>13300</v>
      </c>
      <c r="G539" t="s">
        <v>450</v>
      </c>
    </row>
    <row r="540" spans="1:7" x14ac:dyDescent="0.25">
      <c r="A540" t="s">
        <v>1611</v>
      </c>
      <c r="B540">
        <v>1032108</v>
      </c>
      <c r="C540" t="s">
        <v>19</v>
      </c>
      <c r="D540" t="s">
        <v>698</v>
      </c>
      <c r="E540" s="77">
        <v>43</v>
      </c>
      <c r="F540" s="80">
        <v>43230</v>
      </c>
      <c r="G540" t="s">
        <v>1612</v>
      </c>
    </row>
    <row r="541" spans="1:7" x14ac:dyDescent="0.25">
      <c r="A541" t="s">
        <v>336</v>
      </c>
      <c r="B541">
        <v>83123001</v>
      </c>
      <c r="C541" t="s">
        <v>6</v>
      </c>
      <c r="D541" t="s">
        <v>1326</v>
      </c>
      <c r="E541" s="77">
        <v>83</v>
      </c>
      <c r="F541" s="80">
        <v>83110</v>
      </c>
      <c r="G541" t="s">
        <v>1327</v>
      </c>
    </row>
    <row r="542" spans="1:7" x14ac:dyDescent="0.25">
      <c r="A542" t="s">
        <v>1311</v>
      </c>
      <c r="B542">
        <v>26178000</v>
      </c>
      <c r="D542" t="s">
        <v>1312</v>
      </c>
      <c r="E542" s="77">
        <v>26</v>
      </c>
      <c r="F542" s="80">
        <v>26400</v>
      </c>
      <c r="G542" t="s">
        <v>1313</v>
      </c>
    </row>
    <row r="543" spans="1:7" x14ac:dyDescent="0.25">
      <c r="A543" t="s">
        <v>1512</v>
      </c>
      <c r="B543">
        <v>84122001</v>
      </c>
      <c r="C543" t="s">
        <v>1128</v>
      </c>
      <c r="D543" t="s">
        <v>454</v>
      </c>
      <c r="E543" s="77">
        <v>84</v>
      </c>
      <c r="F543" s="80">
        <v>84260</v>
      </c>
      <c r="G543" t="s">
        <v>1572</v>
      </c>
    </row>
    <row r="544" spans="1:7" x14ac:dyDescent="0.25">
      <c r="A544" t="s">
        <v>1481</v>
      </c>
      <c r="B544">
        <v>1033963</v>
      </c>
      <c r="C544" t="s">
        <v>11</v>
      </c>
      <c r="D544" t="s">
        <v>454</v>
      </c>
      <c r="E544" s="77">
        <v>84</v>
      </c>
      <c r="F544" s="80">
        <v>84260</v>
      </c>
      <c r="G544" t="s">
        <v>1254</v>
      </c>
    </row>
    <row r="545" spans="1:7" x14ac:dyDescent="0.25">
      <c r="A545" t="s">
        <v>926</v>
      </c>
      <c r="B545">
        <v>1024317</v>
      </c>
      <c r="C545" t="s">
        <v>6</v>
      </c>
      <c r="D545" t="s">
        <v>454</v>
      </c>
      <c r="E545" s="77">
        <v>84</v>
      </c>
      <c r="F545" s="80">
        <v>84260</v>
      </c>
      <c r="G545" t="s">
        <v>927</v>
      </c>
    </row>
    <row r="546" spans="1:7" x14ac:dyDescent="0.25">
      <c r="A546" t="s">
        <v>1624</v>
      </c>
      <c r="B546">
        <v>7309001</v>
      </c>
      <c r="C546" t="s">
        <v>893</v>
      </c>
      <c r="D546" t="s">
        <v>1642</v>
      </c>
      <c r="E546" s="94">
        <v>7</v>
      </c>
      <c r="F546" s="80">
        <v>7290</v>
      </c>
      <c r="G546" t="s">
        <v>1643</v>
      </c>
    </row>
    <row r="547" spans="1:7" x14ac:dyDescent="0.25">
      <c r="A547" t="s">
        <v>1133</v>
      </c>
      <c r="B547">
        <v>43234001</v>
      </c>
      <c r="C547" t="s">
        <v>893</v>
      </c>
      <c r="D547" t="s">
        <v>965</v>
      </c>
      <c r="E547" s="77">
        <v>43</v>
      </c>
      <c r="F547" s="80">
        <v>43170</v>
      </c>
      <c r="G547" t="s">
        <v>1158</v>
      </c>
    </row>
    <row r="548" spans="1:7" x14ac:dyDescent="0.25">
      <c r="A548" t="s">
        <v>1512</v>
      </c>
      <c r="B548">
        <v>13105001</v>
      </c>
      <c r="C548" t="s">
        <v>1128</v>
      </c>
      <c r="D548" t="s">
        <v>1521</v>
      </c>
      <c r="E548" s="77">
        <v>13</v>
      </c>
      <c r="F548" s="80">
        <v>13560</v>
      </c>
      <c r="G548" t="s">
        <v>1522</v>
      </c>
    </row>
    <row r="549" spans="1:7" x14ac:dyDescent="0.25">
      <c r="A549" t="s">
        <v>1838</v>
      </c>
      <c r="B549">
        <v>1028592</v>
      </c>
      <c r="C549" t="s">
        <v>143</v>
      </c>
      <c r="D549" t="s">
        <v>44</v>
      </c>
      <c r="E549" s="77">
        <v>74</v>
      </c>
      <c r="F549" s="80">
        <v>74600</v>
      </c>
      <c r="G549" t="s">
        <v>191</v>
      </c>
    </row>
    <row r="550" spans="1:7" x14ac:dyDescent="0.25">
      <c r="A550" t="s">
        <v>179</v>
      </c>
      <c r="B550">
        <v>1015624</v>
      </c>
      <c r="C550" t="s">
        <v>143</v>
      </c>
      <c r="D550" t="s">
        <v>180</v>
      </c>
      <c r="E550" s="77">
        <v>38</v>
      </c>
      <c r="F550" s="80">
        <v>38180</v>
      </c>
      <c r="G550" t="s">
        <v>1111</v>
      </c>
    </row>
    <row r="551" spans="1:7" x14ac:dyDescent="0.25">
      <c r="A551" t="s">
        <v>1220</v>
      </c>
      <c r="B551">
        <v>1408001</v>
      </c>
      <c r="C551" t="s">
        <v>910</v>
      </c>
      <c r="D551" t="s">
        <v>1226</v>
      </c>
      <c r="E551" s="77">
        <v>1</v>
      </c>
      <c r="F551" s="80">
        <v>1250</v>
      </c>
      <c r="G551" t="s">
        <v>53</v>
      </c>
    </row>
    <row r="552" spans="1:7" x14ac:dyDescent="0.25">
      <c r="A552" t="s">
        <v>1503</v>
      </c>
      <c r="B552">
        <v>4209001</v>
      </c>
      <c r="C552" t="s">
        <v>910</v>
      </c>
      <c r="D552" t="s">
        <v>347</v>
      </c>
      <c r="E552" s="77">
        <v>4</v>
      </c>
      <c r="F552" s="80">
        <v>4200</v>
      </c>
      <c r="G552" t="s">
        <v>1507</v>
      </c>
    </row>
    <row r="553" spans="1:7" x14ac:dyDescent="0.25">
      <c r="A553" t="s">
        <v>1336</v>
      </c>
      <c r="B553">
        <v>1030616</v>
      </c>
      <c r="C553" t="s">
        <v>6</v>
      </c>
      <c r="D553" t="s">
        <v>347</v>
      </c>
      <c r="E553" s="77">
        <v>4</v>
      </c>
      <c r="F553" s="80">
        <v>4200</v>
      </c>
      <c r="G553" t="s">
        <v>1337</v>
      </c>
    </row>
    <row r="554" spans="1:7" x14ac:dyDescent="0.25">
      <c r="A554" t="s">
        <v>1780</v>
      </c>
      <c r="B554">
        <v>1003475</v>
      </c>
      <c r="C554" t="s">
        <v>6</v>
      </c>
      <c r="D554" t="s">
        <v>337</v>
      </c>
      <c r="E554" s="77">
        <v>83</v>
      </c>
      <c r="F554" s="80">
        <v>83140</v>
      </c>
      <c r="G554" t="s">
        <v>1781</v>
      </c>
    </row>
    <row r="555" spans="1:7" x14ac:dyDescent="0.25">
      <c r="A555" t="s">
        <v>1474</v>
      </c>
      <c r="B555">
        <v>1031585</v>
      </c>
      <c r="C555" t="s">
        <v>6</v>
      </c>
      <c r="D555" t="s">
        <v>518</v>
      </c>
      <c r="E555" s="77">
        <v>69</v>
      </c>
      <c r="F555" s="80">
        <v>69360</v>
      </c>
      <c r="G555" t="s">
        <v>519</v>
      </c>
    </row>
    <row r="556" spans="1:7" x14ac:dyDescent="0.25">
      <c r="A556" t="s">
        <v>546</v>
      </c>
      <c r="B556">
        <v>100681032</v>
      </c>
      <c r="C556" t="s">
        <v>4</v>
      </c>
      <c r="D556" t="s">
        <v>547</v>
      </c>
      <c r="E556" s="77">
        <v>83</v>
      </c>
      <c r="F556" s="80">
        <v>83210</v>
      </c>
    </row>
    <row r="557" spans="1:7" x14ac:dyDescent="0.25">
      <c r="A557" t="s">
        <v>1815</v>
      </c>
      <c r="B557">
        <v>1014467</v>
      </c>
      <c r="C557" t="s">
        <v>2</v>
      </c>
      <c r="D557" t="s">
        <v>1816</v>
      </c>
      <c r="E557" s="77">
        <v>30</v>
      </c>
      <c r="F557" s="80">
        <v>30250</v>
      </c>
      <c r="G557" t="s">
        <v>1817</v>
      </c>
    </row>
    <row r="558" spans="1:7" x14ac:dyDescent="0.25">
      <c r="A558" t="s">
        <v>949</v>
      </c>
      <c r="B558">
        <v>42302001</v>
      </c>
      <c r="C558" t="s">
        <v>910</v>
      </c>
      <c r="D558" t="s">
        <v>956</v>
      </c>
      <c r="E558" s="77">
        <v>42</v>
      </c>
      <c r="F558" s="80">
        <v>42290</v>
      </c>
      <c r="G558" t="s">
        <v>957</v>
      </c>
    </row>
    <row r="559" spans="1:7" x14ac:dyDescent="0.25">
      <c r="A559" t="s">
        <v>1808</v>
      </c>
      <c r="B559">
        <v>1003607</v>
      </c>
      <c r="C559" t="s">
        <v>16</v>
      </c>
      <c r="D559" t="s">
        <v>107</v>
      </c>
      <c r="E559" s="77">
        <v>84</v>
      </c>
      <c r="F559" s="80">
        <v>84700</v>
      </c>
      <c r="G559" t="s">
        <v>1809</v>
      </c>
    </row>
    <row r="560" spans="1:7" x14ac:dyDescent="0.25">
      <c r="A560" t="s">
        <v>0</v>
      </c>
      <c r="B560">
        <v>84129002</v>
      </c>
      <c r="C560" t="s">
        <v>0</v>
      </c>
      <c r="D560" t="s">
        <v>107</v>
      </c>
      <c r="E560" s="77">
        <v>84</v>
      </c>
      <c r="F560" s="80">
        <v>84700</v>
      </c>
      <c r="G560" t="s">
        <v>108</v>
      </c>
    </row>
    <row r="561" spans="1:7" x14ac:dyDescent="0.25">
      <c r="A561" t="s">
        <v>1294</v>
      </c>
      <c r="B561">
        <v>100884001</v>
      </c>
      <c r="C561" t="s">
        <v>6</v>
      </c>
      <c r="D561" t="s">
        <v>1295</v>
      </c>
      <c r="E561" s="77">
        <v>84</v>
      </c>
      <c r="F561" s="80">
        <v>84703</v>
      </c>
      <c r="G561" t="s">
        <v>1296</v>
      </c>
    </row>
    <row r="562" spans="1:7" x14ac:dyDescent="0.25">
      <c r="A562" t="s">
        <v>1714</v>
      </c>
      <c r="B562">
        <v>1011780</v>
      </c>
      <c r="D562" t="s">
        <v>248</v>
      </c>
      <c r="E562" s="77">
        <v>6</v>
      </c>
      <c r="F562" s="80">
        <v>6380</v>
      </c>
      <c r="G562" t="s">
        <v>1715</v>
      </c>
    </row>
    <row r="563" spans="1:7" x14ac:dyDescent="0.25">
      <c r="A563" t="s">
        <v>1133</v>
      </c>
      <c r="B563">
        <v>69178001</v>
      </c>
      <c r="C563" t="s">
        <v>910</v>
      </c>
      <c r="D563" t="s">
        <v>1163</v>
      </c>
      <c r="E563" s="77">
        <v>69</v>
      </c>
      <c r="F563" s="80">
        <v>69610</v>
      </c>
      <c r="G563" t="s">
        <v>1164</v>
      </c>
    </row>
    <row r="564" spans="1:7" x14ac:dyDescent="0.25">
      <c r="A564" t="s">
        <v>1624</v>
      </c>
      <c r="B564">
        <v>7204001</v>
      </c>
      <c r="C564" t="s">
        <v>910</v>
      </c>
      <c r="D564" t="s">
        <v>1646</v>
      </c>
      <c r="E564" s="94">
        <v>7</v>
      </c>
      <c r="F564" s="80">
        <v>7320</v>
      </c>
      <c r="G564" t="s">
        <v>1308</v>
      </c>
    </row>
    <row r="565" spans="1:7" x14ac:dyDescent="0.25">
      <c r="A565" t="s">
        <v>892</v>
      </c>
      <c r="B565">
        <v>58227001</v>
      </c>
      <c r="C565" t="s">
        <v>893</v>
      </c>
      <c r="D565" t="s">
        <v>903</v>
      </c>
      <c r="E565" s="77">
        <v>58</v>
      </c>
      <c r="F565" s="80">
        <v>58310</v>
      </c>
      <c r="G565" t="s">
        <v>904</v>
      </c>
    </row>
    <row r="566" spans="1:7" x14ac:dyDescent="0.25">
      <c r="A566" t="s">
        <v>1624</v>
      </c>
      <c r="B566">
        <v>30227001</v>
      </c>
      <c r="C566" t="s">
        <v>910</v>
      </c>
      <c r="D566" t="s">
        <v>1676</v>
      </c>
      <c r="E566" s="77">
        <v>30</v>
      </c>
      <c r="F566" s="80">
        <v>30500</v>
      </c>
      <c r="G566" t="s">
        <v>1677</v>
      </c>
    </row>
    <row r="567" spans="1:7" x14ac:dyDescent="0.25">
      <c r="A567" t="s">
        <v>1752</v>
      </c>
      <c r="B567">
        <v>1333001</v>
      </c>
      <c r="C567" t="s">
        <v>910</v>
      </c>
      <c r="D567" t="s">
        <v>1766</v>
      </c>
      <c r="E567" s="77">
        <v>1</v>
      </c>
      <c r="F567" s="80">
        <v>1390</v>
      </c>
      <c r="G567" t="s">
        <v>1763</v>
      </c>
    </row>
    <row r="568" spans="1:7" x14ac:dyDescent="0.25">
      <c r="A568" t="s">
        <v>1503</v>
      </c>
      <c r="B568">
        <v>4173001</v>
      </c>
      <c r="C568" t="s">
        <v>893</v>
      </c>
      <c r="D568" t="s">
        <v>1505</v>
      </c>
      <c r="E568" s="77">
        <v>4</v>
      </c>
      <c r="F568" s="80">
        <v>4170</v>
      </c>
      <c r="G568" t="s">
        <v>1506</v>
      </c>
    </row>
    <row r="569" spans="1:7" x14ac:dyDescent="0.25">
      <c r="A569" t="s">
        <v>1397</v>
      </c>
      <c r="B569">
        <v>1006084</v>
      </c>
      <c r="C569" t="s">
        <v>5</v>
      </c>
      <c r="D569" t="s">
        <v>431</v>
      </c>
      <c r="E569" s="77">
        <v>69</v>
      </c>
      <c r="F569" s="80">
        <v>69760</v>
      </c>
      <c r="G569" t="s">
        <v>1398</v>
      </c>
    </row>
    <row r="570" spans="1:7" x14ac:dyDescent="0.25">
      <c r="A570" t="s">
        <v>221</v>
      </c>
      <c r="B570">
        <v>63327001</v>
      </c>
      <c r="C570" t="s">
        <v>2</v>
      </c>
      <c r="D570" t="s">
        <v>222</v>
      </c>
      <c r="E570" s="77">
        <v>63</v>
      </c>
      <c r="F570" s="80">
        <v>63200</v>
      </c>
      <c r="G570" t="s">
        <v>223</v>
      </c>
    </row>
    <row r="571" spans="1:7" x14ac:dyDescent="0.25">
      <c r="A571" t="s">
        <v>1704</v>
      </c>
      <c r="B571">
        <v>1015966</v>
      </c>
      <c r="C571" t="s">
        <v>2</v>
      </c>
      <c r="D571" t="s">
        <v>219</v>
      </c>
      <c r="E571" s="77">
        <v>42</v>
      </c>
      <c r="F571" s="80">
        <v>42400</v>
      </c>
      <c r="G571" t="s">
        <v>645</v>
      </c>
    </row>
    <row r="572" spans="1:7" x14ac:dyDescent="0.25">
      <c r="A572" t="s">
        <v>1133</v>
      </c>
      <c r="B572">
        <v>42207002</v>
      </c>
      <c r="C572" t="s">
        <v>910</v>
      </c>
      <c r="D572" t="s">
        <v>219</v>
      </c>
      <c r="E572" s="77">
        <v>42</v>
      </c>
      <c r="F572" s="80">
        <v>42400</v>
      </c>
      <c r="G572" t="s">
        <v>1148</v>
      </c>
    </row>
    <row r="573" spans="1:7" x14ac:dyDescent="0.25">
      <c r="A573" t="s">
        <v>1512</v>
      </c>
      <c r="B573">
        <v>30241001</v>
      </c>
      <c r="C573" t="s">
        <v>1128</v>
      </c>
      <c r="D573" t="s">
        <v>1535</v>
      </c>
      <c r="E573" s="77">
        <v>30</v>
      </c>
      <c r="F573" s="80">
        <v>30190</v>
      </c>
      <c r="G573" t="s">
        <v>1536</v>
      </c>
    </row>
    <row r="574" spans="1:7" x14ac:dyDescent="0.25">
      <c r="A574" t="s">
        <v>1241</v>
      </c>
      <c r="B574">
        <v>1036565</v>
      </c>
      <c r="C574" t="s">
        <v>6</v>
      </c>
      <c r="D574" t="s">
        <v>256</v>
      </c>
      <c r="E574" s="77">
        <v>38</v>
      </c>
      <c r="F574" s="80">
        <v>38110</v>
      </c>
      <c r="G574" t="s">
        <v>257</v>
      </c>
    </row>
    <row r="575" spans="1:7" x14ac:dyDescent="0.25">
      <c r="A575" t="s">
        <v>1265</v>
      </c>
      <c r="B575">
        <v>63332001</v>
      </c>
      <c r="C575" t="s">
        <v>6</v>
      </c>
      <c r="D575" t="s">
        <v>1269</v>
      </c>
      <c r="E575" s="77">
        <v>63</v>
      </c>
      <c r="F575" s="80">
        <v>63310</v>
      </c>
      <c r="G575" t="s">
        <v>1270</v>
      </c>
    </row>
    <row r="576" spans="1:7" x14ac:dyDescent="0.25">
      <c r="A576" t="s">
        <v>437</v>
      </c>
      <c r="B576">
        <v>100884019</v>
      </c>
      <c r="C576" t="s">
        <v>6</v>
      </c>
      <c r="D576" t="s">
        <v>438</v>
      </c>
      <c r="E576" s="77">
        <v>83</v>
      </c>
      <c r="F576" s="80">
        <v>83270</v>
      </c>
      <c r="G576" t="s">
        <v>439</v>
      </c>
    </row>
    <row r="577" spans="1:7" x14ac:dyDescent="0.25">
      <c r="A577" t="s">
        <v>1220</v>
      </c>
      <c r="B577">
        <v>1344001</v>
      </c>
      <c r="C577" t="s">
        <v>910</v>
      </c>
      <c r="D577" t="s">
        <v>1222</v>
      </c>
      <c r="E577" s="77">
        <v>1</v>
      </c>
      <c r="F577" s="80">
        <v>1000</v>
      </c>
      <c r="G577" t="s">
        <v>1223</v>
      </c>
    </row>
    <row r="578" spans="1:7" x14ac:dyDescent="0.25">
      <c r="A578" t="s">
        <v>1624</v>
      </c>
      <c r="B578">
        <v>7228001</v>
      </c>
      <c r="C578" t="s">
        <v>893</v>
      </c>
      <c r="D578" t="s">
        <v>1647</v>
      </c>
      <c r="E578" s="94">
        <v>7</v>
      </c>
      <c r="F578" s="80">
        <v>7340</v>
      </c>
      <c r="G578" t="s">
        <v>1648</v>
      </c>
    </row>
    <row r="579" spans="1:7" x14ac:dyDescent="0.25">
      <c r="A579" t="s">
        <v>1212</v>
      </c>
      <c r="B579">
        <v>1346001</v>
      </c>
      <c r="C579" t="s">
        <v>893</v>
      </c>
      <c r="D579" t="s">
        <v>1215</v>
      </c>
      <c r="E579" s="77">
        <v>1</v>
      </c>
      <c r="F579" s="80">
        <v>1340</v>
      </c>
      <c r="G579" t="s">
        <v>53</v>
      </c>
    </row>
    <row r="580" spans="1:7" x14ac:dyDescent="0.25">
      <c r="A580" t="s">
        <v>1752</v>
      </c>
      <c r="B580">
        <v>1348001</v>
      </c>
      <c r="C580" t="s">
        <v>910</v>
      </c>
      <c r="D580" t="s">
        <v>1755</v>
      </c>
      <c r="E580" s="77">
        <v>1</v>
      </c>
      <c r="F580" s="80">
        <v>1140</v>
      </c>
      <c r="G580" t="s">
        <v>1756</v>
      </c>
    </row>
    <row r="581" spans="1:7" x14ac:dyDescent="0.25">
      <c r="A581" t="s">
        <v>356</v>
      </c>
      <c r="B581">
        <v>1032174</v>
      </c>
      <c r="C581" t="s">
        <v>6</v>
      </c>
      <c r="D581" t="s">
        <v>357</v>
      </c>
      <c r="E581" s="77">
        <v>63</v>
      </c>
      <c r="F581" s="80">
        <v>63320</v>
      </c>
      <c r="G581" t="s">
        <v>358</v>
      </c>
    </row>
    <row r="582" spans="1:7" x14ac:dyDescent="0.25">
      <c r="A582" t="s">
        <v>1172</v>
      </c>
      <c r="B582">
        <v>26301001</v>
      </c>
      <c r="C582" t="s">
        <v>910</v>
      </c>
      <c r="D582" t="s">
        <v>1182</v>
      </c>
      <c r="E582" s="77">
        <v>26</v>
      </c>
      <c r="F582" s="80">
        <v>26260</v>
      </c>
      <c r="G582" t="s">
        <v>236</v>
      </c>
    </row>
    <row r="583" spans="1:7" x14ac:dyDescent="0.25">
      <c r="A583" t="s">
        <v>1255</v>
      </c>
      <c r="B583">
        <v>63338002</v>
      </c>
      <c r="C583" t="s">
        <v>910</v>
      </c>
      <c r="D583" t="s">
        <v>1261</v>
      </c>
      <c r="E583" s="77">
        <v>63</v>
      </c>
      <c r="F583" s="80">
        <v>63700</v>
      </c>
      <c r="G583" t="s">
        <v>1262</v>
      </c>
    </row>
    <row r="584" spans="1:7" x14ac:dyDescent="0.25">
      <c r="A584" t="s">
        <v>425</v>
      </c>
      <c r="B584">
        <v>1015643</v>
      </c>
      <c r="D584" t="s">
        <v>1395</v>
      </c>
      <c r="E584" s="77">
        <v>38</v>
      </c>
      <c r="F584" s="80">
        <v>38590</v>
      </c>
      <c r="G584" t="s">
        <v>1396</v>
      </c>
    </row>
    <row r="585" spans="1:7" x14ac:dyDescent="0.25">
      <c r="A585" t="s">
        <v>1220</v>
      </c>
      <c r="B585">
        <v>1350001</v>
      </c>
      <c r="C585" t="s">
        <v>910</v>
      </c>
      <c r="D585" t="s">
        <v>131</v>
      </c>
      <c r="E585" s="77">
        <v>1</v>
      </c>
      <c r="F585" s="80">
        <v>1370</v>
      </c>
      <c r="G585" t="s">
        <v>1229</v>
      </c>
    </row>
    <row r="586" spans="1:7" x14ac:dyDescent="0.25">
      <c r="A586" t="s">
        <v>130</v>
      </c>
      <c r="B586">
        <v>1350002</v>
      </c>
      <c r="C586" t="s">
        <v>2</v>
      </c>
      <c r="D586" t="s">
        <v>131</v>
      </c>
      <c r="E586" s="77">
        <v>1</v>
      </c>
      <c r="F586" s="80">
        <v>1370</v>
      </c>
      <c r="G586" t="s">
        <v>132</v>
      </c>
    </row>
    <row r="587" spans="1:7" x14ac:dyDescent="0.25">
      <c r="A587" t="s">
        <v>659</v>
      </c>
      <c r="B587">
        <v>1036743</v>
      </c>
      <c r="C587" t="s">
        <v>6</v>
      </c>
      <c r="D587" t="s">
        <v>131</v>
      </c>
      <c r="E587" s="77">
        <v>1</v>
      </c>
      <c r="F587" s="80">
        <v>1370</v>
      </c>
      <c r="G587" t="s">
        <v>660</v>
      </c>
    </row>
    <row r="588" spans="1:7" x14ac:dyDescent="0.25">
      <c r="A588" t="s">
        <v>1624</v>
      </c>
      <c r="B588">
        <v>7236001</v>
      </c>
      <c r="C588" t="s">
        <v>893</v>
      </c>
      <c r="D588" t="s">
        <v>1649</v>
      </c>
      <c r="E588" s="94">
        <v>7</v>
      </c>
      <c r="F588" s="80">
        <v>7410</v>
      </c>
      <c r="G588" t="s">
        <v>53</v>
      </c>
    </row>
    <row r="589" spans="1:7" x14ac:dyDescent="0.25">
      <c r="A589" t="s">
        <v>1839</v>
      </c>
      <c r="B589">
        <v>1015943</v>
      </c>
      <c r="C589" t="s">
        <v>143</v>
      </c>
      <c r="D589" t="s">
        <v>146</v>
      </c>
      <c r="E589" s="77">
        <v>42</v>
      </c>
      <c r="F589" s="80">
        <v>42530</v>
      </c>
      <c r="G589" t="s">
        <v>147</v>
      </c>
    </row>
    <row r="590" spans="1:7" x14ac:dyDescent="0.25">
      <c r="A590" t="s">
        <v>1133</v>
      </c>
      <c r="B590">
        <v>42224001</v>
      </c>
      <c r="C590" t="s">
        <v>910</v>
      </c>
      <c r="D590" t="s">
        <v>1155</v>
      </c>
      <c r="E590" s="77">
        <v>42</v>
      </c>
      <c r="F590" s="80">
        <v>42660</v>
      </c>
      <c r="G590" t="s">
        <v>1156</v>
      </c>
    </row>
    <row r="591" spans="1:7" x14ac:dyDescent="0.25">
      <c r="A591" t="s">
        <v>1112</v>
      </c>
      <c r="B591">
        <v>1011108</v>
      </c>
      <c r="C591" t="s">
        <v>143</v>
      </c>
      <c r="D591" t="s">
        <v>181</v>
      </c>
      <c r="E591" s="77">
        <v>1</v>
      </c>
      <c r="F591" s="80">
        <v>1630</v>
      </c>
      <c r="G591" t="s">
        <v>1113</v>
      </c>
    </row>
    <row r="592" spans="1:7" x14ac:dyDescent="0.25">
      <c r="A592" t="s">
        <v>1133</v>
      </c>
      <c r="B592">
        <v>42230001</v>
      </c>
      <c r="C592" t="s">
        <v>893</v>
      </c>
      <c r="D592" t="s">
        <v>1140</v>
      </c>
      <c r="E592" s="77">
        <v>42</v>
      </c>
      <c r="F592" s="80">
        <v>42260</v>
      </c>
      <c r="G592" t="s">
        <v>1141</v>
      </c>
    </row>
    <row r="593" spans="1:7" x14ac:dyDescent="0.25">
      <c r="A593" t="s">
        <v>1265</v>
      </c>
      <c r="B593">
        <v>63352001</v>
      </c>
      <c r="C593" t="s">
        <v>6</v>
      </c>
      <c r="D593" t="s">
        <v>1271</v>
      </c>
      <c r="E593" s="77">
        <v>63</v>
      </c>
      <c r="F593" s="80">
        <v>63340</v>
      </c>
      <c r="G593" t="s">
        <v>1272</v>
      </c>
    </row>
    <row r="594" spans="1:7" x14ac:dyDescent="0.25">
      <c r="A594" t="s">
        <v>1133</v>
      </c>
      <c r="B594">
        <v>42231001</v>
      </c>
      <c r="C594" t="s">
        <v>893</v>
      </c>
      <c r="D594" t="s">
        <v>1153</v>
      </c>
      <c r="E594" s="77">
        <v>42</v>
      </c>
      <c r="F594" s="80">
        <v>42640</v>
      </c>
      <c r="G594" t="s">
        <v>1154</v>
      </c>
    </row>
    <row r="595" spans="1:7" x14ac:dyDescent="0.25">
      <c r="A595" t="s">
        <v>1265</v>
      </c>
      <c r="B595">
        <v>63354001</v>
      </c>
      <c r="C595" t="s">
        <v>6</v>
      </c>
      <c r="D595" t="s">
        <v>1273</v>
      </c>
      <c r="E595" s="77">
        <v>63</v>
      </c>
      <c r="F595" s="80">
        <v>63390</v>
      </c>
      <c r="G595" t="s">
        <v>950</v>
      </c>
    </row>
    <row r="596" spans="1:7" x14ac:dyDescent="0.25">
      <c r="A596" t="s">
        <v>1512</v>
      </c>
      <c r="B596">
        <v>30258001</v>
      </c>
      <c r="C596" t="s">
        <v>1128</v>
      </c>
      <c r="D596" t="s">
        <v>1549</v>
      </c>
      <c r="E596" s="77">
        <v>30</v>
      </c>
      <c r="F596" s="80">
        <v>30800</v>
      </c>
      <c r="G596" t="s">
        <v>1550</v>
      </c>
    </row>
    <row r="597" spans="1:7" x14ac:dyDescent="0.25">
      <c r="A597" t="s">
        <v>64</v>
      </c>
      <c r="B597">
        <v>38399001</v>
      </c>
      <c r="C597" t="s">
        <v>893</v>
      </c>
      <c r="D597" t="s">
        <v>73</v>
      </c>
      <c r="E597" s="77">
        <v>38</v>
      </c>
      <c r="F597" s="80">
        <v>38440</v>
      </c>
      <c r="G597" t="s">
        <v>1027</v>
      </c>
    </row>
    <row r="598" spans="1:7" x14ac:dyDescent="0.25">
      <c r="A598" t="s">
        <v>1833</v>
      </c>
      <c r="B598">
        <v>1032815</v>
      </c>
      <c r="C598" t="s">
        <v>4</v>
      </c>
      <c r="D598" t="s">
        <v>73</v>
      </c>
      <c r="E598" s="77">
        <v>38</v>
      </c>
      <c r="F598" s="80">
        <v>38440</v>
      </c>
      <c r="G598" t="s">
        <v>1118</v>
      </c>
    </row>
    <row r="599" spans="1:7" x14ac:dyDescent="0.25">
      <c r="A599" t="s">
        <v>64</v>
      </c>
      <c r="B599">
        <v>73248001</v>
      </c>
      <c r="C599" t="s">
        <v>910</v>
      </c>
      <c r="D599" t="s">
        <v>77</v>
      </c>
      <c r="E599" s="77">
        <v>73</v>
      </c>
      <c r="F599" s="80">
        <v>73300</v>
      </c>
      <c r="G599" t="s">
        <v>1064</v>
      </c>
    </row>
    <row r="600" spans="1:7" x14ac:dyDescent="0.25">
      <c r="A600" t="s">
        <v>1121</v>
      </c>
      <c r="B600">
        <v>1002258</v>
      </c>
      <c r="C600" t="s">
        <v>4</v>
      </c>
      <c r="D600" t="s">
        <v>77</v>
      </c>
      <c r="E600" s="77">
        <v>73</v>
      </c>
      <c r="F600" s="80">
        <v>73300</v>
      </c>
      <c r="G600" t="s">
        <v>1122</v>
      </c>
    </row>
    <row r="601" spans="1:7" x14ac:dyDescent="0.25">
      <c r="A601" t="s">
        <v>64</v>
      </c>
      <c r="B601">
        <v>38401001</v>
      </c>
      <c r="C601" t="s">
        <v>910</v>
      </c>
      <c r="D601" t="s">
        <v>1006</v>
      </c>
      <c r="E601" s="77">
        <v>38</v>
      </c>
      <c r="F601" s="80">
        <v>38110</v>
      </c>
      <c r="G601" t="s">
        <v>1007</v>
      </c>
    </row>
    <row r="602" spans="1:7" x14ac:dyDescent="0.25">
      <c r="A602" t="s">
        <v>1172</v>
      </c>
      <c r="B602">
        <v>26307001</v>
      </c>
      <c r="C602" t="s">
        <v>1175</v>
      </c>
      <c r="D602" t="s">
        <v>1178</v>
      </c>
      <c r="E602" s="77">
        <v>26</v>
      </c>
      <c r="F602" s="80">
        <v>26190</v>
      </c>
      <c r="G602" t="s">
        <v>1179</v>
      </c>
    </row>
    <row r="603" spans="1:7" x14ac:dyDescent="0.25">
      <c r="A603" t="s">
        <v>1624</v>
      </c>
      <c r="B603">
        <v>7250001</v>
      </c>
      <c r="C603" t="s">
        <v>893</v>
      </c>
      <c r="D603" t="s">
        <v>1644</v>
      </c>
      <c r="E603" s="94">
        <v>7</v>
      </c>
      <c r="F603" s="80">
        <v>7290</v>
      </c>
      <c r="G603" t="s">
        <v>998</v>
      </c>
    </row>
    <row r="604" spans="1:7" x14ac:dyDescent="0.25">
      <c r="A604" t="s">
        <v>1624</v>
      </c>
      <c r="B604">
        <v>7259001</v>
      </c>
      <c r="C604" t="s">
        <v>893</v>
      </c>
      <c r="D604" t="s">
        <v>1653</v>
      </c>
      <c r="E604" s="94">
        <v>7</v>
      </c>
      <c r="F604" s="80">
        <v>7700</v>
      </c>
      <c r="G604" t="s">
        <v>1654</v>
      </c>
    </row>
    <row r="605" spans="1:7" x14ac:dyDescent="0.25">
      <c r="A605" t="s">
        <v>1172</v>
      </c>
      <c r="B605">
        <v>38409001</v>
      </c>
      <c r="C605" t="s">
        <v>1175</v>
      </c>
      <c r="D605" t="s">
        <v>1198</v>
      </c>
      <c r="E605" s="77">
        <v>38</v>
      </c>
      <c r="F605" s="80">
        <v>38680</v>
      </c>
      <c r="G605" t="s">
        <v>1199</v>
      </c>
    </row>
    <row r="606" spans="1:7" x14ac:dyDescent="0.25">
      <c r="A606" t="s">
        <v>652</v>
      </c>
      <c r="B606">
        <v>26202000</v>
      </c>
      <c r="D606" t="s">
        <v>653</v>
      </c>
      <c r="E606" s="77">
        <v>26</v>
      </c>
      <c r="F606" s="80">
        <v>26350</v>
      </c>
    </row>
    <row r="607" spans="1:7" x14ac:dyDescent="0.25">
      <c r="A607" t="s">
        <v>544</v>
      </c>
      <c r="B607">
        <v>100681006</v>
      </c>
      <c r="C607" t="s">
        <v>4</v>
      </c>
      <c r="D607" t="s">
        <v>538</v>
      </c>
      <c r="E607" s="77">
        <v>6</v>
      </c>
      <c r="F607" s="80">
        <v>6700</v>
      </c>
      <c r="G607" t="s">
        <v>545</v>
      </c>
    </row>
    <row r="608" spans="1:7" x14ac:dyDescent="0.25">
      <c r="A608" t="s">
        <v>537</v>
      </c>
      <c r="B608">
        <v>6123001</v>
      </c>
      <c r="C608" t="s">
        <v>6</v>
      </c>
      <c r="D608" t="s">
        <v>538</v>
      </c>
      <c r="E608" s="77">
        <v>6</v>
      </c>
      <c r="F608" s="80">
        <v>6700</v>
      </c>
      <c r="G608" t="s">
        <v>539</v>
      </c>
    </row>
    <row r="609" spans="1:7" x14ac:dyDescent="0.25">
      <c r="A609" t="s">
        <v>681</v>
      </c>
      <c r="B609">
        <v>3240001</v>
      </c>
      <c r="C609" t="s">
        <v>2</v>
      </c>
      <c r="D609" t="s">
        <v>690</v>
      </c>
      <c r="E609" s="77">
        <v>3</v>
      </c>
      <c r="F609" s="80">
        <v>3220</v>
      </c>
      <c r="G609" t="s">
        <v>691</v>
      </c>
    </row>
    <row r="610" spans="1:7" x14ac:dyDescent="0.25">
      <c r="A610" t="s">
        <v>294</v>
      </c>
      <c r="B610">
        <v>30234000</v>
      </c>
      <c r="C610" t="s">
        <v>6</v>
      </c>
      <c r="D610" t="s">
        <v>295</v>
      </c>
      <c r="E610" s="77">
        <v>30</v>
      </c>
      <c r="F610" s="80">
        <v>30730</v>
      </c>
      <c r="G610" t="s">
        <v>296</v>
      </c>
    </row>
    <row r="611" spans="1:7" x14ac:dyDescent="0.25">
      <c r="A611" t="s">
        <v>1615</v>
      </c>
      <c r="B611">
        <v>1033886</v>
      </c>
      <c r="C611" t="s">
        <v>12</v>
      </c>
      <c r="D611" t="s">
        <v>1616</v>
      </c>
      <c r="E611" s="77">
        <v>38</v>
      </c>
      <c r="F611" s="80">
        <v>38160</v>
      </c>
      <c r="G611" t="s">
        <v>699</v>
      </c>
    </row>
    <row r="612" spans="1:7" x14ac:dyDescent="0.25">
      <c r="A612" t="s">
        <v>488</v>
      </c>
      <c r="B612">
        <v>100681020</v>
      </c>
      <c r="C612" t="s">
        <v>4</v>
      </c>
      <c r="D612" t="s">
        <v>489</v>
      </c>
      <c r="E612" s="77">
        <v>13</v>
      </c>
      <c r="F612" s="80">
        <v>13310</v>
      </c>
      <c r="G612" t="s">
        <v>490</v>
      </c>
    </row>
    <row r="613" spans="1:7" x14ac:dyDescent="0.25">
      <c r="A613" t="s">
        <v>1512</v>
      </c>
      <c r="B613">
        <v>13097001</v>
      </c>
      <c r="C613" t="s">
        <v>6</v>
      </c>
      <c r="D613" t="s">
        <v>489</v>
      </c>
      <c r="E613">
        <v>13</v>
      </c>
      <c r="F613" s="80">
        <v>13000</v>
      </c>
      <c r="G613" t="s">
        <v>1513</v>
      </c>
    </row>
    <row r="614" spans="1:7" x14ac:dyDescent="0.25">
      <c r="A614" t="s">
        <v>681</v>
      </c>
      <c r="B614">
        <v>3245001</v>
      </c>
      <c r="C614" t="s">
        <v>2</v>
      </c>
      <c r="D614" t="s">
        <v>692</v>
      </c>
      <c r="E614" s="77">
        <v>3</v>
      </c>
      <c r="F614" s="80">
        <v>3230</v>
      </c>
      <c r="G614" t="s">
        <v>53</v>
      </c>
    </row>
    <row r="615" spans="1:7" x14ac:dyDescent="0.25">
      <c r="A615" t="s">
        <v>1220</v>
      </c>
      <c r="B615">
        <v>1374001</v>
      </c>
      <c r="C615" t="s">
        <v>6</v>
      </c>
      <c r="D615" t="s">
        <v>1224</v>
      </c>
      <c r="E615" s="77">
        <v>1</v>
      </c>
      <c r="F615" s="80">
        <v>1160</v>
      </c>
      <c r="G615" t="s">
        <v>1225</v>
      </c>
    </row>
    <row r="616" spans="1:7" x14ac:dyDescent="0.25">
      <c r="A616" t="s">
        <v>669</v>
      </c>
      <c r="B616">
        <v>1001874</v>
      </c>
      <c r="C616" t="s">
        <v>2</v>
      </c>
      <c r="D616" t="s">
        <v>47</v>
      </c>
      <c r="E616" s="77">
        <v>69</v>
      </c>
      <c r="F616" s="80">
        <v>69850</v>
      </c>
      <c r="G616" t="s">
        <v>1333</v>
      </c>
    </row>
    <row r="617" spans="1:7" x14ac:dyDescent="0.25">
      <c r="A617" t="s">
        <v>1172</v>
      </c>
      <c r="B617">
        <v>26315001</v>
      </c>
      <c r="C617" t="s">
        <v>1175</v>
      </c>
      <c r="D617" t="s">
        <v>1191</v>
      </c>
      <c r="E617" s="77">
        <v>26</v>
      </c>
      <c r="F617" s="80">
        <v>26420</v>
      </c>
      <c r="G617" t="s">
        <v>998</v>
      </c>
    </row>
    <row r="618" spans="1:7" x14ac:dyDescent="0.25">
      <c r="A618" t="s">
        <v>763</v>
      </c>
      <c r="B618">
        <v>38423001</v>
      </c>
      <c r="C618" t="s">
        <v>6</v>
      </c>
      <c r="D618" t="s">
        <v>764</v>
      </c>
      <c r="E618" s="77">
        <v>38</v>
      </c>
      <c r="F618" s="80">
        <v>38950</v>
      </c>
      <c r="G618" t="s">
        <v>765</v>
      </c>
    </row>
    <row r="619" spans="1:7" x14ac:dyDescent="0.25">
      <c r="A619" t="s">
        <v>1588</v>
      </c>
      <c r="B619">
        <v>83116001</v>
      </c>
      <c r="C619" t="s">
        <v>910</v>
      </c>
      <c r="D619" t="s">
        <v>1599</v>
      </c>
      <c r="E619" s="77">
        <v>83</v>
      </c>
      <c r="F619" s="80">
        <v>83470</v>
      </c>
      <c r="G619" t="s">
        <v>1600</v>
      </c>
    </row>
    <row r="620" spans="1:7" x14ac:dyDescent="0.25">
      <c r="A620" t="s">
        <v>379</v>
      </c>
      <c r="B620">
        <v>100884020</v>
      </c>
      <c r="C620" t="s">
        <v>6</v>
      </c>
      <c r="D620" t="s">
        <v>380</v>
      </c>
      <c r="E620" s="77">
        <v>83</v>
      </c>
      <c r="F620" s="80">
        <v>83470</v>
      </c>
      <c r="G620" t="s">
        <v>381</v>
      </c>
    </row>
    <row r="621" spans="1:7" x14ac:dyDescent="0.25">
      <c r="A621" t="s">
        <v>1479</v>
      </c>
      <c r="B621">
        <v>1012214</v>
      </c>
      <c r="C621" t="s">
        <v>143</v>
      </c>
      <c r="D621" t="s">
        <v>499</v>
      </c>
      <c r="E621" s="77">
        <v>13</v>
      </c>
      <c r="F621" s="80">
        <v>13920</v>
      </c>
      <c r="G621" t="s">
        <v>1480</v>
      </c>
    </row>
    <row r="622" spans="1:7" x14ac:dyDescent="0.25">
      <c r="A622" t="s">
        <v>498</v>
      </c>
      <c r="B622">
        <v>13145000</v>
      </c>
      <c r="D622" t="s">
        <v>499</v>
      </c>
      <c r="E622" s="77">
        <v>13</v>
      </c>
      <c r="F622" s="80">
        <v>13920</v>
      </c>
      <c r="G622" t="s">
        <v>500</v>
      </c>
    </row>
    <row r="623" spans="1:7" x14ac:dyDescent="0.25">
      <c r="A623" t="s">
        <v>949</v>
      </c>
      <c r="B623">
        <v>42267001</v>
      </c>
      <c r="C623" t="s">
        <v>910</v>
      </c>
      <c r="D623" t="s">
        <v>954</v>
      </c>
      <c r="E623" s="77">
        <v>42</v>
      </c>
      <c r="F623" s="80">
        <v>42190</v>
      </c>
      <c r="G623" t="s">
        <v>955</v>
      </c>
    </row>
    <row r="624" spans="1:7" x14ac:dyDescent="0.25">
      <c r="A624" t="s">
        <v>1133</v>
      </c>
      <c r="B624">
        <v>43212001</v>
      </c>
      <c r="C624" t="s">
        <v>893</v>
      </c>
      <c r="D624" t="s">
        <v>1159</v>
      </c>
      <c r="E624" s="77">
        <v>43</v>
      </c>
      <c r="F624" s="80">
        <v>43500</v>
      </c>
      <c r="G624" t="s">
        <v>1160</v>
      </c>
    </row>
    <row r="625" spans="1:7" x14ac:dyDescent="0.25">
      <c r="A625" t="s">
        <v>1265</v>
      </c>
      <c r="B625">
        <v>63382001</v>
      </c>
      <c r="C625" t="s">
        <v>6</v>
      </c>
      <c r="D625" t="s">
        <v>1275</v>
      </c>
      <c r="E625" s="77">
        <v>63</v>
      </c>
      <c r="F625" s="80">
        <v>63440</v>
      </c>
      <c r="G625" t="s">
        <v>53</v>
      </c>
    </row>
    <row r="626" spans="1:7" x14ac:dyDescent="0.25">
      <c r="A626" t="s">
        <v>1730</v>
      </c>
      <c r="B626">
        <v>1383001</v>
      </c>
      <c r="C626" t="s">
        <v>1717</v>
      </c>
      <c r="D626" t="s">
        <v>1731</v>
      </c>
      <c r="E626" s="77">
        <v>1</v>
      </c>
      <c r="F626" s="80">
        <v>1240</v>
      </c>
      <c r="G626" t="s">
        <v>1732</v>
      </c>
    </row>
    <row r="627" spans="1:7" x14ac:dyDescent="0.25">
      <c r="A627" t="s">
        <v>1172</v>
      </c>
      <c r="B627">
        <v>26323001</v>
      </c>
      <c r="C627" t="s">
        <v>1175</v>
      </c>
      <c r="D627" t="s">
        <v>1194</v>
      </c>
      <c r="E627" s="77">
        <v>26</v>
      </c>
      <c r="F627" s="80">
        <v>26750</v>
      </c>
      <c r="G627" t="s">
        <v>1195</v>
      </c>
    </row>
    <row r="628" spans="1:7" x14ac:dyDescent="0.25">
      <c r="A628" t="s">
        <v>1512</v>
      </c>
      <c r="B628">
        <v>26324002</v>
      </c>
      <c r="C628" t="s">
        <v>1128</v>
      </c>
      <c r="D628" t="s">
        <v>1525</v>
      </c>
      <c r="E628" s="77">
        <v>26</v>
      </c>
      <c r="F628" s="80">
        <v>26130</v>
      </c>
      <c r="G628" t="s">
        <v>1526</v>
      </c>
    </row>
    <row r="629" spans="1:7" x14ac:dyDescent="0.25">
      <c r="A629" t="s">
        <v>976</v>
      </c>
      <c r="B629">
        <v>43216001</v>
      </c>
      <c r="C629" t="s">
        <v>910</v>
      </c>
      <c r="D629" t="s">
        <v>980</v>
      </c>
      <c r="E629" s="77">
        <v>43</v>
      </c>
      <c r="F629" s="80">
        <v>43350</v>
      </c>
      <c r="G629" t="s">
        <v>981</v>
      </c>
    </row>
    <row r="630" spans="1:7" x14ac:dyDescent="0.25">
      <c r="A630" t="s">
        <v>1624</v>
      </c>
      <c r="B630">
        <v>7281001</v>
      </c>
      <c r="C630" t="s">
        <v>910</v>
      </c>
      <c r="D630" t="s">
        <v>1628</v>
      </c>
      <c r="E630" s="94">
        <v>7</v>
      </c>
      <c r="F630" s="80">
        <v>7130</v>
      </c>
      <c r="G630" t="s">
        <v>1629</v>
      </c>
    </row>
    <row r="631" spans="1:7" x14ac:dyDescent="0.25">
      <c r="A631" t="s">
        <v>1708</v>
      </c>
      <c r="B631">
        <v>1007935</v>
      </c>
      <c r="C631" t="s">
        <v>6</v>
      </c>
      <c r="D631" t="s">
        <v>1628</v>
      </c>
      <c r="E631" s="94">
        <v>7</v>
      </c>
      <c r="F631" s="80">
        <v>7130</v>
      </c>
      <c r="G631" t="s">
        <v>1709</v>
      </c>
    </row>
    <row r="632" spans="1:7" x14ac:dyDescent="0.25">
      <c r="A632" t="s">
        <v>920</v>
      </c>
      <c r="B632">
        <v>1033996</v>
      </c>
      <c r="C632" t="s">
        <v>2</v>
      </c>
      <c r="D632" t="s">
        <v>921</v>
      </c>
      <c r="E632" s="77">
        <v>73</v>
      </c>
      <c r="F632" s="80">
        <v>73250</v>
      </c>
      <c r="G632" t="s">
        <v>922</v>
      </c>
    </row>
    <row r="633" spans="1:7" x14ac:dyDescent="0.25">
      <c r="A633" t="s">
        <v>64</v>
      </c>
      <c r="B633">
        <v>73270002</v>
      </c>
      <c r="C633" t="s">
        <v>893</v>
      </c>
      <c r="D633" t="s">
        <v>921</v>
      </c>
      <c r="E633" s="77">
        <v>73</v>
      </c>
      <c r="F633" s="80">
        <v>73250</v>
      </c>
      <c r="G633" t="s">
        <v>1061</v>
      </c>
    </row>
    <row r="634" spans="1:7" x14ac:dyDescent="0.25">
      <c r="A634" t="s">
        <v>480</v>
      </c>
      <c r="B634">
        <v>74250001</v>
      </c>
      <c r="C634" t="s">
        <v>12</v>
      </c>
      <c r="D634" t="s">
        <v>481</v>
      </c>
      <c r="E634" s="77">
        <v>74</v>
      </c>
      <c r="F634" s="80">
        <v>74800</v>
      </c>
      <c r="G634" t="s">
        <v>482</v>
      </c>
    </row>
    <row r="635" spans="1:7" x14ac:dyDescent="0.25">
      <c r="A635" t="s">
        <v>892</v>
      </c>
      <c r="B635">
        <v>58264001</v>
      </c>
      <c r="C635" t="s">
        <v>893</v>
      </c>
      <c r="D635" t="s">
        <v>898</v>
      </c>
      <c r="E635" s="77">
        <v>58</v>
      </c>
      <c r="F635" s="80">
        <v>58240</v>
      </c>
      <c r="G635" t="s">
        <v>899</v>
      </c>
    </row>
    <row r="636" spans="1:7" x14ac:dyDescent="0.25">
      <c r="A636" t="s">
        <v>1492</v>
      </c>
      <c r="B636">
        <v>3254001</v>
      </c>
      <c r="C636" t="s">
        <v>910</v>
      </c>
      <c r="D636" t="s">
        <v>1403</v>
      </c>
      <c r="E636" s="77">
        <v>3</v>
      </c>
      <c r="F636" s="80">
        <v>3500</v>
      </c>
      <c r="G636" t="s">
        <v>1501</v>
      </c>
    </row>
    <row r="637" spans="1:7" x14ac:dyDescent="0.25">
      <c r="A637" t="s">
        <v>1402</v>
      </c>
      <c r="B637">
        <v>1006250</v>
      </c>
      <c r="D637" t="s">
        <v>1403</v>
      </c>
      <c r="E637" s="77">
        <v>3</v>
      </c>
      <c r="F637" s="80">
        <v>3500</v>
      </c>
      <c r="G637" t="s">
        <v>331</v>
      </c>
    </row>
    <row r="638" spans="1:7" x14ac:dyDescent="0.25">
      <c r="A638" t="s">
        <v>182</v>
      </c>
      <c r="B638">
        <v>1001942</v>
      </c>
      <c r="C638" t="s">
        <v>143</v>
      </c>
      <c r="D638" t="s">
        <v>76</v>
      </c>
      <c r="E638" s="77">
        <v>69</v>
      </c>
      <c r="F638" s="80">
        <v>69800</v>
      </c>
      <c r="G638" t="s">
        <v>1114</v>
      </c>
    </row>
    <row r="639" spans="1:7" x14ac:dyDescent="0.25">
      <c r="A639" t="s">
        <v>64</v>
      </c>
      <c r="B639">
        <v>69290001</v>
      </c>
      <c r="C639" t="s">
        <v>910</v>
      </c>
      <c r="D639" t="s">
        <v>76</v>
      </c>
      <c r="E639" s="77">
        <v>69</v>
      </c>
      <c r="F639" s="80">
        <v>69800</v>
      </c>
      <c r="G639" t="s">
        <v>1056</v>
      </c>
    </row>
    <row r="640" spans="1:7" x14ac:dyDescent="0.25">
      <c r="A640" t="s">
        <v>1385</v>
      </c>
      <c r="B640">
        <v>1032096</v>
      </c>
      <c r="C640" t="s">
        <v>7</v>
      </c>
      <c r="D640" t="s">
        <v>388</v>
      </c>
      <c r="E640" s="77">
        <v>42</v>
      </c>
      <c r="F640" s="80">
        <v>42270</v>
      </c>
      <c r="G640" t="s">
        <v>389</v>
      </c>
    </row>
    <row r="641" spans="1:7" x14ac:dyDescent="0.25">
      <c r="A641" t="s">
        <v>1093</v>
      </c>
      <c r="B641">
        <v>1027627</v>
      </c>
      <c r="C641" t="s">
        <v>2</v>
      </c>
      <c r="D641" t="s">
        <v>318</v>
      </c>
      <c r="E641" s="94">
        <v>7</v>
      </c>
      <c r="F641" s="80">
        <v>7200</v>
      </c>
      <c r="G641" t="s">
        <v>1094</v>
      </c>
    </row>
    <row r="642" spans="1:7" x14ac:dyDescent="0.25">
      <c r="A642" t="s">
        <v>317</v>
      </c>
      <c r="B642">
        <v>7162000</v>
      </c>
      <c r="D642" t="s">
        <v>318</v>
      </c>
      <c r="E642" s="94">
        <v>7</v>
      </c>
      <c r="F642" s="80">
        <v>7200</v>
      </c>
      <c r="G642" t="s">
        <v>277</v>
      </c>
    </row>
    <row r="643" spans="1:7" x14ac:dyDescent="0.25">
      <c r="A643" t="s">
        <v>1512</v>
      </c>
      <c r="B643">
        <v>30294001</v>
      </c>
      <c r="C643" t="s">
        <v>910</v>
      </c>
      <c r="D643" t="s">
        <v>1543</v>
      </c>
      <c r="E643" s="77">
        <v>30</v>
      </c>
      <c r="F643" s="80">
        <v>30340</v>
      </c>
      <c r="G643" t="s">
        <v>1544</v>
      </c>
    </row>
    <row r="644" spans="1:7" x14ac:dyDescent="0.25">
      <c r="A644" t="s">
        <v>1588</v>
      </c>
      <c r="B644">
        <v>30295001</v>
      </c>
      <c r="C644" t="s">
        <v>893</v>
      </c>
      <c r="D644" t="s">
        <v>1593</v>
      </c>
      <c r="E644" s="77">
        <v>30</v>
      </c>
      <c r="F644" s="80">
        <v>30700</v>
      </c>
      <c r="G644" t="s">
        <v>1594</v>
      </c>
    </row>
    <row r="645" spans="1:7" x14ac:dyDescent="0.25">
      <c r="A645" t="s">
        <v>513</v>
      </c>
      <c r="B645">
        <v>1032859</v>
      </c>
      <c r="D645" t="s">
        <v>514</v>
      </c>
      <c r="E645" s="77">
        <v>13</v>
      </c>
      <c r="F645" s="80">
        <v>13210</v>
      </c>
      <c r="G645" t="s">
        <v>515</v>
      </c>
    </row>
    <row r="646" spans="1:7" x14ac:dyDescent="0.25">
      <c r="A646" t="s">
        <v>1205</v>
      </c>
      <c r="B646">
        <v>1012235</v>
      </c>
      <c r="D646" t="s">
        <v>514</v>
      </c>
      <c r="E646" s="77">
        <v>13</v>
      </c>
      <c r="F646" s="80">
        <v>13210</v>
      </c>
      <c r="G646" t="s">
        <v>1206</v>
      </c>
    </row>
    <row r="647" spans="1:7" x14ac:dyDescent="0.25">
      <c r="A647" t="s">
        <v>1069</v>
      </c>
      <c r="B647">
        <v>1031041</v>
      </c>
      <c r="C647" t="s">
        <v>6</v>
      </c>
      <c r="D647" t="s">
        <v>514</v>
      </c>
      <c r="E647" s="77">
        <v>13</v>
      </c>
      <c r="F647" s="80">
        <v>13210</v>
      </c>
      <c r="G647" t="s">
        <v>1070</v>
      </c>
    </row>
    <row r="648" spans="1:7" x14ac:dyDescent="0.25">
      <c r="A648" t="s">
        <v>1588</v>
      </c>
      <c r="B648">
        <v>84116001</v>
      </c>
      <c r="C648" t="s">
        <v>910</v>
      </c>
      <c r="D648" t="s">
        <v>1604</v>
      </c>
      <c r="E648" s="77">
        <v>84</v>
      </c>
      <c r="F648" s="80">
        <v>84110</v>
      </c>
      <c r="G648" t="s">
        <v>1605</v>
      </c>
    </row>
    <row r="649" spans="1:7" x14ac:dyDescent="0.25">
      <c r="A649" t="s">
        <v>572</v>
      </c>
      <c r="B649">
        <v>100681033</v>
      </c>
      <c r="C649" t="s">
        <v>4</v>
      </c>
      <c r="D649" t="s">
        <v>573</v>
      </c>
      <c r="E649" s="77">
        <v>84</v>
      </c>
      <c r="F649" s="80">
        <v>84110</v>
      </c>
    </row>
    <row r="650" spans="1:7" x14ac:dyDescent="0.25">
      <c r="A650" t="s">
        <v>892</v>
      </c>
      <c r="B650">
        <v>58267001</v>
      </c>
      <c r="C650" t="s">
        <v>893</v>
      </c>
      <c r="D650" t="s">
        <v>905</v>
      </c>
      <c r="E650" s="77">
        <v>58</v>
      </c>
      <c r="F650" s="80">
        <v>58330</v>
      </c>
      <c r="G650" t="s">
        <v>906</v>
      </c>
    </row>
    <row r="651" spans="1:7" x14ac:dyDescent="0.25">
      <c r="A651" t="s">
        <v>1341</v>
      </c>
      <c r="B651">
        <v>1031652</v>
      </c>
      <c r="C651" t="s">
        <v>4</v>
      </c>
      <c r="D651" t="s">
        <v>1342</v>
      </c>
      <c r="E651" s="77">
        <v>38</v>
      </c>
      <c r="F651" s="80">
        <v>38160</v>
      </c>
      <c r="G651" t="s">
        <v>1343</v>
      </c>
    </row>
    <row r="652" spans="1:7" x14ac:dyDescent="0.25">
      <c r="A652" t="s">
        <v>1624</v>
      </c>
      <c r="B652">
        <v>7295001</v>
      </c>
      <c r="C652" t="s">
        <v>910</v>
      </c>
      <c r="D652" t="s">
        <v>1635</v>
      </c>
      <c r="E652" s="94">
        <v>7</v>
      </c>
      <c r="F652" s="80">
        <v>7190</v>
      </c>
      <c r="G652" t="s">
        <v>1629</v>
      </c>
    </row>
    <row r="653" spans="1:7" x14ac:dyDescent="0.25">
      <c r="A653" t="s">
        <v>1468</v>
      </c>
      <c r="B653">
        <v>1031151</v>
      </c>
      <c r="C653" t="s">
        <v>4</v>
      </c>
      <c r="D653" t="s">
        <v>512</v>
      </c>
      <c r="E653" s="77">
        <v>38</v>
      </c>
      <c r="F653" s="80">
        <v>38870</v>
      </c>
      <c r="G653" t="s">
        <v>1469</v>
      </c>
    </row>
    <row r="654" spans="1:7" x14ac:dyDescent="0.25">
      <c r="A654" t="s">
        <v>64</v>
      </c>
      <c r="B654">
        <v>69291001</v>
      </c>
      <c r="C654" t="s">
        <v>893</v>
      </c>
      <c r="D654" t="s">
        <v>1052</v>
      </c>
      <c r="E654" s="77">
        <v>69</v>
      </c>
      <c r="F654" s="80">
        <v>69360</v>
      </c>
      <c r="G654" t="s">
        <v>1053</v>
      </c>
    </row>
    <row r="655" spans="1:7" x14ac:dyDescent="0.25">
      <c r="A655" t="s">
        <v>949</v>
      </c>
      <c r="B655">
        <v>42289001</v>
      </c>
      <c r="C655" t="s">
        <v>910</v>
      </c>
      <c r="D655" t="s">
        <v>958</v>
      </c>
      <c r="E655" s="77">
        <v>42</v>
      </c>
      <c r="F655" s="80">
        <v>42470</v>
      </c>
      <c r="G655" t="s">
        <v>959</v>
      </c>
    </row>
    <row r="656" spans="1:7" x14ac:dyDescent="0.25">
      <c r="A656" t="s">
        <v>725</v>
      </c>
      <c r="B656">
        <v>1388001</v>
      </c>
      <c r="C656" t="s">
        <v>893</v>
      </c>
      <c r="D656" t="s">
        <v>1728</v>
      </c>
      <c r="E656" s="77">
        <v>1</v>
      </c>
      <c r="F656" s="80">
        <v>1560</v>
      </c>
      <c r="G656" t="s">
        <v>1729</v>
      </c>
    </row>
    <row r="657" spans="1:7" x14ac:dyDescent="0.25">
      <c r="A657" t="s">
        <v>1172</v>
      </c>
      <c r="B657">
        <v>26333001</v>
      </c>
      <c r="C657" t="s">
        <v>910</v>
      </c>
      <c r="D657" t="s">
        <v>1180</v>
      </c>
      <c r="E657" s="77">
        <v>26</v>
      </c>
      <c r="F657" s="80">
        <v>26240</v>
      </c>
      <c r="G657" t="s">
        <v>1181</v>
      </c>
    </row>
    <row r="658" spans="1:7" x14ac:dyDescent="0.25">
      <c r="A658" t="s">
        <v>1081</v>
      </c>
      <c r="B658">
        <v>1011650</v>
      </c>
      <c r="C658" t="s">
        <v>910</v>
      </c>
      <c r="D658" t="s">
        <v>1082</v>
      </c>
      <c r="E658" s="77">
        <v>3</v>
      </c>
      <c r="F658" s="80">
        <v>3410</v>
      </c>
      <c r="G658" t="s">
        <v>1083</v>
      </c>
    </row>
    <row r="659" spans="1:7" x14ac:dyDescent="0.25">
      <c r="A659" t="s">
        <v>140</v>
      </c>
      <c r="B659">
        <v>100681009</v>
      </c>
      <c r="C659" t="s">
        <v>4</v>
      </c>
      <c r="D659" t="s">
        <v>141</v>
      </c>
      <c r="E659" s="77">
        <v>13</v>
      </c>
      <c r="F659" s="80">
        <v>13730</v>
      </c>
      <c r="G659" t="s">
        <v>142</v>
      </c>
    </row>
    <row r="660" spans="1:7" x14ac:dyDescent="0.25">
      <c r="A660" t="s">
        <v>552</v>
      </c>
      <c r="B660">
        <v>38369001</v>
      </c>
      <c r="C660" t="s">
        <v>2</v>
      </c>
      <c r="D660" t="s">
        <v>553</v>
      </c>
      <c r="E660" s="77">
        <v>38</v>
      </c>
      <c r="F660" s="80">
        <v>38110</v>
      </c>
      <c r="G660" t="s">
        <v>554</v>
      </c>
    </row>
    <row r="661" spans="1:7" x14ac:dyDescent="0.25">
      <c r="A661" t="s">
        <v>1328</v>
      </c>
      <c r="B661">
        <v>1023946</v>
      </c>
      <c r="C661" t="s">
        <v>2</v>
      </c>
      <c r="D661" t="s">
        <v>338</v>
      </c>
      <c r="E661" s="77">
        <v>84</v>
      </c>
      <c r="F661" s="80">
        <v>84290</v>
      </c>
      <c r="G661" t="s">
        <v>1329</v>
      </c>
    </row>
    <row r="662" spans="1:7" x14ac:dyDescent="0.25">
      <c r="A662" t="s">
        <v>1128</v>
      </c>
      <c r="B662">
        <v>1033684</v>
      </c>
      <c r="C662" t="s">
        <v>19</v>
      </c>
      <c r="D662" t="s">
        <v>1297</v>
      </c>
      <c r="E662" s="77">
        <v>43</v>
      </c>
      <c r="F662" s="80">
        <v>43250</v>
      </c>
      <c r="G662" t="s">
        <v>1298</v>
      </c>
    </row>
    <row r="663" spans="1:7" x14ac:dyDescent="0.25">
      <c r="A663" t="s">
        <v>1840</v>
      </c>
      <c r="B663">
        <v>1028459</v>
      </c>
      <c r="C663" t="s">
        <v>143</v>
      </c>
      <c r="D663" t="s">
        <v>168</v>
      </c>
      <c r="E663" s="77">
        <v>83</v>
      </c>
      <c r="F663" s="80">
        <v>83120</v>
      </c>
      <c r="G663" t="s">
        <v>169</v>
      </c>
    </row>
    <row r="664" spans="1:7" x14ac:dyDescent="0.25">
      <c r="A664" t="s">
        <v>1624</v>
      </c>
      <c r="B664">
        <v>26345001</v>
      </c>
      <c r="C664" t="s">
        <v>1660</v>
      </c>
      <c r="D664" t="s">
        <v>1670</v>
      </c>
      <c r="E664" s="77">
        <v>26</v>
      </c>
      <c r="F664" s="80">
        <v>26790</v>
      </c>
      <c r="G664" t="s">
        <v>53</v>
      </c>
    </row>
    <row r="665" spans="1:7" x14ac:dyDescent="0.25">
      <c r="A665" t="s">
        <v>1797</v>
      </c>
      <c r="B665">
        <v>1013952</v>
      </c>
      <c r="D665" t="s">
        <v>1798</v>
      </c>
      <c r="E665" s="77">
        <v>26</v>
      </c>
      <c r="F665" s="80">
        <v>26600</v>
      </c>
      <c r="G665" t="s">
        <v>1799</v>
      </c>
    </row>
    <row r="666" spans="1:7" x14ac:dyDescent="0.25">
      <c r="A666" t="s">
        <v>1430</v>
      </c>
      <c r="B666">
        <v>74276001</v>
      </c>
      <c r="C666" t="s">
        <v>910</v>
      </c>
      <c r="D666" t="s">
        <v>1447</v>
      </c>
      <c r="E666" s="77">
        <v>74</v>
      </c>
      <c r="F666" s="80">
        <v>74440</v>
      </c>
      <c r="G666" t="s">
        <v>1448</v>
      </c>
    </row>
    <row r="667" spans="1:7" x14ac:dyDescent="0.25">
      <c r="A667" t="s">
        <v>949</v>
      </c>
      <c r="B667">
        <v>69243001</v>
      </c>
      <c r="C667" t="s">
        <v>910</v>
      </c>
      <c r="D667" t="s">
        <v>974</v>
      </c>
      <c r="E667" s="77">
        <v>69</v>
      </c>
      <c r="F667" s="80">
        <v>69170</v>
      </c>
      <c r="G667" t="s">
        <v>975</v>
      </c>
    </row>
    <row r="668" spans="1:7" x14ac:dyDescent="0.25">
      <c r="A668" t="s">
        <v>1512</v>
      </c>
      <c r="B668">
        <v>13108001</v>
      </c>
      <c r="C668" t="s">
        <v>910</v>
      </c>
      <c r="D668" t="s">
        <v>230</v>
      </c>
      <c r="E668" s="77">
        <v>13</v>
      </c>
      <c r="F668" s="80">
        <v>13150</v>
      </c>
      <c r="G668" t="s">
        <v>1514</v>
      </c>
    </row>
    <row r="669" spans="1:7" x14ac:dyDescent="0.25">
      <c r="A669" t="s">
        <v>229</v>
      </c>
      <c r="B669">
        <v>100681014</v>
      </c>
      <c r="C669" t="s">
        <v>4</v>
      </c>
      <c r="D669" t="s">
        <v>230</v>
      </c>
      <c r="E669" s="77">
        <v>13</v>
      </c>
      <c r="F669" s="80">
        <v>13150</v>
      </c>
      <c r="G669" t="s">
        <v>231</v>
      </c>
    </row>
    <row r="670" spans="1:7" x14ac:dyDescent="0.25">
      <c r="A670" t="s">
        <v>48</v>
      </c>
      <c r="B670">
        <v>1001455</v>
      </c>
      <c r="C670" t="s">
        <v>19</v>
      </c>
      <c r="D670" t="s">
        <v>51</v>
      </c>
      <c r="E670" s="77">
        <v>63</v>
      </c>
      <c r="F670" s="80">
        <v>63690</v>
      </c>
      <c r="G670" t="s">
        <v>52</v>
      </c>
    </row>
    <row r="671" spans="1:7" x14ac:dyDescent="0.25">
      <c r="A671" t="s">
        <v>949</v>
      </c>
      <c r="B671">
        <v>43244001</v>
      </c>
      <c r="C671" t="s">
        <v>910</v>
      </c>
      <c r="D671" t="s">
        <v>966</v>
      </c>
      <c r="E671" s="77">
        <v>43</v>
      </c>
      <c r="F671" s="80">
        <v>43190</v>
      </c>
      <c r="G671" t="s">
        <v>967</v>
      </c>
    </row>
    <row r="672" spans="1:7" x14ac:dyDescent="0.25">
      <c r="A672" t="s">
        <v>1170</v>
      </c>
      <c r="B672">
        <v>1046850</v>
      </c>
      <c r="C672" t="s">
        <v>2</v>
      </c>
      <c r="D672" t="s">
        <v>114</v>
      </c>
      <c r="E672" s="77">
        <v>63</v>
      </c>
      <c r="F672" s="80">
        <v>63300</v>
      </c>
      <c r="G672" t="s">
        <v>1171</v>
      </c>
    </row>
    <row r="673" spans="1:7" x14ac:dyDescent="0.25">
      <c r="A673" t="s">
        <v>113</v>
      </c>
      <c r="B673">
        <v>63222000</v>
      </c>
      <c r="C673" t="s">
        <v>9</v>
      </c>
      <c r="D673" t="s">
        <v>114</v>
      </c>
      <c r="E673" s="77">
        <v>63</v>
      </c>
      <c r="F673" s="80">
        <v>63300</v>
      </c>
      <c r="G673" t="s">
        <v>115</v>
      </c>
    </row>
    <row r="674" spans="1:7" x14ac:dyDescent="0.25">
      <c r="A674" t="s">
        <v>1430</v>
      </c>
      <c r="B674">
        <v>74280001</v>
      </c>
      <c r="C674" t="s">
        <v>910</v>
      </c>
      <c r="D674" t="s">
        <v>1440</v>
      </c>
      <c r="E674" s="77">
        <v>74</v>
      </c>
      <c r="F674" s="80">
        <v>74230</v>
      </c>
      <c r="G674" t="s">
        <v>1441</v>
      </c>
    </row>
    <row r="675" spans="1:7" x14ac:dyDescent="0.25">
      <c r="A675" t="s">
        <v>1841</v>
      </c>
      <c r="B675">
        <v>1002292</v>
      </c>
      <c r="C675" t="s">
        <v>143</v>
      </c>
      <c r="D675" t="s">
        <v>156</v>
      </c>
      <c r="E675" s="77">
        <v>74</v>
      </c>
      <c r="F675" s="80">
        <v>74200</v>
      </c>
      <c r="G675" t="s">
        <v>1101</v>
      </c>
    </row>
    <row r="676" spans="1:7" x14ac:dyDescent="0.25">
      <c r="A676" t="s">
        <v>1752</v>
      </c>
      <c r="B676">
        <v>38507001</v>
      </c>
      <c r="C676" t="s">
        <v>910</v>
      </c>
      <c r="D676" t="s">
        <v>1772</v>
      </c>
      <c r="E676" s="77">
        <v>38</v>
      </c>
      <c r="F676" s="80">
        <v>38230</v>
      </c>
      <c r="G676" t="s">
        <v>1773</v>
      </c>
    </row>
    <row r="677" spans="1:7" x14ac:dyDescent="0.25">
      <c r="A677" t="s">
        <v>421</v>
      </c>
      <c r="B677">
        <v>1003524</v>
      </c>
      <c r="C677" t="s">
        <v>6</v>
      </c>
      <c r="D677" t="s">
        <v>422</v>
      </c>
      <c r="E677" s="77">
        <v>83</v>
      </c>
      <c r="F677" s="80">
        <v>83200</v>
      </c>
      <c r="G677" t="s">
        <v>423</v>
      </c>
    </row>
    <row r="678" spans="1:7" x14ac:dyDescent="0.25">
      <c r="A678" t="s">
        <v>1624</v>
      </c>
      <c r="B678">
        <v>7324001</v>
      </c>
      <c r="C678" t="s">
        <v>910</v>
      </c>
      <c r="D678" t="s">
        <v>112</v>
      </c>
      <c r="E678" s="94">
        <v>7</v>
      </c>
      <c r="F678" s="80">
        <v>7300</v>
      </c>
      <c r="G678" t="s">
        <v>1645</v>
      </c>
    </row>
    <row r="679" spans="1:7" x14ac:dyDescent="0.25">
      <c r="A679" t="s">
        <v>1079</v>
      </c>
      <c r="B679">
        <v>1002259</v>
      </c>
      <c r="C679" t="s">
        <v>4</v>
      </c>
      <c r="D679" t="s">
        <v>112</v>
      </c>
      <c r="E679" s="77">
        <v>73</v>
      </c>
      <c r="F679" s="80">
        <v>73460</v>
      </c>
      <c r="G679" t="s">
        <v>1080</v>
      </c>
    </row>
    <row r="680" spans="1:7" x14ac:dyDescent="0.25">
      <c r="A680" t="s">
        <v>1231</v>
      </c>
      <c r="B680">
        <v>3004000</v>
      </c>
      <c r="D680" t="s">
        <v>684</v>
      </c>
      <c r="E680" s="77">
        <v>3</v>
      </c>
      <c r="F680" s="80">
        <v>3220</v>
      </c>
      <c r="G680" t="s">
        <v>53</v>
      </c>
    </row>
    <row r="681" spans="1:7" x14ac:dyDescent="0.25">
      <c r="A681" t="s">
        <v>681</v>
      </c>
      <c r="B681">
        <v>3289001</v>
      </c>
      <c r="C681" t="s">
        <v>2</v>
      </c>
      <c r="D681" t="s">
        <v>684</v>
      </c>
      <c r="E681" s="77">
        <v>3</v>
      </c>
      <c r="F681" s="80">
        <v>3220</v>
      </c>
      <c r="G681" t="s">
        <v>685</v>
      </c>
    </row>
    <row r="682" spans="1:7" x14ac:dyDescent="0.25">
      <c r="A682" t="s">
        <v>736</v>
      </c>
      <c r="B682">
        <v>100681001</v>
      </c>
      <c r="C682" t="s">
        <v>4</v>
      </c>
      <c r="D682" t="s">
        <v>532</v>
      </c>
      <c r="E682" s="77">
        <v>13</v>
      </c>
      <c r="F682" s="80">
        <v>13530</v>
      </c>
      <c r="G682" t="s">
        <v>737</v>
      </c>
    </row>
    <row r="683" spans="1:7" x14ac:dyDescent="0.25">
      <c r="A683" t="s">
        <v>1512</v>
      </c>
      <c r="B683">
        <v>13110001</v>
      </c>
      <c r="C683" t="s">
        <v>1128</v>
      </c>
      <c r="D683" t="s">
        <v>532</v>
      </c>
      <c r="E683" s="77">
        <v>13</v>
      </c>
      <c r="F683" s="80">
        <v>13530</v>
      </c>
      <c r="G683" t="s">
        <v>1518</v>
      </c>
    </row>
    <row r="684" spans="1:7" x14ac:dyDescent="0.25">
      <c r="A684" t="s">
        <v>1492</v>
      </c>
      <c r="B684">
        <v>3292001</v>
      </c>
      <c r="C684" t="s">
        <v>893</v>
      </c>
      <c r="D684" t="s">
        <v>1495</v>
      </c>
      <c r="E684" s="77">
        <v>3</v>
      </c>
      <c r="F684" s="80">
        <v>3240</v>
      </c>
      <c r="G684" t="s">
        <v>1496</v>
      </c>
    </row>
    <row r="685" spans="1:7" x14ac:dyDescent="0.25">
      <c r="A685" t="s">
        <v>1512</v>
      </c>
      <c r="B685">
        <v>26357001</v>
      </c>
      <c r="C685" t="s">
        <v>1128</v>
      </c>
      <c r="D685" t="s">
        <v>1527</v>
      </c>
      <c r="E685" s="77">
        <v>26</v>
      </c>
      <c r="F685" s="80">
        <v>26790</v>
      </c>
      <c r="G685" t="s">
        <v>1528</v>
      </c>
    </row>
    <row r="686" spans="1:7" x14ac:dyDescent="0.25">
      <c r="A686" t="s">
        <v>64</v>
      </c>
      <c r="B686">
        <v>38517001</v>
      </c>
      <c r="C686" t="s">
        <v>893</v>
      </c>
      <c r="D686" t="s">
        <v>1015</v>
      </c>
      <c r="E686" s="77">
        <v>38</v>
      </c>
      <c r="F686" s="80">
        <v>38210</v>
      </c>
      <c r="G686" t="s">
        <v>1016</v>
      </c>
    </row>
    <row r="687" spans="1:7" x14ac:dyDescent="0.25">
      <c r="A687" t="s">
        <v>1512</v>
      </c>
      <c r="B687">
        <v>30334001</v>
      </c>
      <c r="C687" t="s">
        <v>1128</v>
      </c>
      <c r="D687" t="s">
        <v>446</v>
      </c>
      <c r="E687" s="77">
        <v>30</v>
      </c>
      <c r="F687" s="80">
        <v>30700</v>
      </c>
      <c r="G687" t="s">
        <v>1548</v>
      </c>
    </row>
    <row r="688" spans="1:7" x14ac:dyDescent="0.25">
      <c r="A688" t="s">
        <v>1401</v>
      </c>
      <c r="B688">
        <v>1034411</v>
      </c>
      <c r="C688" t="s">
        <v>6</v>
      </c>
      <c r="D688" t="s">
        <v>446</v>
      </c>
      <c r="E688" s="77">
        <v>30</v>
      </c>
      <c r="F688" s="80">
        <v>30700</v>
      </c>
      <c r="G688" t="s">
        <v>447</v>
      </c>
    </row>
    <row r="689" spans="1:7" x14ac:dyDescent="0.25">
      <c r="A689" t="s">
        <v>1512</v>
      </c>
      <c r="B689">
        <v>84136001</v>
      </c>
      <c r="C689" t="s">
        <v>1128</v>
      </c>
      <c r="D689" t="s">
        <v>1559</v>
      </c>
      <c r="E689" s="77">
        <v>84</v>
      </c>
      <c r="F689" s="80">
        <v>84190</v>
      </c>
      <c r="G689" t="s">
        <v>1560</v>
      </c>
    </row>
    <row r="690" spans="1:7" x14ac:dyDescent="0.25">
      <c r="A690" t="s">
        <v>445</v>
      </c>
      <c r="B690">
        <v>1021196</v>
      </c>
      <c r="C690" t="s">
        <v>6</v>
      </c>
      <c r="D690" t="s">
        <v>326</v>
      </c>
      <c r="E690" s="77">
        <v>84</v>
      </c>
      <c r="F690" s="80">
        <v>84110</v>
      </c>
      <c r="G690" t="s">
        <v>1400</v>
      </c>
    </row>
    <row r="691" spans="1:7" x14ac:dyDescent="0.25">
      <c r="A691" t="s">
        <v>1512</v>
      </c>
      <c r="B691">
        <v>84137002</v>
      </c>
      <c r="C691" t="s">
        <v>1128</v>
      </c>
      <c r="D691" t="s">
        <v>326</v>
      </c>
      <c r="E691" s="77">
        <v>84</v>
      </c>
      <c r="F691" s="80">
        <v>84110</v>
      </c>
      <c r="G691" t="s">
        <v>1553</v>
      </c>
    </row>
    <row r="692" spans="1:7" x14ac:dyDescent="0.25">
      <c r="A692" t="s">
        <v>325</v>
      </c>
      <c r="B692">
        <v>84176000</v>
      </c>
      <c r="D692" t="s">
        <v>326</v>
      </c>
      <c r="E692" s="77">
        <v>84</v>
      </c>
      <c r="F692" s="80">
        <v>84110</v>
      </c>
      <c r="G692" t="s">
        <v>327</v>
      </c>
    </row>
    <row r="693" spans="1:7" x14ac:dyDescent="0.25">
      <c r="A693" t="s">
        <v>1115</v>
      </c>
      <c r="B693">
        <v>1014014</v>
      </c>
      <c r="C693" t="s">
        <v>143</v>
      </c>
      <c r="D693" t="s">
        <v>183</v>
      </c>
      <c r="E693" s="77">
        <v>26</v>
      </c>
      <c r="F693" s="80">
        <v>26000</v>
      </c>
      <c r="G693" t="s">
        <v>184</v>
      </c>
    </row>
    <row r="694" spans="1:7" x14ac:dyDescent="0.25">
      <c r="A694" t="s">
        <v>310</v>
      </c>
      <c r="B694">
        <v>4163000</v>
      </c>
      <c r="D694" t="s">
        <v>311</v>
      </c>
      <c r="E694" s="77">
        <v>4</v>
      </c>
      <c r="F694" s="80">
        <v>4210</v>
      </c>
      <c r="G694" t="s">
        <v>312</v>
      </c>
    </row>
    <row r="695" spans="1:7" x14ac:dyDescent="0.25">
      <c r="A695" t="s">
        <v>703</v>
      </c>
      <c r="B695">
        <v>1011805</v>
      </c>
      <c r="D695" t="s">
        <v>704</v>
      </c>
      <c r="E695" s="77">
        <v>6</v>
      </c>
      <c r="F695" s="80">
        <v>6220</v>
      </c>
      <c r="G695" t="s">
        <v>1707</v>
      </c>
    </row>
    <row r="696" spans="1:7" x14ac:dyDescent="0.25">
      <c r="A696" t="s">
        <v>1430</v>
      </c>
      <c r="B696">
        <v>74288001</v>
      </c>
      <c r="C696" t="s">
        <v>910</v>
      </c>
      <c r="D696" t="s">
        <v>1451</v>
      </c>
      <c r="E696" s="77">
        <v>74</v>
      </c>
      <c r="F696" s="80">
        <v>74520</v>
      </c>
      <c r="G696" t="s">
        <v>1452</v>
      </c>
    </row>
    <row r="697" spans="1:7" x14ac:dyDescent="0.25">
      <c r="A697" t="s">
        <v>1624</v>
      </c>
      <c r="B697">
        <v>7330001</v>
      </c>
      <c r="C697" t="s">
        <v>910</v>
      </c>
      <c r="D697" t="s">
        <v>1630</v>
      </c>
      <c r="E697" s="94">
        <v>7</v>
      </c>
      <c r="F697" s="80">
        <v>7150</v>
      </c>
      <c r="G697" t="s">
        <v>1631</v>
      </c>
    </row>
    <row r="698" spans="1:7" x14ac:dyDescent="0.25">
      <c r="A698" t="s">
        <v>1253</v>
      </c>
      <c r="B698">
        <v>1036491</v>
      </c>
      <c r="C698" t="s">
        <v>4</v>
      </c>
      <c r="D698" t="s">
        <v>533</v>
      </c>
      <c r="E698" s="77">
        <v>84</v>
      </c>
      <c r="F698" s="80">
        <v>84600</v>
      </c>
      <c r="G698" t="s">
        <v>1254</v>
      </c>
    </row>
    <row r="699" spans="1:7" x14ac:dyDescent="0.25">
      <c r="A699" t="s">
        <v>1512</v>
      </c>
      <c r="B699">
        <v>84138001</v>
      </c>
      <c r="C699" t="s">
        <v>1128</v>
      </c>
      <c r="D699" t="s">
        <v>533</v>
      </c>
      <c r="E699" s="77">
        <v>84</v>
      </c>
      <c r="F699" s="80">
        <v>84600</v>
      </c>
      <c r="G699" t="s">
        <v>1579</v>
      </c>
    </row>
    <row r="700" spans="1:7" x14ac:dyDescent="0.25">
      <c r="A700" t="s">
        <v>64</v>
      </c>
      <c r="B700">
        <v>38524001</v>
      </c>
      <c r="C700" t="s">
        <v>910</v>
      </c>
      <c r="D700" t="s">
        <v>1046</v>
      </c>
      <c r="E700" s="77">
        <v>38</v>
      </c>
      <c r="F700" s="80">
        <v>38760</v>
      </c>
      <c r="G700" t="s">
        <v>1047</v>
      </c>
    </row>
    <row r="701" spans="1:7" x14ac:dyDescent="0.25">
      <c r="A701" t="s">
        <v>416</v>
      </c>
      <c r="B701">
        <v>1011651</v>
      </c>
      <c r="C701" t="s">
        <v>2</v>
      </c>
      <c r="D701" t="s">
        <v>1388</v>
      </c>
      <c r="E701" s="77">
        <v>3</v>
      </c>
      <c r="F701" s="80">
        <v>3150</v>
      </c>
      <c r="G701" t="s">
        <v>1389</v>
      </c>
    </row>
    <row r="702" spans="1:7" x14ac:dyDescent="0.25">
      <c r="A702" t="s">
        <v>1842</v>
      </c>
      <c r="B702">
        <v>1000605</v>
      </c>
      <c r="C702" t="s">
        <v>143</v>
      </c>
      <c r="D702" t="s">
        <v>148</v>
      </c>
      <c r="E702" s="77">
        <v>58</v>
      </c>
      <c r="F702" s="80">
        <v>58640</v>
      </c>
      <c r="G702" t="s">
        <v>1096</v>
      </c>
    </row>
    <row r="703" spans="1:7" x14ac:dyDescent="0.25">
      <c r="A703" t="s">
        <v>1363</v>
      </c>
      <c r="B703">
        <v>1028496</v>
      </c>
      <c r="C703" t="s">
        <v>7</v>
      </c>
      <c r="D703" t="s">
        <v>391</v>
      </c>
      <c r="E703" s="77">
        <v>69</v>
      </c>
      <c r="F703" s="80">
        <v>69120</v>
      </c>
      <c r="G703" t="s">
        <v>1364</v>
      </c>
    </row>
    <row r="704" spans="1:7" x14ac:dyDescent="0.25">
      <c r="A704" t="s">
        <v>1133</v>
      </c>
      <c r="B704">
        <v>42050000</v>
      </c>
      <c r="C704" t="s">
        <v>910</v>
      </c>
      <c r="D704" t="s">
        <v>1142</v>
      </c>
      <c r="E704" s="77">
        <v>42</v>
      </c>
      <c r="F704" s="80">
        <v>42340</v>
      </c>
      <c r="G704" t="s">
        <v>1143</v>
      </c>
    </row>
    <row r="705" spans="1:7" x14ac:dyDescent="0.25">
      <c r="A705" t="s">
        <v>1116</v>
      </c>
      <c r="B705">
        <v>1039429</v>
      </c>
      <c r="C705" t="s">
        <v>197</v>
      </c>
      <c r="D705" t="s">
        <v>198</v>
      </c>
      <c r="E705" s="77">
        <v>6</v>
      </c>
      <c r="F705" s="80">
        <v>6140</v>
      </c>
      <c r="G705" t="s">
        <v>199</v>
      </c>
    </row>
    <row r="706" spans="1:7" x14ac:dyDescent="0.25">
      <c r="A706" t="s">
        <v>1200</v>
      </c>
      <c r="B706">
        <v>1011796</v>
      </c>
      <c r="C706" t="s">
        <v>910</v>
      </c>
      <c r="D706" t="s">
        <v>198</v>
      </c>
      <c r="E706" s="77">
        <v>6</v>
      </c>
      <c r="F706" s="80">
        <v>6140</v>
      </c>
      <c r="G706" t="s">
        <v>1201</v>
      </c>
    </row>
    <row r="707" spans="1:7" x14ac:dyDescent="0.25">
      <c r="A707" t="s">
        <v>469</v>
      </c>
      <c r="B707">
        <v>1012240</v>
      </c>
      <c r="C707" t="s">
        <v>11</v>
      </c>
      <c r="D707" t="s">
        <v>167</v>
      </c>
      <c r="E707" s="77">
        <v>13</v>
      </c>
      <c r="F707" s="80">
        <v>13770</v>
      </c>
      <c r="G707" t="s">
        <v>1410</v>
      </c>
    </row>
    <row r="708" spans="1:7" x14ac:dyDescent="0.25">
      <c r="A708" t="s">
        <v>574</v>
      </c>
      <c r="B708">
        <v>100681012</v>
      </c>
      <c r="C708" t="s">
        <v>4</v>
      </c>
      <c r="D708" t="s">
        <v>167</v>
      </c>
      <c r="E708" s="77">
        <v>13</v>
      </c>
      <c r="F708" s="80">
        <v>13770</v>
      </c>
      <c r="G708" t="s">
        <v>575</v>
      </c>
    </row>
    <row r="709" spans="1:7" x14ac:dyDescent="0.25">
      <c r="A709" t="s">
        <v>1843</v>
      </c>
      <c r="B709">
        <v>1005254</v>
      </c>
      <c r="C709" t="s">
        <v>143</v>
      </c>
      <c r="D709" t="s">
        <v>167</v>
      </c>
      <c r="E709" s="77">
        <v>13</v>
      </c>
      <c r="F709" s="80">
        <v>13770</v>
      </c>
      <c r="G709" t="s">
        <v>1095</v>
      </c>
    </row>
    <row r="710" spans="1:7" x14ac:dyDescent="0.25">
      <c r="A710" t="s">
        <v>1419</v>
      </c>
      <c r="B710">
        <v>1031582</v>
      </c>
      <c r="C710" t="s">
        <v>6</v>
      </c>
      <c r="D710" t="s">
        <v>1420</v>
      </c>
      <c r="E710" s="77">
        <v>13</v>
      </c>
      <c r="F710" s="80">
        <v>13122</v>
      </c>
      <c r="G710" t="s">
        <v>1421</v>
      </c>
    </row>
    <row r="711" spans="1:7" x14ac:dyDescent="0.25">
      <c r="A711" t="s">
        <v>1172</v>
      </c>
      <c r="B711">
        <v>26368001</v>
      </c>
      <c r="C711" t="s">
        <v>1175</v>
      </c>
      <c r="D711" t="s">
        <v>1186</v>
      </c>
      <c r="E711" s="77">
        <v>26</v>
      </c>
      <c r="F711" s="80">
        <v>26340</v>
      </c>
      <c r="G711" t="s">
        <v>1187</v>
      </c>
    </row>
    <row r="712" spans="1:7" x14ac:dyDescent="0.25">
      <c r="A712" t="s">
        <v>1512</v>
      </c>
      <c r="B712">
        <v>30344001</v>
      </c>
      <c r="C712" t="s">
        <v>1128</v>
      </c>
      <c r="D712" t="s">
        <v>1542</v>
      </c>
      <c r="E712" s="77">
        <v>30</v>
      </c>
      <c r="F712" s="80">
        <v>30310</v>
      </c>
      <c r="G712" t="s">
        <v>906</v>
      </c>
    </row>
    <row r="713" spans="1:7" x14ac:dyDescent="0.25">
      <c r="A713" t="s">
        <v>1624</v>
      </c>
      <c r="B713">
        <v>7338001</v>
      </c>
      <c r="C713" t="s">
        <v>910</v>
      </c>
      <c r="D713" t="s">
        <v>1637</v>
      </c>
      <c r="E713" s="94">
        <v>7</v>
      </c>
      <c r="F713" s="80">
        <v>7240</v>
      </c>
      <c r="G713" t="s">
        <v>1041</v>
      </c>
    </row>
    <row r="714" spans="1:7" x14ac:dyDescent="0.25">
      <c r="A714" t="s">
        <v>1265</v>
      </c>
      <c r="B714">
        <v>63453001</v>
      </c>
      <c r="C714" t="s">
        <v>6</v>
      </c>
      <c r="D714" t="s">
        <v>1282</v>
      </c>
      <c r="E714" s="77">
        <v>63</v>
      </c>
      <c r="F714" s="80">
        <v>63910</v>
      </c>
      <c r="G714" t="s">
        <v>1283</v>
      </c>
    </row>
    <row r="715" spans="1:7" x14ac:dyDescent="0.25">
      <c r="A715" t="s">
        <v>561</v>
      </c>
      <c r="B715">
        <v>30213000</v>
      </c>
      <c r="D715" t="s">
        <v>562</v>
      </c>
      <c r="E715" s="77">
        <v>30</v>
      </c>
      <c r="F715" s="80">
        <v>30600</v>
      </c>
      <c r="G715" t="s">
        <v>563</v>
      </c>
    </row>
    <row r="716" spans="1:7" x14ac:dyDescent="0.25">
      <c r="A716" t="s">
        <v>1617</v>
      </c>
      <c r="B716">
        <v>1030000</v>
      </c>
      <c r="C716" t="s">
        <v>6</v>
      </c>
      <c r="D716" t="s">
        <v>551</v>
      </c>
      <c r="E716" s="77">
        <v>30</v>
      </c>
      <c r="F716" s="80">
        <v>30360</v>
      </c>
      <c r="G716" t="s">
        <v>1618</v>
      </c>
    </row>
    <row r="717" spans="1:7" x14ac:dyDescent="0.25">
      <c r="A717" t="s">
        <v>64</v>
      </c>
      <c r="B717">
        <v>38543001</v>
      </c>
      <c r="C717" t="s">
        <v>893</v>
      </c>
      <c r="D717" t="s">
        <v>1033</v>
      </c>
      <c r="E717" s="77">
        <v>38</v>
      </c>
      <c r="F717" s="80">
        <v>38510</v>
      </c>
      <c r="G717" t="s">
        <v>1034</v>
      </c>
    </row>
    <row r="718" spans="1:7" x14ac:dyDescent="0.25">
      <c r="A718" t="s">
        <v>1588</v>
      </c>
      <c r="B718">
        <v>83148001</v>
      </c>
      <c r="C718" t="s">
        <v>910</v>
      </c>
      <c r="D718" t="s">
        <v>534</v>
      </c>
      <c r="E718" s="77">
        <v>83</v>
      </c>
      <c r="F718" s="80">
        <v>83550</v>
      </c>
      <c r="G718" t="s">
        <v>1601</v>
      </c>
    </row>
    <row r="719" spans="1:7" x14ac:dyDescent="0.25">
      <c r="A719" t="s">
        <v>768</v>
      </c>
      <c r="B719">
        <v>83173000</v>
      </c>
      <c r="D719" t="s">
        <v>534</v>
      </c>
      <c r="E719" s="77">
        <v>83</v>
      </c>
      <c r="F719" s="80">
        <v>83550</v>
      </c>
      <c r="G719" t="s">
        <v>769</v>
      </c>
    </row>
    <row r="720" spans="1:7" x14ac:dyDescent="0.25">
      <c r="A720" t="s">
        <v>64</v>
      </c>
      <c r="B720">
        <v>38544001</v>
      </c>
      <c r="C720" t="s">
        <v>910</v>
      </c>
      <c r="D720" t="s">
        <v>836</v>
      </c>
      <c r="E720" s="77">
        <v>38</v>
      </c>
      <c r="F720" s="80">
        <v>38200</v>
      </c>
      <c r="G720" t="s">
        <v>1014</v>
      </c>
    </row>
    <row r="721" spans="1:7" x14ac:dyDescent="0.25">
      <c r="A721" t="s">
        <v>64</v>
      </c>
      <c r="B721">
        <v>38547001</v>
      </c>
      <c r="C721" t="s">
        <v>910</v>
      </c>
      <c r="D721" t="s">
        <v>1012</v>
      </c>
      <c r="E721" s="77">
        <v>38</v>
      </c>
      <c r="F721" s="80">
        <v>38190</v>
      </c>
      <c r="G721" t="s">
        <v>1013</v>
      </c>
    </row>
    <row r="722" spans="1:7" x14ac:dyDescent="0.25">
      <c r="A722" t="s">
        <v>630</v>
      </c>
      <c r="B722">
        <v>100882001</v>
      </c>
      <c r="C722" t="s">
        <v>4</v>
      </c>
      <c r="D722" t="s">
        <v>68</v>
      </c>
      <c r="E722" s="77">
        <v>38</v>
      </c>
      <c r="F722" s="80">
        <v>38250</v>
      </c>
      <c r="G722" t="s">
        <v>631</v>
      </c>
    </row>
    <row r="723" spans="1:7" x14ac:dyDescent="0.25">
      <c r="A723" t="s">
        <v>64</v>
      </c>
      <c r="B723">
        <v>38548001</v>
      </c>
      <c r="C723" t="s">
        <v>893</v>
      </c>
      <c r="D723" t="s">
        <v>68</v>
      </c>
      <c r="E723" s="77">
        <v>38</v>
      </c>
      <c r="F723" s="80">
        <v>38250</v>
      </c>
      <c r="G723" t="s">
        <v>1017</v>
      </c>
    </row>
    <row r="724" spans="1:7" x14ac:dyDescent="0.25">
      <c r="A724" t="s">
        <v>1133</v>
      </c>
      <c r="B724">
        <v>42275001</v>
      </c>
      <c r="C724" t="s">
        <v>910</v>
      </c>
      <c r="D724" t="s">
        <v>1146</v>
      </c>
      <c r="E724" s="77">
        <v>42</v>
      </c>
      <c r="F724" s="80">
        <v>42390</v>
      </c>
      <c r="G724" t="s">
        <v>1147</v>
      </c>
    </row>
    <row r="725" spans="1:7" x14ac:dyDescent="0.25">
      <c r="A725" t="s">
        <v>1752</v>
      </c>
      <c r="B725">
        <v>1443001</v>
      </c>
      <c r="C725" t="s">
        <v>910</v>
      </c>
      <c r="D725" t="s">
        <v>1764</v>
      </c>
      <c r="E725" s="77">
        <v>1</v>
      </c>
      <c r="F725" s="80">
        <v>1330</v>
      </c>
      <c r="G725" t="s">
        <v>1765</v>
      </c>
    </row>
    <row r="726" spans="1:7" x14ac:dyDescent="0.25">
      <c r="A726" t="s">
        <v>185</v>
      </c>
      <c r="B726">
        <v>1002284</v>
      </c>
      <c r="C726" t="s">
        <v>143</v>
      </c>
      <c r="D726" t="s">
        <v>186</v>
      </c>
      <c r="E726" s="77">
        <v>74</v>
      </c>
      <c r="F726" s="80">
        <v>74108</v>
      </c>
      <c r="G726" t="s">
        <v>187</v>
      </c>
    </row>
    <row r="727" spans="1:7" x14ac:dyDescent="0.25">
      <c r="A727" t="s">
        <v>720</v>
      </c>
      <c r="B727">
        <v>3315001</v>
      </c>
      <c r="C727" t="s">
        <v>6</v>
      </c>
      <c r="D727" t="s">
        <v>723</v>
      </c>
      <c r="E727" s="77">
        <v>3</v>
      </c>
      <c r="F727" s="80">
        <v>3430</v>
      </c>
      <c r="G727" t="s">
        <v>724</v>
      </c>
    </row>
    <row r="728" spans="1:7" x14ac:dyDescent="0.25">
      <c r="A728" t="s">
        <v>928</v>
      </c>
      <c r="B728">
        <v>69264001</v>
      </c>
      <c r="C728" t="s">
        <v>910</v>
      </c>
      <c r="D728" t="s">
        <v>41</v>
      </c>
      <c r="E728" s="77">
        <v>69</v>
      </c>
      <c r="F728" s="80">
        <v>69400</v>
      </c>
      <c r="G728" t="s">
        <v>936</v>
      </c>
    </row>
    <row r="729" spans="1:7" x14ac:dyDescent="0.25">
      <c r="A729" t="s">
        <v>1844</v>
      </c>
      <c r="B729">
        <v>1001978</v>
      </c>
      <c r="C729" t="s">
        <v>143</v>
      </c>
      <c r="D729" t="s">
        <v>41</v>
      </c>
      <c r="E729" s="77">
        <v>69</v>
      </c>
      <c r="F729" s="80">
        <v>69400</v>
      </c>
      <c r="G729" t="s">
        <v>154</v>
      </c>
    </row>
    <row r="730" spans="1:7" x14ac:dyDescent="0.25">
      <c r="A730" t="s">
        <v>493</v>
      </c>
      <c r="B730">
        <v>100681008</v>
      </c>
      <c r="C730" t="s">
        <v>4</v>
      </c>
      <c r="D730" t="s">
        <v>494</v>
      </c>
      <c r="E730" s="77">
        <v>6</v>
      </c>
      <c r="F730" s="80">
        <v>6270</v>
      </c>
      <c r="G730" t="s">
        <v>495</v>
      </c>
    </row>
    <row r="731" spans="1:7" x14ac:dyDescent="0.25">
      <c r="A731" t="s">
        <v>1624</v>
      </c>
      <c r="B731">
        <v>7341001</v>
      </c>
      <c r="C731" t="s">
        <v>910</v>
      </c>
      <c r="D731" t="s">
        <v>1633</v>
      </c>
      <c r="E731" s="94">
        <v>7</v>
      </c>
      <c r="F731" s="80">
        <v>7170</v>
      </c>
      <c r="G731" t="s">
        <v>1634</v>
      </c>
    </row>
    <row r="732" spans="1:7" x14ac:dyDescent="0.25">
      <c r="A732" t="s">
        <v>1414</v>
      </c>
      <c r="B732">
        <v>1014424</v>
      </c>
      <c r="C732" t="s">
        <v>143</v>
      </c>
      <c r="D732" t="s">
        <v>471</v>
      </c>
      <c r="E732" s="77">
        <v>30</v>
      </c>
      <c r="F732" s="80">
        <v>30400</v>
      </c>
      <c r="G732" t="s">
        <v>472</v>
      </c>
    </row>
    <row r="733" spans="1:7" x14ac:dyDescent="0.25">
      <c r="A733" t="s">
        <v>924</v>
      </c>
      <c r="B733">
        <v>1014461</v>
      </c>
      <c r="C733" t="s">
        <v>6</v>
      </c>
      <c r="D733" t="s">
        <v>471</v>
      </c>
      <c r="E733" s="77">
        <v>30</v>
      </c>
      <c r="F733" s="80">
        <v>30400</v>
      </c>
      <c r="G733" t="s">
        <v>925</v>
      </c>
    </row>
    <row r="734" spans="1:7" x14ac:dyDescent="0.25">
      <c r="A734" t="s">
        <v>1800</v>
      </c>
      <c r="B734">
        <v>1009864</v>
      </c>
      <c r="C734" t="s">
        <v>19</v>
      </c>
      <c r="D734" t="s">
        <v>748</v>
      </c>
      <c r="E734" s="77">
        <v>63</v>
      </c>
      <c r="F734" s="80">
        <v>63310</v>
      </c>
      <c r="G734" t="s">
        <v>749</v>
      </c>
    </row>
    <row r="735" spans="1:7" x14ac:dyDescent="0.25">
      <c r="A735" t="s">
        <v>1470</v>
      </c>
      <c r="B735">
        <v>1028702</v>
      </c>
      <c r="C735" t="s">
        <v>6</v>
      </c>
      <c r="D735" t="s">
        <v>1471</v>
      </c>
      <c r="E735" s="77">
        <v>31</v>
      </c>
      <c r="F735" s="80">
        <v>31270</v>
      </c>
      <c r="G735" t="s">
        <v>1472</v>
      </c>
    </row>
    <row r="736" spans="1:7" x14ac:dyDescent="0.25">
      <c r="A736" t="s">
        <v>1845</v>
      </c>
      <c r="B736">
        <v>1001957</v>
      </c>
      <c r="C736" t="s">
        <v>143</v>
      </c>
      <c r="D736" t="s">
        <v>151</v>
      </c>
      <c r="E736" s="77">
        <v>69</v>
      </c>
      <c r="F736" s="80">
        <v>69100</v>
      </c>
      <c r="G736" t="s">
        <v>1097</v>
      </c>
    </row>
    <row r="737" spans="1:7" x14ac:dyDescent="0.25">
      <c r="A737" t="s">
        <v>64</v>
      </c>
      <c r="B737">
        <v>38559001</v>
      </c>
      <c r="C737" t="s">
        <v>893</v>
      </c>
      <c r="D737" t="s">
        <v>1030</v>
      </c>
      <c r="E737" s="77">
        <v>38</v>
      </c>
      <c r="F737" s="80">
        <v>38470</v>
      </c>
      <c r="G737" t="s">
        <v>1031</v>
      </c>
    </row>
    <row r="738" spans="1:7" x14ac:dyDescent="0.25">
      <c r="A738" t="s">
        <v>319</v>
      </c>
      <c r="B738">
        <v>7152000</v>
      </c>
      <c r="D738" t="s">
        <v>320</v>
      </c>
      <c r="E738" s="94">
        <v>7</v>
      </c>
      <c r="F738" s="80">
        <v>7110</v>
      </c>
      <c r="G738" t="s">
        <v>321</v>
      </c>
    </row>
    <row r="739" spans="1:7" x14ac:dyDescent="0.25">
      <c r="A739" t="s">
        <v>1088</v>
      </c>
      <c r="B739">
        <v>1034357</v>
      </c>
      <c r="C739" t="s">
        <v>17</v>
      </c>
      <c r="D739" t="s">
        <v>1089</v>
      </c>
      <c r="E739" s="77">
        <v>43</v>
      </c>
      <c r="F739" s="80">
        <v>43320</v>
      </c>
      <c r="G739" t="s">
        <v>1090</v>
      </c>
    </row>
    <row r="740" spans="1:7" x14ac:dyDescent="0.25">
      <c r="A740" t="s">
        <v>1828</v>
      </c>
      <c r="B740">
        <v>1031448</v>
      </c>
      <c r="C740" t="s">
        <v>7</v>
      </c>
      <c r="D740" t="s">
        <v>367</v>
      </c>
      <c r="E740" s="77">
        <v>1</v>
      </c>
      <c r="F740" s="80">
        <v>1440</v>
      </c>
      <c r="G740" t="s">
        <v>407</v>
      </c>
    </row>
    <row r="741" spans="1:7" x14ac:dyDescent="0.25">
      <c r="A741" t="s">
        <v>1345</v>
      </c>
      <c r="B741">
        <v>1451002</v>
      </c>
      <c r="C741" t="s">
        <v>6</v>
      </c>
      <c r="D741" t="s">
        <v>367</v>
      </c>
      <c r="E741" s="77">
        <v>1</v>
      </c>
      <c r="F741" s="80">
        <v>1440</v>
      </c>
      <c r="G741" t="s">
        <v>1346</v>
      </c>
    </row>
    <row r="742" spans="1:7" x14ac:dyDescent="0.25">
      <c r="A742" t="s">
        <v>188</v>
      </c>
      <c r="B742">
        <v>1012215</v>
      </c>
      <c r="C742" t="s">
        <v>143</v>
      </c>
      <c r="D742" t="s">
        <v>189</v>
      </c>
      <c r="E742" s="77">
        <v>13</v>
      </c>
      <c r="F742" s="80">
        <v>13127</v>
      </c>
      <c r="G742" t="s">
        <v>190</v>
      </c>
    </row>
    <row r="743" spans="1:7" x14ac:dyDescent="0.25">
      <c r="A743" t="s">
        <v>376</v>
      </c>
      <c r="B743">
        <v>38563002</v>
      </c>
      <c r="C743" t="s">
        <v>19</v>
      </c>
      <c r="D743" t="s">
        <v>74</v>
      </c>
      <c r="E743" s="77">
        <v>38</v>
      </c>
      <c r="F743" s="80">
        <v>38500</v>
      </c>
      <c r="G743" t="s">
        <v>377</v>
      </c>
    </row>
    <row r="744" spans="1:7" x14ac:dyDescent="0.25">
      <c r="A744" t="s">
        <v>64</v>
      </c>
      <c r="B744">
        <v>38563001</v>
      </c>
      <c r="C744" t="s">
        <v>910</v>
      </c>
      <c r="D744" t="s">
        <v>74</v>
      </c>
      <c r="E744" s="77">
        <v>38</v>
      </c>
      <c r="F744" s="80">
        <v>38500</v>
      </c>
      <c r="G744" t="s">
        <v>1032</v>
      </c>
    </row>
    <row r="745" spans="1:7" x14ac:dyDescent="0.25">
      <c r="A745" t="s">
        <v>64</v>
      </c>
      <c r="B745">
        <v>38565001</v>
      </c>
      <c r="C745" t="s">
        <v>893</v>
      </c>
      <c r="D745" t="s">
        <v>1021</v>
      </c>
      <c r="E745" s="77">
        <v>38</v>
      </c>
      <c r="F745" s="80">
        <v>38340</v>
      </c>
      <c r="G745" t="s">
        <v>1022</v>
      </c>
    </row>
    <row r="746" spans="1:7" x14ac:dyDescent="0.25">
      <c r="A746" t="s">
        <v>928</v>
      </c>
      <c r="B746">
        <v>73330001</v>
      </c>
      <c r="C746" t="s">
        <v>893</v>
      </c>
      <c r="D746" t="s">
        <v>945</v>
      </c>
      <c r="E746" s="77">
        <v>73</v>
      </c>
      <c r="F746" s="80">
        <v>73170</v>
      </c>
      <c r="G746" t="s">
        <v>946</v>
      </c>
    </row>
    <row r="747" spans="1:7" x14ac:dyDescent="0.25">
      <c r="A747" t="s">
        <v>1314</v>
      </c>
      <c r="B747">
        <v>1016014</v>
      </c>
      <c r="C747" t="s">
        <v>910</v>
      </c>
      <c r="D747" t="s">
        <v>1315</v>
      </c>
      <c r="E747" s="77">
        <v>43</v>
      </c>
      <c r="F747" s="80">
        <v>43200</v>
      </c>
      <c r="G747" t="s">
        <v>1316</v>
      </c>
    </row>
    <row r="748" spans="1:7" x14ac:dyDescent="0.25">
      <c r="A748" s="95" t="s">
        <v>1859</v>
      </c>
      <c r="B748" s="95">
        <v>1027835</v>
      </c>
      <c r="C748" s="95" t="s">
        <v>143</v>
      </c>
      <c r="D748" s="95" t="s">
        <v>1860</v>
      </c>
      <c r="E748" s="96">
        <v>8</v>
      </c>
      <c r="F748" s="97">
        <v>8090</v>
      </c>
      <c r="G748" s="95" t="s">
        <v>1861</v>
      </c>
    </row>
    <row r="749" spans="1:7" x14ac:dyDescent="0.25">
      <c r="A749" s="95" t="s">
        <v>1862</v>
      </c>
      <c r="B749" s="95">
        <v>1017219</v>
      </c>
      <c r="C749" s="95" t="s">
        <v>7</v>
      </c>
      <c r="D749" s="95" t="s">
        <v>1863</v>
      </c>
      <c r="E749" s="96">
        <v>54</v>
      </c>
      <c r="F749" s="97">
        <v>54270</v>
      </c>
      <c r="G749" s="95" t="s">
        <v>1864</v>
      </c>
    </row>
    <row r="750" spans="1:7" x14ac:dyDescent="0.25">
      <c r="A750" s="95" t="s">
        <v>1865</v>
      </c>
      <c r="B750" s="95">
        <v>1005352</v>
      </c>
      <c r="C750" s="95" t="s">
        <v>17</v>
      </c>
      <c r="D750" s="95" t="s">
        <v>1866</v>
      </c>
      <c r="E750" s="96">
        <v>68</v>
      </c>
      <c r="F750" s="97">
        <v>68130</v>
      </c>
      <c r="G750" s="95" t="s">
        <v>1867</v>
      </c>
    </row>
    <row r="751" spans="1:7" x14ac:dyDescent="0.25">
      <c r="A751" s="95" t="s">
        <v>1869</v>
      </c>
      <c r="B751" s="95">
        <v>1023183</v>
      </c>
      <c r="C751" s="95"/>
      <c r="D751" s="95" t="s">
        <v>1870</v>
      </c>
      <c r="E751" s="96">
        <v>67</v>
      </c>
      <c r="F751" s="97">
        <v>67690</v>
      </c>
      <c r="G751" s="95" t="s">
        <v>1871</v>
      </c>
    </row>
    <row r="752" spans="1:7" x14ac:dyDescent="0.25">
      <c r="A752" s="95" t="s">
        <v>1872</v>
      </c>
      <c r="B752" s="95">
        <v>1034710</v>
      </c>
      <c r="C752" s="95" t="s">
        <v>1873</v>
      </c>
      <c r="D752" s="95" t="s">
        <v>1874</v>
      </c>
      <c r="E752" s="96">
        <v>68</v>
      </c>
      <c r="F752" s="97">
        <v>68560</v>
      </c>
      <c r="G752" s="95" t="s">
        <v>1875</v>
      </c>
    </row>
    <row r="753" spans="1:7" x14ac:dyDescent="0.25">
      <c r="A753" s="95" t="s">
        <v>1876</v>
      </c>
      <c r="B753" s="95">
        <v>1001789</v>
      </c>
      <c r="C753" s="95"/>
      <c r="D753" s="95" t="s">
        <v>1877</v>
      </c>
      <c r="E753" s="96">
        <v>68</v>
      </c>
      <c r="F753" s="97">
        <v>68240</v>
      </c>
      <c r="G753" s="95" t="s">
        <v>1878</v>
      </c>
    </row>
    <row r="754" spans="1:7" x14ac:dyDescent="0.25">
      <c r="A754" s="95" t="s">
        <v>0</v>
      </c>
      <c r="B754" s="95">
        <v>51454002</v>
      </c>
      <c r="C754" s="95" t="s">
        <v>0</v>
      </c>
      <c r="D754" s="95" t="s">
        <v>1879</v>
      </c>
      <c r="E754" s="96">
        <v>51</v>
      </c>
      <c r="F754" s="97">
        <v>51350</v>
      </c>
      <c r="G754" s="95" t="s">
        <v>680</v>
      </c>
    </row>
    <row r="755" spans="1:7" x14ac:dyDescent="0.25">
      <c r="A755" s="95" t="s">
        <v>0</v>
      </c>
      <c r="B755" s="95">
        <v>51474001</v>
      </c>
      <c r="C755" s="95" t="s">
        <v>0</v>
      </c>
      <c r="D755" s="95" t="s">
        <v>1881</v>
      </c>
      <c r="E755" s="96">
        <v>51</v>
      </c>
      <c r="F755" s="97">
        <v>51370</v>
      </c>
      <c r="G755" s="95" t="s">
        <v>1882</v>
      </c>
    </row>
    <row r="756" spans="1:7" x14ac:dyDescent="0.25">
      <c r="A756" s="95" t="s">
        <v>1883</v>
      </c>
      <c r="B756" s="95">
        <v>1046685</v>
      </c>
      <c r="C756" s="95" t="s">
        <v>7</v>
      </c>
      <c r="D756" s="95" t="s">
        <v>1884</v>
      </c>
      <c r="E756" s="96">
        <v>8</v>
      </c>
      <c r="F756" s="97">
        <v>8000</v>
      </c>
      <c r="G756" s="95" t="s">
        <v>1885</v>
      </c>
    </row>
    <row r="757" spans="1:7" x14ac:dyDescent="0.25">
      <c r="A757" s="95" t="s">
        <v>1886</v>
      </c>
      <c r="B757" s="95">
        <v>67125001</v>
      </c>
      <c r="C757" s="95" t="s">
        <v>19</v>
      </c>
      <c r="D757" s="95" t="s">
        <v>1887</v>
      </c>
      <c r="E757" s="96">
        <v>67</v>
      </c>
      <c r="F757" s="97">
        <v>67680</v>
      </c>
      <c r="G757" s="95" t="s">
        <v>1888</v>
      </c>
    </row>
    <row r="758" spans="1:7" x14ac:dyDescent="0.25">
      <c r="A758" s="95" t="s">
        <v>1886</v>
      </c>
      <c r="B758" s="95">
        <v>1001820</v>
      </c>
      <c r="C758" s="95"/>
      <c r="D758" s="95" t="s">
        <v>1889</v>
      </c>
      <c r="E758" s="96">
        <v>68</v>
      </c>
      <c r="F758" s="97">
        <v>68340</v>
      </c>
      <c r="G758" s="95" t="s">
        <v>1890</v>
      </c>
    </row>
    <row r="759" spans="1:7" x14ac:dyDescent="0.25">
      <c r="A759" s="95" t="s">
        <v>1886</v>
      </c>
      <c r="B759" s="95">
        <v>68277001</v>
      </c>
      <c r="C759" s="95" t="s">
        <v>19</v>
      </c>
      <c r="D759" s="95" t="s">
        <v>1891</v>
      </c>
      <c r="E759" s="96">
        <v>68</v>
      </c>
      <c r="F759" s="97">
        <v>68340</v>
      </c>
      <c r="G759" s="95" t="s">
        <v>1890</v>
      </c>
    </row>
    <row r="760" spans="1:7" x14ac:dyDescent="0.25">
      <c r="A760" s="95" t="s">
        <v>1886</v>
      </c>
      <c r="B760" s="95">
        <v>68296001</v>
      </c>
      <c r="C760" s="95" t="s">
        <v>19</v>
      </c>
      <c r="D760" s="95" t="s">
        <v>1892</v>
      </c>
      <c r="E760" s="96">
        <v>68</v>
      </c>
      <c r="F760" s="97">
        <v>68590</v>
      </c>
      <c r="G760" s="95" t="s">
        <v>236</v>
      </c>
    </row>
    <row r="761" spans="1:7" x14ac:dyDescent="0.25">
      <c r="A761" s="95" t="s">
        <v>1893</v>
      </c>
      <c r="B761" s="95">
        <v>1033801</v>
      </c>
      <c r="C761" s="95" t="s">
        <v>4</v>
      </c>
      <c r="D761" s="95" t="s">
        <v>1894</v>
      </c>
      <c r="E761" s="96">
        <v>55</v>
      </c>
      <c r="F761" s="97">
        <v>55200</v>
      </c>
      <c r="G761" s="95" t="s">
        <v>1895</v>
      </c>
    </row>
    <row r="762" spans="1:7" x14ac:dyDescent="0.25">
      <c r="A762" s="95" t="s">
        <v>1896</v>
      </c>
      <c r="B762" s="95">
        <v>1031978</v>
      </c>
      <c r="C762" s="95" t="s">
        <v>7</v>
      </c>
      <c r="D762" s="95" t="s">
        <v>1897</v>
      </c>
      <c r="E762" s="96">
        <v>51</v>
      </c>
      <c r="F762" s="97">
        <v>51000</v>
      </c>
      <c r="G762" s="95" t="s">
        <v>1898</v>
      </c>
    </row>
    <row r="763" spans="1:7" x14ac:dyDescent="0.25">
      <c r="A763" s="95" t="s">
        <v>1899</v>
      </c>
      <c r="B763" s="95">
        <v>68295001</v>
      </c>
      <c r="C763" s="95" t="s">
        <v>2</v>
      </c>
      <c r="D763" s="95" t="s">
        <v>1900</v>
      </c>
      <c r="E763" s="96">
        <v>68</v>
      </c>
      <c r="F763" s="97">
        <v>68127</v>
      </c>
      <c r="G763" s="95" t="s">
        <v>1901</v>
      </c>
    </row>
    <row r="764" spans="1:7" x14ac:dyDescent="0.25">
      <c r="A764" s="95" t="s">
        <v>1902</v>
      </c>
      <c r="B764" s="95">
        <v>1017266</v>
      </c>
      <c r="C764" s="95"/>
      <c r="D764" s="95" t="s">
        <v>1903</v>
      </c>
      <c r="E764" s="96">
        <v>54</v>
      </c>
      <c r="F764" s="97">
        <v>54330</v>
      </c>
      <c r="G764" s="95" t="s">
        <v>1904</v>
      </c>
    </row>
    <row r="765" spans="1:7" x14ac:dyDescent="0.25">
      <c r="A765" s="95" t="s">
        <v>1905</v>
      </c>
      <c r="B765" s="95">
        <v>1030360</v>
      </c>
      <c r="C765" s="95" t="s">
        <v>11</v>
      </c>
      <c r="D765" s="95" t="s">
        <v>1906</v>
      </c>
      <c r="E765" s="96">
        <v>88</v>
      </c>
      <c r="F765" s="97">
        <v>88500</v>
      </c>
      <c r="G765" s="95" t="s">
        <v>1907</v>
      </c>
    </row>
    <row r="766" spans="1:7" x14ac:dyDescent="0.25">
      <c r="A766" s="95" t="s">
        <v>1908</v>
      </c>
      <c r="B766" s="95">
        <v>1039493</v>
      </c>
      <c r="C766" s="95" t="s">
        <v>4</v>
      </c>
      <c r="D766" s="95" t="s">
        <v>1909</v>
      </c>
      <c r="E766" s="96">
        <v>67</v>
      </c>
      <c r="F766" s="97">
        <v>67260</v>
      </c>
      <c r="G766" s="95" t="s">
        <v>1910</v>
      </c>
    </row>
    <row r="767" spans="1:7" x14ac:dyDescent="0.25">
      <c r="A767" s="95" t="s">
        <v>1911</v>
      </c>
      <c r="B767" s="95">
        <v>100881010</v>
      </c>
      <c r="C767" s="95" t="s">
        <v>4</v>
      </c>
      <c r="D767" s="95" t="s">
        <v>1912</v>
      </c>
      <c r="E767" s="96">
        <v>55</v>
      </c>
      <c r="F767" s="97">
        <v>55500</v>
      </c>
      <c r="G767" s="95" t="s">
        <v>1913</v>
      </c>
    </row>
    <row r="768" spans="1:7" x14ac:dyDescent="0.25">
      <c r="A768" s="95" t="s">
        <v>1914</v>
      </c>
      <c r="B768" s="95">
        <v>1034782</v>
      </c>
      <c r="C768" s="95" t="s">
        <v>14</v>
      </c>
      <c r="D768" s="95" t="s">
        <v>1915</v>
      </c>
      <c r="E768" s="96">
        <v>68</v>
      </c>
      <c r="F768" s="97">
        <v>68700</v>
      </c>
      <c r="G768" s="95" t="s">
        <v>1916</v>
      </c>
    </row>
    <row r="769" spans="1:7" x14ac:dyDescent="0.25">
      <c r="A769" s="95" t="s">
        <v>1917</v>
      </c>
      <c r="B769" s="95">
        <v>100864028</v>
      </c>
      <c r="C769" s="95" t="s">
        <v>1918</v>
      </c>
      <c r="D769" s="95" t="s">
        <v>1919</v>
      </c>
      <c r="E769" s="96">
        <v>70</v>
      </c>
      <c r="F769" s="97">
        <v>70200</v>
      </c>
      <c r="G769" s="95"/>
    </row>
    <row r="770" spans="1:7" x14ac:dyDescent="0.25">
      <c r="A770" s="95" t="s">
        <v>1920</v>
      </c>
      <c r="B770" s="95">
        <v>101281009</v>
      </c>
      <c r="C770" s="95" t="s">
        <v>14</v>
      </c>
      <c r="D770" s="95" t="s">
        <v>1921</v>
      </c>
      <c r="E770" s="96">
        <v>70</v>
      </c>
      <c r="F770" s="97">
        <v>70000</v>
      </c>
      <c r="G770" s="95" t="s">
        <v>1922</v>
      </c>
    </row>
    <row r="771" spans="1:7" x14ac:dyDescent="0.25">
      <c r="A771" s="95" t="s">
        <v>1924</v>
      </c>
      <c r="B771" s="95">
        <v>1034630</v>
      </c>
      <c r="C771" s="95" t="s">
        <v>1873</v>
      </c>
      <c r="D771" s="95" t="s">
        <v>1925</v>
      </c>
      <c r="E771" s="96">
        <v>57</v>
      </c>
      <c r="F771" s="97">
        <v>57150</v>
      </c>
      <c r="G771" s="95" t="s">
        <v>1926</v>
      </c>
    </row>
    <row r="772" spans="1:7" x14ac:dyDescent="0.25">
      <c r="A772" s="95" t="s">
        <v>1927</v>
      </c>
      <c r="B772" s="95">
        <v>1030051</v>
      </c>
      <c r="C772" s="95" t="s">
        <v>11</v>
      </c>
      <c r="D772" s="95" t="s">
        <v>1928</v>
      </c>
      <c r="E772" s="96">
        <v>68</v>
      </c>
      <c r="F772" s="97">
        <v>68600</v>
      </c>
      <c r="G772" s="95" t="s">
        <v>1929</v>
      </c>
    </row>
    <row r="773" spans="1:7" x14ac:dyDescent="0.25">
      <c r="A773" s="95" t="s">
        <v>1930</v>
      </c>
      <c r="B773" s="95">
        <v>67194000</v>
      </c>
      <c r="C773" s="95"/>
      <c r="D773" s="95" t="s">
        <v>1931</v>
      </c>
      <c r="E773" s="96">
        <v>67</v>
      </c>
      <c r="F773" s="97">
        <v>67210</v>
      </c>
      <c r="G773" s="95" t="s">
        <v>1932</v>
      </c>
    </row>
    <row r="774" spans="1:7" x14ac:dyDescent="0.25">
      <c r="A774" s="95" t="s">
        <v>143</v>
      </c>
      <c r="B774" s="95">
        <v>1017274</v>
      </c>
      <c r="C774" s="95" t="s">
        <v>143</v>
      </c>
      <c r="D774" s="95" t="s">
        <v>1933</v>
      </c>
      <c r="E774" s="96">
        <v>54</v>
      </c>
      <c r="F774" s="97">
        <v>54180</v>
      </c>
      <c r="G774" s="95" t="s">
        <v>1934</v>
      </c>
    </row>
    <row r="775" spans="1:7" x14ac:dyDescent="0.25">
      <c r="A775" s="95" t="s">
        <v>143</v>
      </c>
      <c r="B775" s="95">
        <v>1000558</v>
      </c>
      <c r="C775" s="95" t="s">
        <v>143</v>
      </c>
      <c r="D775" s="95" t="s">
        <v>1935</v>
      </c>
      <c r="E775" s="96">
        <v>57</v>
      </c>
      <c r="F775" s="97">
        <v>57210</v>
      </c>
      <c r="G775" s="95" t="s">
        <v>1936</v>
      </c>
    </row>
    <row r="776" spans="1:7" x14ac:dyDescent="0.25">
      <c r="A776" s="95" t="s">
        <v>143</v>
      </c>
      <c r="B776" s="95">
        <v>1001725</v>
      </c>
      <c r="C776" s="95" t="s">
        <v>143</v>
      </c>
      <c r="D776" s="95" t="s">
        <v>1937</v>
      </c>
      <c r="E776" s="96">
        <v>67</v>
      </c>
      <c r="F776" s="97">
        <v>67210</v>
      </c>
      <c r="G776" s="95" t="s">
        <v>1938</v>
      </c>
    </row>
    <row r="777" spans="1:7" x14ac:dyDescent="0.25">
      <c r="A777" s="95" t="s">
        <v>143</v>
      </c>
      <c r="B777" s="95">
        <v>1001824</v>
      </c>
      <c r="C777" s="95" t="s">
        <v>143</v>
      </c>
      <c r="D777" s="95" t="s">
        <v>1939</v>
      </c>
      <c r="E777" s="96">
        <v>68</v>
      </c>
      <c r="F777" s="97">
        <v>68100</v>
      </c>
      <c r="G777" s="95" t="s">
        <v>1940</v>
      </c>
    </row>
    <row r="778" spans="1:7" x14ac:dyDescent="0.25">
      <c r="A778" s="95" t="s">
        <v>143</v>
      </c>
      <c r="B778" s="95">
        <v>1028595</v>
      </c>
      <c r="C778" s="95" t="s">
        <v>143</v>
      </c>
      <c r="D778" s="95" t="s">
        <v>1941</v>
      </c>
      <c r="E778" s="96">
        <v>89</v>
      </c>
      <c r="F778" s="97">
        <v>89000</v>
      </c>
      <c r="G778" s="95" t="s">
        <v>1942</v>
      </c>
    </row>
    <row r="779" spans="1:7" x14ac:dyDescent="0.25">
      <c r="A779" s="95" t="s">
        <v>1943</v>
      </c>
      <c r="B779" s="95">
        <v>1001717</v>
      </c>
      <c r="C779" s="95" t="s">
        <v>143</v>
      </c>
      <c r="D779" s="95" t="s">
        <v>1944</v>
      </c>
      <c r="E779" s="96">
        <v>67</v>
      </c>
      <c r="F779" s="97">
        <v>67500</v>
      </c>
      <c r="G779" s="95" t="s">
        <v>1945</v>
      </c>
    </row>
    <row r="780" spans="1:7" x14ac:dyDescent="0.25">
      <c r="A780" s="95" t="s">
        <v>1946</v>
      </c>
      <c r="B780" s="95">
        <v>1028589</v>
      </c>
      <c r="C780" s="95" t="s">
        <v>143</v>
      </c>
      <c r="D780" s="95" t="s">
        <v>1947</v>
      </c>
      <c r="E780" s="96">
        <v>67</v>
      </c>
      <c r="F780" s="97">
        <v>67590</v>
      </c>
      <c r="G780" s="95" t="s">
        <v>1948</v>
      </c>
    </row>
    <row r="781" spans="1:7" x14ac:dyDescent="0.25">
      <c r="A781" s="95" t="s">
        <v>4</v>
      </c>
      <c r="B781" s="95">
        <v>1034651</v>
      </c>
      <c r="C781" s="95" t="s">
        <v>4</v>
      </c>
      <c r="D781" s="95" t="s">
        <v>1949</v>
      </c>
      <c r="E781" s="96">
        <v>55</v>
      </c>
      <c r="F781" s="97">
        <v>55000</v>
      </c>
      <c r="G781" s="95" t="s">
        <v>1950</v>
      </c>
    </row>
    <row r="782" spans="1:7" x14ac:dyDescent="0.25">
      <c r="A782" s="95" t="s">
        <v>4</v>
      </c>
      <c r="B782" s="95">
        <v>1034159</v>
      </c>
      <c r="C782" s="95" t="s">
        <v>4</v>
      </c>
      <c r="D782" s="95" t="s">
        <v>1868</v>
      </c>
      <c r="E782" s="96">
        <v>57</v>
      </c>
      <c r="F782" s="97">
        <v>57340</v>
      </c>
      <c r="G782" s="95" t="s">
        <v>1951</v>
      </c>
    </row>
    <row r="783" spans="1:7" x14ac:dyDescent="0.25">
      <c r="A783" s="95" t="s">
        <v>1952</v>
      </c>
      <c r="B783" s="95">
        <v>1019139</v>
      </c>
      <c r="C783" s="95" t="s">
        <v>4</v>
      </c>
      <c r="D783" s="95" t="s">
        <v>1953</v>
      </c>
      <c r="E783" s="96">
        <v>54</v>
      </c>
      <c r="F783" s="97">
        <v>54310</v>
      </c>
      <c r="G783" s="95" t="s">
        <v>1954</v>
      </c>
    </row>
    <row r="784" spans="1:7" x14ac:dyDescent="0.25">
      <c r="A784" s="95" t="s">
        <v>1955</v>
      </c>
      <c r="B784" s="95">
        <v>1006098</v>
      </c>
      <c r="C784" s="95"/>
      <c r="D784" s="95" t="s">
        <v>1956</v>
      </c>
      <c r="E784" s="96">
        <v>2</v>
      </c>
      <c r="F784" s="97">
        <v>2420</v>
      </c>
      <c r="G784" s="95" t="s">
        <v>1957</v>
      </c>
    </row>
    <row r="785" spans="1:7" x14ac:dyDescent="0.25">
      <c r="A785" s="95" t="s">
        <v>1958</v>
      </c>
      <c r="B785" s="95">
        <v>1033960</v>
      </c>
      <c r="C785" s="95" t="s">
        <v>1873</v>
      </c>
      <c r="D785" s="95" t="s">
        <v>1959</v>
      </c>
      <c r="E785" s="96">
        <v>88</v>
      </c>
      <c r="F785" s="97">
        <v>88600</v>
      </c>
      <c r="G785" s="95" t="s">
        <v>1960</v>
      </c>
    </row>
    <row r="786" spans="1:7" x14ac:dyDescent="0.25">
      <c r="A786" s="95" t="s">
        <v>1961</v>
      </c>
      <c r="B786" s="95">
        <v>1001790</v>
      </c>
      <c r="C786" s="95"/>
      <c r="D786" s="95" t="s">
        <v>1962</v>
      </c>
      <c r="E786" s="96">
        <v>68</v>
      </c>
      <c r="F786" s="97">
        <v>68012</v>
      </c>
      <c r="G786" s="95" t="s">
        <v>1963</v>
      </c>
    </row>
    <row r="787" spans="1:7" x14ac:dyDescent="0.25">
      <c r="A787" s="95" t="s">
        <v>1964</v>
      </c>
      <c r="B787" s="95">
        <v>1017195</v>
      </c>
      <c r="C787" s="95"/>
      <c r="D787" s="95" t="s">
        <v>1965</v>
      </c>
      <c r="E787" s="96">
        <v>54</v>
      </c>
      <c r="F787" s="97">
        <v>54523</v>
      </c>
      <c r="G787" s="95" t="s">
        <v>1966</v>
      </c>
    </row>
    <row r="788" spans="1:7" x14ac:dyDescent="0.25">
      <c r="A788" s="95" t="s">
        <v>1967</v>
      </c>
      <c r="B788" s="95">
        <v>54152000</v>
      </c>
      <c r="C788" s="95"/>
      <c r="D788" s="95" t="s">
        <v>1968</v>
      </c>
      <c r="E788" s="96">
        <v>54</v>
      </c>
      <c r="F788" s="97">
        <v>54210</v>
      </c>
      <c r="G788" s="95" t="s">
        <v>1969</v>
      </c>
    </row>
    <row r="789" spans="1:7" x14ac:dyDescent="0.25">
      <c r="A789" s="95" t="s">
        <v>1970</v>
      </c>
      <c r="B789" s="95">
        <v>1003888</v>
      </c>
      <c r="C789" s="95"/>
      <c r="D789" s="95" t="s">
        <v>1971</v>
      </c>
      <c r="E789" s="96">
        <v>88</v>
      </c>
      <c r="F789" s="97">
        <v>88207</v>
      </c>
      <c r="G789" s="95" t="s">
        <v>1972</v>
      </c>
    </row>
    <row r="790" spans="1:7" x14ac:dyDescent="0.25">
      <c r="A790" s="95" t="s">
        <v>1973</v>
      </c>
      <c r="B790" s="95">
        <v>88157001</v>
      </c>
      <c r="C790" s="95" t="s">
        <v>6</v>
      </c>
      <c r="D790" s="95" t="s">
        <v>1975</v>
      </c>
      <c r="E790" s="96">
        <v>88</v>
      </c>
      <c r="F790" s="97">
        <v>88220</v>
      </c>
      <c r="G790" s="95" t="s">
        <v>1948</v>
      </c>
    </row>
    <row r="791" spans="1:7" x14ac:dyDescent="0.25">
      <c r="A791" s="95" t="s">
        <v>1976</v>
      </c>
      <c r="B791" s="95">
        <v>1003926</v>
      </c>
      <c r="C791" s="95"/>
      <c r="D791" s="95" t="s">
        <v>1974</v>
      </c>
      <c r="E791" s="96">
        <v>88</v>
      </c>
      <c r="F791" s="97">
        <v>88200</v>
      </c>
      <c r="G791" s="95" t="s">
        <v>1972</v>
      </c>
    </row>
    <row r="792" spans="1:7" x14ac:dyDescent="0.25">
      <c r="A792" s="95" t="s">
        <v>1977</v>
      </c>
      <c r="B792" s="95">
        <v>1033755</v>
      </c>
      <c r="C792" s="95" t="s">
        <v>1</v>
      </c>
      <c r="D792" s="95" t="s">
        <v>1978</v>
      </c>
      <c r="E792" s="96">
        <v>88</v>
      </c>
      <c r="F792" s="97">
        <v>88100</v>
      </c>
      <c r="G792" s="95" t="s">
        <v>1979</v>
      </c>
    </row>
    <row r="793" spans="1:7" x14ac:dyDescent="0.25">
      <c r="A793" s="95" t="s">
        <v>1985</v>
      </c>
      <c r="B793" s="95">
        <v>100864004</v>
      </c>
      <c r="C793" s="95" t="s">
        <v>4</v>
      </c>
      <c r="D793" s="95" t="s">
        <v>1986</v>
      </c>
      <c r="E793" s="96">
        <v>25</v>
      </c>
      <c r="F793" s="97">
        <v>25500</v>
      </c>
      <c r="G793" s="95" t="s">
        <v>1987</v>
      </c>
    </row>
    <row r="794" spans="1:7" x14ac:dyDescent="0.25">
      <c r="A794" s="95" t="s">
        <v>1988</v>
      </c>
      <c r="B794" s="95">
        <v>100864002</v>
      </c>
      <c r="C794" s="95" t="s">
        <v>4</v>
      </c>
      <c r="D794" s="95" t="s">
        <v>1989</v>
      </c>
      <c r="E794" s="96">
        <v>25</v>
      </c>
      <c r="F794" s="97">
        <v>25250</v>
      </c>
      <c r="G794" s="95" t="s">
        <v>1990</v>
      </c>
    </row>
    <row r="795" spans="1:7" x14ac:dyDescent="0.25">
      <c r="A795" s="95" t="s">
        <v>261</v>
      </c>
      <c r="B795" s="95">
        <v>1029682</v>
      </c>
      <c r="C795" s="95" t="s">
        <v>261</v>
      </c>
      <c r="D795" s="95" t="s">
        <v>1991</v>
      </c>
      <c r="E795" s="96">
        <v>54</v>
      </c>
      <c r="F795" s="97">
        <v>54180</v>
      </c>
      <c r="G795" s="95" t="s">
        <v>1992</v>
      </c>
    </row>
    <row r="796" spans="1:7" x14ac:dyDescent="0.25">
      <c r="A796" s="95" t="s">
        <v>261</v>
      </c>
      <c r="B796" s="95">
        <v>1029603</v>
      </c>
      <c r="C796" s="95" t="s">
        <v>261</v>
      </c>
      <c r="D796" s="95" t="s">
        <v>1944</v>
      </c>
      <c r="E796" s="96">
        <v>67</v>
      </c>
      <c r="F796" s="97">
        <v>67500</v>
      </c>
      <c r="G796" s="95" t="s">
        <v>1993</v>
      </c>
    </row>
    <row r="797" spans="1:7" x14ac:dyDescent="0.25">
      <c r="A797" s="95" t="s">
        <v>1994</v>
      </c>
      <c r="B797" s="95">
        <v>1045553</v>
      </c>
      <c r="C797" s="95" t="s">
        <v>261</v>
      </c>
      <c r="D797" s="95" t="s">
        <v>1995</v>
      </c>
      <c r="E797" s="96">
        <v>8</v>
      </c>
      <c r="F797" s="97">
        <v>8000</v>
      </c>
      <c r="G797" s="95" t="s">
        <v>1996</v>
      </c>
    </row>
    <row r="798" spans="1:7" x14ac:dyDescent="0.25">
      <c r="A798" s="95" t="s">
        <v>1997</v>
      </c>
      <c r="B798" s="95">
        <v>1022617</v>
      </c>
      <c r="C798" s="95" t="s">
        <v>261</v>
      </c>
      <c r="D798" s="95" t="s">
        <v>1880</v>
      </c>
      <c r="E798" s="96">
        <v>51</v>
      </c>
      <c r="F798" s="97">
        <v>51350</v>
      </c>
      <c r="G798" s="95" t="s">
        <v>1998</v>
      </c>
    </row>
    <row r="799" spans="1:7" x14ac:dyDescent="0.25">
      <c r="A799" s="95" t="s">
        <v>1999</v>
      </c>
      <c r="B799" s="95">
        <v>1031198</v>
      </c>
      <c r="C799" s="95" t="s">
        <v>261</v>
      </c>
      <c r="D799" s="95" t="s">
        <v>2000</v>
      </c>
      <c r="E799" s="96">
        <v>88</v>
      </c>
      <c r="F799" s="97">
        <v>88000</v>
      </c>
      <c r="G799" s="95" t="s">
        <v>2001</v>
      </c>
    </row>
    <row r="800" spans="1:7" x14ac:dyDescent="0.25">
      <c r="A800" s="95" t="s">
        <v>2002</v>
      </c>
      <c r="B800" s="95">
        <v>1001760</v>
      </c>
      <c r="C800" s="95" t="s">
        <v>4</v>
      </c>
      <c r="D800" s="95" t="s">
        <v>2003</v>
      </c>
      <c r="E800" s="96">
        <v>67</v>
      </c>
      <c r="F800" s="97">
        <v>67130</v>
      </c>
      <c r="G800" s="95" t="s">
        <v>2004</v>
      </c>
    </row>
    <row r="801" spans="1:7" x14ac:dyDescent="0.25">
      <c r="A801" s="95" t="s">
        <v>2005</v>
      </c>
      <c r="B801" s="95">
        <v>1023099</v>
      </c>
      <c r="C801" s="95" t="s">
        <v>11</v>
      </c>
      <c r="D801" s="95" t="s">
        <v>2006</v>
      </c>
      <c r="E801" s="96">
        <v>25</v>
      </c>
      <c r="F801" s="97">
        <v>25490</v>
      </c>
      <c r="G801" s="95" t="s">
        <v>2007</v>
      </c>
    </row>
    <row r="802" spans="1:7" x14ac:dyDescent="0.25">
      <c r="A802" s="95" t="s">
        <v>2008</v>
      </c>
      <c r="B802" s="95">
        <v>67275000</v>
      </c>
      <c r="C802" s="95"/>
      <c r="D802" s="95" t="s">
        <v>2009</v>
      </c>
      <c r="E802" s="96">
        <v>67</v>
      </c>
      <c r="F802" s="97">
        <v>67380</v>
      </c>
      <c r="G802" s="95" t="s">
        <v>2010</v>
      </c>
    </row>
    <row r="803" spans="1:7" x14ac:dyDescent="0.25">
      <c r="A803" s="95" t="s">
        <v>2011</v>
      </c>
      <c r="B803" s="95">
        <v>1003900</v>
      </c>
      <c r="C803" s="95"/>
      <c r="D803" s="95" t="s">
        <v>2012</v>
      </c>
      <c r="E803" s="96">
        <v>88</v>
      </c>
      <c r="F803" s="97">
        <v>88430</v>
      </c>
      <c r="G803" s="95" t="s">
        <v>2013</v>
      </c>
    </row>
    <row r="804" spans="1:7" x14ac:dyDescent="0.25">
      <c r="A804" s="95" t="s">
        <v>2014</v>
      </c>
      <c r="B804" s="95">
        <v>1006599</v>
      </c>
      <c r="C804" s="95" t="s">
        <v>6</v>
      </c>
      <c r="D804" s="95" t="s">
        <v>1982</v>
      </c>
      <c r="E804" s="96">
        <v>51</v>
      </c>
      <c r="F804" s="97">
        <v>51390</v>
      </c>
      <c r="G804" s="95" t="s">
        <v>2015</v>
      </c>
    </row>
    <row r="805" spans="1:7" x14ac:dyDescent="0.25">
      <c r="A805" s="95" t="s">
        <v>2016</v>
      </c>
      <c r="B805" s="95">
        <v>1011893</v>
      </c>
      <c r="C805" s="95"/>
      <c r="D805" s="95" t="s">
        <v>2017</v>
      </c>
      <c r="E805" s="96">
        <v>8</v>
      </c>
      <c r="F805" s="97">
        <v>8450</v>
      </c>
      <c r="G805" s="95" t="s">
        <v>2018</v>
      </c>
    </row>
    <row r="806" spans="1:7" x14ac:dyDescent="0.25">
      <c r="A806" s="95" t="s">
        <v>2019</v>
      </c>
      <c r="B806" s="95">
        <v>1023175</v>
      </c>
      <c r="C806" s="95" t="s">
        <v>6</v>
      </c>
      <c r="D806" s="95" t="s">
        <v>2020</v>
      </c>
      <c r="E806" s="96">
        <v>68</v>
      </c>
      <c r="F806" s="97">
        <v>68140</v>
      </c>
      <c r="G806" s="95" t="s">
        <v>2021</v>
      </c>
    </row>
    <row r="807" spans="1:7" x14ac:dyDescent="0.25">
      <c r="A807" s="95" t="s">
        <v>2022</v>
      </c>
      <c r="B807" s="95">
        <v>88218000</v>
      </c>
      <c r="C807" s="95"/>
      <c r="D807" s="95" t="s">
        <v>2023</v>
      </c>
      <c r="E807" s="96">
        <v>88</v>
      </c>
      <c r="F807" s="97">
        <v>88220</v>
      </c>
      <c r="G807" s="95" t="s">
        <v>2024</v>
      </c>
    </row>
    <row r="808" spans="1:7" x14ac:dyDescent="0.25">
      <c r="A808" s="95" t="s">
        <v>2025</v>
      </c>
      <c r="B808" s="95">
        <v>1024707</v>
      </c>
      <c r="C808" s="95" t="s">
        <v>19</v>
      </c>
      <c r="D808" s="95" t="s">
        <v>2026</v>
      </c>
      <c r="E808" s="96">
        <v>57</v>
      </c>
      <c r="F808" s="97">
        <v>57150</v>
      </c>
      <c r="G808" s="95" t="s">
        <v>2027</v>
      </c>
    </row>
    <row r="809" spans="1:7" x14ac:dyDescent="0.25">
      <c r="A809" s="95" t="s">
        <v>2028</v>
      </c>
      <c r="B809" s="95">
        <v>1009841</v>
      </c>
      <c r="C809" s="95"/>
      <c r="D809" s="95" t="s">
        <v>2029</v>
      </c>
      <c r="E809" s="96">
        <v>67</v>
      </c>
      <c r="F809" s="97">
        <v>67580</v>
      </c>
      <c r="G809" s="95" t="s">
        <v>1333</v>
      </c>
    </row>
    <row r="810" spans="1:7" x14ac:dyDescent="0.25">
      <c r="A810" s="95" t="s">
        <v>2030</v>
      </c>
      <c r="B810" s="95">
        <v>57247000</v>
      </c>
      <c r="C810" s="95" t="s">
        <v>6</v>
      </c>
      <c r="D810" s="95" t="s">
        <v>2031</v>
      </c>
      <c r="E810" s="96">
        <v>57</v>
      </c>
      <c r="F810" s="97">
        <v>57083</v>
      </c>
      <c r="G810" s="95" t="s">
        <v>2032</v>
      </c>
    </row>
    <row r="811" spans="1:7" x14ac:dyDescent="0.25">
      <c r="A811" s="95" t="s">
        <v>2033</v>
      </c>
      <c r="B811" s="95">
        <v>55399001</v>
      </c>
      <c r="C811" s="95"/>
      <c r="D811" s="95" t="s">
        <v>2034</v>
      </c>
      <c r="E811" s="96">
        <v>55</v>
      </c>
      <c r="F811" s="97">
        <v>55160</v>
      </c>
      <c r="G811" s="95" t="s">
        <v>2035</v>
      </c>
    </row>
    <row r="812" spans="1:7" x14ac:dyDescent="0.25">
      <c r="A812" s="95" t="s">
        <v>2036</v>
      </c>
      <c r="B812" s="95">
        <v>1016811</v>
      </c>
      <c r="C812" s="95"/>
      <c r="D812" s="95" t="s">
        <v>2038</v>
      </c>
      <c r="E812" s="96">
        <v>51</v>
      </c>
      <c r="F812" s="97">
        <v>51302</v>
      </c>
      <c r="G812" s="95" t="s">
        <v>2039</v>
      </c>
    </row>
    <row r="813" spans="1:7" x14ac:dyDescent="0.25">
      <c r="A813" s="95" t="s">
        <v>2040</v>
      </c>
      <c r="B813" s="95">
        <v>1023886</v>
      </c>
      <c r="C813" s="95"/>
      <c r="D813" s="95" t="s">
        <v>2041</v>
      </c>
      <c r="E813" s="98" t="s">
        <v>2561</v>
      </c>
      <c r="F813" s="97">
        <v>7501</v>
      </c>
      <c r="G813" s="95" t="s">
        <v>1333</v>
      </c>
    </row>
    <row r="814" spans="1:7" x14ac:dyDescent="0.25">
      <c r="A814" s="95" t="s">
        <v>2042</v>
      </c>
      <c r="B814" s="95">
        <v>1001696</v>
      </c>
      <c r="C814" s="95" t="s">
        <v>143</v>
      </c>
      <c r="D814" s="95" t="s">
        <v>2043</v>
      </c>
      <c r="E814" s="96">
        <v>67</v>
      </c>
      <c r="F814" s="97">
        <v>67200</v>
      </c>
      <c r="G814" s="95" t="s">
        <v>2044</v>
      </c>
    </row>
    <row r="815" spans="1:7" x14ac:dyDescent="0.25">
      <c r="A815" s="95" t="s">
        <v>2045</v>
      </c>
      <c r="B815" s="95">
        <v>1034761</v>
      </c>
      <c r="C815" s="95" t="s">
        <v>1918</v>
      </c>
      <c r="D815" s="95" t="s">
        <v>2046</v>
      </c>
      <c r="E815" s="96">
        <v>57</v>
      </c>
      <c r="F815" s="97">
        <v>57400</v>
      </c>
      <c r="G815" s="95" t="s">
        <v>2047</v>
      </c>
    </row>
    <row r="816" spans="1:7" x14ac:dyDescent="0.25">
      <c r="A816" s="95" t="s">
        <v>2048</v>
      </c>
      <c r="B816" s="95">
        <v>1017350</v>
      </c>
      <c r="C816" s="95" t="s">
        <v>4</v>
      </c>
      <c r="D816" s="95" t="s">
        <v>2049</v>
      </c>
      <c r="E816" s="96">
        <v>55</v>
      </c>
      <c r="F816" s="97">
        <v>55700</v>
      </c>
      <c r="G816" s="95" t="s">
        <v>2050</v>
      </c>
    </row>
    <row r="817" spans="1:7" x14ac:dyDescent="0.25">
      <c r="A817" s="95" t="s">
        <v>2051</v>
      </c>
      <c r="B817" s="95">
        <v>25201000</v>
      </c>
      <c r="C817" s="95"/>
      <c r="D817" s="95" t="s">
        <v>2052</v>
      </c>
      <c r="E817" s="96">
        <v>25</v>
      </c>
      <c r="F817" s="97">
        <v>25400</v>
      </c>
      <c r="G817" s="95" t="s">
        <v>2053</v>
      </c>
    </row>
    <row r="818" spans="1:7" x14ac:dyDescent="0.25">
      <c r="A818" s="95" t="s">
        <v>2054</v>
      </c>
      <c r="B818" s="95">
        <v>1032808</v>
      </c>
      <c r="C818" s="95" t="s">
        <v>11</v>
      </c>
      <c r="D818" s="95" t="s">
        <v>2055</v>
      </c>
      <c r="E818" s="96">
        <v>67</v>
      </c>
      <c r="F818" s="97">
        <v>67720</v>
      </c>
      <c r="G818" s="95" t="s">
        <v>2056</v>
      </c>
    </row>
    <row r="819" spans="1:7" x14ac:dyDescent="0.25">
      <c r="A819" s="95" t="s">
        <v>2057</v>
      </c>
      <c r="B819" s="95">
        <v>67474001</v>
      </c>
      <c r="C819" s="95" t="s">
        <v>6</v>
      </c>
      <c r="D819" s="95" t="s">
        <v>2058</v>
      </c>
      <c r="E819" s="96">
        <v>67</v>
      </c>
      <c r="F819" s="97">
        <v>67250</v>
      </c>
      <c r="G819" s="95" t="s">
        <v>2059</v>
      </c>
    </row>
    <row r="820" spans="1:7" x14ac:dyDescent="0.25">
      <c r="A820" s="95" t="s">
        <v>2057</v>
      </c>
      <c r="B820" s="95">
        <v>67488001</v>
      </c>
      <c r="C820" s="95" t="s">
        <v>6</v>
      </c>
      <c r="D820" s="95" t="s">
        <v>2060</v>
      </c>
      <c r="E820" s="96">
        <v>67</v>
      </c>
      <c r="F820" s="97">
        <v>67320</v>
      </c>
      <c r="G820" s="95" t="s">
        <v>2061</v>
      </c>
    </row>
    <row r="821" spans="1:7" x14ac:dyDescent="0.25">
      <c r="A821" s="95" t="s">
        <v>2062</v>
      </c>
      <c r="B821" s="95">
        <v>1031924</v>
      </c>
      <c r="C821" s="95" t="s">
        <v>6</v>
      </c>
      <c r="D821" s="95" t="s">
        <v>2063</v>
      </c>
      <c r="E821" s="96">
        <v>67</v>
      </c>
      <c r="F821" s="97">
        <v>67340</v>
      </c>
      <c r="G821" s="95" t="s">
        <v>2064</v>
      </c>
    </row>
    <row r="822" spans="1:7" x14ac:dyDescent="0.25">
      <c r="A822" s="95" t="s">
        <v>2065</v>
      </c>
      <c r="B822" s="95">
        <v>1017282</v>
      </c>
      <c r="C822" s="95" t="s">
        <v>4</v>
      </c>
      <c r="D822" s="95" t="s">
        <v>2066</v>
      </c>
      <c r="E822" s="96">
        <v>54</v>
      </c>
      <c r="F822" s="97">
        <v>54120</v>
      </c>
      <c r="G822" s="95" t="s">
        <v>2067</v>
      </c>
    </row>
    <row r="823" spans="1:7" x14ac:dyDescent="0.25">
      <c r="A823" s="95" t="s">
        <v>2068</v>
      </c>
      <c r="B823" s="95">
        <v>1033970</v>
      </c>
      <c r="C823" s="95" t="s">
        <v>373</v>
      </c>
      <c r="D823" s="95" t="s">
        <v>2069</v>
      </c>
      <c r="E823" s="96">
        <v>90</v>
      </c>
      <c r="F823" s="97">
        <v>90000</v>
      </c>
      <c r="G823" s="95" t="s">
        <v>2070</v>
      </c>
    </row>
    <row r="824" spans="1:7" x14ac:dyDescent="0.25">
      <c r="A824" s="95" t="s">
        <v>2071</v>
      </c>
      <c r="B824" s="95">
        <v>1033246</v>
      </c>
      <c r="C824" s="95" t="s">
        <v>373</v>
      </c>
      <c r="D824" s="95" t="s">
        <v>2000</v>
      </c>
      <c r="E824" s="96">
        <v>88</v>
      </c>
      <c r="F824" s="97">
        <v>88000</v>
      </c>
      <c r="G824" s="95" t="s">
        <v>2072</v>
      </c>
    </row>
    <row r="825" spans="1:7" x14ac:dyDescent="0.25">
      <c r="A825" s="95" t="s">
        <v>2073</v>
      </c>
      <c r="B825" s="95">
        <v>57224001</v>
      </c>
      <c r="C825" s="95" t="s">
        <v>12</v>
      </c>
      <c r="D825" s="95" t="s">
        <v>2074</v>
      </c>
      <c r="E825" s="96">
        <v>57</v>
      </c>
      <c r="F825" s="97">
        <v>57730</v>
      </c>
      <c r="G825" s="95" t="s">
        <v>2075</v>
      </c>
    </row>
    <row r="826" spans="1:7" x14ac:dyDescent="0.25">
      <c r="A826" s="95" t="s">
        <v>2076</v>
      </c>
      <c r="B826" s="95">
        <v>1032238</v>
      </c>
      <c r="C826" s="95" t="s">
        <v>19</v>
      </c>
      <c r="D826" s="95" t="s">
        <v>2077</v>
      </c>
      <c r="E826" s="96">
        <v>67</v>
      </c>
      <c r="F826" s="97">
        <v>67270</v>
      </c>
      <c r="G826" s="95" t="s">
        <v>2078</v>
      </c>
    </row>
    <row r="827" spans="1:7" x14ac:dyDescent="0.25">
      <c r="A827" s="95" t="s">
        <v>7</v>
      </c>
      <c r="B827" s="95">
        <v>1013926</v>
      </c>
      <c r="C827" s="95" t="s">
        <v>7</v>
      </c>
      <c r="D827" s="95" t="s">
        <v>2079</v>
      </c>
      <c r="E827" s="96">
        <v>25</v>
      </c>
      <c r="F827" s="97">
        <v>25000</v>
      </c>
      <c r="G827" s="95" t="s">
        <v>2080</v>
      </c>
    </row>
    <row r="828" spans="1:7" x14ac:dyDescent="0.25">
      <c r="A828" s="95" t="s">
        <v>7</v>
      </c>
      <c r="B828" s="95">
        <v>1016916</v>
      </c>
      <c r="C828" s="95" t="s">
        <v>7</v>
      </c>
      <c r="D828" s="95" t="s">
        <v>1880</v>
      </c>
      <c r="E828" s="96">
        <v>51</v>
      </c>
      <c r="F828" s="97">
        <v>51350</v>
      </c>
      <c r="G828" s="95" t="s">
        <v>2081</v>
      </c>
    </row>
    <row r="829" spans="1:7" x14ac:dyDescent="0.25">
      <c r="A829" s="95" t="s">
        <v>7</v>
      </c>
      <c r="B829" s="95">
        <v>1034026</v>
      </c>
      <c r="C829" s="95" t="s">
        <v>7</v>
      </c>
      <c r="D829" s="95" t="s">
        <v>2082</v>
      </c>
      <c r="E829" s="96">
        <v>57</v>
      </c>
      <c r="F829" s="97">
        <v>57070</v>
      </c>
      <c r="G829" s="95" t="s">
        <v>2083</v>
      </c>
    </row>
    <row r="830" spans="1:7" x14ac:dyDescent="0.25">
      <c r="A830" s="95" t="s">
        <v>7</v>
      </c>
      <c r="B830" s="95">
        <v>1000541</v>
      </c>
      <c r="C830" s="95" t="s">
        <v>7</v>
      </c>
      <c r="D830" s="95" t="s">
        <v>2084</v>
      </c>
      <c r="E830" s="96">
        <v>57</v>
      </c>
      <c r="F830" s="97">
        <v>57600</v>
      </c>
      <c r="G830" s="95" t="s">
        <v>2085</v>
      </c>
    </row>
    <row r="831" spans="1:7" x14ac:dyDescent="0.25">
      <c r="A831" s="95" t="s">
        <v>2086</v>
      </c>
      <c r="B831" s="95">
        <v>1000517</v>
      </c>
      <c r="C831" s="95" t="s">
        <v>7</v>
      </c>
      <c r="D831" s="95" t="s">
        <v>2087</v>
      </c>
      <c r="E831" s="96">
        <v>57</v>
      </c>
      <c r="F831" s="97">
        <v>57130</v>
      </c>
      <c r="G831" s="95" t="s">
        <v>2088</v>
      </c>
    </row>
    <row r="832" spans="1:7" x14ac:dyDescent="0.25">
      <c r="A832" s="95" t="s">
        <v>2089</v>
      </c>
      <c r="B832" s="95">
        <v>1032228</v>
      </c>
      <c r="C832" s="95" t="s">
        <v>7</v>
      </c>
      <c r="D832" s="95" t="s">
        <v>2090</v>
      </c>
      <c r="E832" s="96">
        <v>54</v>
      </c>
      <c r="F832" s="97">
        <v>54520</v>
      </c>
      <c r="G832" s="95" t="s">
        <v>2091</v>
      </c>
    </row>
    <row r="833" spans="1:7" x14ac:dyDescent="0.25">
      <c r="A833" s="95" t="s">
        <v>2092</v>
      </c>
      <c r="B833" s="95">
        <v>1031972</v>
      </c>
      <c r="C833" s="95" t="s">
        <v>7</v>
      </c>
      <c r="D833" s="95" t="s">
        <v>2093</v>
      </c>
      <c r="E833" s="96">
        <v>57</v>
      </c>
      <c r="F833" s="97">
        <v>57180</v>
      </c>
      <c r="G833" s="95" t="s">
        <v>2094</v>
      </c>
    </row>
    <row r="834" spans="1:7" x14ac:dyDescent="0.25">
      <c r="A834" s="95" t="s">
        <v>2095</v>
      </c>
      <c r="B834" s="95">
        <v>1033957</v>
      </c>
      <c r="C834" s="95" t="s">
        <v>7</v>
      </c>
      <c r="D834" s="95" t="s">
        <v>2096</v>
      </c>
      <c r="E834" s="96">
        <v>51</v>
      </c>
      <c r="F834" s="97">
        <v>51370</v>
      </c>
      <c r="G834" s="95" t="s">
        <v>2097</v>
      </c>
    </row>
    <row r="835" spans="1:7" x14ac:dyDescent="0.25">
      <c r="A835" s="95" t="s">
        <v>2098</v>
      </c>
      <c r="B835" s="95">
        <v>51431001</v>
      </c>
      <c r="C835" s="95" t="s">
        <v>12</v>
      </c>
      <c r="D835" s="95" t="s">
        <v>2099</v>
      </c>
      <c r="E835" s="96">
        <v>51</v>
      </c>
      <c r="F835" s="97">
        <v>51530</v>
      </c>
      <c r="G835" s="95" t="s">
        <v>2100</v>
      </c>
    </row>
    <row r="836" spans="1:7" x14ac:dyDescent="0.25">
      <c r="A836" s="95" t="s">
        <v>2101</v>
      </c>
      <c r="B836" s="95">
        <v>1001701</v>
      </c>
      <c r="C836" s="95" t="s">
        <v>14</v>
      </c>
      <c r="D836" s="95" t="s">
        <v>2102</v>
      </c>
      <c r="E836" s="96">
        <v>67</v>
      </c>
      <c r="F836" s="97">
        <v>67600</v>
      </c>
      <c r="G836" s="95" t="s">
        <v>2103</v>
      </c>
    </row>
    <row r="837" spans="1:7" x14ac:dyDescent="0.25">
      <c r="A837" s="95" t="s">
        <v>2104</v>
      </c>
      <c r="B837" s="95">
        <v>1030684</v>
      </c>
      <c r="C837" s="95" t="s">
        <v>6</v>
      </c>
      <c r="D837" s="95" t="s">
        <v>2105</v>
      </c>
      <c r="E837" s="96">
        <v>68</v>
      </c>
      <c r="F837" s="97">
        <v>68130</v>
      </c>
      <c r="G837" s="95" t="s">
        <v>2106</v>
      </c>
    </row>
    <row r="838" spans="1:7" x14ac:dyDescent="0.25">
      <c r="A838" s="95" t="s">
        <v>2107</v>
      </c>
      <c r="B838" s="95">
        <v>1028717</v>
      </c>
      <c r="C838" s="95" t="s">
        <v>1</v>
      </c>
      <c r="D838" s="95" t="s">
        <v>2108</v>
      </c>
      <c r="E838" s="96">
        <v>25</v>
      </c>
      <c r="F838" s="97">
        <v>25480</v>
      </c>
      <c r="G838" s="95" t="s">
        <v>2109</v>
      </c>
    </row>
    <row r="839" spans="1:7" x14ac:dyDescent="0.25">
      <c r="A839" s="95" t="s">
        <v>2110</v>
      </c>
      <c r="B839" s="95">
        <v>1028233</v>
      </c>
      <c r="C839" s="95" t="s">
        <v>6</v>
      </c>
      <c r="D839" s="95" t="s">
        <v>2111</v>
      </c>
      <c r="E839" s="96">
        <v>68</v>
      </c>
      <c r="F839" s="97">
        <v>68290</v>
      </c>
      <c r="G839" s="95" t="s">
        <v>2112</v>
      </c>
    </row>
    <row r="840" spans="1:7" x14ac:dyDescent="0.25">
      <c r="A840" s="95" t="s">
        <v>2113</v>
      </c>
      <c r="B840" s="95">
        <v>1036809</v>
      </c>
      <c r="C840" s="95" t="s">
        <v>1</v>
      </c>
      <c r="D840" s="95" t="s">
        <v>2114</v>
      </c>
      <c r="E840" s="96">
        <v>70</v>
      </c>
      <c r="F840" s="97">
        <v>70300</v>
      </c>
      <c r="G840" s="95" t="s">
        <v>2115</v>
      </c>
    </row>
    <row r="841" spans="1:7" x14ac:dyDescent="0.25">
      <c r="A841" s="95" t="s">
        <v>2116</v>
      </c>
      <c r="B841" s="95">
        <v>1036681</v>
      </c>
      <c r="C841" s="95" t="s">
        <v>12</v>
      </c>
      <c r="D841" s="95" t="s">
        <v>2117</v>
      </c>
      <c r="E841" s="96">
        <v>68</v>
      </c>
      <c r="F841" s="97">
        <v>68220</v>
      </c>
      <c r="G841" s="95" t="s">
        <v>2118</v>
      </c>
    </row>
    <row r="842" spans="1:7" x14ac:dyDescent="0.25">
      <c r="A842" s="95" t="s">
        <v>2119</v>
      </c>
      <c r="B842" s="95">
        <v>67437001</v>
      </c>
      <c r="C842" s="95"/>
      <c r="D842" s="95" t="s">
        <v>2120</v>
      </c>
      <c r="E842" s="96">
        <v>67</v>
      </c>
      <c r="F842" s="97">
        <v>67700</v>
      </c>
      <c r="G842" s="95" t="s">
        <v>2121</v>
      </c>
    </row>
    <row r="843" spans="1:7" x14ac:dyDescent="0.25">
      <c r="A843" s="95" t="s">
        <v>2122</v>
      </c>
      <c r="B843" s="95">
        <v>1032631</v>
      </c>
      <c r="C843" s="95" t="s">
        <v>4</v>
      </c>
      <c r="D843" s="95" t="s">
        <v>2123</v>
      </c>
      <c r="E843" s="96">
        <v>8</v>
      </c>
      <c r="F843" s="97">
        <v>8600</v>
      </c>
      <c r="G843" s="95" t="s">
        <v>2124</v>
      </c>
    </row>
    <row r="844" spans="1:7" x14ac:dyDescent="0.25">
      <c r="A844" s="95" t="s">
        <v>2125</v>
      </c>
      <c r="B844" s="95">
        <v>100864007</v>
      </c>
      <c r="C844" s="95" t="s">
        <v>4</v>
      </c>
      <c r="D844" s="95" t="s">
        <v>2126</v>
      </c>
      <c r="E844" s="96">
        <v>70</v>
      </c>
      <c r="F844" s="97">
        <v>70320</v>
      </c>
      <c r="G844" s="95" t="s">
        <v>2127</v>
      </c>
    </row>
    <row r="845" spans="1:7" x14ac:dyDescent="0.25">
      <c r="A845" s="95" t="s">
        <v>2128</v>
      </c>
      <c r="B845" s="95">
        <v>1016769</v>
      </c>
      <c r="C845" s="95"/>
      <c r="D845" s="95" t="s">
        <v>2129</v>
      </c>
      <c r="E845" s="96">
        <v>51</v>
      </c>
      <c r="F845" s="97">
        <v>51210</v>
      </c>
      <c r="G845" s="95" t="s">
        <v>2130</v>
      </c>
    </row>
    <row r="846" spans="1:7" x14ac:dyDescent="0.25">
      <c r="A846" s="95" t="s">
        <v>2131</v>
      </c>
      <c r="B846" s="95">
        <v>1011884</v>
      </c>
      <c r="C846" s="95"/>
      <c r="D846" s="95" t="s">
        <v>2132</v>
      </c>
      <c r="E846" s="96">
        <v>8</v>
      </c>
      <c r="F846" s="97">
        <v>8400</v>
      </c>
      <c r="G846" s="95" t="s">
        <v>2133</v>
      </c>
    </row>
    <row r="847" spans="1:7" x14ac:dyDescent="0.25">
      <c r="A847" s="95" t="s">
        <v>2134</v>
      </c>
      <c r="B847" s="95">
        <v>100662001</v>
      </c>
      <c r="C847" s="95" t="s">
        <v>4</v>
      </c>
      <c r="D847" s="95" t="s">
        <v>2135</v>
      </c>
      <c r="E847" s="96">
        <v>88</v>
      </c>
      <c r="F847" s="97">
        <v>88200</v>
      </c>
      <c r="G847" s="95" t="s">
        <v>2136</v>
      </c>
    </row>
    <row r="848" spans="1:7" x14ac:dyDescent="0.25">
      <c r="A848" s="95" t="s">
        <v>2137</v>
      </c>
      <c r="B848" s="95">
        <v>100881005</v>
      </c>
      <c r="C848" s="95" t="s">
        <v>4</v>
      </c>
      <c r="D848" s="95" t="s">
        <v>2138</v>
      </c>
      <c r="E848" s="96">
        <v>57</v>
      </c>
      <c r="F848" s="97">
        <v>57970</v>
      </c>
      <c r="G848" s="95" t="s">
        <v>2139</v>
      </c>
    </row>
    <row r="849" spans="1:7" x14ac:dyDescent="0.25">
      <c r="A849" s="95" t="s">
        <v>2140</v>
      </c>
      <c r="B849" s="95">
        <v>100864011</v>
      </c>
      <c r="C849" s="95" t="s">
        <v>4</v>
      </c>
      <c r="D849" s="95" t="s">
        <v>1923</v>
      </c>
      <c r="E849" s="96">
        <v>70</v>
      </c>
      <c r="F849" s="97">
        <v>70000</v>
      </c>
      <c r="G849" s="95" t="s">
        <v>2141</v>
      </c>
    </row>
    <row r="850" spans="1:7" x14ac:dyDescent="0.25">
      <c r="A850" s="95" t="s">
        <v>2142</v>
      </c>
      <c r="B850" s="95">
        <v>1033958</v>
      </c>
      <c r="C850" s="95" t="s">
        <v>4</v>
      </c>
      <c r="D850" s="95" t="s">
        <v>1984</v>
      </c>
      <c r="E850" s="96">
        <v>54</v>
      </c>
      <c r="F850" s="97">
        <v>54700</v>
      </c>
      <c r="G850" s="95" t="s">
        <v>2143</v>
      </c>
    </row>
    <row r="851" spans="1:7" x14ac:dyDescent="0.25">
      <c r="A851" s="95" t="s">
        <v>2144</v>
      </c>
      <c r="B851" s="95">
        <v>1024499</v>
      </c>
      <c r="C851" s="95" t="s">
        <v>143</v>
      </c>
      <c r="D851" s="95" t="s">
        <v>2000</v>
      </c>
      <c r="E851" s="96">
        <v>88</v>
      </c>
      <c r="F851" s="97">
        <v>88000</v>
      </c>
      <c r="G851" s="95" t="s">
        <v>2145</v>
      </c>
    </row>
    <row r="852" spans="1:7" x14ac:dyDescent="0.25">
      <c r="A852" s="95" t="s">
        <v>2146</v>
      </c>
      <c r="B852" s="95">
        <v>1021293</v>
      </c>
      <c r="C852" s="95" t="s">
        <v>143</v>
      </c>
      <c r="D852" s="95" t="s">
        <v>2147</v>
      </c>
      <c r="E852" s="96">
        <v>67</v>
      </c>
      <c r="F852" s="97">
        <v>67640</v>
      </c>
      <c r="G852" s="95" t="s">
        <v>2148</v>
      </c>
    </row>
    <row r="853" spans="1:7" x14ac:dyDescent="0.25">
      <c r="A853" s="95" t="s">
        <v>2150</v>
      </c>
      <c r="B853" s="95">
        <v>100881009</v>
      </c>
      <c r="C853" s="95" t="s">
        <v>4</v>
      </c>
      <c r="D853" s="95" t="s">
        <v>1980</v>
      </c>
      <c r="E853" s="96">
        <v>55</v>
      </c>
      <c r="F853" s="97">
        <v>55800</v>
      </c>
      <c r="G853" s="95" t="s">
        <v>2151</v>
      </c>
    </row>
    <row r="854" spans="1:7" x14ac:dyDescent="0.25">
      <c r="A854" s="95" t="s">
        <v>2152</v>
      </c>
      <c r="B854" s="95">
        <v>1001680</v>
      </c>
      <c r="C854" s="95"/>
      <c r="D854" s="95" t="s">
        <v>2153</v>
      </c>
      <c r="E854" s="96">
        <v>67</v>
      </c>
      <c r="F854" s="97">
        <v>67860</v>
      </c>
      <c r="G854" s="95" t="s">
        <v>2154</v>
      </c>
    </row>
    <row r="855" spans="1:7" x14ac:dyDescent="0.25">
      <c r="A855" s="95" t="s">
        <v>2157</v>
      </c>
      <c r="B855" s="95">
        <v>1020934</v>
      </c>
      <c r="C855" s="95"/>
      <c r="D855" s="95" t="s">
        <v>2158</v>
      </c>
      <c r="E855" s="96">
        <v>25</v>
      </c>
      <c r="F855" s="97">
        <v>25770</v>
      </c>
      <c r="G855" s="95" t="s">
        <v>2159</v>
      </c>
    </row>
    <row r="856" spans="1:7" x14ac:dyDescent="0.25">
      <c r="A856" s="95" t="s">
        <v>2160</v>
      </c>
      <c r="B856" s="95">
        <v>1000491</v>
      </c>
      <c r="C856" s="95" t="s">
        <v>4</v>
      </c>
      <c r="D856" s="95" t="s">
        <v>2161</v>
      </c>
      <c r="E856" s="96">
        <v>57</v>
      </c>
      <c r="F856" s="97">
        <v>57230</v>
      </c>
      <c r="G856" s="95" t="s">
        <v>2162</v>
      </c>
    </row>
    <row r="857" spans="1:7" x14ac:dyDescent="0.25">
      <c r="A857" s="95" t="s">
        <v>2164</v>
      </c>
      <c r="B857" s="95">
        <v>1003939</v>
      </c>
      <c r="C857" s="95" t="s">
        <v>6</v>
      </c>
      <c r="D857" s="95" t="s">
        <v>2000</v>
      </c>
      <c r="E857" s="96">
        <v>88</v>
      </c>
      <c r="F857" s="97">
        <v>88000</v>
      </c>
      <c r="G857" s="95" t="s">
        <v>2165</v>
      </c>
    </row>
    <row r="858" spans="1:7" x14ac:dyDescent="0.25">
      <c r="A858" s="95" t="s">
        <v>2166</v>
      </c>
      <c r="B858" s="95">
        <v>1048485</v>
      </c>
      <c r="C858" s="95"/>
      <c r="D858" s="95" t="s">
        <v>2167</v>
      </c>
      <c r="E858" s="96">
        <v>51</v>
      </c>
      <c r="F858" s="97">
        <v>51290</v>
      </c>
      <c r="G858" s="95" t="s">
        <v>2168</v>
      </c>
    </row>
    <row r="859" spans="1:7" x14ac:dyDescent="0.25">
      <c r="A859" s="95" t="s">
        <v>2169</v>
      </c>
      <c r="B859" s="95">
        <v>1036422</v>
      </c>
      <c r="C859" s="95" t="s">
        <v>4</v>
      </c>
      <c r="D859" s="95" t="s">
        <v>2102</v>
      </c>
      <c r="E859" s="96">
        <v>67</v>
      </c>
      <c r="F859" s="97">
        <v>67600</v>
      </c>
      <c r="G859" s="95" t="s">
        <v>1983</v>
      </c>
    </row>
    <row r="860" spans="1:7" x14ac:dyDescent="0.25">
      <c r="A860" s="95" t="s">
        <v>2170</v>
      </c>
      <c r="B860" s="95">
        <v>1034271</v>
      </c>
      <c r="C860" s="95" t="s">
        <v>4</v>
      </c>
      <c r="D860" s="95" t="s">
        <v>2171</v>
      </c>
      <c r="E860" s="96">
        <v>88</v>
      </c>
      <c r="F860" s="97">
        <v>88160</v>
      </c>
      <c r="G860" s="95" t="s">
        <v>2172</v>
      </c>
    </row>
    <row r="861" spans="1:7" x14ac:dyDescent="0.25">
      <c r="A861" s="95" t="s">
        <v>2173</v>
      </c>
      <c r="B861" s="95">
        <v>100321003</v>
      </c>
      <c r="C861" s="95" t="s">
        <v>6</v>
      </c>
      <c r="D861" s="95" t="s">
        <v>2174</v>
      </c>
      <c r="E861" s="96">
        <v>70</v>
      </c>
      <c r="F861" s="97">
        <v>70102</v>
      </c>
      <c r="G861" s="95" t="s">
        <v>2175</v>
      </c>
    </row>
    <row r="862" spans="1:7" x14ac:dyDescent="0.25">
      <c r="A862" s="95" t="s">
        <v>2177</v>
      </c>
      <c r="B862" s="95">
        <v>1033722</v>
      </c>
      <c r="C862" s="95" t="s">
        <v>4</v>
      </c>
      <c r="D862" s="95" t="s">
        <v>1981</v>
      </c>
      <c r="E862" s="96">
        <v>88</v>
      </c>
      <c r="F862" s="97">
        <v>88300</v>
      </c>
      <c r="G862" s="95" t="s">
        <v>2178</v>
      </c>
    </row>
    <row r="863" spans="1:7" x14ac:dyDescent="0.25">
      <c r="A863" s="95" t="s">
        <v>2179</v>
      </c>
      <c r="B863" s="95">
        <v>100881007</v>
      </c>
      <c r="C863" s="95" t="s">
        <v>4</v>
      </c>
      <c r="D863" s="95" t="s">
        <v>2180</v>
      </c>
      <c r="E863" s="96">
        <v>57</v>
      </c>
      <c r="F863" s="97">
        <v>57110</v>
      </c>
      <c r="G863" s="95" t="s">
        <v>2181</v>
      </c>
    </row>
    <row r="864" spans="1:7" x14ac:dyDescent="0.25">
      <c r="A864" s="95" t="s">
        <v>2182</v>
      </c>
      <c r="B864" s="95">
        <v>70182000</v>
      </c>
      <c r="C864" s="95"/>
      <c r="D864" s="95" t="s">
        <v>2183</v>
      </c>
      <c r="E864" s="96">
        <v>70</v>
      </c>
      <c r="F864" s="97">
        <v>70700</v>
      </c>
      <c r="G864" s="95" t="s">
        <v>2184</v>
      </c>
    </row>
    <row r="865" spans="1:7" x14ac:dyDescent="0.25">
      <c r="A865" s="95" t="s">
        <v>2185</v>
      </c>
      <c r="B865" s="95">
        <v>1013919</v>
      </c>
      <c r="C865" s="95" t="s">
        <v>19</v>
      </c>
      <c r="D865" s="95" t="s">
        <v>1986</v>
      </c>
      <c r="E865" s="96">
        <v>25</v>
      </c>
      <c r="F865" s="97">
        <v>25500</v>
      </c>
      <c r="G865" s="95" t="s">
        <v>2186</v>
      </c>
    </row>
    <row r="866" spans="1:7" x14ac:dyDescent="0.25">
      <c r="A866" s="95" t="s">
        <v>2187</v>
      </c>
      <c r="B866" s="95">
        <v>1034091</v>
      </c>
      <c r="C866" s="95" t="s">
        <v>4</v>
      </c>
      <c r="D866" s="95" t="s">
        <v>2188</v>
      </c>
      <c r="E866" s="96">
        <v>54</v>
      </c>
      <c r="F866" s="97">
        <v>54200</v>
      </c>
      <c r="G866" s="95" t="s">
        <v>2189</v>
      </c>
    </row>
    <row r="867" spans="1:7" x14ac:dyDescent="0.25">
      <c r="A867" s="95" t="s">
        <v>2190</v>
      </c>
      <c r="B867" s="95">
        <v>100674003</v>
      </c>
      <c r="C867" s="95" t="s">
        <v>4</v>
      </c>
      <c r="D867" s="95" t="s">
        <v>2037</v>
      </c>
      <c r="E867" s="96">
        <v>51</v>
      </c>
      <c r="F867" s="97">
        <v>51300</v>
      </c>
      <c r="G867" s="95" t="s">
        <v>2191</v>
      </c>
    </row>
    <row r="868" spans="1:7" x14ac:dyDescent="0.25">
      <c r="A868" s="95" t="s">
        <v>2192</v>
      </c>
      <c r="B868" s="95">
        <v>25204001</v>
      </c>
      <c r="C868" s="95" t="s">
        <v>12</v>
      </c>
      <c r="D868" s="95" t="s">
        <v>2193</v>
      </c>
      <c r="E868" s="96">
        <v>25</v>
      </c>
      <c r="F868" s="97">
        <v>25300</v>
      </c>
      <c r="G868" s="95" t="s">
        <v>2194</v>
      </c>
    </row>
    <row r="869" spans="1:7" x14ac:dyDescent="0.25">
      <c r="A869" s="95" t="s">
        <v>2195</v>
      </c>
      <c r="B869" s="95">
        <v>1006636</v>
      </c>
      <c r="C869" s="95"/>
      <c r="D869" s="95" t="s">
        <v>2126</v>
      </c>
      <c r="E869" s="96">
        <v>70</v>
      </c>
      <c r="F869" s="97">
        <v>70320</v>
      </c>
      <c r="G869" s="95" t="s">
        <v>2196</v>
      </c>
    </row>
    <row r="870" spans="1:7" x14ac:dyDescent="0.25">
      <c r="A870" s="95" t="s">
        <v>2197</v>
      </c>
      <c r="B870" s="95">
        <v>1024573</v>
      </c>
      <c r="C870" s="95" t="s">
        <v>8</v>
      </c>
      <c r="D870" s="95" t="s">
        <v>2052</v>
      </c>
      <c r="E870" s="96">
        <v>25</v>
      </c>
      <c r="F870" s="97">
        <v>25400</v>
      </c>
      <c r="G870" s="95" t="s">
        <v>2198</v>
      </c>
    </row>
    <row r="871" spans="1:7" x14ac:dyDescent="0.25">
      <c r="A871" s="95" t="s">
        <v>2199</v>
      </c>
      <c r="B871" s="95">
        <v>67152001</v>
      </c>
      <c r="C871" s="95" t="s">
        <v>12</v>
      </c>
      <c r="D871" s="95" t="s">
        <v>2200</v>
      </c>
      <c r="E871" s="96">
        <v>67</v>
      </c>
      <c r="F871" s="97">
        <v>67118</v>
      </c>
      <c r="G871" s="95" t="s">
        <v>2201</v>
      </c>
    </row>
    <row r="872" spans="1:7" x14ac:dyDescent="0.25">
      <c r="A872" s="95" t="s">
        <v>2202</v>
      </c>
      <c r="B872" s="95">
        <v>1036797</v>
      </c>
      <c r="C872" s="95" t="s">
        <v>7</v>
      </c>
      <c r="D872" s="95" t="s">
        <v>2203</v>
      </c>
      <c r="E872" s="96">
        <v>90</v>
      </c>
      <c r="F872" s="97">
        <v>90160</v>
      </c>
      <c r="G872" s="95" t="s">
        <v>2204</v>
      </c>
    </row>
    <row r="873" spans="1:7" x14ac:dyDescent="0.25">
      <c r="A873" s="95" t="s">
        <v>2205</v>
      </c>
      <c r="B873" s="95">
        <v>8217000</v>
      </c>
      <c r="C873" s="95"/>
      <c r="D873" s="95" t="s">
        <v>2149</v>
      </c>
      <c r="E873" s="96">
        <v>8</v>
      </c>
      <c r="F873" s="97">
        <v>8110</v>
      </c>
      <c r="G873" s="95" t="s">
        <v>2206</v>
      </c>
    </row>
    <row r="874" spans="1:7" x14ac:dyDescent="0.25">
      <c r="A874" s="95" t="s">
        <v>2207</v>
      </c>
      <c r="B874" s="95">
        <v>67463001</v>
      </c>
      <c r="C874" s="95" t="s">
        <v>12</v>
      </c>
      <c r="D874" s="95" t="s">
        <v>2208</v>
      </c>
      <c r="E874" s="96">
        <v>67</v>
      </c>
      <c r="F874" s="97">
        <v>67470</v>
      </c>
      <c r="G874" s="95" t="s">
        <v>2209</v>
      </c>
    </row>
    <row r="875" spans="1:7" x14ac:dyDescent="0.25">
      <c r="A875" s="95" t="s">
        <v>2210</v>
      </c>
      <c r="B875" s="95">
        <v>1036796</v>
      </c>
      <c r="C875" s="95" t="s">
        <v>7</v>
      </c>
      <c r="D875" s="95" t="s">
        <v>2211</v>
      </c>
      <c r="E875" s="96">
        <v>68</v>
      </c>
      <c r="F875" s="97">
        <v>68510</v>
      </c>
      <c r="G875" s="95" t="s">
        <v>2212</v>
      </c>
    </row>
    <row r="876" spans="1:7" x14ac:dyDescent="0.25">
      <c r="A876" s="95" t="s">
        <v>2213</v>
      </c>
      <c r="B876" s="95">
        <v>67233000</v>
      </c>
      <c r="C876" s="95"/>
      <c r="D876" s="95" t="s">
        <v>1944</v>
      </c>
      <c r="E876" s="96">
        <v>67</v>
      </c>
      <c r="F876" s="97">
        <v>67500</v>
      </c>
      <c r="G876" s="95" t="s">
        <v>2214</v>
      </c>
    </row>
    <row r="877" spans="1:7" x14ac:dyDescent="0.25">
      <c r="A877" s="95" t="s">
        <v>2215</v>
      </c>
      <c r="B877" s="95">
        <v>57089001</v>
      </c>
      <c r="C877" s="95" t="s">
        <v>12</v>
      </c>
      <c r="D877" s="95" t="s">
        <v>2161</v>
      </c>
      <c r="E877" s="96">
        <v>57</v>
      </c>
      <c r="F877" s="97">
        <v>57230</v>
      </c>
      <c r="G877" s="95" t="s">
        <v>2216</v>
      </c>
    </row>
    <row r="878" spans="1:7" x14ac:dyDescent="0.25">
      <c r="A878" s="95" t="s">
        <v>2217</v>
      </c>
      <c r="B878" s="95">
        <v>8236001</v>
      </c>
      <c r="C878" s="95" t="s">
        <v>17</v>
      </c>
      <c r="D878" s="95" t="s">
        <v>2218</v>
      </c>
      <c r="E878" s="96">
        <v>8</v>
      </c>
      <c r="F878" s="97">
        <v>8430</v>
      </c>
      <c r="G878" s="95" t="s">
        <v>2219</v>
      </c>
    </row>
    <row r="879" spans="1:7" x14ac:dyDescent="0.25">
      <c r="A879" s="95" t="s">
        <v>2220</v>
      </c>
      <c r="B879" s="95">
        <v>1011894</v>
      </c>
      <c r="C879" s="95" t="s">
        <v>17</v>
      </c>
      <c r="D879" s="95" t="s">
        <v>2218</v>
      </c>
      <c r="E879" s="96">
        <v>8</v>
      </c>
      <c r="F879" s="97">
        <v>8430</v>
      </c>
      <c r="G879" s="95" t="s">
        <v>2221</v>
      </c>
    </row>
    <row r="880" spans="1:7" x14ac:dyDescent="0.25">
      <c r="A880" s="95" t="s">
        <v>2222</v>
      </c>
      <c r="B880" s="95">
        <v>1010408</v>
      </c>
      <c r="C880" s="95" t="s">
        <v>2101</v>
      </c>
      <c r="D880" s="95" t="s">
        <v>2223</v>
      </c>
      <c r="E880" s="96">
        <v>67</v>
      </c>
      <c r="F880" s="97">
        <v>67120</v>
      </c>
      <c r="G880" s="95" t="s">
        <v>2224</v>
      </c>
    </row>
    <row r="881" spans="1:7" x14ac:dyDescent="0.25">
      <c r="A881" s="95" t="s">
        <v>2225</v>
      </c>
      <c r="B881" s="95">
        <v>100864005</v>
      </c>
      <c r="C881" s="95" t="s">
        <v>4</v>
      </c>
      <c r="D881" s="95" t="s">
        <v>2114</v>
      </c>
      <c r="E881" s="96">
        <v>70</v>
      </c>
      <c r="F881" s="97">
        <v>70300</v>
      </c>
      <c r="G881" s="95" t="s">
        <v>2226</v>
      </c>
    </row>
    <row r="882" spans="1:7" x14ac:dyDescent="0.25">
      <c r="A882" s="95" t="s">
        <v>2227</v>
      </c>
      <c r="B882" s="95">
        <v>1001736</v>
      </c>
      <c r="C882" s="95" t="s">
        <v>6</v>
      </c>
      <c r="D882" s="95" t="s">
        <v>2228</v>
      </c>
      <c r="E882" s="96">
        <v>67</v>
      </c>
      <c r="F882" s="97">
        <v>67350</v>
      </c>
      <c r="G882" s="95" t="s">
        <v>2229</v>
      </c>
    </row>
    <row r="883" spans="1:7" x14ac:dyDescent="0.25">
      <c r="A883" s="95" t="s">
        <v>2230</v>
      </c>
      <c r="B883" s="95">
        <v>1034670</v>
      </c>
      <c r="C883" s="95" t="s">
        <v>4</v>
      </c>
      <c r="D883" s="95" t="s">
        <v>2163</v>
      </c>
      <c r="E883" s="96">
        <v>88</v>
      </c>
      <c r="F883" s="97">
        <v>88130</v>
      </c>
      <c r="G883" s="95" t="s">
        <v>2231</v>
      </c>
    </row>
    <row r="884" spans="1:7" x14ac:dyDescent="0.25">
      <c r="A884" s="95" t="s">
        <v>2232</v>
      </c>
      <c r="B884" s="95">
        <v>100881011</v>
      </c>
      <c r="C884" s="95" t="s">
        <v>4</v>
      </c>
      <c r="D884" s="95" t="s">
        <v>2233</v>
      </c>
      <c r="E884" s="96">
        <v>88</v>
      </c>
      <c r="F884" s="97">
        <v>88140</v>
      </c>
      <c r="G884" s="95" t="s">
        <v>2234</v>
      </c>
    </row>
    <row r="885" spans="1:7" x14ac:dyDescent="0.25">
      <c r="A885" s="95" t="s">
        <v>2235</v>
      </c>
      <c r="B885" s="95">
        <v>1032809</v>
      </c>
      <c r="C885" s="95" t="s">
        <v>4</v>
      </c>
      <c r="D885" s="95" t="s">
        <v>1959</v>
      </c>
      <c r="E885" s="96">
        <v>88</v>
      </c>
      <c r="F885" s="97">
        <v>88600</v>
      </c>
      <c r="G885" s="95" t="s">
        <v>2236</v>
      </c>
    </row>
    <row r="886" spans="1:7" x14ac:dyDescent="0.25">
      <c r="A886" s="95" t="s">
        <v>2237</v>
      </c>
      <c r="B886" s="95">
        <v>100662003</v>
      </c>
      <c r="C886" s="95" t="s">
        <v>4</v>
      </c>
      <c r="D886" s="95" t="s">
        <v>2238</v>
      </c>
      <c r="E886" s="96">
        <v>68</v>
      </c>
      <c r="F886" s="97">
        <v>68600</v>
      </c>
      <c r="G886" s="95" t="s">
        <v>2239</v>
      </c>
    </row>
    <row r="887" spans="1:7" x14ac:dyDescent="0.25">
      <c r="A887" s="95" t="s">
        <v>2240</v>
      </c>
      <c r="B887" s="95">
        <v>1030694</v>
      </c>
      <c r="C887" s="95" t="s">
        <v>770</v>
      </c>
      <c r="D887" s="95" t="s">
        <v>2241</v>
      </c>
      <c r="E887" s="96">
        <v>51</v>
      </c>
      <c r="F887" s="97">
        <v>51420</v>
      </c>
      <c r="G887" s="95" t="s">
        <v>2242</v>
      </c>
    </row>
    <row r="888" spans="1:7" x14ac:dyDescent="0.25">
      <c r="A888" s="95" t="s">
        <v>2243</v>
      </c>
      <c r="B888" s="95">
        <v>1030776</v>
      </c>
      <c r="C888" s="95" t="s">
        <v>6</v>
      </c>
      <c r="D888" s="95" t="s">
        <v>2244</v>
      </c>
      <c r="E888" s="96">
        <v>90</v>
      </c>
      <c r="F888" s="97">
        <v>90150</v>
      </c>
      <c r="G888" s="95" t="s">
        <v>2245</v>
      </c>
    </row>
    <row r="889" spans="1:7" x14ac:dyDescent="0.25">
      <c r="A889" s="95" t="s">
        <v>2246</v>
      </c>
      <c r="B889" s="95">
        <v>100864003</v>
      </c>
      <c r="C889" s="95" t="s">
        <v>4</v>
      </c>
      <c r="D889" s="95" t="s">
        <v>2079</v>
      </c>
      <c r="E889" s="96">
        <v>25</v>
      </c>
      <c r="F889" s="97">
        <v>25000</v>
      </c>
      <c r="G889" s="95" t="s">
        <v>2247</v>
      </c>
    </row>
    <row r="890" spans="1:7" x14ac:dyDescent="0.25">
      <c r="A890" s="95" t="s">
        <v>2248</v>
      </c>
      <c r="B890" s="95">
        <v>100864013</v>
      </c>
      <c r="C890" s="95" t="s">
        <v>4</v>
      </c>
      <c r="D890" s="95" t="s">
        <v>2156</v>
      </c>
      <c r="E890" s="96">
        <v>25</v>
      </c>
      <c r="F890" s="97">
        <v>25660</v>
      </c>
      <c r="G890" s="95" t="s">
        <v>2249</v>
      </c>
    </row>
    <row r="891" spans="1:7" x14ac:dyDescent="0.25">
      <c r="A891" s="95" t="s">
        <v>2250</v>
      </c>
      <c r="B891" s="95">
        <v>1046039</v>
      </c>
      <c r="C891" s="95" t="s">
        <v>6</v>
      </c>
      <c r="D891" s="95" t="s">
        <v>2251</v>
      </c>
      <c r="E891" s="96">
        <v>67</v>
      </c>
      <c r="F891" s="97">
        <v>67420</v>
      </c>
      <c r="G891" s="95" t="s">
        <v>2252</v>
      </c>
    </row>
    <row r="892" spans="1:7" x14ac:dyDescent="0.25">
      <c r="A892" s="95" t="s">
        <v>2253</v>
      </c>
      <c r="B892" s="95">
        <v>1001670</v>
      </c>
      <c r="C892" s="95"/>
      <c r="D892" s="95" t="s">
        <v>2043</v>
      </c>
      <c r="E892" s="96">
        <v>67</v>
      </c>
      <c r="F892" s="97">
        <v>67000</v>
      </c>
      <c r="G892" s="95" t="s">
        <v>2254</v>
      </c>
    </row>
    <row r="893" spans="1:7" x14ac:dyDescent="0.25">
      <c r="A893" s="95" t="s">
        <v>2255</v>
      </c>
      <c r="B893" s="95">
        <v>1028661</v>
      </c>
      <c r="C893" s="95"/>
      <c r="D893" s="95" t="s">
        <v>2256</v>
      </c>
      <c r="E893" s="96">
        <v>39</v>
      </c>
      <c r="F893" s="97">
        <v>39120</v>
      </c>
      <c r="G893" s="95" t="s">
        <v>1333</v>
      </c>
    </row>
    <row r="894" spans="1:7" x14ac:dyDescent="0.25">
      <c r="A894" s="95" t="s">
        <v>2257</v>
      </c>
      <c r="B894" s="95">
        <v>1001807</v>
      </c>
      <c r="C894" s="95" t="s">
        <v>16</v>
      </c>
      <c r="D894" s="95" t="s">
        <v>2258</v>
      </c>
      <c r="E894" s="96">
        <v>68</v>
      </c>
      <c r="F894" s="97">
        <v>68125</v>
      </c>
      <c r="G894" s="95" t="s">
        <v>2259</v>
      </c>
    </row>
    <row r="895" spans="1:7" x14ac:dyDescent="0.25">
      <c r="A895" s="95" t="s">
        <v>2260</v>
      </c>
      <c r="B895" s="95">
        <v>1001844</v>
      </c>
      <c r="C895" s="95" t="s">
        <v>16</v>
      </c>
      <c r="D895" s="95" t="s">
        <v>2261</v>
      </c>
      <c r="E895" s="96">
        <v>68</v>
      </c>
      <c r="F895" s="97">
        <v>68270</v>
      </c>
      <c r="G895" s="95" t="s">
        <v>2262</v>
      </c>
    </row>
    <row r="896" spans="1:7" x14ac:dyDescent="0.25">
      <c r="A896" s="95" t="s">
        <v>2263</v>
      </c>
      <c r="B896" s="95">
        <v>54196000</v>
      </c>
      <c r="C896" s="95"/>
      <c r="D896" s="95" t="s">
        <v>1965</v>
      </c>
      <c r="E896" s="96">
        <v>54</v>
      </c>
      <c r="F896" s="97">
        <v>54524</v>
      </c>
      <c r="G896" s="95" t="s">
        <v>1966</v>
      </c>
    </row>
    <row r="897" spans="1:7" x14ac:dyDescent="0.25">
      <c r="A897" s="95" t="s">
        <v>2264</v>
      </c>
      <c r="B897" s="95">
        <v>54151000</v>
      </c>
      <c r="C897" s="95"/>
      <c r="D897" s="95" t="s">
        <v>2265</v>
      </c>
      <c r="E897" s="96">
        <v>54</v>
      </c>
      <c r="F897" s="97">
        <v>54714</v>
      </c>
      <c r="G897" s="95" t="s">
        <v>2266</v>
      </c>
    </row>
    <row r="898" spans="1:7" x14ac:dyDescent="0.25">
      <c r="A898" s="95" t="s">
        <v>2267</v>
      </c>
      <c r="B898" s="95">
        <v>1010094</v>
      </c>
      <c r="C898" s="95"/>
      <c r="D898" s="95" t="s">
        <v>2041</v>
      </c>
      <c r="E898" s="98">
        <v>7</v>
      </c>
      <c r="F898" s="97">
        <v>7502</v>
      </c>
      <c r="G898" s="95" t="s">
        <v>1333</v>
      </c>
    </row>
    <row r="899" spans="1:7" x14ac:dyDescent="0.25">
      <c r="A899" s="95" t="s">
        <v>2268</v>
      </c>
      <c r="B899" s="95">
        <v>1010101</v>
      </c>
      <c r="C899" s="95"/>
      <c r="D899" s="95" t="s">
        <v>2269</v>
      </c>
      <c r="E899" s="96">
        <v>88</v>
      </c>
      <c r="F899" s="97">
        <v>88100</v>
      </c>
      <c r="G899" s="95" t="s">
        <v>2270</v>
      </c>
    </row>
    <row r="900" spans="1:7" x14ac:dyDescent="0.25">
      <c r="A900" s="95" t="s">
        <v>12</v>
      </c>
      <c r="B900" s="95">
        <v>57206001</v>
      </c>
      <c r="C900" s="95" t="s">
        <v>12</v>
      </c>
      <c r="D900" s="95" t="s">
        <v>2271</v>
      </c>
      <c r="E900" s="96">
        <v>57</v>
      </c>
      <c r="F900" s="97">
        <v>57290</v>
      </c>
      <c r="G900" s="95" t="s">
        <v>2272</v>
      </c>
    </row>
    <row r="901" spans="1:7" x14ac:dyDescent="0.25">
      <c r="A901" s="95" t="s">
        <v>2273</v>
      </c>
      <c r="B901" s="95">
        <v>54136002</v>
      </c>
      <c r="C901" s="95" t="s">
        <v>12</v>
      </c>
      <c r="D901" s="95" t="s">
        <v>2176</v>
      </c>
      <c r="E901" s="96">
        <v>54</v>
      </c>
      <c r="F901" s="97">
        <v>54800</v>
      </c>
      <c r="G901" s="95" t="s">
        <v>2274</v>
      </c>
    </row>
    <row r="902" spans="1:7" x14ac:dyDescent="0.25">
      <c r="A902" s="95" t="s">
        <v>8</v>
      </c>
      <c r="B902" s="95">
        <v>25462003</v>
      </c>
      <c r="C902" s="95" t="s">
        <v>8</v>
      </c>
      <c r="D902" s="95" t="s">
        <v>2155</v>
      </c>
      <c r="E902" s="96">
        <v>25</v>
      </c>
      <c r="F902" s="97">
        <v>25300</v>
      </c>
      <c r="G902" s="95" t="s">
        <v>2275</v>
      </c>
    </row>
    <row r="903" spans="1:7" x14ac:dyDescent="0.25">
      <c r="A903" s="95" t="s">
        <v>8</v>
      </c>
      <c r="B903" s="95">
        <v>54314001</v>
      </c>
      <c r="C903" s="95" t="s">
        <v>8</v>
      </c>
      <c r="D903" s="95" t="s">
        <v>2276</v>
      </c>
      <c r="E903" s="96">
        <v>54</v>
      </c>
      <c r="F903" s="97">
        <v>54720</v>
      </c>
      <c r="G903" s="95" t="s">
        <v>2277</v>
      </c>
    </row>
    <row r="904" spans="1:7" x14ac:dyDescent="0.25">
      <c r="A904" s="95" t="s">
        <v>8</v>
      </c>
      <c r="B904" s="95">
        <v>1030388</v>
      </c>
      <c r="C904" s="95" t="s">
        <v>8</v>
      </c>
      <c r="D904" s="95" t="s">
        <v>2046</v>
      </c>
      <c r="E904" s="96">
        <v>57</v>
      </c>
      <c r="F904" s="97">
        <v>57400</v>
      </c>
      <c r="G904" s="95" t="s">
        <v>2278</v>
      </c>
    </row>
    <row r="905" spans="1:7" x14ac:dyDescent="0.25">
      <c r="A905" s="95" t="s">
        <v>2279</v>
      </c>
      <c r="B905" s="95">
        <v>1001812</v>
      </c>
      <c r="C905" s="95"/>
      <c r="D905" s="95" t="s">
        <v>2280</v>
      </c>
      <c r="E905" s="96">
        <v>68</v>
      </c>
      <c r="F905" s="97">
        <v>68640</v>
      </c>
      <c r="G905" s="95" t="s">
        <v>2281</v>
      </c>
    </row>
    <row r="906" spans="1:7" x14ac:dyDescent="0.25">
      <c r="A906" s="95" t="s">
        <v>615</v>
      </c>
      <c r="B906" s="95">
        <v>25202000</v>
      </c>
      <c r="C906" s="95" t="s">
        <v>615</v>
      </c>
      <c r="D906" s="95" t="s">
        <v>2282</v>
      </c>
      <c r="E906" s="96">
        <v>25</v>
      </c>
      <c r="F906" s="97">
        <v>25110</v>
      </c>
      <c r="G906" s="95" t="s">
        <v>2283</v>
      </c>
    </row>
    <row r="907" spans="1:7" x14ac:dyDescent="0.25">
      <c r="A907" s="95" t="s">
        <v>2284</v>
      </c>
      <c r="B907" s="95">
        <v>1000508</v>
      </c>
      <c r="C907" s="95" t="s">
        <v>6</v>
      </c>
      <c r="D907" s="95" t="s">
        <v>2285</v>
      </c>
      <c r="E907" s="96">
        <v>57</v>
      </c>
      <c r="F907" s="97">
        <v>57685</v>
      </c>
      <c r="G907" s="95" t="s">
        <v>2286</v>
      </c>
    </row>
    <row r="908" spans="1:7" x14ac:dyDescent="0.25">
      <c r="A908" s="99" t="s">
        <v>2287</v>
      </c>
      <c r="B908" s="99">
        <v>1005359</v>
      </c>
      <c r="C908" s="99"/>
      <c r="D908" s="99" t="s">
        <v>2288</v>
      </c>
      <c r="E908" s="100">
        <v>10</v>
      </c>
      <c r="F908" s="101">
        <v>10400</v>
      </c>
      <c r="G908" s="99" t="s">
        <v>2289</v>
      </c>
    </row>
    <row r="909" spans="1:7" x14ac:dyDescent="0.25">
      <c r="A909" s="99" t="s">
        <v>0</v>
      </c>
      <c r="B909" s="99">
        <v>71076001</v>
      </c>
      <c r="C909" s="99" t="s">
        <v>0</v>
      </c>
      <c r="D909" s="99" t="s">
        <v>2294</v>
      </c>
      <c r="E909" s="100">
        <v>71</v>
      </c>
      <c r="F909" s="101">
        <v>71100</v>
      </c>
      <c r="G909" s="99" t="s">
        <v>2295</v>
      </c>
    </row>
    <row r="910" spans="1:7" x14ac:dyDescent="0.25">
      <c r="A910" s="99" t="s">
        <v>2296</v>
      </c>
      <c r="B910" s="99">
        <v>100864006</v>
      </c>
      <c r="C910" s="99" t="s">
        <v>4</v>
      </c>
      <c r="D910" s="99" t="s">
        <v>2297</v>
      </c>
      <c r="E910" s="100">
        <v>39</v>
      </c>
      <c r="F910" s="101">
        <v>39400</v>
      </c>
      <c r="G910" s="99" t="s">
        <v>2298</v>
      </c>
    </row>
    <row r="911" spans="1:7" x14ac:dyDescent="0.25">
      <c r="A911" s="99" t="s">
        <v>2300</v>
      </c>
      <c r="B911" s="99">
        <v>1048358</v>
      </c>
      <c r="C911" s="99" t="s">
        <v>6</v>
      </c>
      <c r="D911" s="99" t="s">
        <v>367</v>
      </c>
      <c r="E911" s="100">
        <v>1</v>
      </c>
      <c r="F911" s="101">
        <v>1440</v>
      </c>
      <c r="G911" s="99" t="s">
        <v>2301</v>
      </c>
    </row>
    <row r="912" spans="1:7" x14ac:dyDescent="0.25">
      <c r="A912" s="99" t="s">
        <v>2302</v>
      </c>
      <c r="B912" s="99">
        <v>1046372</v>
      </c>
      <c r="C912" s="99" t="s">
        <v>14</v>
      </c>
      <c r="D912" s="99" t="s">
        <v>2303</v>
      </c>
      <c r="E912" s="100">
        <v>10</v>
      </c>
      <c r="F912" s="101">
        <v>10200</v>
      </c>
      <c r="G912" s="99" t="s">
        <v>2304</v>
      </c>
    </row>
    <row r="913" spans="1:7" x14ac:dyDescent="0.25">
      <c r="A913" s="99" t="s">
        <v>2306</v>
      </c>
      <c r="B913" s="99">
        <v>1019461</v>
      </c>
      <c r="C913" s="99" t="s">
        <v>4</v>
      </c>
      <c r="D913" s="99" t="s">
        <v>2307</v>
      </c>
      <c r="E913" s="100">
        <v>39</v>
      </c>
      <c r="F913" s="101">
        <v>39570</v>
      </c>
      <c r="G913" s="99" t="s">
        <v>2308</v>
      </c>
    </row>
    <row r="914" spans="1:7" x14ac:dyDescent="0.25">
      <c r="A914" s="99" t="s">
        <v>143</v>
      </c>
      <c r="B914" s="99">
        <v>1012888</v>
      </c>
      <c r="C914" s="99" t="s">
        <v>143</v>
      </c>
      <c r="D914" s="99" t="s">
        <v>2309</v>
      </c>
      <c r="E914" s="100">
        <v>21</v>
      </c>
      <c r="F914" s="101">
        <v>21000</v>
      </c>
      <c r="G914" s="99" t="s">
        <v>2310</v>
      </c>
    </row>
    <row r="915" spans="1:7" x14ac:dyDescent="0.25">
      <c r="A915" s="99" t="s">
        <v>143</v>
      </c>
      <c r="B915" s="99">
        <v>1012936</v>
      </c>
      <c r="C915" s="99" t="s">
        <v>143</v>
      </c>
      <c r="D915" s="99" t="s">
        <v>2311</v>
      </c>
      <c r="E915" s="100">
        <v>21</v>
      </c>
      <c r="F915" s="101">
        <v>21800</v>
      </c>
      <c r="G915" s="99" t="s">
        <v>2312</v>
      </c>
    </row>
    <row r="916" spans="1:7" x14ac:dyDescent="0.25">
      <c r="A916" s="99" t="s">
        <v>2313</v>
      </c>
      <c r="B916" s="99">
        <v>1002049</v>
      </c>
      <c r="C916" s="99" t="s">
        <v>143</v>
      </c>
      <c r="D916" s="99" t="s">
        <v>2314</v>
      </c>
      <c r="E916" s="100">
        <v>71</v>
      </c>
      <c r="F916" s="101">
        <v>71000</v>
      </c>
      <c r="G916" s="99" t="s">
        <v>2315</v>
      </c>
    </row>
    <row r="917" spans="1:7" x14ac:dyDescent="0.25">
      <c r="A917" s="99" t="s">
        <v>2316</v>
      </c>
      <c r="B917" s="99">
        <v>1012010</v>
      </c>
      <c r="C917" s="99" t="s">
        <v>143</v>
      </c>
      <c r="D917" s="99" t="s">
        <v>2317</v>
      </c>
      <c r="E917" s="100">
        <v>10</v>
      </c>
      <c r="F917" s="101">
        <v>10410</v>
      </c>
      <c r="G917" s="99" t="s">
        <v>2318</v>
      </c>
    </row>
    <row r="918" spans="1:7" x14ac:dyDescent="0.25">
      <c r="A918" s="99" t="s">
        <v>2321</v>
      </c>
      <c r="B918" s="99">
        <v>1031002</v>
      </c>
      <c r="C918" s="99" t="s">
        <v>4</v>
      </c>
      <c r="D918" s="99" t="s">
        <v>2322</v>
      </c>
      <c r="E918" s="100">
        <v>89</v>
      </c>
      <c r="F918" s="101">
        <v>89105</v>
      </c>
      <c r="G918" s="99" t="s">
        <v>2323</v>
      </c>
    </row>
    <row r="919" spans="1:7" x14ac:dyDescent="0.25">
      <c r="A919" s="99" t="s">
        <v>4</v>
      </c>
      <c r="B919" s="99">
        <v>1046038</v>
      </c>
      <c r="C919" s="99" t="s">
        <v>4</v>
      </c>
      <c r="D919" s="99" t="s">
        <v>2324</v>
      </c>
      <c r="E919" s="100">
        <v>21</v>
      </c>
      <c r="F919" s="101">
        <v>21170</v>
      </c>
      <c r="G919" s="99" t="s">
        <v>2325</v>
      </c>
    </row>
    <row r="920" spans="1:7" x14ac:dyDescent="0.25">
      <c r="A920" s="99" t="s">
        <v>4</v>
      </c>
      <c r="B920" s="99">
        <v>1002073</v>
      </c>
      <c r="C920" s="99" t="s">
        <v>4</v>
      </c>
      <c r="D920" s="99" t="s">
        <v>1180</v>
      </c>
      <c r="E920" s="100">
        <v>71</v>
      </c>
      <c r="F920" s="101">
        <v>71230</v>
      </c>
      <c r="G920" s="99" t="s">
        <v>2326</v>
      </c>
    </row>
    <row r="921" spans="1:7" x14ac:dyDescent="0.25">
      <c r="A921" s="99" t="s">
        <v>2327</v>
      </c>
      <c r="B921" s="99">
        <v>1030755</v>
      </c>
      <c r="C921" s="99" t="s">
        <v>4</v>
      </c>
      <c r="D921" s="99" t="s">
        <v>2328</v>
      </c>
      <c r="E921" s="100">
        <v>39</v>
      </c>
      <c r="F921" s="101">
        <v>39140</v>
      </c>
      <c r="G921" s="99" t="s">
        <v>2329</v>
      </c>
    </row>
    <row r="922" spans="1:7" x14ac:dyDescent="0.25">
      <c r="A922" s="99" t="s">
        <v>2330</v>
      </c>
      <c r="B922" s="99">
        <v>1046043</v>
      </c>
      <c r="C922" s="99" t="s">
        <v>4</v>
      </c>
      <c r="D922" s="99" t="s">
        <v>2331</v>
      </c>
      <c r="E922" s="100">
        <v>21</v>
      </c>
      <c r="F922" s="101">
        <v>21130</v>
      </c>
      <c r="G922" s="99" t="s">
        <v>2332</v>
      </c>
    </row>
    <row r="923" spans="1:7" x14ac:dyDescent="0.25">
      <c r="A923" s="99" t="s">
        <v>2333</v>
      </c>
      <c r="B923" s="99">
        <v>89168000</v>
      </c>
      <c r="C923" s="99" t="s">
        <v>6</v>
      </c>
      <c r="D923" s="99" t="s">
        <v>2334</v>
      </c>
      <c r="E923" s="100">
        <v>89</v>
      </c>
      <c r="F923" s="101">
        <v>89520</v>
      </c>
      <c r="G923" s="99" t="s">
        <v>2335</v>
      </c>
    </row>
    <row r="924" spans="1:7" x14ac:dyDescent="0.25">
      <c r="A924" s="99" t="s">
        <v>2336</v>
      </c>
      <c r="B924" s="99">
        <v>101281005</v>
      </c>
      <c r="C924" s="99" t="s">
        <v>4</v>
      </c>
      <c r="D924" s="99" t="s">
        <v>2337</v>
      </c>
      <c r="E924" s="100">
        <v>39</v>
      </c>
      <c r="F924" s="101">
        <v>39100</v>
      </c>
      <c r="G924" s="99" t="s">
        <v>2338</v>
      </c>
    </row>
    <row r="925" spans="1:7" x14ac:dyDescent="0.25">
      <c r="A925" s="99" t="s">
        <v>2339</v>
      </c>
      <c r="B925" s="99">
        <v>1004052</v>
      </c>
      <c r="C925" s="99"/>
      <c r="D925" s="99" t="s">
        <v>2340</v>
      </c>
      <c r="E925" s="100">
        <v>89</v>
      </c>
      <c r="F925" s="101">
        <v>89510</v>
      </c>
      <c r="G925" s="99" t="s">
        <v>2341</v>
      </c>
    </row>
    <row r="926" spans="1:7" x14ac:dyDescent="0.25">
      <c r="A926" s="99" t="s">
        <v>2342</v>
      </c>
      <c r="B926" s="99">
        <v>100663007</v>
      </c>
      <c r="C926" s="99" t="s">
        <v>4</v>
      </c>
      <c r="D926" s="99" t="s">
        <v>2293</v>
      </c>
      <c r="E926" s="100">
        <v>71</v>
      </c>
      <c r="F926" s="101">
        <v>71170</v>
      </c>
      <c r="G926" s="99" t="s">
        <v>2343</v>
      </c>
    </row>
    <row r="927" spans="1:7" x14ac:dyDescent="0.25">
      <c r="A927" s="99" t="s">
        <v>2344</v>
      </c>
      <c r="B927" s="99">
        <v>100864037</v>
      </c>
      <c r="C927" s="99" t="s">
        <v>4</v>
      </c>
      <c r="D927" s="99" t="s">
        <v>2345</v>
      </c>
      <c r="E927" s="100">
        <v>10</v>
      </c>
      <c r="F927" s="101">
        <v>10800</v>
      </c>
      <c r="G927" s="99" t="s">
        <v>2346</v>
      </c>
    </row>
    <row r="928" spans="1:7" x14ac:dyDescent="0.25">
      <c r="A928" s="99" t="s">
        <v>2348</v>
      </c>
      <c r="B928" s="99">
        <v>1034760</v>
      </c>
      <c r="C928" s="99" t="s">
        <v>4</v>
      </c>
      <c r="D928" s="99" t="s">
        <v>2349</v>
      </c>
      <c r="E928" s="100">
        <v>71</v>
      </c>
      <c r="F928" s="101">
        <v>71370</v>
      </c>
      <c r="G928" s="99" t="s">
        <v>2350</v>
      </c>
    </row>
    <row r="929" spans="1:7" x14ac:dyDescent="0.25">
      <c r="A929" s="99" t="s">
        <v>2352</v>
      </c>
      <c r="B929" s="99">
        <v>100663009</v>
      </c>
      <c r="C929" s="99" t="s">
        <v>4</v>
      </c>
      <c r="D929" s="99" t="s">
        <v>2353</v>
      </c>
      <c r="E929" s="100">
        <v>39</v>
      </c>
      <c r="F929" s="101">
        <v>39300</v>
      </c>
      <c r="G929" s="99" t="s">
        <v>2354</v>
      </c>
    </row>
    <row r="930" spans="1:7" x14ac:dyDescent="0.25">
      <c r="A930" s="99" t="s">
        <v>2355</v>
      </c>
      <c r="B930" s="99">
        <v>10213000</v>
      </c>
      <c r="C930" s="99"/>
      <c r="D930" s="99" t="s">
        <v>2317</v>
      </c>
      <c r="E930" s="100">
        <v>10</v>
      </c>
      <c r="F930" s="101">
        <v>10410</v>
      </c>
      <c r="G930" s="99" t="s">
        <v>2356</v>
      </c>
    </row>
    <row r="931" spans="1:7" x14ac:dyDescent="0.25">
      <c r="A931" s="99" t="s">
        <v>2357</v>
      </c>
      <c r="B931" s="99">
        <v>71040001</v>
      </c>
      <c r="C931" s="99" t="s">
        <v>6</v>
      </c>
      <c r="D931" s="99" t="s">
        <v>2347</v>
      </c>
      <c r="E931" s="100">
        <v>71</v>
      </c>
      <c r="F931" s="101">
        <v>71450</v>
      </c>
      <c r="G931" s="99" t="s">
        <v>2358</v>
      </c>
    </row>
    <row r="932" spans="1:7" x14ac:dyDescent="0.25">
      <c r="A932" s="99" t="s">
        <v>2359</v>
      </c>
      <c r="B932" s="99">
        <v>1044230</v>
      </c>
      <c r="C932" s="99" t="s">
        <v>4</v>
      </c>
      <c r="D932" s="99" t="s">
        <v>2360</v>
      </c>
      <c r="E932" s="100">
        <v>52</v>
      </c>
      <c r="F932" s="101">
        <v>52220</v>
      </c>
      <c r="G932" s="99" t="s">
        <v>2361</v>
      </c>
    </row>
    <row r="933" spans="1:7" x14ac:dyDescent="0.25">
      <c r="A933" s="99" t="s">
        <v>2362</v>
      </c>
      <c r="B933" s="99">
        <v>1015708</v>
      </c>
      <c r="C933" s="99" t="s">
        <v>2</v>
      </c>
      <c r="D933" s="99" t="s">
        <v>2363</v>
      </c>
      <c r="E933" s="100">
        <v>39</v>
      </c>
      <c r="F933" s="101">
        <v>39190</v>
      </c>
      <c r="G933" s="99" t="s">
        <v>2364</v>
      </c>
    </row>
    <row r="934" spans="1:7" x14ac:dyDescent="0.25">
      <c r="A934" s="99" t="s">
        <v>2365</v>
      </c>
      <c r="B934" s="99">
        <v>1003997</v>
      </c>
      <c r="C934" s="99" t="s">
        <v>7</v>
      </c>
      <c r="D934" s="99" t="s">
        <v>2366</v>
      </c>
      <c r="E934" s="100">
        <v>89</v>
      </c>
      <c r="F934" s="101">
        <v>89100</v>
      </c>
      <c r="G934" s="99" t="s">
        <v>2367</v>
      </c>
    </row>
    <row r="935" spans="1:7" x14ac:dyDescent="0.25">
      <c r="A935" s="99" t="s">
        <v>2368</v>
      </c>
      <c r="B935" s="99">
        <v>1002050</v>
      </c>
      <c r="C935" s="99"/>
      <c r="D935" s="99" t="s">
        <v>2369</v>
      </c>
      <c r="E935" s="100">
        <v>71</v>
      </c>
      <c r="F935" s="101">
        <v>71250</v>
      </c>
      <c r="G935" s="99" t="s">
        <v>2370</v>
      </c>
    </row>
    <row r="936" spans="1:7" x14ac:dyDescent="0.25">
      <c r="A936" s="99" t="s">
        <v>2371</v>
      </c>
      <c r="B936" s="99">
        <v>1031246</v>
      </c>
      <c r="C936" s="99" t="s">
        <v>6</v>
      </c>
      <c r="D936" s="99" t="s">
        <v>2372</v>
      </c>
      <c r="E936" s="100">
        <v>21</v>
      </c>
      <c r="F936" s="101">
        <v>21400</v>
      </c>
      <c r="G936" s="99" t="s">
        <v>2373</v>
      </c>
    </row>
    <row r="937" spans="1:7" x14ac:dyDescent="0.25">
      <c r="A937" s="99" t="s">
        <v>2374</v>
      </c>
      <c r="B937" s="99">
        <v>1030002</v>
      </c>
      <c r="C937" s="99" t="s">
        <v>17</v>
      </c>
      <c r="D937" s="99" t="s">
        <v>2375</v>
      </c>
      <c r="E937" s="100">
        <v>21</v>
      </c>
      <c r="F937" s="101">
        <v>21120</v>
      </c>
      <c r="G937" s="99" t="s">
        <v>2376</v>
      </c>
    </row>
    <row r="938" spans="1:7" x14ac:dyDescent="0.25">
      <c r="A938" s="99" t="s">
        <v>2374</v>
      </c>
      <c r="B938" s="99">
        <v>100663000</v>
      </c>
      <c r="C938" s="99" t="s">
        <v>18</v>
      </c>
      <c r="D938" s="99" t="s">
        <v>2328</v>
      </c>
      <c r="E938" s="100">
        <v>39</v>
      </c>
      <c r="F938" s="101">
        <v>39140</v>
      </c>
      <c r="G938" s="99" t="s">
        <v>2377</v>
      </c>
    </row>
    <row r="939" spans="1:7" x14ac:dyDescent="0.25">
      <c r="A939" s="99" t="s">
        <v>2378</v>
      </c>
      <c r="B939" s="99">
        <v>1003984</v>
      </c>
      <c r="C939" s="99"/>
      <c r="D939" s="99" t="s">
        <v>2379</v>
      </c>
      <c r="E939" s="100">
        <v>89</v>
      </c>
      <c r="F939" s="101">
        <v>89000</v>
      </c>
      <c r="G939" s="99" t="s">
        <v>2380</v>
      </c>
    </row>
    <row r="940" spans="1:7" x14ac:dyDescent="0.25">
      <c r="A940" s="99" t="s">
        <v>2381</v>
      </c>
      <c r="B940" s="99">
        <v>1031728</v>
      </c>
      <c r="C940" s="99" t="s">
        <v>11</v>
      </c>
      <c r="D940" s="99" t="s">
        <v>2382</v>
      </c>
      <c r="E940" s="100">
        <v>21</v>
      </c>
      <c r="F940" s="101">
        <v>21150</v>
      </c>
      <c r="G940" s="99" t="s">
        <v>2383</v>
      </c>
    </row>
    <row r="941" spans="1:7" x14ac:dyDescent="0.25">
      <c r="A941" s="99" t="s">
        <v>2384</v>
      </c>
      <c r="B941" s="99">
        <v>1005868</v>
      </c>
      <c r="C941" s="99" t="s">
        <v>17</v>
      </c>
      <c r="D941" s="99" t="s">
        <v>2385</v>
      </c>
      <c r="E941" s="100">
        <v>39</v>
      </c>
      <c r="F941" s="101">
        <v>39800</v>
      </c>
      <c r="G941" s="99" t="s">
        <v>2386</v>
      </c>
    </row>
    <row r="942" spans="1:7" x14ac:dyDescent="0.25">
      <c r="A942" s="99" t="s">
        <v>2387</v>
      </c>
      <c r="B942" s="99">
        <v>10147000</v>
      </c>
      <c r="C942" s="99" t="s">
        <v>6</v>
      </c>
      <c r="D942" s="99" t="s">
        <v>2351</v>
      </c>
      <c r="E942" s="100">
        <v>10</v>
      </c>
      <c r="F942" s="101">
        <v>10110</v>
      </c>
      <c r="G942" s="99" t="s">
        <v>2388</v>
      </c>
    </row>
    <row r="943" spans="1:7" x14ac:dyDescent="0.25">
      <c r="A943" s="99" t="s">
        <v>2389</v>
      </c>
      <c r="B943" s="99">
        <v>21352001</v>
      </c>
      <c r="C943" s="99" t="s">
        <v>12</v>
      </c>
      <c r="D943" s="99" t="s">
        <v>2390</v>
      </c>
      <c r="E943" s="100">
        <v>21</v>
      </c>
      <c r="F943" s="101">
        <v>21110</v>
      </c>
      <c r="G943" s="99" t="s">
        <v>2391</v>
      </c>
    </row>
    <row r="944" spans="1:7" x14ac:dyDescent="0.25">
      <c r="A944" s="99" t="s">
        <v>2392</v>
      </c>
      <c r="B944" s="99">
        <v>100864001</v>
      </c>
      <c r="C944" s="99" t="s">
        <v>4</v>
      </c>
      <c r="D944" s="99" t="s">
        <v>2393</v>
      </c>
      <c r="E944" s="100">
        <v>71</v>
      </c>
      <c r="F944" s="101">
        <v>71800</v>
      </c>
      <c r="G944" s="99" t="s">
        <v>2394</v>
      </c>
    </row>
    <row r="945" spans="1:7" x14ac:dyDescent="0.25">
      <c r="A945" s="99" t="s">
        <v>2395</v>
      </c>
      <c r="B945" s="99">
        <v>1036578</v>
      </c>
      <c r="C945" s="99" t="s">
        <v>4</v>
      </c>
      <c r="D945" s="99" t="s">
        <v>2396</v>
      </c>
      <c r="E945" s="100">
        <v>52</v>
      </c>
      <c r="F945" s="101">
        <v>52200</v>
      </c>
      <c r="G945" s="99" t="s">
        <v>2397</v>
      </c>
    </row>
    <row r="946" spans="1:7" x14ac:dyDescent="0.25">
      <c r="A946" s="99" t="s">
        <v>2398</v>
      </c>
      <c r="B946" s="99">
        <v>1022100</v>
      </c>
      <c r="C946" s="99" t="s">
        <v>18</v>
      </c>
      <c r="D946" s="99" t="s">
        <v>2399</v>
      </c>
      <c r="E946" s="100">
        <v>71</v>
      </c>
      <c r="F946" s="101">
        <v>71500</v>
      </c>
      <c r="G946" s="99" t="s">
        <v>2400</v>
      </c>
    </row>
    <row r="947" spans="1:7" x14ac:dyDescent="0.25">
      <c r="A947" s="99" t="s">
        <v>2401</v>
      </c>
      <c r="B947" s="99">
        <v>71222001</v>
      </c>
      <c r="C947" s="99" t="s">
        <v>12</v>
      </c>
      <c r="D947" s="99" t="s">
        <v>2402</v>
      </c>
      <c r="E947" s="100">
        <v>71</v>
      </c>
      <c r="F947" s="101">
        <v>71300</v>
      </c>
      <c r="G947" s="99" t="s">
        <v>2403</v>
      </c>
    </row>
    <row r="948" spans="1:7" x14ac:dyDescent="0.25">
      <c r="A948" s="99" t="s">
        <v>2406</v>
      </c>
      <c r="B948" s="99">
        <v>39526001</v>
      </c>
      <c r="C948" s="99" t="s">
        <v>12</v>
      </c>
      <c r="D948" s="99" t="s">
        <v>2407</v>
      </c>
      <c r="E948" s="100">
        <v>39</v>
      </c>
      <c r="F948" s="101">
        <v>39500</v>
      </c>
      <c r="G948" s="99" t="s">
        <v>2408</v>
      </c>
    </row>
    <row r="949" spans="1:7" x14ac:dyDescent="0.25">
      <c r="A949" s="99" t="s">
        <v>2409</v>
      </c>
      <c r="B949" s="99">
        <v>1032681</v>
      </c>
      <c r="C949" s="99" t="s">
        <v>6</v>
      </c>
      <c r="D949" s="99" t="s">
        <v>2410</v>
      </c>
      <c r="E949" s="100">
        <v>10</v>
      </c>
      <c r="F949" s="101">
        <v>10100</v>
      </c>
      <c r="G949" s="99" t="s">
        <v>2411</v>
      </c>
    </row>
    <row r="950" spans="1:7" x14ac:dyDescent="0.25">
      <c r="A950" s="99" t="s">
        <v>2412</v>
      </c>
      <c r="B950" s="99">
        <v>1030058</v>
      </c>
      <c r="C950" s="99" t="s">
        <v>7</v>
      </c>
      <c r="D950" s="99" t="s">
        <v>2413</v>
      </c>
      <c r="E950" s="100">
        <v>71</v>
      </c>
      <c r="F950" s="101">
        <v>71300</v>
      </c>
      <c r="G950" s="99" t="s">
        <v>2414</v>
      </c>
    </row>
    <row r="951" spans="1:7" x14ac:dyDescent="0.25">
      <c r="A951" s="99" t="s">
        <v>2415</v>
      </c>
      <c r="B951" s="99">
        <v>1002060</v>
      </c>
      <c r="C951" s="99" t="s">
        <v>7</v>
      </c>
      <c r="D951" s="99" t="s">
        <v>2416</v>
      </c>
      <c r="E951" s="100">
        <v>71</v>
      </c>
      <c r="F951" s="101">
        <v>71100</v>
      </c>
      <c r="G951" s="99" t="s">
        <v>2417</v>
      </c>
    </row>
    <row r="952" spans="1:7" x14ac:dyDescent="0.25">
      <c r="A952" s="99" t="s">
        <v>2418</v>
      </c>
      <c r="B952" s="99">
        <v>1030804</v>
      </c>
      <c r="C952" s="99" t="s">
        <v>6</v>
      </c>
      <c r="D952" s="99" t="s">
        <v>2419</v>
      </c>
      <c r="E952" s="100">
        <v>21</v>
      </c>
      <c r="F952" s="101">
        <v>21110</v>
      </c>
      <c r="G952" s="99" t="s">
        <v>2420</v>
      </c>
    </row>
    <row r="953" spans="1:7" x14ac:dyDescent="0.25">
      <c r="A953" s="99" t="s">
        <v>2421</v>
      </c>
      <c r="B953" s="99">
        <v>1004034</v>
      </c>
      <c r="C953" s="99"/>
      <c r="D953" s="99" t="s">
        <v>2320</v>
      </c>
      <c r="E953" s="100">
        <v>89</v>
      </c>
      <c r="F953" s="101">
        <v>89200</v>
      </c>
      <c r="G953" s="99" t="s">
        <v>2422</v>
      </c>
    </row>
    <row r="954" spans="1:7" x14ac:dyDescent="0.25">
      <c r="A954" s="99" t="s">
        <v>7</v>
      </c>
      <c r="B954" s="99">
        <v>1012026</v>
      </c>
      <c r="C954" s="99" t="s">
        <v>7</v>
      </c>
      <c r="D954" s="99" t="s">
        <v>2423</v>
      </c>
      <c r="E954" s="100">
        <v>10</v>
      </c>
      <c r="F954" s="101">
        <v>10410</v>
      </c>
      <c r="G954" s="99" t="s">
        <v>2424</v>
      </c>
    </row>
    <row r="955" spans="1:7" x14ac:dyDescent="0.25">
      <c r="A955" s="99" t="s">
        <v>7</v>
      </c>
      <c r="B955" s="99">
        <v>1031718</v>
      </c>
      <c r="C955" s="99" t="s">
        <v>7</v>
      </c>
      <c r="D955" s="99" t="s">
        <v>2425</v>
      </c>
      <c r="E955" s="100">
        <v>21</v>
      </c>
      <c r="F955" s="101">
        <v>21300</v>
      </c>
      <c r="G955" s="99" t="s">
        <v>2426</v>
      </c>
    </row>
    <row r="956" spans="1:7" x14ac:dyDescent="0.25">
      <c r="A956" s="99" t="s">
        <v>7</v>
      </c>
      <c r="B956" s="99">
        <v>52269001</v>
      </c>
      <c r="C956" s="99" t="s">
        <v>7</v>
      </c>
      <c r="D956" s="99" t="s">
        <v>2396</v>
      </c>
      <c r="E956" s="100">
        <v>52</v>
      </c>
      <c r="F956" s="101">
        <v>52200</v>
      </c>
      <c r="G956" s="99" t="s">
        <v>2427</v>
      </c>
    </row>
    <row r="957" spans="1:7" x14ac:dyDescent="0.25">
      <c r="A957" s="99" t="s">
        <v>7</v>
      </c>
      <c r="B957" s="99">
        <v>1024262</v>
      </c>
      <c r="C957" s="99" t="s">
        <v>7</v>
      </c>
      <c r="D957" s="99" t="s">
        <v>2428</v>
      </c>
      <c r="E957" s="100">
        <v>71</v>
      </c>
      <c r="F957" s="101">
        <v>71880</v>
      </c>
      <c r="G957" s="99" t="s">
        <v>2429</v>
      </c>
    </row>
    <row r="958" spans="1:7" x14ac:dyDescent="0.25">
      <c r="A958" s="99" t="s">
        <v>2430</v>
      </c>
      <c r="B958" s="99">
        <v>1033481</v>
      </c>
      <c r="C958" s="99" t="s">
        <v>6</v>
      </c>
      <c r="D958" s="99" t="s">
        <v>2431</v>
      </c>
      <c r="E958" s="100">
        <v>59</v>
      </c>
      <c r="F958" s="101">
        <v>59711</v>
      </c>
      <c r="G958" s="99" t="s">
        <v>2432</v>
      </c>
    </row>
    <row r="959" spans="1:7" x14ac:dyDescent="0.25">
      <c r="A959" s="99" t="s">
        <v>2433</v>
      </c>
      <c r="B959" s="99">
        <v>1021134</v>
      </c>
      <c r="C959" s="99"/>
      <c r="D959" s="99" t="s">
        <v>2434</v>
      </c>
      <c r="E959" s="100">
        <v>10</v>
      </c>
      <c r="F959" s="101">
        <v>10130</v>
      </c>
      <c r="G959" s="99" t="s">
        <v>2435</v>
      </c>
    </row>
    <row r="960" spans="1:7" x14ac:dyDescent="0.25">
      <c r="A960" s="99" t="s">
        <v>2436</v>
      </c>
      <c r="B960" s="99">
        <v>71215001</v>
      </c>
      <c r="C960" s="99" t="s">
        <v>2437</v>
      </c>
      <c r="D960" s="99" t="s">
        <v>2438</v>
      </c>
      <c r="E960" s="100">
        <v>71</v>
      </c>
      <c r="F960" s="101">
        <v>71590</v>
      </c>
      <c r="G960" s="99" t="s">
        <v>2439</v>
      </c>
    </row>
    <row r="961" spans="1:7" x14ac:dyDescent="0.25">
      <c r="A961" s="99" t="s">
        <v>2440</v>
      </c>
      <c r="B961" s="99">
        <v>1046376</v>
      </c>
      <c r="C961" s="99" t="s">
        <v>9</v>
      </c>
      <c r="D961" s="99" t="s">
        <v>2441</v>
      </c>
      <c r="E961" s="100">
        <v>71</v>
      </c>
      <c r="F961" s="101">
        <v>71200</v>
      </c>
      <c r="G961" s="99" t="s">
        <v>2442</v>
      </c>
    </row>
    <row r="962" spans="1:7" x14ac:dyDescent="0.25">
      <c r="A962" s="99" t="s">
        <v>2443</v>
      </c>
      <c r="B962" s="99">
        <v>1024937</v>
      </c>
      <c r="C962" s="99" t="s">
        <v>6</v>
      </c>
      <c r="D962" s="99" t="s">
        <v>2337</v>
      </c>
      <c r="E962" s="100">
        <v>39</v>
      </c>
      <c r="F962" s="101">
        <v>39100</v>
      </c>
      <c r="G962" s="99" t="s">
        <v>2444</v>
      </c>
    </row>
    <row r="963" spans="1:7" x14ac:dyDescent="0.25">
      <c r="A963" s="99" t="s">
        <v>2445</v>
      </c>
      <c r="B963" s="99">
        <v>1044289</v>
      </c>
      <c r="C963" s="99" t="s">
        <v>9</v>
      </c>
      <c r="D963" s="99" t="s">
        <v>2446</v>
      </c>
      <c r="E963" s="100">
        <v>89</v>
      </c>
      <c r="F963" s="101">
        <v>89100</v>
      </c>
      <c r="G963" s="99" t="s">
        <v>2447</v>
      </c>
    </row>
    <row r="964" spans="1:7" x14ac:dyDescent="0.25">
      <c r="A964" s="99" t="s">
        <v>2448</v>
      </c>
      <c r="B964" s="99">
        <v>1010285</v>
      </c>
      <c r="C964" s="99" t="s">
        <v>6</v>
      </c>
      <c r="D964" s="99" t="s">
        <v>2449</v>
      </c>
      <c r="E964" s="100">
        <v>10</v>
      </c>
      <c r="F964" s="101">
        <v>10700</v>
      </c>
      <c r="G964" s="99" t="s">
        <v>2450</v>
      </c>
    </row>
    <row r="965" spans="1:7" x14ac:dyDescent="0.25">
      <c r="A965" s="99" t="s">
        <v>2451</v>
      </c>
      <c r="B965" s="99">
        <v>71263002</v>
      </c>
      <c r="C965" s="99" t="s">
        <v>12</v>
      </c>
      <c r="D965" s="99" t="s">
        <v>2405</v>
      </c>
      <c r="E965" s="100">
        <v>71</v>
      </c>
      <c r="F965" s="101">
        <v>71500</v>
      </c>
      <c r="G965" s="99" t="s">
        <v>2452</v>
      </c>
    </row>
    <row r="966" spans="1:7" x14ac:dyDescent="0.25">
      <c r="A966" s="99" t="s">
        <v>2455</v>
      </c>
      <c r="B966" s="99">
        <v>89024001</v>
      </c>
      <c r="C966" s="99"/>
      <c r="D966" s="99" t="s">
        <v>2456</v>
      </c>
      <c r="E966" s="100">
        <v>89</v>
      </c>
      <c r="F966" s="101">
        <v>89000</v>
      </c>
      <c r="G966" s="99" t="s">
        <v>2457</v>
      </c>
    </row>
    <row r="967" spans="1:7" x14ac:dyDescent="0.25">
      <c r="A967" s="99" t="s">
        <v>2455</v>
      </c>
      <c r="B967" s="99">
        <v>89399001</v>
      </c>
      <c r="C967" s="99"/>
      <c r="D967" s="99" t="s">
        <v>2458</v>
      </c>
      <c r="E967" s="100">
        <v>89</v>
      </c>
      <c r="F967" s="101">
        <v>89100</v>
      </c>
      <c r="G967" s="99" t="s">
        <v>2459</v>
      </c>
    </row>
    <row r="968" spans="1:7" x14ac:dyDescent="0.25">
      <c r="A968" s="99" t="s">
        <v>2460</v>
      </c>
      <c r="B968" s="99">
        <v>1034768</v>
      </c>
      <c r="C968" s="99" t="s">
        <v>4</v>
      </c>
      <c r="D968" s="99" t="s">
        <v>2319</v>
      </c>
      <c r="E968" s="100">
        <v>21</v>
      </c>
      <c r="F968" s="101">
        <v>21500</v>
      </c>
      <c r="G968" s="99" t="s">
        <v>2325</v>
      </c>
    </row>
    <row r="969" spans="1:7" x14ac:dyDescent="0.25">
      <c r="A969" s="99" t="s">
        <v>2461</v>
      </c>
      <c r="B969" s="99">
        <v>1012023</v>
      </c>
      <c r="C969" s="99" t="s">
        <v>4</v>
      </c>
      <c r="D969" s="99" t="s">
        <v>2462</v>
      </c>
      <c r="E969" s="100">
        <v>10</v>
      </c>
      <c r="F969" s="101">
        <v>10160</v>
      </c>
      <c r="G969" s="99" t="s">
        <v>2463</v>
      </c>
    </row>
    <row r="970" spans="1:7" x14ac:dyDescent="0.25">
      <c r="A970" s="99" t="s">
        <v>2464</v>
      </c>
      <c r="B970" s="99">
        <v>1012965</v>
      </c>
      <c r="C970" s="99"/>
      <c r="D970" s="99" t="s">
        <v>2465</v>
      </c>
      <c r="E970" s="100">
        <v>21</v>
      </c>
      <c r="F970" s="101">
        <v>21430</v>
      </c>
      <c r="G970" s="99" t="s">
        <v>2466</v>
      </c>
    </row>
    <row r="971" spans="1:7" x14ac:dyDescent="0.25">
      <c r="A971" s="99" t="s">
        <v>2467</v>
      </c>
      <c r="B971" s="99">
        <v>1047191</v>
      </c>
      <c r="C971" s="99" t="s">
        <v>4</v>
      </c>
      <c r="D971" s="99" t="s">
        <v>2468</v>
      </c>
      <c r="E971" s="100">
        <v>10</v>
      </c>
      <c r="F971" s="101">
        <v>10500</v>
      </c>
      <c r="G971" s="99" t="s">
        <v>2469</v>
      </c>
    </row>
    <row r="972" spans="1:7" x14ac:dyDescent="0.25">
      <c r="A972" s="99" t="s">
        <v>2470</v>
      </c>
      <c r="B972" s="99">
        <v>1007978</v>
      </c>
      <c r="C972" s="99" t="s">
        <v>6</v>
      </c>
      <c r="D972" s="99" t="s">
        <v>2471</v>
      </c>
      <c r="E972" s="100">
        <v>71</v>
      </c>
      <c r="F972" s="101">
        <v>71000</v>
      </c>
      <c r="G972" s="99" t="s">
        <v>2472</v>
      </c>
    </row>
    <row r="973" spans="1:7" x14ac:dyDescent="0.25">
      <c r="A973" s="99" t="s">
        <v>2473</v>
      </c>
      <c r="B973" s="99">
        <v>1004039</v>
      </c>
      <c r="C973" s="99" t="s">
        <v>4</v>
      </c>
      <c r="D973" s="99" t="s">
        <v>2474</v>
      </c>
      <c r="E973" s="100">
        <v>89</v>
      </c>
      <c r="F973" s="101">
        <v>89690</v>
      </c>
      <c r="G973" s="99" t="s">
        <v>2475</v>
      </c>
    </row>
    <row r="974" spans="1:7" x14ac:dyDescent="0.25">
      <c r="A974" s="99" t="s">
        <v>2476</v>
      </c>
      <c r="B974" s="99">
        <v>1024112</v>
      </c>
      <c r="C974" s="99"/>
      <c r="D974" s="99" t="s">
        <v>2477</v>
      </c>
      <c r="E974" s="100">
        <v>10</v>
      </c>
      <c r="F974" s="101">
        <v>10320</v>
      </c>
      <c r="G974" s="99" t="s">
        <v>2478</v>
      </c>
    </row>
    <row r="975" spans="1:7" x14ac:dyDescent="0.25">
      <c r="A975" s="99" t="s">
        <v>2479</v>
      </c>
      <c r="B975" s="99">
        <v>39397002</v>
      </c>
      <c r="C975" s="99" t="s">
        <v>17</v>
      </c>
      <c r="D975" s="99" t="s">
        <v>2454</v>
      </c>
      <c r="E975" s="100">
        <v>39</v>
      </c>
      <c r="F975" s="101">
        <v>39270</v>
      </c>
      <c r="G975" s="99" t="s">
        <v>1080</v>
      </c>
    </row>
    <row r="976" spans="1:7" x14ac:dyDescent="0.25">
      <c r="A976" s="99" t="s">
        <v>2480</v>
      </c>
      <c r="B976" s="99">
        <v>1017041</v>
      </c>
      <c r="C976" s="99" t="s">
        <v>197</v>
      </c>
      <c r="D976" s="99" t="s">
        <v>2481</v>
      </c>
      <c r="E976" s="100">
        <v>52</v>
      </c>
      <c r="F976" s="101">
        <v>52006</v>
      </c>
      <c r="G976" s="99" t="s">
        <v>1333</v>
      </c>
    </row>
    <row r="977" spans="1:7" x14ac:dyDescent="0.25">
      <c r="A977" s="99" t="s">
        <v>2482</v>
      </c>
      <c r="B977" s="99">
        <v>100864009</v>
      </c>
      <c r="C977" s="99" t="s">
        <v>4</v>
      </c>
      <c r="D977" s="99" t="s">
        <v>2399</v>
      </c>
      <c r="E977" s="100">
        <v>71</v>
      </c>
      <c r="F977" s="101">
        <v>71500</v>
      </c>
      <c r="G977" s="99" t="s">
        <v>2483</v>
      </c>
    </row>
    <row r="978" spans="1:7" x14ac:dyDescent="0.25">
      <c r="A978" s="99" t="s">
        <v>2484</v>
      </c>
      <c r="B978" s="99">
        <v>1036692</v>
      </c>
      <c r="C978" s="99" t="s">
        <v>12</v>
      </c>
      <c r="D978" s="99" t="s">
        <v>2485</v>
      </c>
      <c r="E978" s="100">
        <v>21</v>
      </c>
      <c r="F978" s="101">
        <v>21500</v>
      </c>
      <c r="G978" s="99" t="s">
        <v>2325</v>
      </c>
    </row>
    <row r="979" spans="1:7" x14ac:dyDescent="0.25">
      <c r="A979" s="99" t="s">
        <v>2486</v>
      </c>
      <c r="B979" s="99">
        <v>100663003</v>
      </c>
      <c r="C979" s="99" t="s">
        <v>4</v>
      </c>
      <c r="D979" s="99" t="s">
        <v>2291</v>
      </c>
      <c r="E979" s="100">
        <v>71</v>
      </c>
      <c r="F979" s="101">
        <v>71400</v>
      </c>
      <c r="G979" s="99" t="s">
        <v>2487</v>
      </c>
    </row>
    <row r="980" spans="1:7" x14ac:dyDescent="0.25">
      <c r="A980" s="99" t="s">
        <v>2490</v>
      </c>
      <c r="B980" s="99">
        <v>1030731</v>
      </c>
      <c r="C980" s="99" t="s">
        <v>4</v>
      </c>
      <c r="D980" s="99" t="s">
        <v>2299</v>
      </c>
      <c r="E980" s="100">
        <v>10</v>
      </c>
      <c r="F980" s="101">
        <v>10370</v>
      </c>
      <c r="G980" s="99" t="s">
        <v>2491</v>
      </c>
    </row>
    <row r="981" spans="1:7" x14ac:dyDescent="0.25">
      <c r="A981" s="99" t="s">
        <v>2493</v>
      </c>
      <c r="B981" s="99">
        <v>1045761</v>
      </c>
      <c r="C981" s="99" t="s">
        <v>6</v>
      </c>
      <c r="D981" s="99" t="s">
        <v>2305</v>
      </c>
      <c r="E981" s="100">
        <v>71</v>
      </c>
      <c r="F981" s="101">
        <v>71190</v>
      </c>
      <c r="G981" s="99" t="s">
        <v>2494</v>
      </c>
    </row>
    <row r="982" spans="1:7" x14ac:dyDescent="0.25">
      <c r="A982" s="99" t="s">
        <v>2495</v>
      </c>
      <c r="B982" s="99">
        <v>1012973</v>
      </c>
      <c r="C982" s="99"/>
      <c r="D982" s="99" t="s">
        <v>2496</v>
      </c>
      <c r="E982" s="100">
        <v>21</v>
      </c>
      <c r="F982" s="101">
        <v>21510</v>
      </c>
      <c r="G982" s="99" t="s">
        <v>2497</v>
      </c>
    </row>
    <row r="983" spans="1:7" x14ac:dyDescent="0.25">
      <c r="A983" s="99" t="s">
        <v>2498</v>
      </c>
      <c r="B983" s="99">
        <v>1033753</v>
      </c>
      <c r="C983" s="99" t="s">
        <v>4</v>
      </c>
      <c r="D983" s="99" t="s">
        <v>2375</v>
      </c>
      <c r="E983" s="100">
        <v>21</v>
      </c>
      <c r="F983" s="101">
        <v>21120</v>
      </c>
      <c r="G983" s="99" t="s">
        <v>2499</v>
      </c>
    </row>
    <row r="984" spans="1:7" x14ac:dyDescent="0.25">
      <c r="A984" s="99" t="s">
        <v>2500</v>
      </c>
      <c r="B984" s="99">
        <v>1032742</v>
      </c>
      <c r="C984" s="99" t="s">
        <v>12</v>
      </c>
      <c r="D984" s="99" t="s">
        <v>2501</v>
      </c>
      <c r="E984" s="100">
        <v>21</v>
      </c>
      <c r="F984" s="101">
        <v>21380</v>
      </c>
      <c r="G984" s="99" t="s">
        <v>2502</v>
      </c>
    </row>
    <row r="985" spans="1:7" x14ac:dyDescent="0.25">
      <c r="A985" s="99" t="s">
        <v>2503</v>
      </c>
      <c r="B985" s="99">
        <v>100663004</v>
      </c>
      <c r="C985" s="99" t="s">
        <v>4</v>
      </c>
      <c r="D985" s="99" t="s">
        <v>2504</v>
      </c>
      <c r="E985" s="100">
        <v>71</v>
      </c>
      <c r="F985" s="101">
        <v>71160</v>
      </c>
      <c r="G985" s="99" t="s">
        <v>2505</v>
      </c>
    </row>
    <row r="986" spans="1:7" x14ac:dyDescent="0.25">
      <c r="A986" s="99" t="s">
        <v>2506</v>
      </c>
      <c r="B986" s="99">
        <v>1012021</v>
      </c>
      <c r="C986" s="99"/>
      <c r="D986" s="99" t="s">
        <v>2507</v>
      </c>
      <c r="E986" s="100">
        <v>10</v>
      </c>
      <c r="F986" s="101">
        <v>10220</v>
      </c>
      <c r="G986" s="99" t="s">
        <v>2508</v>
      </c>
    </row>
    <row r="987" spans="1:7" x14ac:dyDescent="0.25">
      <c r="A987" s="99" t="s">
        <v>2509</v>
      </c>
      <c r="B987" s="99">
        <v>1046487</v>
      </c>
      <c r="C987" s="99" t="s">
        <v>6</v>
      </c>
      <c r="D987" s="99" t="s">
        <v>2510</v>
      </c>
      <c r="E987" s="100">
        <v>21</v>
      </c>
      <c r="F987" s="101">
        <v>21400</v>
      </c>
      <c r="G987" s="99" t="s">
        <v>2511</v>
      </c>
    </row>
    <row r="988" spans="1:7" x14ac:dyDescent="0.25">
      <c r="A988" s="99" t="s">
        <v>2512</v>
      </c>
      <c r="B988" s="99">
        <v>1017046</v>
      </c>
      <c r="C988" s="99" t="s">
        <v>4</v>
      </c>
      <c r="D988" s="99" t="s">
        <v>2492</v>
      </c>
      <c r="E988" s="100">
        <v>52</v>
      </c>
      <c r="F988" s="101">
        <v>52000</v>
      </c>
      <c r="G988" s="99" t="s">
        <v>2513</v>
      </c>
    </row>
    <row r="989" spans="1:7" x14ac:dyDescent="0.25">
      <c r="A989" s="99" t="s">
        <v>2514</v>
      </c>
      <c r="B989" s="99">
        <v>100864012</v>
      </c>
      <c r="C989" s="99" t="s">
        <v>4</v>
      </c>
      <c r="D989" s="99" t="s">
        <v>2515</v>
      </c>
      <c r="E989" s="100">
        <v>89</v>
      </c>
      <c r="F989" s="101">
        <v>89100</v>
      </c>
      <c r="G989" s="99" t="s">
        <v>2516</v>
      </c>
    </row>
    <row r="990" spans="1:7" x14ac:dyDescent="0.25">
      <c r="A990" s="99" t="s">
        <v>2517</v>
      </c>
      <c r="B990" s="99">
        <v>89025002</v>
      </c>
      <c r="C990" s="99" t="s">
        <v>12</v>
      </c>
      <c r="D990" s="99" t="s">
        <v>2320</v>
      </c>
      <c r="E990" s="100">
        <v>89</v>
      </c>
      <c r="F990" s="101">
        <v>89200</v>
      </c>
      <c r="G990" s="99"/>
    </row>
    <row r="991" spans="1:7" x14ac:dyDescent="0.25">
      <c r="A991" s="99" t="s">
        <v>2518</v>
      </c>
      <c r="B991" s="99">
        <v>100674007</v>
      </c>
      <c r="C991" s="99" t="s">
        <v>4</v>
      </c>
      <c r="D991" s="99" t="s">
        <v>2489</v>
      </c>
      <c r="E991" s="100">
        <v>89</v>
      </c>
      <c r="F991" s="101">
        <v>89300</v>
      </c>
      <c r="G991" s="99" t="s">
        <v>2519</v>
      </c>
    </row>
    <row r="992" spans="1:7" x14ac:dyDescent="0.25">
      <c r="A992" s="99" t="s">
        <v>2520</v>
      </c>
      <c r="B992" s="99">
        <v>101281008</v>
      </c>
      <c r="C992" s="99" t="s">
        <v>4</v>
      </c>
      <c r="D992" s="99" t="s">
        <v>2441</v>
      </c>
      <c r="E992" s="100">
        <v>71</v>
      </c>
      <c r="F992" s="101">
        <v>71200</v>
      </c>
      <c r="G992" s="99" t="s">
        <v>2521</v>
      </c>
    </row>
    <row r="993" spans="1:7" x14ac:dyDescent="0.25">
      <c r="A993" s="99" t="s">
        <v>2522</v>
      </c>
      <c r="B993" s="99">
        <v>100674008</v>
      </c>
      <c r="C993" s="99" t="s">
        <v>4</v>
      </c>
      <c r="D993" s="99" t="s">
        <v>2523</v>
      </c>
      <c r="E993" s="100">
        <v>89</v>
      </c>
      <c r="F993" s="101">
        <v>89330</v>
      </c>
      <c r="G993" s="99" t="s">
        <v>2524</v>
      </c>
    </row>
    <row r="994" spans="1:7" x14ac:dyDescent="0.25">
      <c r="A994" s="99" t="s">
        <v>2525</v>
      </c>
      <c r="B994" s="99">
        <v>100322002</v>
      </c>
      <c r="C994" s="99" t="s">
        <v>4</v>
      </c>
      <c r="D994" s="99" t="s">
        <v>2404</v>
      </c>
      <c r="E994" s="100">
        <v>21</v>
      </c>
      <c r="F994" s="101">
        <v>21200</v>
      </c>
      <c r="G994" s="99" t="s">
        <v>2526</v>
      </c>
    </row>
    <row r="995" spans="1:7" x14ac:dyDescent="0.25">
      <c r="A995" s="99" t="s">
        <v>2527</v>
      </c>
      <c r="B995" s="99">
        <v>39088001</v>
      </c>
      <c r="C995" s="99" t="s">
        <v>12</v>
      </c>
      <c r="D995" s="99" t="s">
        <v>2528</v>
      </c>
      <c r="E995" s="100">
        <v>39</v>
      </c>
      <c r="F995" s="101">
        <v>39570</v>
      </c>
      <c r="G995" s="99" t="s">
        <v>2529</v>
      </c>
    </row>
    <row r="996" spans="1:7" x14ac:dyDescent="0.25">
      <c r="A996" s="99" t="s">
        <v>2530</v>
      </c>
      <c r="B996" s="99">
        <v>89017000</v>
      </c>
      <c r="C996" s="99" t="s">
        <v>6</v>
      </c>
      <c r="D996" s="99" t="s">
        <v>2531</v>
      </c>
      <c r="E996" s="100">
        <v>89</v>
      </c>
      <c r="F996" s="101">
        <v>89190</v>
      </c>
      <c r="G996" s="99" t="s">
        <v>2488</v>
      </c>
    </row>
    <row r="997" spans="1:7" x14ac:dyDescent="0.25">
      <c r="A997" s="99" t="s">
        <v>2532</v>
      </c>
      <c r="B997" s="99">
        <v>1034161</v>
      </c>
      <c r="C997" s="99" t="s">
        <v>6</v>
      </c>
      <c r="D997" s="99" t="s">
        <v>2533</v>
      </c>
      <c r="E997" s="100">
        <v>10</v>
      </c>
      <c r="F997" s="101">
        <v>10410</v>
      </c>
      <c r="G997" s="99" t="s">
        <v>2429</v>
      </c>
    </row>
    <row r="998" spans="1:7" x14ac:dyDescent="0.25">
      <c r="A998" s="99" t="s">
        <v>2534</v>
      </c>
      <c r="B998" s="99">
        <v>1036685</v>
      </c>
      <c r="C998" s="99" t="s">
        <v>4</v>
      </c>
      <c r="D998" s="99" t="s">
        <v>2292</v>
      </c>
      <c r="E998" s="100">
        <v>71</v>
      </c>
      <c r="F998" s="101">
        <v>71600</v>
      </c>
      <c r="G998" s="99" t="s">
        <v>2535</v>
      </c>
    </row>
    <row r="999" spans="1:7" x14ac:dyDescent="0.25">
      <c r="A999" s="99" t="s">
        <v>2536</v>
      </c>
      <c r="B999" s="99">
        <v>100322001</v>
      </c>
      <c r="C999" s="99" t="s">
        <v>4</v>
      </c>
      <c r="D999" s="99" t="s">
        <v>2372</v>
      </c>
      <c r="E999" s="100">
        <v>21</v>
      </c>
      <c r="F999" s="101">
        <v>21400</v>
      </c>
      <c r="G999" s="99" t="s">
        <v>2537</v>
      </c>
    </row>
    <row r="1000" spans="1:7" x14ac:dyDescent="0.25">
      <c r="A1000" s="99" t="s">
        <v>2538</v>
      </c>
      <c r="B1000" s="99">
        <v>100501001</v>
      </c>
      <c r="C1000" s="99" t="s">
        <v>6</v>
      </c>
      <c r="D1000" s="99" t="s">
        <v>2539</v>
      </c>
      <c r="E1000" s="100">
        <v>10</v>
      </c>
      <c r="F1000" s="101">
        <v>10120</v>
      </c>
      <c r="G1000" s="99" t="s">
        <v>2540</v>
      </c>
    </row>
    <row r="1001" spans="1:7" x14ac:dyDescent="0.25">
      <c r="A1001" s="99" t="s">
        <v>2541</v>
      </c>
      <c r="B1001" s="99">
        <v>1003982</v>
      </c>
      <c r="C1001" s="99"/>
      <c r="D1001" s="99" t="s">
        <v>2542</v>
      </c>
      <c r="E1001" s="100">
        <v>89</v>
      </c>
      <c r="F1001" s="101">
        <v>89304</v>
      </c>
      <c r="G1001" s="99" t="s">
        <v>2543</v>
      </c>
    </row>
    <row r="1002" spans="1:7" x14ac:dyDescent="0.25">
      <c r="A1002" s="99" t="s">
        <v>2544</v>
      </c>
      <c r="B1002" s="99">
        <v>1001943</v>
      </c>
      <c r="C1002" s="99"/>
      <c r="D1002" s="99" t="s">
        <v>2545</v>
      </c>
      <c r="E1002" s="100">
        <v>10</v>
      </c>
      <c r="F1002" s="101">
        <v>10402</v>
      </c>
      <c r="G1002" s="99" t="s">
        <v>2546</v>
      </c>
    </row>
    <row r="1003" spans="1:7" x14ac:dyDescent="0.25">
      <c r="A1003" s="99" t="s">
        <v>2547</v>
      </c>
      <c r="B1003" s="99">
        <v>1015723</v>
      </c>
      <c r="C1003" s="99" t="s">
        <v>4</v>
      </c>
      <c r="D1003" s="99" t="s">
        <v>2453</v>
      </c>
      <c r="E1003" s="100">
        <v>39</v>
      </c>
      <c r="F1003" s="101">
        <v>39160</v>
      </c>
      <c r="G1003" s="99" t="s">
        <v>2548</v>
      </c>
    </row>
    <row r="1004" spans="1:7" x14ac:dyDescent="0.25">
      <c r="A1004" s="99" t="s">
        <v>2549</v>
      </c>
      <c r="B1004" s="99">
        <v>1028939</v>
      </c>
      <c r="C1004" s="99" t="s">
        <v>6</v>
      </c>
      <c r="D1004" s="99" t="s">
        <v>2410</v>
      </c>
      <c r="E1004" s="100">
        <v>10</v>
      </c>
      <c r="F1004" s="101">
        <v>10100</v>
      </c>
      <c r="G1004" s="99" t="s">
        <v>2411</v>
      </c>
    </row>
    <row r="1005" spans="1:7" x14ac:dyDescent="0.25">
      <c r="A1005" s="99" t="s">
        <v>2550</v>
      </c>
      <c r="B1005" s="99">
        <v>71239001</v>
      </c>
      <c r="C1005" s="99" t="s">
        <v>6</v>
      </c>
      <c r="D1005" s="99" t="s">
        <v>2551</v>
      </c>
      <c r="E1005" s="100">
        <v>71</v>
      </c>
      <c r="F1005" s="101">
        <v>71760</v>
      </c>
      <c r="G1005" s="99" t="s">
        <v>2552</v>
      </c>
    </row>
    <row r="1006" spans="1:7" x14ac:dyDescent="0.25">
      <c r="A1006" s="99" t="s">
        <v>2553</v>
      </c>
      <c r="B1006" s="99">
        <v>1036012</v>
      </c>
      <c r="C1006" s="99" t="s">
        <v>14</v>
      </c>
      <c r="D1006" s="99" t="s">
        <v>2554</v>
      </c>
      <c r="E1006" s="100">
        <v>10</v>
      </c>
      <c r="F1006" s="101">
        <v>10600</v>
      </c>
      <c r="G1006" s="99" t="s">
        <v>2555</v>
      </c>
    </row>
    <row r="1007" spans="1:7" x14ac:dyDescent="0.25">
      <c r="A1007" s="99" t="s">
        <v>2556</v>
      </c>
      <c r="B1007" s="99">
        <v>1002113</v>
      </c>
      <c r="C1007" s="99" t="s">
        <v>2</v>
      </c>
      <c r="D1007" s="99" t="s">
        <v>2290</v>
      </c>
      <c r="E1007" s="100">
        <v>71</v>
      </c>
      <c r="F1007" s="101">
        <v>71110</v>
      </c>
      <c r="G1007" s="99" t="s">
        <v>2557</v>
      </c>
    </row>
    <row r="1008" spans="1:7" x14ac:dyDescent="0.25">
      <c r="A1008" s="99" t="s">
        <v>8</v>
      </c>
      <c r="B1008" s="99">
        <v>52045001</v>
      </c>
      <c r="C1008" s="99" t="s">
        <v>8</v>
      </c>
      <c r="D1008" s="99" t="s">
        <v>2558</v>
      </c>
      <c r="E1008" s="100">
        <v>52</v>
      </c>
      <c r="F1008" s="101">
        <v>52100</v>
      </c>
      <c r="G1008" s="99" t="s">
        <v>2559</v>
      </c>
    </row>
  </sheetData>
  <autoFilter ref="A1:G1008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6"/>
  <sheetViews>
    <sheetView workbookViewId="0">
      <selection activeCell="A35" sqref="A35"/>
    </sheetView>
  </sheetViews>
  <sheetFormatPr baseColWidth="10" defaultRowHeight="15" x14ac:dyDescent="0.25"/>
  <cols>
    <col min="1" max="1" width="17.85546875" bestFit="1" customWidth="1"/>
    <col min="2" max="2" width="14.85546875" bestFit="1" customWidth="1"/>
    <col min="3" max="3" width="12.140625" bestFit="1" customWidth="1"/>
  </cols>
  <sheetData>
    <row r="1" spans="1:3" x14ac:dyDescent="0.25">
      <c r="A1" t="s">
        <v>24</v>
      </c>
      <c r="B1" t="s">
        <v>22</v>
      </c>
      <c r="C1" t="s">
        <v>774</v>
      </c>
    </row>
    <row r="2" spans="1:3" x14ac:dyDescent="0.25">
      <c r="A2" t="s">
        <v>7</v>
      </c>
      <c r="B2" t="s">
        <v>7</v>
      </c>
      <c r="C2" t="s">
        <v>775</v>
      </c>
    </row>
    <row r="3" spans="1:3" x14ac:dyDescent="0.25">
      <c r="A3" t="s">
        <v>1</v>
      </c>
      <c r="B3" t="s">
        <v>7</v>
      </c>
      <c r="C3" t="s">
        <v>775</v>
      </c>
    </row>
    <row r="4" spans="1:3" x14ac:dyDescent="0.25">
      <c r="A4" t="s">
        <v>16</v>
      </c>
      <c r="B4" t="s">
        <v>16</v>
      </c>
      <c r="C4" t="s">
        <v>775</v>
      </c>
    </row>
    <row r="5" spans="1:3" x14ac:dyDescent="0.25">
      <c r="A5" t="s">
        <v>0</v>
      </c>
      <c r="B5" t="s">
        <v>16</v>
      </c>
      <c r="C5" t="s">
        <v>775</v>
      </c>
    </row>
    <row r="6" spans="1:3" x14ac:dyDescent="0.25">
      <c r="A6" t="s">
        <v>14</v>
      </c>
      <c r="B6" t="s">
        <v>781</v>
      </c>
      <c r="C6" t="s">
        <v>775</v>
      </c>
    </row>
    <row r="7" spans="1:3" x14ac:dyDescent="0.25">
      <c r="A7" t="s">
        <v>1873</v>
      </c>
      <c r="B7" t="s">
        <v>781</v>
      </c>
      <c r="C7" t="s">
        <v>775</v>
      </c>
    </row>
    <row r="8" spans="1:3" x14ac:dyDescent="0.25">
      <c r="A8" t="s">
        <v>1918</v>
      </c>
      <c r="B8" t="s">
        <v>781</v>
      </c>
      <c r="C8" t="s">
        <v>775</v>
      </c>
    </row>
    <row r="9" spans="1:3" x14ac:dyDescent="0.25">
      <c r="A9" t="s">
        <v>2101</v>
      </c>
      <c r="B9" t="s">
        <v>777</v>
      </c>
      <c r="C9" t="s">
        <v>784</v>
      </c>
    </row>
    <row r="10" spans="1:3" x14ac:dyDescent="0.25">
      <c r="A10" t="s">
        <v>2437</v>
      </c>
      <c r="B10" t="s">
        <v>777</v>
      </c>
      <c r="C10" t="s">
        <v>784</v>
      </c>
    </row>
    <row r="11" spans="1:3" x14ac:dyDescent="0.25">
      <c r="A11" t="s">
        <v>11</v>
      </c>
      <c r="B11" t="s">
        <v>13</v>
      </c>
      <c r="C11" t="s">
        <v>775</v>
      </c>
    </row>
    <row r="12" spans="1:3" x14ac:dyDescent="0.25">
      <c r="A12" t="s">
        <v>12</v>
      </c>
      <c r="B12" t="s">
        <v>13</v>
      </c>
      <c r="C12" t="s">
        <v>775</v>
      </c>
    </row>
    <row r="13" spans="1:3" x14ac:dyDescent="0.25">
      <c r="A13" t="s">
        <v>5</v>
      </c>
      <c r="B13" t="s">
        <v>5</v>
      </c>
      <c r="C13" t="s">
        <v>775</v>
      </c>
    </row>
    <row r="14" spans="1:3" x14ac:dyDescent="0.25">
      <c r="A14" t="s">
        <v>770</v>
      </c>
      <c r="B14" t="s">
        <v>770</v>
      </c>
      <c r="C14" t="s">
        <v>775</v>
      </c>
    </row>
    <row r="15" spans="1:3" x14ac:dyDescent="0.25">
      <c r="A15" t="s">
        <v>4</v>
      </c>
      <c r="B15" t="s">
        <v>4</v>
      </c>
      <c r="C15" t="s">
        <v>776</v>
      </c>
    </row>
    <row r="16" spans="1:3" x14ac:dyDescent="0.25">
      <c r="A16" t="s">
        <v>261</v>
      </c>
      <c r="B16" t="s">
        <v>261</v>
      </c>
      <c r="C16" t="s">
        <v>777</v>
      </c>
    </row>
    <row r="17" spans="1:3" x14ac:dyDescent="0.25">
      <c r="A17" t="s">
        <v>17</v>
      </c>
      <c r="B17" t="s">
        <v>778</v>
      </c>
      <c r="C17" t="s">
        <v>779</v>
      </c>
    </row>
    <row r="18" spans="1:3" x14ac:dyDescent="0.25">
      <c r="A18" t="s">
        <v>19</v>
      </c>
      <c r="B18" t="s">
        <v>21</v>
      </c>
      <c r="C18" t="s">
        <v>779</v>
      </c>
    </row>
    <row r="19" spans="1:3" x14ac:dyDescent="0.25">
      <c r="A19" t="s">
        <v>2</v>
      </c>
      <c r="B19" t="s">
        <v>21</v>
      </c>
      <c r="C19" t="s">
        <v>779</v>
      </c>
    </row>
    <row r="20" spans="1:3" x14ac:dyDescent="0.25">
      <c r="A20" t="s">
        <v>0</v>
      </c>
      <c r="B20" t="s">
        <v>0</v>
      </c>
      <c r="C20" t="s">
        <v>780</v>
      </c>
    </row>
    <row r="21" spans="1:3" x14ac:dyDescent="0.25">
      <c r="A21" t="s">
        <v>771</v>
      </c>
      <c r="B21" t="s">
        <v>771</v>
      </c>
      <c r="C21" t="s">
        <v>780</v>
      </c>
    </row>
    <row r="22" spans="1:3" x14ac:dyDescent="0.25">
      <c r="A22" t="s">
        <v>143</v>
      </c>
      <c r="B22" t="s">
        <v>143</v>
      </c>
      <c r="C22" t="s">
        <v>775</v>
      </c>
    </row>
    <row r="23" spans="1:3" x14ac:dyDescent="0.25">
      <c r="A23" t="s">
        <v>772</v>
      </c>
      <c r="B23" t="s">
        <v>772</v>
      </c>
      <c r="C23" t="s">
        <v>776</v>
      </c>
    </row>
    <row r="24" spans="1:3" x14ac:dyDescent="0.25">
      <c r="A24" t="s">
        <v>773</v>
      </c>
      <c r="B24" t="s">
        <v>773</v>
      </c>
      <c r="C24" t="s">
        <v>776</v>
      </c>
    </row>
    <row r="25" spans="1:3" x14ac:dyDescent="0.25">
      <c r="A25" t="s">
        <v>197</v>
      </c>
      <c r="B25" t="s">
        <v>197</v>
      </c>
      <c r="C25" t="s">
        <v>776</v>
      </c>
    </row>
    <row r="26" spans="1:3" x14ac:dyDescent="0.25">
      <c r="A26" t="s">
        <v>194</v>
      </c>
      <c r="B26" t="s">
        <v>783</v>
      </c>
      <c r="C26" t="s">
        <v>776</v>
      </c>
    </row>
    <row r="27" spans="1:3" x14ac:dyDescent="0.25">
      <c r="A27" t="s">
        <v>782</v>
      </c>
      <c r="B27" t="s">
        <v>782</v>
      </c>
      <c r="C27" t="s">
        <v>776</v>
      </c>
    </row>
    <row r="28" spans="1:3" x14ac:dyDescent="0.25">
      <c r="A28" t="s">
        <v>615</v>
      </c>
      <c r="B28" t="s">
        <v>615</v>
      </c>
      <c r="C28" t="s">
        <v>776</v>
      </c>
    </row>
    <row r="29" spans="1:3" x14ac:dyDescent="0.25">
      <c r="A29" t="s">
        <v>9</v>
      </c>
      <c r="B29" t="s">
        <v>10</v>
      </c>
      <c r="C29" t="s">
        <v>775</v>
      </c>
    </row>
    <row r="30" spans="1:3" x14ac:dyDescent="0.25">
      <c r="A30" t="s">
        <v>373</v>
      </c>
      <c r="B30" t="s">
        <v>373</v>
      </c>
      <c r="C30" t="s">
        <v>775</v>
      </c>
    </row>
    <row r="31" spans="1:3" x14ac:dyDescent="0.25">
      <c r="A31" t="s">
        <v>15</v>
      </c>
      <c r="B31" t="s">
        <v>781</v>
      </c>
      <c r="C31" t="s">
        <v>775</v>
      </c>
    </row>
    <row r="32" spans="1:3" x14ac:dyDescent="0.25">
      <c r="A32" t="s">
        <v>20</v>
      </c>
      <c r="B32" t="s">
        <v>21</v>
      </c>
      <c r="C32" t="s">
        <v>779</v>
      </c>
    </row>
    <row r="33" spans="1:3" x14ac:dyDescent="0.25">
      <c r="A33" t="s">
        <v>18</v>
      </c>
      <c r="B33" t="s">
        <v>21</v>
      </c>
      <c r="C33" t="s">
        <v>779</v>
      </c>
    </row>
    <row r="34" spans="1:3" x14ac:dyDescent="0.25">
      <c r="A34" t="s">
        <v>286</v>
      </c>
      <c r="B34" t="s">
        <v>796</v>
      </c>
      <c r="C34" t="s">
        <v>779</v>
      </c>
    </row>
    <row r="35" spans="1:3" x14ac:dyDescent="0.25">
      <c r="A35" t="s">
        <v>6</v>
      </c>
      <c r="B35" t="s">
        <v>777</v>
      </c>
      <c r="C35" t="s">
        <v>784</v>
      </c>
    </row>
    <row r="36" spans="1:3" x14ac:dyDescent="0.25">
      <c r="A36" t="s">
        <v>8</v>
      </c>
      <c r="B36" t="s">
        <v>7</v>
      </c>
      <c r="C36" t="s">
        <v>775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5"/>
  <sheetViews>
    <sheetView topLeftCell="A73" workbookViewId="0">
      <selection activeCell="A35" sqref="A35"/>
    </sheetView>
  </sheetViews>
  <sheetFormatPr baseColWidth="10" defaultRowHeight="15" x14ac:dyDescent="0.25"/>
  <cols>
    <col min="1" max="1" width="4.42578125" style="2" bestFit="1" customWidth="1"/>
    <col min="2" max="2" width="15.140625" style="76" bestFit="1" customWidth="1"/>
    <col min="3" max="3" width="11.42578125" style="76"/>
  </cols>
  <sheetData>
    <row r="1" spans="1:3" x14ac:dyDescent="0.25">
      <c r="A1" s="2" t="s">
        <v>870</v>
      </c>
      <c r="B1" s="76" t="s">
        <v>23</v>
      </c>
      <c r="C1" s="76" t="s">
        <v>871</v>
      </c>
    </row>
    <row r="2" spans="1:3" x14ac:dyDescent="0.25">
      <c r="A2" s="77">
        <v>1</v>
      </c>
      <c r="B2" s="76" t="s">
        <v>785</v>
      </c>
      <c r="C2" s="76" t="s">
        <v>786</v>
      </c>
    </row>
    <row r="3" spans="1:3" x14ac:dyDescent="0.25">
      <c r="A3" s="77">
        <v>2</v>
      </c>
      <c r="B3" s="76" t="s">
        <v>787</v>
      </c>
      <c r="C3" s="76" t="s">
        <v>788</v>
      </c>
    </row>
    <row r="4" spans="1:3" x14ac:dyDescent="0.25">
      <c r="A4" s="77">
        <v>3</v>
      </c>
      <c r="B4" s="76" t="s">
        <v>789</v>
      </c>
      <c r="C4" s="76" t="s">
        <v>786</v>
      </c>
    </row>
    <row r="5" spans="1:3" x14ac:dyDescent="0.25">
      <c r="A5" s="77">
        <v>4</v>
      </c>
      <c r="B5" s="76" t="s">
        <v>790</v>
      </c>
      <c r="C5" s="76" t="s">
        <v>786</v>
      </c>
    </row>
    <row r="6" spans="1:3" x14ac:dyDescent="0.25">
      <c r="A6" s="77">
        <v>5</v>
      </c>
      <c r="B6" s="76" t="s">
        <v>790</v>
      </c>
      <c r="C6" s="76" t="s">
        <v>786</v>
      </c>
    </row>
    <row r="7" spans="1:3" x14ac:dyDescent="0.25">
      <c r="A7" s="77">
        <v>6</v>
      </c>
      <c r="B7" s="76" t="s">
        <v>790</v>
      </c>
      <c r="C7" s="76" t="s">
        <v>786</v>
      </c>
    </row>
    <row r="8" spans="1:3" x14ac:dyDescent="0.25">
      <c r="A8" s="77">
        <v>7</v>
      </c>
      <c r="B8" s="76" t="s">
        <v>789</v>
      </c>
      <c r="C8" s="76" t="s">
        <v>786</v>
      </c>
    </row>
    <row r="9" spans="1:3" x14ac:dyDescent="0.25">
      <c r="A9" s="77">
        <v>8</v>
      </c>
      <c r="B9" s="76" t="s">
        <v>787</v>
      </c>
      <c r="C9" s="76" t="s">
        <v>788</v>
      </c>
    </row>
    <row r="10" spans="1:3" x14ac:dyDescent="0.25">
      <c r="A10" s="77">
        <v>9</v>
      </c>
      <c r="B10" s="76" t="s">
        <v>794</v>
      </c>
      <c r="C10" s="76" t="s">
        <v>793</v>
      </c>
    </row>
    <row r="11" spans="1:3" x14ac:dyDescent="0.25">
      <c r="A11" s="77">
        <v>10</v>
      </c>
      <c r="B11" s="76" t="s">
        <v>791</v>
      </c>
      <c r="C11" s="76" t="s">
        <v>788</v>
      </c>
    </row>
    <row r="12" spans="1:3" x14ac:dyDescent="0.25">
      <c r="A12" s="77">
        <v>11</v>
      </c>
      <c r="B12" s="76" t="s">
        <v>794</v>
      </c>
      <c r="C12" s="76" t="s">
        <v>793</v>
      </c>
    </row>
    <row r="13" spans="1:3" x14ac:dyDescent="0.25">
      <c r="A13" s="77">
        <v>12</v>
      </c>
      <c r="B13" s="76" t="s">
        <v>792</v>
      </c>
      <c r="C13" s="76" t="s">
        <v>793</v>
      </c>
    </row>
    <row r="14" spans="1:3" x14ac:dyDescent="0.25">
      <c r="A14" s="77">
        <v>13</v>
      </c>
      <c r="B14" s="76" t="s">
        <v>790</v>
      </c>
      <c r="C14" s="76" t="s">
        <v>786</v>
      </c>
    </row>
    <row r="15" spans="1:3" x14ac:dyDescent="0.25">
      <c r="A15" s="77">
        <v>14</v>
      </c>
      <c r="B15" s="76" t="s">
        <v>872</v>
      </c>
      <c r="C15" s="76" t="s">
        <v>873</v>
      </c>
    </row>
    <row r="16" spans="1:3" x14ac:dyDescent="0.25">
      <c r="A16" s="77">
        <v>15</v>
      </c>
      <c r="B16" s="76" t="s">
        <v>792</v>
      </c>
      <c r="C16" s="76" t="s">
        <v>793</v>
      </c>
    </row>
    <row r="17" spans="1:3" x14ac:dyDescent="0.25">
      <c r="A17" s="77">
        <v>16</v>
      </c>
      <c r="B17" s="76" t="s">
        <v>874</v>
      </c>
      <c r="C17" s="76" t="s">
        <v>793</v>
      </c>
    </row>
    <row r="18" spans="1:3" x14ac:dyDescent="0.25">
      <c r="A18" s="77">
        <v>17</v>
      </c>
      <c r="B18" s="76" t="s">
        <v>874</v>
      </c>
      <c r="C18" s="76" t="s">
        <v>793</v>
      </c>
    </row>
    <row r="19" spans="1:3" x14ac:dyDescent="0.25">
      <c r="A19" s="77">
        <v>18</v>
      </c>
      <c r="B19" s="76" t="s">
        <v>875</v>
      </c>
      <c r="C19" s="76" t="s">
        <v>873</v>
      </c>
    </row>
    <row r="20" spans="1:3" x14ac:dyDescent="0.25">
      <c r="A20" s="77">
        <v>19</v>
      </c>
      <c r="B20" s="76" t="s">
        <v>792</v>
      </c>
      <c r="C20" s="76" t="s">
        <v>793</v>
      </c>
    </row>
    <row r="21" spans="1:3" x14ac:dyDescent="0.25">
      <c r="A21" s="77">
        <v>20</v>
      </c>
      <c r="B21" s="76" t="s">
        <v>793</v>
      </c>
      <c r="C21" s="76" t="s">
        <v>793</v>
      </c>
    </row>
    <row r="22" spans="1:3" x14ac:dyDescent="0.25">
      <c r="A22" s="77">
        <v>21</v>
      </c>
      <c r="B22" s="76" t="s">
        <v>791</v>
      </c>
      <c r="C22" s="76" t="s">
        <v>788</v>
      </c>
    </row>
    <row r="23" spans="1:3" x14ac:dyDescent="0.25">
      <c r="A23" s="77">
        <v>22</v>
      </c>
      <c r="B23" s="76" t="s">
        <v>876</v>
      </c>
      <c r="C23" s="76" t="s">
        <v>873</v>
      </c>
    </row>
    <row r="24" spans="1:3" x14ac:dyDescent="0.25">
      <c r="A24" s="77">
        <v>23</v>
      </c>
      <c r="B24" s="76" t="s">
        <v>792</v>
      </c>
      <c r="C24" s="76" t="s">
        <v>793</v>
      </c>
    </row>
    <row r="25" spans="1:3" x14ac:dyDescent="0.25">
      <c r="A25" s="77">
        <v>24</v>
      </c>
      <c r="B25" s="76" t="s">
        <v>874</v>
      </c>
      <c r="C25" s="76" t="s">
        <v>793</v>
      </c>
    </row>
    <row r="26" spans="1:3" x14ac:dyDescent="0.25">
      <c r="A26" s="77">
        <v>25</v>
      </c>
      <c r="B26" s="76" t="s">
        <v>787</v>
      </c>
      <c r="C26" s="76" t="s">
        <v>788</v>
      </c>
    </row>
    <row r="27" spans="1:3" x14ac:dyDescent="0.25">
      <c r="A27" s="77">
        <v>26</v>
      </c>
      <c r="B27" s="76" t="s">
        <v>790</v>
      </c>
      <c r="C27" s="76" t="s">
        <v>786</v>
      </c>
    </row>
    <row r="28" spans="1:3" x14ac:dyDescent="0.25">
      <c r="A28" s="77">
        <v>27</v>
      </c>
      <c r="B28" s="76" t="s">
        <v>872</v>
      </c>
      <c r="C28" s="76" t="s">
        <v>873</v>
      </c>
    </row>
    <row r="29" spans="1:3" x14ac:dyDescent="0.25">
      <c r="A29" s="77">
        <v>28</v>
      </c>
      <c r="B29" s="76" t="s">
        <v>795</v>
      </c>
      <c r="C29" s="76" t="s">
        <v>788</v>
      </c>
    </row>
    <row r="30" spans="1:3" x14ac:dyDescent="0.25">
      <c r="A30" s="77">
        <v>29</v>
      </c>
      <c r="B30" s="76" t="s">
        <v>877</v>
      </c>
      <c r="C30" s="76" t="s">
        <v>873</v>
      </c>
    </row>
    <row r="31" spans="1:3" x14ac:dyDescent="0.25">
      <c r="A31" s="77">
        <v>30</v>
      </c>
      <c r="B31" s="76" t="s">
        <v>790</v>
      </c>
      <c r="C31" s="76" t="s">
        <v>786</v>
      </c>
    </row>
    <row r="32" spans="1:3" x14ac:dyDescent="0.25">
      <c r="A32" s="77">
        <v>31</v>
      </c>
      <c r="B32" s="76" t="s">
        <v>794</v>
      </c>
      <c r="C32" s="76" t="s">
        <v>793</v>
      </c>
    </row>
    <row r="33" spans="1:3" x14ac:dyDescent="0.25">
      <c r="A33" s="77">
        <v>32</v>
      </c>
      <c r="B33" s="76" t="s">
        <v>878</v>
      </c>
      <c r="C33" s="76" t="s">
        <v>793</v>
      </c>
    </row>
    <row r="34" spans="1:3" x14ac:dyDescent="0.25">
      <c r="A34" s="77">
        <v>33</v>
      </c>
      <c r="B34" s="76" t="s">
        <v>879</v>
      </c>
      <c r="C34" s="76" t="s">
        <v>793</v>
      </c>
    </row>
    <row r="35" spans="1:3" x14ac:dyDescent="0.25">
      <c r="A35" s="77">
        <v>34</v>
      </c>
      <c r="B35" s="76" t="s">
        <v>794</v>
      </c>
      <c r="C35" s="76" t="s">
        <v>793</v>
      </c>
    </row>
    <row r="36" spans="1:3" x14ac:dyDescent="0.25">
      <c r="A36" s="77">
        <v>35</v>
      </c>
      <c r="B36" s="76" t="s">
        <v>876</v>
      </c>
      <c r="C36" s="76" t="s">
        <v>873</v>
      </c>
    </row>
    <row r="37" spans="1:3" x14ac:dyDescent="0.25">
      <c r="A37" s="77">
        <v>36</v>
      </c>
      <c r="B37" s="76" t="s">
        <v>875</v>
      </c>
      <c r="C37" s="76" t="s">
        <v>873</v>
      </c>
    </row>
    <row r="38" spans="1:3" x14ac:dyDescent="0.25">
      <c r="A38" s="77">
        <v>37</v>
      </c>
      <c r="B38" s="76" t="s">
        <v>875</v>
      </c>
      <c r="C38" s="76" t="s">
        <v>873</v>
      </c>
    </row>
    <row r="39" spans="1:3" x14ac:dyDescent="0.25">
      <c r="A39" s="77">
        <v>38</v>
      </c>
      <c r="B39" s="76" t="s">
        <v>785</v>
      </c>
      <c r="C39" s="76" t="s">
        <v>786</v>
      </c>
    </row>
    <row r="40" spans="1:3" x14ac:dyDescent="0.25">
      <c r="A40" s="77">
        <v>39</v>
      </c>
      <c r="B40" s="76" t="s">
        <v>791</v>
      </c>
      <c r="C40" s="76" t="s">
        <v>788</v>
      </c>
    </row>
    <row r="41" spans="1:3" x14ac:dyDescent="0.25">
      <c r="A41" s="77">
        <v>40</v>
      </c>
      <c r="B41" s="76" t="s">
        <v>878</v>
      </c>
      <c r="C41" s="76" t="s">
        <v>793</v>
      </c>
    </row>
    <row r="42" spans="1:3" x14ac:dyDescent="0.25">
      <c r="A42" s="77">
        <v>41</v>
      </c>
      <c r="B42" s="76" t="s">
        <v>875</v>
      </c>
      <c r="C42" s="76" t="s">
        <v>873</v>
      </c>
    </row>
    <row r="43" spans="1:3" x14ac:dyDescent="0.25">
      <c r="A43" s="77">
        <v>42</v>
      </c>
      <c r="B43" s="76" t="s">
        <v>789</v>
      </c>
      <c r="C43" s="76" t="s">
        <v>786</v>
      </c>
    </row>
    <row r="44" spans="1:3" x14ac:dyDescent="0.25">
      <c r="A44" s="77">
        <v>43</v>
      </c>
      <c r="B44" s="76" t="s">
        <v>789</v>
      </c>
      <c r="C44" s="76" t="s">
        <v>786</v>
      </c>
    </row>
    <row r="45" spans="1:3" x14ac:dyDescent="0.25">
      <c r="A45" s="77">
        <v>44</v>
      </c>
      <c r="B45" s="76" t="s">
        <v>880</v>
      </c>
      <c r="C45" s="76" t="s">
        <v>873</v>
      </c>
    </row>
    <row r="46" spans="1:3" x14ac:dyDescent="0.25">
      <c r="A46" s="77">
        <v>45</v>
      </c>
      <c r="B46" s="76" t="s">
        <v>795</v>
      </c>
      <c r="C46" s="76" t="s">
        <v>788</v>
      </c>
    </row>
    <row r="47" spans="1:3" x14ac:dyDescent="0.25">
      <c r="A47" s="77">
        <v>46</v>
      </c>
      <c r="B47" s="76" t="s">
        <v>879</v>
      </c>
      <c r="C47" s="76" t="s">
        <v>793</v>
      </c>
    </row>
    <row r="48" spans="1:3" x14ac:dyDescent="0.25">
      <c r="A48" s="77">
        <v>47</v>
      </c>
      <c r="B48" s="76" t="s">
        <v>879</v>
      </c>
      <c r="C48" s="76" t="s">
        <v>793</v>
      </c>
    </row>
    <row r="49" spans="1:3" x14ac:dyDescent="0.25">
      <c r="A49" s="77">
        <v>48</v>
      </c>
      <c r="B49" s="76" t="s">
        <v>792</v>
      </c>
      <c r="C49" s="76" t="s">
        <v>793</v>
      </c>
    </row>
    <row r="50" spans="1:3" x14ac:dyDescent="0.25">
      <c r="A50" s="77">
        <v>49</v>
      </c>
      <c r="B50" s="76" t="s">
        <v>881</v>
      </c>
      <c r="C50" s="76" t="s">
        <v>873</v>
      </c>
    </row>
    <row r="51" spans="1:3" x14ac:dyDescent="0.25">
      <c r="A51" s="77">
        <v>50</v>
      </c>
      <c r="B51" s="76" t="s">
        <v>876</v>
      </c>
      <c r="C51" s="76" t="s">
        <v>873</v>
      </c>
    </row>
    <row r="52" spans="1:3" x14ac:dyDescent="0.25">
      <c r="A52" s="77">
        <v>51</v>
      </c>
      <c r="B52" s="76" t="s">
        <v>787</v>
      </c>
      <c r="C52" s="76" t="s">
        <v>788</v>
      </c>
    </row>
    <row r="53" spans="1:3" x14ac:dyDescent="0.25">
      <c r="A53" s="77">
        <v>52</v>
      </c>
      <c r="B53" s="76" t="s">
        <v>787</v>
      </c>
      <c r="C53" s="76" t="s">
        <v>788</v>
      </c>
    </row>
    <row r="54" spans="1:3" x14ac:dyDescent="0.25">
      <c r="A54" s="77">
        <v>53</v>
      </c>
      <c r="B54" s="76" t="s">
        <v>881</v>
      </c>
      <c r="C54" s="76" t="s">
        <v>873</v>
      </c>
    </row>
    <row r="55" spans="1:3" x14ac:dyDescent="0.25">
      <c r="A55" s="77">
        <v>54</v>
      </c>
      <c r="B55" s="76" t="s">
        <v>787</v>
      </c>
      <c r="C55" s="76" t="s">
        <v>788</v>
      </c>
    </row>
    <row r="56" spans="1:3" x14ac:dyDescent="0.25">
      <c r="A56" s="77">
        <v>55</v>
      </c>
      <c r="B56" s="76" t="s">
        <v>787</v>
      </c>
      <c r="C56" s="76" t="s">
        <v>788</v>
      </c>
    </row>
    <row r="57" spans="1:3" x14ac:dyDescent="0.25">
      <c r="A57" s="77">
        <v>56</v>
      </c>
      <c r="B57" s="76" t="s">
        <v>877</v>
      </c>
      <c r="C57" s="76" t="s">
        <v>873</v>
      </c>
    </row>
    <row r="58" spans="1:3" x14ac:dyDescent="0.25">
      <c r="A58" s="77">
        <v>57</v>
      </c>
      <c r="B58" s="76" t="s">
        <v>787</v>
      </c>
      <c r="C58" s="76" t="s">
        <v>788</v>
      </c>
    </row>
    <row r="59" spans="1:3" x14ac:dyDescent="0.25">
      <c r="A59" s="77">
        <v>58</v>
      </c>
      <c r="B59" s="76" t="s">
        <v>789</v>
      </c>
      <c r="C59" s="76" t="s">
        <v>786</v>
      </c>
    </row>
    <row r="60" spans="1:3" x14ac:dyDescent="0.25">
      <c r="A60" s="77">
        <v>59</v>
      </c>
      <c r="B60" s="76" t="s">
        <v>882</v>
      </c>
      <c r="C60" s="76" t="s">
        <v>788</v>
      </c>
    </row>
    <row r="61" spans="1:3" x14ac:dyDescent="0.25">
      <c r="A61" s="77">
        <v>60</v>
      </c>
      <c r="B61" s="76" t="s">
        <v>795</v>
      </c>
      <c r="C61" s="76" t="s">
        <v>788</v>
      </c>
    </row>
    <row r="62" spans="1:3" x14ac:dyDescent="0.25">
      <c r="A62" s="77">
        <v>61</v>
      </c>
      <c r="B62" s="76" t="s">
        <v>872</v>
      </c>
      <c r="C62" s="76" t="s">
        <v>873</v>
      </c>
    </row>
    <row r="63" spans="1:3" x14ac:dyDescent="0.25">
      <c r="A63" s="77">
        <v>62</v>
      </c>
      <c r="B63" s="76" t="s">
        <v>882</v>
      </c>
      <c r="C63" s="76" t="s">
        <v>788</v>
      </c>
    </row>
    <row r="64" spans="1:3" x14ac:dyDescent="0.25">
      <c r="A64" s="77">
        <v>63</v>
      </c>
      <c r="B64" s="76" t="s">
        <v>789</v>
      </c>
      <c r="C64" s="76" t="s">
        <v>786</v>
      </c>
    </row>
    <row r="65" spans="1:3" x14ac:dyDescent="0.25">
      <c r="A65" s="77">
        <v>64</v>
      </c>
      <c r="B65" s="76" t="s">
        <v>878</v>
      </c>
      <c r="C65" s="76" t="s">
        <v>793</v>
      </c>
    </row>
    <row r="66" spans="1:3" x14ac:dyDescent="0.25">
      <c r="A66" s="77">
        <v>65</v>
      </c>
      <c r="B66" s="76" t="s">
        <v>878</v>
      </c>
      <c r="C66" s="76" t="s">
        <v>793</v>
      </c>
    </row>
    <row r="67" spans="1:3" x14ac:dyDescent="0.25">
      <c r="A67" s="77">
        <v>66</v>
      </c>
      <c r="B67" s="76" t="s">
        <v>794</v>
      </c>
      <c r="C67" s="76" t="s">
        <v>793</v>
      </c>
    </row>
    <row r="68" spans="1:3" x14ac:dyDescent="0.25">
      <c r="A68" s="77">
        <v>67</v>
      </c>
      <c r="B68" s="76" t="s">
        <v>787</v>
      </c>
      <c r="C68" s="76" t="s">
        <v>788</v>
      </c>
    </row>
    <row r="69" spans="1:3" x14ac:dyDescent="0.25">
      <c r="A69" s="77">
        <v>68</v>
      </c>
      <c r="B69" s="76" t="s">
        <v>787</v>
      </c>
      <c r="C69" s="76" t="s">
        <v>788</v>
      </c>
    </row>
    <row r="70" spans="1:3" x14ac:dyDescent="0.25">
      <c r="A70" s="77">
        <v>69</v>
      </c>
      <c r="B70" s="76" t="s">
        <v>785</v>
      </c>
      <c r="C70" s="76" t="s">
        <v>786</v>
      </c>
    </row>
    <row r="71" spans="1:3" x14ac:dyDescent="0.25">
      <c r="A71" s="77">
        <v>70</v>
      </c>
      <c r="B71" s="76" t="s">
        <v>791</v>
      </c>
      <c r="C71" s="76" t="s">
        <v>788</v>
      </c>
    </row>
    <row r="72" spans="1:3" x14ac:dyDescent="0.25">
      <c r="A72" s="77">
        <v>71</v>
      </c>
      <c r="B72" s="76" t="s">
        <v>791</v>
      </c>
      <c r="C72" s="76" t="s">
        <v>788</v>
      </c>
    </row>
    <row r="73" spans="1:3" x14ac:dyDescent="0.25">
      <c r="A73" s="77">
        <v>72</v>
      </c>
      <c r="B73" s="76" t="s">
        <v>881</v>
      </c>
      <c r="C73" s="76" t="s">
        <v>873</v>
      </c>
    </row>
    <row r="74" spans="1:3" x14ac:dyDescent="0.25">
      <c r="A74" s="77">
        <v>73</v>
      </c>
      <c r="B74" s="76" t="s">
        <v>785</v>
      </c>
      <c r="C74" s="76" t="s">
        <v>786</v>
      </c>
    </row>
    <row r="75" spans="1:3" x14ac:dyDescent="0.25">
      <c r="A75" s="77">
        <v>74</v>
      </c>
      <c r="B75" s="76" t="s">
        <v>785</v>
      </c>
      <c r="C75" s="76" t="s">
        <v>786</v>
      </c>
    </row>
    <row r="76" spans="1:3" x14ac:dyDescent="0.25">
      <c r="A76" s="77">
        <v>75</v>
      </c>
      <c r="B76" s="76" t="s">
        <v>795</v>
      </c>
      <c r="C76" s="76" t="s">
        <v>788</v>
      </c>
    </row>
    <row r="77" spans="1:3" x14ac:dyDescent="0.25">
      <c r="A77" s="77">
        <v>76</v>
      </c>
      <c r="B77" s="76" t="s">
        <v>872</v>
      </c>
      <c r="C77" s="76" t="s">
        <v>873</v>
      </c>
    </row>
    <row r="78" spans="1:3" x14ac:dyDescent="0.25">
      <c r="A78" s="77">
        <v>77</v>
      </c>
      <c r="B78" s="76" t="s">
        <v>795</v>
      </c>
      <c r="C78" s="76" t="s">
        <v>788</v>
      </c>
    </row>
    <row r="79" spans="1:3" x14ac:dyDescent="0.25">
      <c r="A79" s="77">
        <v>78</v>
      </c>
      <c r="B79" s="76" t="s">
        <v>795</v>
      </c>
      <c r="C79" s="76" t="s">
        <v>788</v>
      </c>
    </row>
    <row r="80" spans="1:3" x14ac:dyDescent="0.25">
      <c r="A80" s="77">
        <v>79</v>
      </c>
      <c r="B80" s="76" t="s">
        <v>874</v>
      </c>
      <c r="C80" s="76" t="s">
        <v>793</v>
      </c>
    </row>
    <row r="81" spans="1:3" x14ac:dyDescent="0.25">
      <c r="A81" s="77">
        <v>80</v>
      </c>
      <c r="B81" s="76" t="s">
        <v>882</v>
      </c>
      <c r="C81" s="76" t="s">
        <v>788</v>
      </c>
    </row>
    <row r="82" spans="1:3" x14ac:dyDescent="0.25">
      <c r="A82" s="77">
        <v>81</v>
      </c>
      <c r="B82" s="76" t="s">
        <v>794</v>
      </c>
      <c r="C82" s="76" t="s">
        <v>793</v>
      </c>
    </row>
    <row r="83" spans="1:3" x14ac:dyDescent="0.25">
      <c r="A83" s="77">
        <v>82</v>
      </c>
      <c r="B83" s="76" t="s">
        <v>878</v>
      </c>
      <c r="C83" s="76" t="s">
        <v>793</v>
      </c>
    </row>
    <row r="84" spans="1:3" x14ac:dyDescent="0.25">
      <c r="A84" s="77">
        <v>83</v>
      </c>
      <c r="B84" s="76" t="s">
        <v>790</v>
      </c>
      <c r="C84" s="76" t="s">
        <v>786</v>
      </c>
    </row>
    <row r="85" spans="1:3" x14ac:dyDescent="0.25">
      <c r="A85" s="77">
        <v>84</v>
      </c>
      <c r="B85" s="76" t="s">
        <v>790</v>
      </c>
      <c r="C85" s="76" t="s">
        <v>786</v>
      </c>
    </row>
    <row r="86" spans="1:3" x14ac:dyDescent="0.25">
      <c r="A86" s="77">
        <v>85</v>
      </c>
      <c r="B86" s="76" t="s">
        <v>880</v>
      </c>
      <c r="C86" s="76" t="s">
        <v>873</v>
      </c>
    </row>
    <row r="87" spans="1:3" x14ac:dyDescent="0.25">
      <c r="A87" s="77">
        <v>86</v>
      </c>
      <c r="B87" s="76" t="s">
        <v>875</v>
      </c>
      <c r="C87" s="76" t="s">
        <v>873</v>
      </c>
    </row>
    <row r="88" spans="1:3" x14ac:dyDescent="0.25">
      <c r="A88" s="77">
        <v>87</v>
      </c>
      <c r="B88" s="76" t="s">
        <v>792</v>
      </c>
      <c r="C88" s="76" t="s">
        <v>793</v>
      </c>
    </row>
    <row r="89" spans="1:3" x14ac:dyDescent="0.25">
      <c r="A89" s="77">
        <v>88</v>
      </c>
      <c r="B89" s="76" t="s">
        <v>787</v>
      </c>
      <c r="C89" s="76" t="s">
        <v>788</v>
      </c>
    </row>
    <row r="90" spans="1:3" x14ac:dyDescent="0.25">
      <c r="A90" s="77">
        <v>89</v>
      </c>
      <c r="B90" s="76" t="s">
        <v>791</v>
      </c>
      <c r="C90" s="76" t="s">
        <v>788</v>
      </c>
    </row>
    <row r="91" spans="1:3" x14ac:dyDescent="0.25">
      <c r="A91" s="77">
        <v>90</v>
      </c>
      <c r="B91" s="76" t="s">
        <v>787</v>
      </c>
      <c r="C91" s="76" t="s">
        <v>788</v>
      </c>
    </row>
    <row r="92" spans="1:3" x14ac:dyDescent="0.25">
      <c r="A92" s="77">
        <v>91</v>
      </c>
      <c r="B92" s="76" t="s">
        <v>795</v>
      </c>
      <c r="C92" s="76" t="s">
        <v>788</v>
      </c>
    </row>
    <row r="93" spans="1:3" x14ac:dyDescent="0.25">
      <c r="A93" s="77">
        <v>92</v>
      </c>
      <c r="B93" s="76" t="s">
        <v>795</v>
      </c>
      <c r="C93" s="76" t="s">
        <v>788</v>
      </c>
    </row>
    <row r="94" spans="1:3" x14ac:dyDescent="0.25">
      <c r="A94" s="77">
        <v>93</v>
      </c>
      <c r="B94" s="76" t="s">
        <v>795</v>
      </c>
      <c r="C94" s="76" t="s">
        <v>788</v>
      </c>
    </row>
    <row r="95" spans="1:3" x14ac:dyDescent="0.25">
      <c r="A95" s="2" t="s">
        <v>2562</v>
      </c>
      <c r="B95" s="76" t="s">
        <v>787</v>
      </c>
      <c r="C95" s="76" t="s">
        <v>788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35"/>
  <sheetViews>
    <sheetView workbookViewId="0">
      <selection activeCell="C13" sqref="C13"/>
    </sheetView>
  </sheetViews>
  <sheetFormatPr baseColWidth="10" defaultRowHeight="15" x14ac:dyDescent="0.25"/>
  <cols>
    <col min="1" max="1" width="21" customWidth="1"/>
    <col min="2" max="3" width="16.140625" bestFit="1" customWidth="1"/>
    <col min="4" max="4" width="17" bestFit="1" customWidth="1"/>
  </cols>
  <sheetData>
    <row r="2" spans="1:8" x14ac:dyDescent="0.25">
      <c r="A2" s="7" t="s">
        <v>25</v>
      </c>
      <c r="B2" t="s">
        <v>808</v>
      </c>
    </row>
    <row r="3" spans="1:8" x14ac:dyDescent="0.25">
      <c r="A3" s="7" t="s">
        <v>24</v>
      </c>
      <c r="B3" t="s">
        <v>808</v>
      </c>
    </row>
    <row r="4" spans="1:8" x14ac:dyDescent="0.25">
      <c r="A4" s="71" t="s">
        <v>23</v>
      </c>
      <c r="B4" t="s">
        <v>808</v>
      </c>
    </row>
    <row r="6" spans="1:8" ht="29.25" customHeight="1" x14ac:dyDescent="0.25">
      <c r="A6" s="7" t="s">
        <v>806</v>
      </c>
      <c r="B6" s="9" t="s">
        <v>865</v>
      </c>
      <c r="C6" s="9" t="s">
        <v>866</v>
      </c>
      <c r="D6" s="9" t="s">
        <v>867</v>
      </c>
    </row>
    <row r="7" spans="1:8" x14ac:dyDescent="0.25">
      <c r="A7" s="8" t="s">
        <v>777</v>
      </c>
      <c r="B7" s="72">
        <v>424188</v>
      </c>
      <c r="C7" s="72">
        <v>116552.79000000001</v>
      </c>
      <c r="D7" s="72">
        <v>456514</v>
      </c>
      <c r="F7" s="47"/>
      <c r="G7" s="47"/>
      <c r="H7" s="48"/>
    </row>
    <row r="8" spans="1:8" x14ac:dyDescent="0.25">
      <c r="A8" s="8" t="s">
        <v>21</v>
      </c>
      <c r="B8" s="72">
        <v>68459</v>
      </c>
      <c r="C8" s="72">
        <v>19460.559999999998</v>
      </c>
      <c r="D8" s="72">
        <v>83540</v>
      </c>
    </row>
    <row r="9" spans="1:8" x14ac:dyDescent="0.25">
      <c r="A9" s="8" t="s">
        <v>16</v>
      </c>
      <c r="B9" s="72">
        <v>30627</v>
      </c>
      <c r="C9" s="72">
        <v>8385</v>
      </c>
      <c r="D9" s="72">
        <v>33380</v>
      </c>
    </row>
    <row r="10" spans="1:8" x14ac:dyDescent="0.25">
      <c r="A10" s="8" t="s">
        <v>7</v>
      </c>
      <c r="B10" s="72">
        <v>26669</v>
      </c>
      <c r="C10" s="72">
        <v>13780.45</v>
      </c>
      <c r="D10" s="72">
        <v>56650</v>
      </c>
    </row>
    <row r="11" spans="1:8" x14ac:dyDescent="0.25">
      <c r="A11" s="8" t="s">
        <v>4</v>
      </c>
      <c r="B11" s="72">
        <v>7068</v>
      </c>
      <c r="C11" s="72">
        <v>1997.95</v>
      </c>
      <c r="D11" s="72">
        <v>15600</v>
      </c>
    </row>
    <row r="12" spans="1:8" x14ac:dyDescent="0.25">
      <c r="A12" s="8" t="s">
        <v>13</v>
      </c>
      <c r="B12" s="72">
        <v>6485</v>
      </c>
      <c r="C12" s="72">
        <v>1476.81</v>
      </c>
      <c r="D12" s="72">
        <v>14330</v>
      </c>
    </row>
    <row r="13" spans="1:8" x14ac:dyDescent="0.25">
      <c r="A13" s="8" t="s">
        <v>778</v>
      </c>
      <c r="B13" s="72">
        <v>4017</v>
      </c>
      <c r="C13" s="72">
        <v>358</v>
      </c>
      <c r="D13" s="72">
        <v>1600</v>
      </c>
    </row>
    <row r="14" spans="1:8" x14ac:dyDescent="0.25">
      <c r="A14" s="8" t="s">
        <v>5</v>
      </c>
      <c r="B14" s="72">
        <v>2572</v>
      </c>
      <c r="C14" s="72">
        <v>757.84</v>
      </c>
      <c r="D14" s="72">
        <v>3050</v>
      </c>
    </row>
    <row r="15" spans="1:8" x14ac:dyDescent="0.25">
      <c r="A15" s="8" t="s">
        <v>197</v>
      </c>
      <c r="B15" s="72">
        <v>2349</v>
      </c>
      <c r="C15" s="72">
        <v>527</v>
      </c>
      <c r="D15" s="72">
        <v>800</v>
      </c>
    </row>
    <row r="16" spans="1:8" x14ac:dyDescent="0.25">
      <c r="A16" s="8" t="s">
        <v>781</v>
      </c>
      <c r="B16" s="72">
        <v>1145</v>
      </c>
      <c r="C16" s="72">
        <v>1450</v>
      </c>
      <c r="D16" s="72">
        <v>1700</v>
      </c>
    </row>
    <row r="17" spans="1:8" x14ac:dyDescent="0.25">
      <c r="A17" s="8" t="s">
        <v>10</v>
      </c>
      <c r="B17" s="72">
        <v>1031</v>
      </c>
      <c r="C17" s="72">
        <v>19</v>
      </c>
      <c r="D17" s="72">
        <v>700</v>
      </c>
    </row>
    <row r="18" spans="1:8" x14ac:dyDescent="0.25">
      <c r="A18" s="8" t="s">
        <v>807</v>
      </c>
      <c r="B18" s="72">
        <v>924</v>
      </c>
      <c r="C18" s="72">
        <v>600</v>
      </c>
      <c r="D18" s="72">
        <v>600</v>
      </c>
    </row>
    <row r="19" spans="1:8" x14ac:dyDescent="0.25">
      <c r="A19" s="8" t="s">
        <v>143</v>
      </c>
      <c r="B19" s="72">
        <v>499</v>
      </c>
      <c r="C19" s="72">
        <v>0</v>
      </c>
      <c r="D19" s="72">
        <v>0</v>
      </c>
    </row>
    <row r="20" spans="1:8" x14ac:dyDescent="0.25">
      <c r="A20" s="8" t="s">
        <v>783</v>
      </c>
      <c r="B20" s="72">
        <v>0</v>
      </c>
      <c r="C20" s="72">
        <v>0</v>
      </c>
      <c r="D20" s="72">
        <v>0</v>
      </c>
    </row>
    <row r="21" spans="1:8" x14ac:dyDescent="0.25">
      <c r="A21" s="8" t="s">
        <v>615</v>
      </c>
      <c r="B21" s="72">
        <v>0</v>
      </c>
      <c r="C21" s="72">
        <v>0</v>
      </c>
      <c r="D21" s="72">
        <v>0</v>
      </c>
    </row>
    <row r="22" spans="1:8" x14ac:dyDescent="0.25">
      <c r="A22" s="8" t="s">
        <v>796</v>
      </c>
      <c r="B22" s="72">
        <v>0</v>
      </c>
      <c r="C22" s="72">
        <v>0</v>
      </c>
      <c r="D22" s="72">
        <v>0</v>
      </c>
      <c r="H22" s="48"/>
    </row>
    <row r="23" spans="1:8" x14ac:dyDescent="0.25">
      <c r="A23" s="8" t="s">
        <v>261</v>
      </c>
      <c r="B23" s="72">
        <v>0</v>
      </c>
      <c r="C23" s="72">
        <v>0</v>
      </c>
      <c r="D23" s="72">
        <v>0</v>
      </c>
    </row>
    <row r="24" spans="1:8" x14ac:dyDescent="0.25">
      <c r="A24" s="8" t="s">
        <v>373</v>
      </c>
      <c r="B24" s="72">
        <v>0</v>
      </c>
      <c r="C24" s="72">
        <v>0</v>
      </c>
      <c r="D24" s="72">
        <v>0</v>
      </c>
    </row>
    <row r="25" spans="1:8" x14ac:dyDescent="0.25">
      <c r="A25" s="8" t="s">
        <v>820</v>
      </c>
      <c r="B25" s="72">
        <v>576033</v>
      </c>
      <c r="C25" s="72">
        <v>165365.40000000002</v>
      </c>
      <c r="D25" s="72">
        <v>668464</v>
      </c>
    </row>
    <row r="35" spans="8:8" x14ac:dyDescent="0.25">
      <c r="H35" s="4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708"/>
  <sheetViews>
    <sheetView topLeftCell="A14" zoomScale="80" zoomScaleNormal="80" workbookViewId="0">
      <selection activeCell="B63" sqref="B63"/>
    </sheetView>
  </sheetViews>
  <sheetFormatPr baseColWidth="10" defaultRowHeight="15" x14ac:dyDescent="0.25"/>
  <cols>
    <col min="1" max="1" width="14.42578125" customWidth="1"/>
    <col min="4" max="4" width="40.140625" bestFit="1" customWidth="1"/>
    <col min="5" max="5" width="6.5703125" bestFit="1" customWidth="1"/>
    <col min="6" max="6" width="28.42578125" bestFit="1" customWidth="1"/>
  </cols>
  <sheetData>
    <row r="1" spans="1:6" x14ac:dyDescent="0.25">
      <c r="A1" s="77" t="s">
        <v>1822</v>
      </c>
      <c r="B1" t="s">
        <v>1825</v>
      </c>
      <c r="C1" t="s">
        <v>1826</v>
      </c>
      <c r="D1" t="s">
        <v>1821</v>
      </c>
      <c r="E1" t="s">
        <v>1823</v>
      </c>
      <c r="F1" t="s">
        <v>1824</v>
      </c>
    </row>
    <row r="2" spans="1:6" x14ac:dyDescent="0.25">
      <c r="A2">
        <v>1012238</v>
      </c>
      <c r="B2">
        <v>457.16</v>
      </c>
      <c r="C2">
        <v>82.56</v>
      </c>
      <c r="D2" s="77" t="s">
        <v>1323</v>
      </c>
      <c r="E2">
        <v>13600</v>
      </c>
      <c r="F2" t="s">
        <v>333</v>
      </c>
    </row>
    <row r="3" spans="1:6" x14ac:dyDescent="0.25">
      <c r="A3">
        <v>1015596</v>
      </c>
      <c r="C3">
        <v>148.01</v>
      </c>
      <c r="D3" s="77" t="s">
        <v>313</v>
      </c>
      <c r="E3">
        <v>38790</v>
      </c>
      <c r="F3" t="s">
        <v>314</v>
      </c>
    </row>
    <row r="4" spans="1:6" x14ac:dyDescent="0.25">
      <c r="A4">
        <v>1003476</v>
      </c>
      <c r="B4" s="93">
        <v>1222.26</v>
      </c>
      <c r="C4">
        <v>705.56</v>
      </c>
      <c r="D4" s="77" t="s">
        <v>395</v>
      </c>
      <c r="E4">
        <v>83260</v>
      </c>
      <c r="F4" t="s">
        <v>396</v>
      </c>
    </row>
    <row r="5" spans="1:6" x14ac:dyDescent="0.25">
      <c r="A5">
        <v>1012303</v>
      </c>
      <c r="B5" s="93">
        <v>1447.28</v>
      </c>
      <c r="C5" s="93">
        <v>1107.07</v>
      </c>
      <c r="D5" s="77" t="s">
        <v>1810</v>
      </c>
      <c r="E5">
        <v>13480</v>
      </c>
      <c r="F5" t="s">
        <v>753</v>
      </c>
    </row>
    <row r="6" spans="1:6" x14ac:dyDescent="0.25">
      <c r="A6">
        <v>1013985</v>
      </c>
      <c r="C6">
        <v>686.59</v>
      </c>
      <c r="D6" s="77" t="s">
        <v>890</v>
      </c>
      <c r="E6">
        <v>26400</v>
      </c>
      <c r="F6" t="s">
        <v>26</v>
      </c>
    </row>
    <row r="7" spans="1:6" x14ac:dyDescent="0.25">
      <c r="A7">
        <v>1019098</v>
      </c>
      <c r="B7">
        <v>279.60000000000002</v>
      </c>
      <c r="C7">
        <v>487.42</v>
      </c>
      <c r="D7" s="77" t="s">
        <v>1330</v>
      </c>
      <c r="E7">
        <v>26111</v>
      </c>
      <c r="F7" t="s">
        <v>339</v>
      </c>
    </row>
    <row r="8" spans="1:6" x14ac:dyDescent="0.25">
      <c r="A8">
        <v>1002305</v>
      </c>
      <c r="B8">
        <v>118.25</v>
      </c>
      <c r="D8" s="77" t="s">
        <v>1304</v>
      </c>
      <c r="E8">
        <v>74500</v>
      </c>
      <c r="F8" t="s">
        <v>329</v>
      </c>
    </row>
    <row r="9" spans="1:6" x14ac:dyDescent="0.25">
      <c r="A9">
        <v>1014444</v>
      </c>
      <c r="B9" s="93">
        <v>1712.52</v>
      </c>
      <c r="C9" s="93">
        <v>1381.29</v>
      </c>
      <c r="D9" s="77" t="s">
        <v>1812</v>
      </c>
      <c r="E9">
        <v>30900</v>
      </c>
      <c r="F9" t="s">
        <v>80</v>
      </c>
    </row>
    <row r="10" spans="1:6" x14ac:dyDescent="0.25">
      <c r="A10">
        <v>1011746</v>
      </c>
      <c r="B10">
        <v>128.76</v>
      </c>
      <c r="D10" s="77" t="s">
        <v>1004</v>
      </c>
      <c r="E10">
        <v>5300</v>
      </c>
      <c r="F10" t="s">
        <v>62</v>
      </c>
    </row>
    <row r="11" spans="1:6" x14ac:dyDescent="0.25">
      <c r="A11">
        <v>1011749</v>
      </c>
      <c r="B11" s="93">
        <v>1130.96</v>
      </c>
      <c r="C11" s="93">
        <v>1150.2</v>
      </c>
      <c r="D11" s="77" t="s">
        <v>1292</v>
      </c>
      <c r="E11">
        <v>5000</v>
      </c>
      <c r="F11" t="s">
        <v>177</v>
      </c>
    </row>
    <row r="12" spans="1:6" x14ac:dyDescent="0.25">
      <c r="A12">
        <v>1011758</v>
      </c>
      <c r="B12">
        <v>317.25</v>
      </c>
      <c r="C12">
        <v>154.62</v>
      </c>
      <c r="D12" s="77" t="s">
        <v>1607</v>
      </c>
      <c r="E12">
        <v>5100</v>
      </c>
      <c r="F12" t="s">
        <v>535</v>
      </c>
    </row>
    <row r="13" spans="1:6" x14ac:dyDescent="0.25">
      <c r="A13">
        <v>1011774</v>
      </c>
      <c r="B13">
        <v>473.14</v>
      </c>
      <c r="C13">
        <v>383.04</v>
      </c>
      <c r="D13" s="77" t="s">
        <v>1238</v>
      </c>
      <c r="E13">
        <v>6600</v>
      </c>
      <c r="F13" t="s">
        <v>93</v>
      </c>
    </row>
    <row r="14" spans="1:6" x14ac:dyDescent="0.25">
      <c r="A14">
        <v>1011780</v>
      </c>
      <c r="B14">
        <v>238.49</v>
      </c>
      <c r="C14">
        <v>244.88</v>
      </c>
      <c r="D14" s="77" t="s">
        <v>1714</v>
      </c>
      <c r="E14">
        <v>6380</v>
      </c>
      <c r="F14" t="s">
        <v>248</v>
      </c>
    </row>
    <row r="15" spans="1:6" x14ac:dyDescent="0.25">
      <c r="A15">
        <v>1011781</v>
      </c>
      <c r="B15" s="93">
        <v>1994.93</v>
      </c>
      <c r="C15" s="93">
        <v>1076.1300000000001</v>
      </c>
      <c r="D15" s="77" t="s">
        <v>1813</v>
      </c>
      <c r="E15">
        <v>6580</v>
      </c>
      <c r="F15" t="s">
        <v>717</v>
      </c>
    </row>
    <row r="16" spans="1:6" x14ac:dyDescent="0.25">
      <c r="A16">
        <v>1011796</v>
      </c>
      <c r="B16">
        <v>337.8</v>
      </c>
      <c r="C16">
        <v>297.93</v>
      </c>
      <c r="D16" s="77" t="s">
        <v>1200</v>
      </c>
      <c r="E16">
        <v>6140</v>
      </c>
      <c r="F16" t="s">
        <v>198</v>
      </c>
    </row>
    <row r="17" spans="1:7" x14ac:dyDescent="0.25">
      <c r="A17">
        <v>1013952</v>
      </c>
      <c r="B17">
        <v>228.27</v>
      </c>
      <c r="D17" s="77" t="s">
        <v>1797</v>
      </c>
      <c r="E17">
        <v>26600</v>
      </c>
      <c r="F17" t="s">
        <v>1798</v>
      </c>
    </row>
    <row r="18" spans="1:7" x14ac:dyDescent="0.25">
      <c r="A18">
        <v>1011634</v>
      </c>
      <c r="C18">
        <v>84.67</v>
      </c>
      <c r="D18" s="77" t="s">
        <v>12</v>
      </c>
      <c r="E18">
        <v>3000</v>
      </c>
      <c r="F18" t="s">
        <v>306</v>
      </c>
    </row>
    <row r="19" spans="1:7" x14ac:dyDescent="0.25">
      <c r="A19">
        <v>1006343</v>
      </c>
      <c r="B19" s="93">
        <v>1352.89</v>
      </c>
      <c r="C19">
        <v>813.02</v>
      </c>
      <c r="D19" s="77" t="s">
        <v>1167</v>
      </c>
      <c r="E19">
        <v>6510</v>
      </c>
      <c r="F19" t="s">
        <v>250</v>
      </c>
    </row>
    <row r="20" spans="1:7" x14ac:dyDescent="0.25">
      <c r="A20">
        <v>1003522</v>
      </c>
      <c r="B20">
        <v>301.60000000000002</v>
      </c>
      <c r="D20" s="77" t="s">
        <v>109</v>
      </c>
      <c r="E20">
        <v>83460</v>
      </c>
      <c r="F20" t="s">
        <v>110</v>
      </c>
    </row>
    <row r="21" spans="1:7" x14ac:dyDescent="0.25">
      <c r="A21">
        <v>1003547</v>
      </c>
      <c r="B21">
        <v>103.13</v>
      </c>
      <c r="C21">
        <v>468.34</v>
      </c>
      <c r="D21" s="77" t="s">
        <v>1125</v>
      </c>
      <c r="E21">
        <v>84400</v>
      </c>
      <c r="F21" t="s">
        <v>646</v>
      </c>
    </row>
    <row r="22" spans="1:7" x14ac:dyDescent="0.25">
      <c r="A22">
        <v>1003548</v>
      </c>
      <c r="B22">
        <v>502.48</v>
      </c>
      <c r="D22" s="77" t="s">
        <v>1619</v>
      </c>
      <c r="E22">
        <v>84250</v>
      </c>
      <c r="F22" t="s">
        <v>241</v>
      </c>
    </row>
    <row r="23" spans="1:7" x14ac:dyDescent="0.25">
      <c r="A23">
        <v>1003562</v>
      </c>
      <c r="C23" s="93">
        <v>1057.67</v>
      </c>
      <c r="D23" s="77" t="s">
        <v>1490</v>
      </c>
      <c r="E23">
        <v>84300</v>
      </c>
      <c r="F23" t="s">
        <v>397</v>
      </c>
      <c r="G23" s="93"/>
    </row>
    <row r="24" spans="1:7" x14ac:dyDescent="0.25">
      <c r="A24">
        <v>1003580</v>
      </c>
      <c r="B24">
        <v>418.64</v>
      </c>
      <c r="C24">
        <v>86</v>
      </c>
      <c r="D24" s="77" t="s">
        <v>1614</v>
      </c>
      <c r="E24">
        <v>84660</v>
      </c>
      <c r="F24" t="s">
        <v>206</v>
      </c>
    </row>
    <row r="25" spans="1:7" x14ac:dyDescent="0.25">
      <c r="A25">
        <v>1003491</v>
      </c>
      <c r="B25">
        <v>240.45</v>
      </c>
      <c r="D25" s="77" t="s">
        <v>334</v>
      </c>
      <c r="E25">
        <v>83980</v>
      </c>
      <c r="F25" t="s">
        <v>335</v>
      </c>
    </row>
    <row r="26" spans="1:7" x14ac:dyDescent="0.25">
      <c r="A26">
        <v>1003586</v>
      </c>
      <c r="B26">
        <v>295.92</v>
      </c>
      <c r="C26">
        <v>117.29</v>
      </c>
      <c r="D26" s="77" t="s">
        <v>1476</v>
      </c>
      <c r="E26">
        <v>84210</v>
      </c>
      <c r="F26" t="s">
        <v>678</v>
      </c>
    </row>
    <row r="27" spans="1:7" x14ac:dyDescent="0.25">
      <c r="A27">
        <v>1022693</v>
      </c>
      <c r="B27">
        <v>334.71</v>
      </c>
      <c r="D27" s="77" t="s">
        <v>1694</v>
      </c>
      <c r="E27">
        <v>84210</v>
      </c>
      <c r="F27" t="s">
        <v>678</v>
      </c>
    </row>
    <row r="28" spans="1:7" x14ac:dyDescent="0.25">
      <c r="A28">
        <v>1024315</v>
      </c>
      <c r="B28">
        <v>431.28</v>
      </c>
      <c r="C28" s="93">
        <v>1006.68</v>
      </c>
      <c r="D28" s="77" t="s">
        <v>1071</v>
      </c>
      <c r="E28">
        <v>84160</v>
      </c>
      <c r="F28" t="s">
        <v>635</v>
      </c>
    </row>
    <row r="29" spans="1:7" x14ac:dyDescent="0.25">
      <c r="A29">
        <v>1029988</v>
      </c>
      <c r="B29">
        <v>140.34</v>
      </c>
      <c r="D29" s="77" t="s">
        <v>5</v>
      </c>
      <c r="E29">
        <v>69760</v>
      </c>
      <c r="F29" t="s">
        <v>249</v>
      </c>
    </row>
    <row r="30" spans="1:7" x14ac:dyDescent="0.25">
      <c r="A30">
        <v>1024257</v>
      </c>
      <c r="B30">
        <v>289.42</v>
      </c>
      <c r="C30">
        <v>307.14</v>
      </c>
      <c r="D30" s="77" t="s">
        <v>1320</v>
      </c>
      <c r="E30">
        <v>69530</v>
      </c>
      <c r="F30" t="s">
        <v>227</v>
      </c>
    </row>
    <row r="31" spans="1:7" x14ac:dyDescent="0.25">
      <c r="A31">
        <v>1003505</v>
      </c>
      <c r="B31" s="93">
        <v>1017.1</v>
      </c>
      <c r="C31">
        <v>287.56</v>
      </c>
      <c r="D31" s="77" t="s">
        <v>1299</v>
      </c>
      <c r="E31">
        <v>83440</v>
      </c>
      <c r="F31" t="s">
        <v>291</v>
      </c>
    </row>
    <row r="32" spans="1:7" x14ac:dyDescent="0.25">
      <c r="A32">
        <v>1003475</v>
      </c>
      <c r="B32">
        <v>152.33000000000001</v>
      </c>
      <c r="C32">
        <v>276.48</v>
      </c>
      <c r="D32" s="77" t="s">
        <v>1780</v>
      </c>
      <c r="E32">
        <v>83140</v>
      </c>
      <c r="F32" t="s">
        <v>337</v>
      </c>
    </row>
    <row r="33" spans="1:9" x14ac:dyDescent="0.25">
      <c r="A33">
        <v>1024260</v>
      </c>
      <c r="B33">
        <v>279.33999999999997</v>
      </c>
      <c r="C33" s="93">
        <v>1544.89</v>
      </c>
      <c r="D33" s="77" t="s">
        <v>1368</v>
      </c>
      <c r="E33">
        <v>13800</v>
      </c>
      <c r="F33" t="s">
        <v>210</v>
      </c>
      <c r="G33" s="93"/>
      <c r="I33" s="93"/>
    </row>
    <row r="34" spans="1:9" x14ac:dyDescent="0.25">
      <c r="A34">
        <v>1032667</v>
      </c>
      <c r="B34">
        <v>268.76</v>
      </c>
      <c r="D34" s="77" t="s">
        <v>1235</v>
      </c>
      <c r="E34">
        <v>69290</v>
      </c>
      <c r="F34" t="s">
        <v>507</v>
      </c>
    </row>
    <row r="35" spans="1:9" x14ac:dyDescent="0.25">
      <c r="A35">
        <v>1031652</v>
      </c>
      <c r="C35">
        <v>305.83</v>
      </c>
      <c r="D35" s="77" t="s">
        <v>1341</v>
      </c>
      <c r="E35">
        <v>38160</v>
      </c>
      <c r="F35" t="s">
        <v>1342</v>
      </c>
    </row>
    <row r="36" spans="1:9" x14ac:dyDescent="0.25">
      <c r="A36">
        <v>1031448</v>
      </c>
      <c r="B36">
        <v>287.83999999999997</v>
      </c>
      <c r="D36" s="77" t="s">
        <v>7</v>
      </c>
      <c r="E36">
        <v>1440</v>
      </c>
      <c r="F36" t="s">
        <v>367</v>
      </c>
    </row>
    <row r="37" spans="1:9" x14ac:dyDescent="0.25">
      <c r="A37">
        <v>1033885</v>
      </c>
      <c r="B37">
        <v>297.24</v>
      </c>
      <c r="D37" s="77" t="s">
        <v>1240</v>
      </c>
      <c r="E37">
        <v>73800</v>
      </c>
      <c r="F37" t="s">
        <v>612</v>
      </c>
    </row>
    <row r="38" spans="1:9" x14ac:dyDescent="0.25">
      <c r="A38">
        <v>1033183</v>
      </c>
      <c r="C38">
        <v>413.85</v>
      </c>
      <c r="D38" s="77" t="s">
        <v>4</v>
      </c>
      <c r="E38">
        <v>3600</v>
      </c>
      <c r="F38" t="s">
        <v>200</v>
      </c>
    </row>
    <row r="39" spans="1:9" x14ac:dyDescent="0.25">
      <c r="A39">
        <v>1032103</v>
      </c>
      <c r="B39">
        <v>345.76</v>
      </c>
      <c r="C39">
        <v>410.35</v>
      </c>
      <c r="D39" s="77" t="s">
        <v>1380</v>
      </c>
      <c r="E39">
        <v>63370</v>
      </c>
      <c r="F39" t="s">
        <v>292</v>
      </c>
    </row>
    <row r="40" spans="1:9" x14ac:dyDescent="0.25">
      <c r="A40">
        <v>1006084</v>
      </c>
      <c r="B40">
        <v>337.23</v>
      </c>
      <c r="C40">
        <v>322.14999999999998</v>
      </c>
      <c r="D40" s="77" t="s">
        <v>1397</v>
      </c>
      <c r="E40">
        <v>69760</v>
      </c>
      <c r="F40" t="s">
        <v>431</v>
      </c>
    </row>
    <row r="41" spans="1:9" x14ac:dyDescent="0.25">
      <c r="A41">
        <v>1035645</v>
      </c>
      <c r="C41">
        <v>640.84</v>
      </c>
      <c r="D41" s="77" t="s">
        <v>1690</v>
      </c>
      <c r="E41">
        <v>1800</v>
      </c>
      <c r="F41" t="s">
        <v>39</v>
      </c>
    </row>
    <row r="42" spans="1:9" x14ac:dyDescent="0.25">
      <c r="A42">
        <v>1007963</v>
      </c>
      <c r="B42">
        <v>810.44</v>
      </c>
      <c r="C42">
        <v>339.73</v>
      </c>
      <c r="D42" s="77" t="s">
        <v>1372</v>
      </c>
      <c r="E42">
        <v>13450</v>
      </c>
      <c r="F42" t="s">
        <v>713</v>
      </c>
    </row>
    <row r="43" spans="1:9" x14ac:dyDescent="0.25">
      <c r="A43">
        <v>1034031</v>
      </c>
      <c r="B43">
        <v>533.66</v>
      </c>
      <c r="C43">
        <v>367.37</v>
      </c>
      <c r="D43" s="77" t="s">
        <v>1383</v>
      </c>
      <c r="E43">
        <v>84100</v>
      </c>
      <c r="F43" t="s">
        <v>387</v>
      </c>
    </row>
    <row r="44" spans="1:9" x14ac:dyDescent="0.25">
      <c r="A44">
        <v>1032164</v>
      </c>
      <c r="B44">
        <v>329.09</v>
      </c>
      <c r="D44" s="77" t="s">
        <v>1367</v>
      </c>
      <c r="E44">
        <v>83600</v>
      </c>
      <c r="F44" t="s">
        <v>128</v>
      </c>
    </row>
    <row r="45" spans="1:9" x14ac:dyDescent="0.25">
      <c r="A45">
        <v>1034059</v>
      </c>
      <c r="B45">
        <v>314.48</v>
      </c>
      <c r="D45" s="77" t="s">
        <v>1683</v>
      </c>
      <c r="E45">
        <v>42800</v>
      </c>
      <c r="F45" t="s">
        <v>45</v>
      </c>
    </row>
    <row r="46" spans="1:9" x14ac:dyDescent="0.25">
      <c r="A46">
        <v>1046565</v>
      </c>
      <c r="B46">
        <v>685.23</v>
      </c>
      <c r="D46" s="77" t="s">
        <v>1782</v>
      </c>
      <c r="E46">
        <v>38670</v>
      </c>
      <c r="F46" t="s">
        <v>716</v>
      </c>
    </row>
    <row r="47" spans="1:9" x14ac:dyDescent="0.25">
      <c r="A47">
        <v>1028555</v>
      </c>
      <c r="B47" s="93">
        <v>1372.33</v>
      </c>
      <c r="D47" s="77" t="s">
        <v>424</v>
      </c>
      <c r="E47">
        <v>83600</v>
      </c>
      <c r="F47" t="s">
        <v>128</v>
      </c>
      <c r="G47" s="93"/>
    </row>
    <row r="48" spans="1:9" x14ac:dyDescent="0.25">
      <c r="A48">
        <v>1015643</v>
      </c>
      <c r="C48">
        <v>341.99</v>
      </c>
      <c r="D48" s="77" t="s">
        <v>425</v>
      </c>
      <c r="E48">
        <v>38590</v>
      </c>
      <c r="F48" t="s">
        <v>1395</v>
      </c>
    </row>
    <row r="49" spans="1:7" x14ac:dyDescent="0.25">
      <c r="A49">
        <v>1034683</v>
      </c>
      <c r="B49">
        <v>882.6</v>
      </c>
      <c r="C49" s="93">
        <v>1116.44</v>
      </c>
      <c r="D49" s="77" t="s">
        <v>1696</v>
      </c>
      <c r="E49">
        <v>84300</v>
      </c>
      <c r="F49" t="s">
        <v>397</v>
      </c>
    </row>
    <row r="50" spans="1:7" x14ac:dyDescent="0.25">
      <c r="A50">
        <v>1028496</v>
      </c>
      <c r="B50">
        <v>260.94</v>
      </c>
      <c r="D50" s="77" t="s">
        <v>1363</v>
      </c>
      <c r="E50">
        <v>69120</v>
      </c>
      <c r="F50" t="s">
        <v>391</v>
      </c>
    </row>
    <row r="51" spans="1:7" x14ac:dyDescent="0.25">
      <c r="A51">
        <v>1031608</v>
      </c>
      <c r="B51">
        <v>459.37</v>
      </c>
      <c r="D51" s="77" t="s">
        <v>1370</v>
      </c>
      <c r="E51">
        <v>30000</v>
      </c>
      <c r="F51" t="s">
        <v>80</v>
      </c>
    </row>
    <row r="52" spans="1:7" x14ac:dyDescent="0.25">
      <c r="A52">
        <v>1011817</v>
      </c>
      <c r="B52" s="93">
        <v>1056.31</v>
      </c>
      <c r="D52" s="77" t="s">
        <v>1165</v>
      </c>
      <c r="E52">
        <v>6200</v>
      </c>
      <c r="F52" t="s">
        <v>225</v>
      </c>
      <c r="G52" s="93"/>
    </row>
    <row r="53" spans="1:7" x14ac:dyDescent="0.25">
      <c r="A53">
        <v>1031584</v>
      </c>
      <c r="B53">
        <v>328.37</v>
      </c>
      <c r="D53" s="77" t="s">
        <v>7</v>
      </c>
      <c r="E53">
        <v>26200</v>
      </c>
      <c r="F53" t="s">
        <v>83</v>
      </c>
    </row>
    <row r="54" spans="1:7" x14ac:dyDescent="0.25">
      <c r="A54">
        <v>1010428</v>
      </c>
      <c r="B54" s="93">
        <v>1283.96</v>
      </c>
      <c r="D54" s="77" t="s">
        <v>483</v>
      </c>
      <c r="E54">
        <v>83250</v>
      </c>
      <c r="F54" t="s">
        <v>484</v>
      </c>
      <c r="G54" s="93"/>
    </row>
    <row r="55" spans="1:7" x14ac:dyDescent="0.25">
      <c r="A55">
        <v>1028580</v>
      </c>
      <c r="B55">
        <v>387.94</v>
      </c>
      <c r="C55">
        <v>367.5</v>
      </c>
      <c r="D55" s="77" t="s">
        <v>1806</v>
      </c>
      <c r="E55">
        <v>13400</v>
      </c>
      <c r="F55" t="s">
        <v>97</v>
      </c>
    </row>
    <row r="56" spans="1:7" x14ac:dyDescent="0.25">
      <c r="A56">
        <v>1001929</v>
      </c>
      <c r="B56">
        <v>347.46</v>
      </c>
      <c r="D56" s="77" t="s">
        <v>1484</v>
      </c>
      <c r="E56">
        <v>69380</v>
      </c>
      <c r="F56" t="s">
        <v>528</v>
      </c>
    </row>
    <row r="57" spans="1:7" x14ac:dyDescent="0.25">
      <c r="A57">
        <v>1034160</v>
      </c>
      <c r="C57">
        <v>366.18</v>
      </c>
      <c r="D57" s="77" t="s">
        <v>1075</v>
      </c>
      <c r="E57">
        <v>13370</v>
      </c>
      <c r="F57" t="s">
        <v>1076</v>
      </c>
    </row>
    <row r="58" spans="1:7" x14ac:dyDescent="0.25">
      <c r="A58">
        <v>1036491</v>
      </c>
      <c r="B58">
        <v>283.26</v>
      </c>
      <c r="D58" s="77" t="s">
        <v>1253</v>
      </c>
      <c r="E58">
        <v>84600</v>
      </c>
      <c r="F58" t="s">
        <v>533</v>
      </c>
    </row>
    <row r="59" spans="1:7" x14ac:dyDescent="0.25">
      <c r="A59">
        <v>1030972</v>
      </c>
      <c r="B59">
        <v>453.34</v>
      </c>
      <c r="D59" s="77" t="s">
        <v>1361</v>
      </c>
      <c r="E59">
        <v>84140</v>
      </c>
      <c r="F59" t="s">
        <v>32</v>
      </c>
    </row>
    <row r="60" spans="1:7" x14ac:dyDescent="0.25">
      <c r="A60">
        <v>1031151</v>
      </c>
      <c r="B60">
        <v>292.48</v>
      </c>
      <c r="C60">
        <v>402.46</v>
      </c>
      <c r="D60" s="77" t="s">
        <v>1468</v>
      </c>
      <c r="E60">
        <v>38870</v>
      </c>
      <c r="F60" t="s">
        <v>512</v>
      </c>
    </row>
    <row r="61" spans="1:7" x14ac:dyDescent="0.25">
      <c r="A61">
        <v>1011060</v>
      </c>
      <c r="B61">
        <v>713.14</v>
      </c>
      <c r="D61" s="77" t="s">
        <v>1344</v>
      </c>
      <c r="E61">
        <v>1600</v>
      </c>
      <c r="F61" t="s">
        <v>711</v>
      </c>
    </row>
    <row r="62" spans="1:7" x14ac:dyDescent="0.25">
      <c r="A62">
        <v>1047223</v>
      </c>
      <c r="B62">
        <v>367.18</v>
      </c>
      <c r="D62" s="77" t="s">
        <v>1242</v>
      </c>
      <c r="E62">
        <v>13160</v>
      </c>
      <c r="F62" t="s">
        <v>258</v>
      </c>
    </row>
    <row r="63" spans="1:7" x14ac:dyDescent="0.25">
      <c r="A63" s="77" t="s">
        <v>1827</v>
      </c>
      <c r="B63" s="93">
        <v>28644.71</v>
      </c>
      <c r="C63" s="93">
        <v>19349.73</v>
      </c>
      <c r="G63" s="93"/>
    </row>
    <row r="64" spans="1:7" x14ac:dyDescent="0.25">
      <c r="A64" s="77"/>
    </row>
    <row r="65" spans="1:1" x14ac:dyDescent="0.25">
      <c r="A65" s="77"/>
    </row>
    <row r="66" spans="1:1" x14ac:dyDescent="0.25">
      <c r="A66" s="77"/>
    </row>
    <row r="67" spans="1:1" x14ac:dyDescent="0.25">
      <c r="A67" s="77"/>
    </row>
    <row r="68" spans="1:1" x14ac:dyDescent="0.25">
      <c r="A68" s="77"/>
    </row>
    <row r="69" spans="1:1" x14ac:dyDescent="0.25">
      <c r="A69" s="77"/>
    </row>
    <row r="70" spans="1:1" x14ac:dyDescent="0.25">
      <c r="A70" s="77"/>
    </row>
    <row r="71" spans="1:1" x14ac:dyDescent="0.25">
      <c r="A71" s="77"/>
    </row>
    <row r="72" spans="1:1" x14ac:dyDescent="0.25">
      <c r="A72" s="77"/>
    </row>
    <row r="73" spans="1:1" x14ac:dyDescent="0.25">
      <c r="A73" s="77"/>
    </row>
    <row r="74" spans="1:1" x14ac:dyDescent="0.25">
      <c r="A74" s="77"/>
    </row>
    <row r="75" spans="1:1" x14ac:dyDescent="0.25">
      <c r="A75" s="77"/>
    </row>
    <row r="76" spans="1:1" x14ac:dyDescent="0.25">
      <c r="A76" s="77"/>
    </row>
    <row r="77" spans="1:1" x14ac:dyDescent="0.25">
      <c r="A77" s="77"/>
    </row>
    <row r="78" spans="1:1" x14ac:dyDescent="0.25">
      <c r="A78" s="77"/>
    </row>
    <row r="79" spans="1:1" x14ac:dyDescent="0.25">
      <c r="A79" s="77"/>
    </row>
    <row r="80" spans="1:1" x14ac:dyDescent="0.25">
      <c r="A80" s="77"/>
    </row>
    <row r="81" spans="1:1" x14ac:dyDescent="0.25">
      <c r="A81" s="77"/>
    </row>
    <row r="82" spans="1:1" x14ac:dyDescent="0.25">
      <c r="A82" s="77"/>
    </row>
    <row r="83" spans="1:1" x14ac:dyDescent="0.25">
      <c r="A83" s="77"/>
    </row>
    <row r="84" spans="1:1" x14ac:dyDescent="0.25">
      <c r="A84" s="77"/>
    </row>
    <row r="85" spans="1:1" x14ac:dyDescent="0.25">
      <c r="A85" s="77"/>
    </row>
    <row r="86" spans="1:1" x14ac:dyDescent="0.25">
      <c r="A86" s="77"/>
    </row>
    <row r="87" spans="1:1" x14ac:dyDescent="0.25">
      <c r="A87" s="77"/>
    </row>
    <row r="88" spans="1:1" x14ac:dyDescent="0.25">
      <c r="A88" s="77"/>
    </row>
    <row r="89" spans="1:1" x14ac:dyDescent="0.25">
      <c r="A89" s="77"/>
    </row>
    <row r="90" spans="1:1" x14ac:dyDescent="0.25">
      <c r="A90" s="77"/>
    </row>
    <row r="91" spans="1:1" x14ac:dyDescent="0.25">
      <c r="A91" s="77"/>
    </row>
    <row r="92" spans="1:1" x14ac:dyDescent="0.25">
      <c r="A92" s="77"/>
    </row>
    <row r="93" spans="1:1" x14ac:dyDescent="0.25">
      <c r="A93" s="77"/>
    </row>
    <row r="94" spans="1:1" x14ac:dyDescent="0.25">
      <c r="A94" s="77"/>
    </row>
    <row r="95" spans="1:1" x14ac:dyDescent="0.25">
      <c r="A95" s="77"/>
    </row>
    <row r="96" spans="1:1" x14ac:dyDescent="0.25">
      <c r="A96" s="77"/>
    </row>
    <row r="97" spans="1:1" x14ac:dyDescent="0.25">
      <c r="A97" s="77"/>
    </row>
    <row r="98" spans="1:1" x14ac:dyDescent="0.25">
      <c r="A98" s="77"/>
    </row>
    <row r="99" spans="1:1" x14ac:dyDescent="0.25">
      <c r="A99" s="77"/>
    </row>
    <row r="100" spans="1:1" x14ac:dyDescent="0.25">
      <c r="A100" s="77"/>
    </row>
    <row r="101" spans="1:1" x14ac:dyDescent="0.25">
      <c r="A101" s="77"/>
    </row>
    <row r="102" spans="1:1" x14ac:dyDescent="0.25">
      <c r="A102" s="77"/>
    </row>
    <row r="103" spans="1:1" x14ac:dyDescent="0.25">
      <c r="A103" s="77"/>
    </row>
    <row r="104" spans="1:1" x14ac:dyDescent="0.25">
      <c r="A104" s="77"/>
    </row>
    <row r="105" spans="1:1" x14ac:dyDescent="0.25">
      <c r="A105" s="77"/>
    </row>
    <row r="106" spans="1:1" x14ac:dyDescent="0.25">
      <c r="A106" s="77"/>
    </row>
    <row r="107" spans="1:1" x14ac:dyDescent="0.25">
      <c r="A107" s="77"/>
    </row>
    <row r="108" spans="1:1" x14ac:dyDescent="0.25">
      <c r="A108" s="77"/>
    </row>
    <row r="109" spans="1:1" x14ac:dyDescent="0.25">
      <c r="A109" s="77"/>
    </row>
    <row r="110" spans="1:1" x14ac:dyDescent="0.25">
      <c r="A110" s="77"/>
    </row>
    <row r="111" spans="1:1" x14ac:dyDescent="0.25">
      <c r="A111" s="77"/>
    </row>
    <row r="112" spans="1:1" x14ac:dyDescent="0.25">
      <c r="A112" s="77"/>
    </row>
    <row r="113" spans="1:1" x14ac:dyDescent="0.25">
      <c r="A113" s="77"/>
    </row>
    <row r="114" spans="1:1" x14ac:dyDescent="0.25">
      <c r="A114" s="77"/>
    </row>
    <row r="115" spans="1:1" x14ac:dyDescent="0.25">
      <c r="A115" s="77"/>
    </row>
    <row r="116" spans="1:1" x14ac:dyDescent="0.25">
      <c r="A116" s="77"/>
    </row>
    <row r="117" spans="1:1" x14ac:dyDescent="0.25">
      <c r="A117" s="77"/>
    </row>
    <row r="118" spans="1:1" x14ac:dyDescent="0.25">
      <c r="A118" s="77"/>
    </row>
    <row r="119" spans="1:1" x14ac:dyDescent="0.25">
      <c r="A119" s="77"/>
    </row>
    <row r="120" spans="1:1" x14ac:dyDescent="0.25">
      <c r="A120" s="77"/>
    </row>
    <row r="121" spans="1:1" x14ac:dyDescent="0.25">
      <c r="A121" s="77"/>
    </row>
    <row r="122" spans="1:1" x14ac:dyDescent="0.25">
      <c r="A122" s="77"/>
    </row>
    <row r="123" spans="1:1" x14ac:dyDescent="0.25">
      <c r="A123" s="77"/>
    </row>
    <row r="124" spans="1:1" x14ac:dyDescent="0.25">
      <c r="A124" s="77"/>
    </row>
    <row r="125" spans="1:1" x14ac:dyDescent="0.25">
      <c r="A125" s="77"/>
    </row>
    <row r="126" spans="1:1" x14ac:dyDescent="0.25">
      <c r="A126" s="77"/>
    </row>
    <row r="127" spans="1:1" x14ac:dyDescent="0.25">
      <c r="A127" s="77"/>
    </row>
    <row r="128" spans="1:1" x14ac:dyDescent="0.25">
      <c r="A128" s="77"/>
    </row>
    <row r="129" spans="1:1" x14ac:dyDescent="0.25">
      <c r="A129" s="77"/>
    </row>
    <row r="130" spans="1:1" x14ac:dyDescent="0.25">
      <c r="A130" s="77"/>
    </row>
    <row r="131" spans="1:1" x14ac:dyDescent="0.25">
      <c r="A131" s="77"/>
    </row>
    <row r="132" spans="1:1" x14ac:dyDescent="0.25">
      <c r="A132" s="77"/>
    </row>
    <row r="133" spans="1:1" x14ac:dyDescent="0.25">
      <c r="A133" s="77"/>
    </row>
    <row r="134" spans="1:1" x14ac:dyDescent="0.25">
      <c r="A134" s="77"/>
    </row>
    <row r="135" spans="1:1" x14ac:dyDescent="0.25">
      <c r="A135" s="77"/>
    </row>
    <row r="136" spans="1:1" x14ac:dyDescent="0.25">
      <c r="A136" s="77"/>
    </row>
    <row r="137" spans="1:1" x14ac:dyDescent="0.25">
      <c r="A137" s="77"/>
    </row>
    <row r="138" spans="1:1" x14ac:dyDescent="0.25">
      <c r="A138" s="77"/>
    </row>
    <row r="139" spans="1:1" x14ac:dyDescent="0.25">
      <c r="A139" s="77"/>
    </row>
    <row r="140" spans="1:1" x14ac:dyDescent="0.25">
      <c r="A140" s="77"/>
    </row>
    <row r="141" spans="1:1" x14ac:dyDescent="0.25">
      <c r="A141" s="77"/>
    </row>
    <row r="142" spans="1:1" x14ac:dyDescent="0.25">
      <c r="A142" s="77"/>
    </row>
    <row r="143" spans="1:1" x14ac:dyDescent="0.25">
      <c r="A143" s="77"/>
    </row>
    <row r="144" spans="1:1" x14ac:dyDescent="0.25">
      <c r="A144" s="77"/>
    </row>
    <row r="145" spans="1:1" x14ac:dyDescent="0.25">
      <c r="A145" s="77"/>
    </row>
    <row r="146" spans="1:1" x14ac:dyDescent="0.25">
      <c r="A146" s="77"/>
    </row>
    <row r="147" spans="1:1" x14ac:dyDescent="0.25">
      <c r="A147" s="77"/>
    </row>
    <row r="148" spans="1:1" x14ac:dyDescent="0.25">
      <c r="A148" s="77"/>
    </row>
    <row r="149" spans="1:1" x14ac:dyDescent="0.25">
      <c r="A149" s="77"/>
    </row>
    <row r="150" spans="1:1" x14ac:dyDescent="0.25">
      <c r="A150" s="77"/>
    </row>
    <row r="151" spans="1:1" x14ac:dyDescent="0.25">
      <c r="A151" s="77"/>
    </row>
    <row r="152" spans="1:1" x14ac:dyDescent="0.25">
      <c r="A152" s="77"/>
    </row>
    <row r="153" spans="1:1" x14ac:dyDescent="0.25">
      <c r="A153" s="77"/>
    </row>
    <row r="154" spans="1:1" x14ac:dyDescent="0.25">
      <c r="A154" s="77"/>
    </row>
    <row r="155" spans="1:1" x14ac:dyDescent="0.25">
      <c r="A155" s="77"/>
    </row>
    <row r="156" spans="1:1" x14ac:dyDescent="0.25">
      <c r="A156" s="77"/>
    </row>
    <row r="157" spans="1:1" x14ac:dyDescent="0.25">
      <c r="A157" s="77"/>
    </row>
    <row r="158" spans="1:1" x14ac:dyDescent="0.25">
      <c r="A158" s="77"/>
    </row>
    <row r="159" spans="1:1" x14ac:dyDescent="0.25">
      <c r="A159" s="77"/>
    </row>
    <row r="160" spans="1:1" x14ac:dyDescent="0.25">
      <c r="A160" s="77"/>
    </row>
    <row r="161" spans="1:1" x14ac:dyDescent="0.25">
      <c r="A161" s="77"/>
    </row>
    <row r="162" spans="1:1" x14ac:dyDescent="0.25">
      <c r="A162" s="77"/>
    </row>
    <row r="163" spans="1:1" x14ac:dyDescent="0.25">
      <c r="A163" s="77"/>
    </row>
    <row r="164" spans="1:1" x14ac:dyDescent="0.25">
      <c r="A164" s="77"/>
    </row>
    <row r="165" spans="1:1" x14ac:dyDescent="0.25">
      <c r="A165" s="77"/>
    </row>
    <row r="166" spans="1:1" x14ac:dyDescent="0.25">
      <c r="A166" s="77"/>
    </row>
    <row r="167" spans="1:1" x14ac:dyDescent="0.25">
      <c r="A167" s="77"/>
    </row>
    <row r="168" spans="1:1" x14ac:dyDescent="0.25">
      <c r="A168" s="77"/>
    </row>
    <row r="169" spans="1:1" x14ac:dyDescent="0.25">
      <c r="A169" s="77"/>
    </row>
    <row r="170" spans="1:1" x14ac:dyDescent="0.25">
      <c r="A170" s="77"/>
    </row>
    <row r="171" spans="1:1" x14ac:dyDescent="0.25">
      <c r="A171" s="77"/>
    </row>
    <row r="172" spans="1:1" x14ac:dyDescent="0.25">
      <c r="A172" s="77"/>
    </row>
    <row r="173" spans="1:1" x14ac:dyDescent="0.25">
      <c r="A173" s="77"/>
    </row>
    <row r="174" spans="1:1" x14ac:dyDescent="0.25">
      <c r="A174" s="77"/>
    </row>
    <row r="175" spans="1:1" x14ac:dyDescent="0.25">
      <c r="A175" s="77"/>
    </row>
    <row r="176" spans="1:1" x14ac:dyDescent="0.25">
      <c r="A176" s="77"/>
    </row>
    <row r="177" spans="1:1" x14ac:dyDescent="0.25">
      <c r="A177" s="77"/>
    </row>
    <row r="178" spans="1:1" x14ac:dyDescent="0.25">
      <c r="A178" s="77"/>
    </row>
    <row r="179" spans="1:1" x14ac:dyDescent="0.25">
      <c r="A179" s="77"/>
    </row>
    <row r="180" spans="1:1" x14ac:dyDescent="0.25">
      <c r="A180" s="77"/>
    </row>
    <row r="181" spans="1:1" x14ac:dyDescent="0.25">
      <c r="A181" s="77"/>
    </row>
    <row r="182" spans="1:1" x14ac:dyDescent="0.25">
      <c r="A182" s="77"/>
    </row>
    <row r="183" spans="1:1" x14ac:dyDescent="0.25">
      <c r="A183" s="77"/>
    </row>
    <row r="184" spans="1:1" x14ac:dyDescent="0.25">
      <c r="A184" s="77"/>
    </row>
    <row r="185" spans="1:1" x14ac:dyDescent="0.25">
      <c r="A185" s="77"/>
    </row>
    <row r="186" spans="1:1" x14ac:dyDescent="0.25">
      <c r="A186" s="77"/>
    </row>
    <row r="187" spans="1:1" x14ac:dyDescent="0.25">
      <c r="A187" s="77"/>
    </row>
    <row r="188" spans="1:1" x14ac:dyDescent="0.25">
      <c r="A188" s="77"/>
    </row>
    <row r="189" spans="1:1" x14ac:dyDescent="0.25">
      <c r="A189" s="77"/>
    </row>
    <row r="190" spans="1:1" x14ac:dyDescent="0.25">
      <c r="A190" s="77"/>
    </row>
    <row r="191" spans="1:1" x14ac:dyDescent="0.25">
      <c r="A191" s="77"/>
    </row>
    <row r="192" spans="1:1" x14ac:dyDescent="0.25">
      <c r="A192" s="77"/>
    </row>
    <row r="193" spans="1:1" x14ac:dyDescent="0.25">
      <c r="A193" s="77"/>
    </row>
    <row r="194" spans="1:1" x14ac:dyDescent="0.25">
      <c r="A194" s="77"/>
    </row>
    <row r="195" spans="1:1" x14ac:dyDescent="0.25">
      <c r="A195" s="77"/>
    </row>
    <row r="196" spans="1:1" x14ac:dyDescent="0.25">
      <c r="A196" s="77"/>
    </row>
    <row r="197" spans="1:1" x14ac:dyDescent="0.25">
      <c r="A197" s="77"/>
    </row>
    <row r="198" spans="1:1" x14ac:dyDescent="0.25">
      <c r="A198" s="77"/>
    </row>
    <row r="199" spans="1:1" x14ac:dyDescent="0.25">
      <c r="A199" s="77"/>
    </row>
    <row r="200" spans="1:1" x14ac:dyDescent="0.25">
      <c r="A200" s="77"/>
    </row>
    <row r="201" spans="1:1" x14ac:dyDescent="0.25">
      <c r="A201" s="77"/>
    </row>
    <row r="202" spans="1:1" x14ac:dyDescent="0.25">
      <c r="A202" s="77"/>
    </row>
    <row r="203" spans="1:1" x14ac:dyDescent="0.25">
      <c r="A203" s="77"/>
    </row>
    <row r="204" spans="1:1" x14ac:dyDescent="0.25">
      <c r="A204" s="77"/>
    </row>
    <row r="205" spans="1:1" x14ac:dyDescent="0.25">
      <c r="A205" s="77"/>
    </row>
    <row r="206" spans="1:1" x14ac:dyDescent="0.25">
      <c r="A206" s="77"/>
    </row>
    <row r="207" spans="1:1" x14ac:dyDescent="0.25">
      <c r="A207" s="77"/>
    </row>
    <row r="208" spans="1:1" x14ac:dyDescent="0.25">
      <c r="A208" s="77"/>
    </row>
    <row r="209" spans="1:1" x14ac:dyDescent="0.25">
      <c r="A209" s="77"/>
    </row>
    <row r="210" spans="1:1" x14ac:dyDescent="0.25">
      <c r="A210" s="77"/>
    </row>
    <row r="211" spans="1:1" x14ac:dyDescent="0.25">
      <c r="A211" s="77"/>
    </row>
    <row r="212" spans="1:1" x14ac:dyDescent="0.25">
      <c r="A212" s="77"/>
    </row>
    <row r="213" spans="1:1" x14ac:dyDescent="0.25">
      <c r="A213" s="77"/>
    </row>
    <row r="214" spans="1:1" x14ac:dyDescent="0.25">
      <c r="A214" s="77"/>
    </row>
    <row r="215" spans="1:1" x14ac:dyDescent="0.25">
      <c r="A215" s="77"/>
    </row>
    <row r="216" spans="1:1" x14ac:dyDescent="0.25">
      <c r="A216" s="77"/>
    </row>
    <row r="217" spans="1:1" x14ac:dyDescent="0.25">
      <c r="A217" s="77"/>
    </row>
    <row r="218" spans="1:1" x14ac:dyDescent="0.25">
      <c r="A218" s="77"/>
    </row>
    <row r="219" spans="1:1" x14ac:dyDescent="0.25">
      <c r="A219" s="77"/>
    </row>
    <row r="220" spans="1:1" x14ac:dyDescent="0.25">
      <c r="A220" s="77"/>
    </row>
    <row r="221" spans="1:1" x14ac:dyDescent="0.25">
      <c r="A221" s="77"/>
    </row>
    <row r="222" spans="1:1" x14ac:dyDescent="0.25">
      <c r="A222" s="77"/>
    </row>
    <row r="223" spans="1:1" x14ac:dyDescent="0.25">
      <c r="A223" s="77"/>
    </row>
    <row r="224" spans="1:1" x14ac:dyDescent="0.25">
      <c r="A224" s="77"/>
    </row>
    <row r="225" spans="1:1" x14ac:dyDescent="0.25">
      <c r="A225" s="77"/>
    </row>
    <row r="226" spans="1:1" x14ac:dyDescent="0.25">
      <c r="A226" s="77"/>
    </row>
    <row r="227" spans="1:1" x14ac:dyDescent="0.25">
      <c r="A227" s="77"/>
    </row>
    <row r="228" spans="1:1" x14ac:dyDescent="0.25">
      <c r="A228" s="77"/>
    </row>
    <row r="229" spans="1:1" x14ac:dyDescent="0.25">
      <c r="A229" s="77"/>
    </row>
    <row r="230" spans="1:1" x14ac:dyDescent="0.25">
      <c r="A230" s="77"/>
    </row>
    <row r="231" spans="1:1" x14ac:dyDescent="0.25">
      <c r="A231" s="77"/>
    </row>
    <row r="232" spans="1:1" x14ac:dyDescent="0.25">
      <c r="A232" s="77"/>
    </row>
    <row r="233" spans="1:1" x14ac:dyDescent="0.25">
      <c r="A233" s="77"/>
    </row>
    <row r="234" spans="1:1" x14ac:dyDescent="0.25">
      <c r="A234" s="77"/>
    </row>
    <row r="235" spans="1:1" x14ac:dyDescent="0.25">
      <c r="A235" s="77"/>
    </row>
    <row r="236" spans="1:1" x14ac:dyDescent="0.25">
      <c r="A236" s="77"/>
    </row>
    <row r="237" spans="1:1" x14ac:dyDescent="0.25">
      <c r="A237" s="77"/>
    </row>
    <row r="238" spans="1:1" x14ac:dyDescent="0.25">
      <c r="A238" s="77"/>
    </row>
    <row r="239" spans="1:1" x14ac:dyDescent="0.25">
      <c r="A239" s="77"/>
    </row>
    <row r="240" spans="1:1" x14ac:dyDescent="0.25">
      <c r="A240" s="77"/>
    </row>
    <row r="241" spans="1:1" x14ac:dyDescent="0.25">
      <c r="A241" s="77"/>
    </row>
    <row r="242" spans="1:1" x14ac:dyDescent="0.25">
      <c r="A242" s="77"/>
    </row>
    <row r="243" spans="1:1" x14ac:dyDescent="0.25">
      <c r="A243" s="77"/>
    </row>
    <row r="244" spans="1:1" x14ac:dyDescent="0.25">
      <c r="A244" s="77"/>
    </row>
    <row r="245" spans="1:1" x14ac:dyDescent="0.25">
      <c r="A245" s="77"/>
    </row>
    <row r="246" spans="1:1" x14ac:dyDescent="0.25">
      <c r="A246" s="77"/>
    </row>
    <row r="247" spans="1:1" x14ac:dyDescent="0.25">
      <c r="A247" s="77"/>
    </row>
    <row r="248" spans="1:1" x14ac:dyDescent="0.25">
      <c r="A248" s="77"/>
    </row>
    <row r="249" spans="1:1" x14ac:dyDescent="0.25">
      <c r="A249" s="77"/>
    </row>
    <row r="250" spans="1:1" x14ac:dyDescent="0.25">
      <c r="A250" s="77"/>
    </row>
    <row r="251" spans="1:1" x14ac:dyDescent="0.25">
      <c r="A251" s="77"/>
    </row>
    <row r="252" spans="1:1" x14ac:dyDescent="0.25">
      <c r="A252" s="77"/>
    </row>
    <row r="253" spans="1:1" x14ac:dyDescent="0.25">
      <c r="A253" s="77"/>
    </row>
    <row r="254" spans="1:1" x14ac:dyDescent="0.25">
      <c r="A254" s="77"/>
    </row>
    <row r="255" spans="1:1" x14ac:dyDescent="0.25">
      <c r="A255" s="77"/>
    </row>
    <row r="256" spans="1:1" x14ac:dyDescent="0.25">
      <c r="A256" s="77"/>
    </row>
    <row r="257" spans="1:1" x14ac:dyDescent="0.25">
      <c r="A257" s="77"/>
    </row>
    <row r="258" spans="1:1" x14ac:dyDescent="0.25">
      <c r="A258" s="77"/>
    </row>
    <row r="259" spans="1:1" x14ac:dyDescent="0.25">
      <c r="A259" s="77"/>
    </row>
    <row r="260" spans="1:1" x14ac:dyDescent="0.25">
      <c r="A260" s="77"/>
    </row>
    <row r="261" spans="1:1" x14ac:dyDescent="0.25">
      <c r="A261" s="77"/>
    </row>
    <row r="262" spans="1:1" x14ac:dyDescent="0.25">
      <c r="A262" s="77"/>
    </row>
    <row r="263" spans="1:1" x14ac:dyDescent="0.25">
      <c r="A263" s="77"/>
    </row>
    <row r="264" spans="1:1" x14ac:dyDescent="0.25">
      <c r="A264" s="77"/>
    </row>
    <row r="265" spans="1:1" x14ac:dyDescent="0.25">
      <c r="A265" s="77"/>
    </row>
    <row r="266" spans="1:1" x14ac:dyDescent="0.25">
      <c r="A266" s="77"/>
    </row>
    <row r="267" spans="1:1" x14ac:dyDescent="0.25">
      <c r="A267" s="77"/>
    </row>
    <row r="268" spans="1:1" x14ac:dyDescent="0.25">
      <c r="A268" s="77"/>
    </row>
    <row r="269" spans="1:1" x14ac:dyDescent="0.25">
      <c r="A269" s="77"/>
    </row>
    <row r="270" spans="1:1" x14ac:dyDescent="0.25">
      <c r="A270" s="77"/>
    </row>
    <row r="271" spans="1:1" x14ac:dyDescent="0.25">
      <c r="A271" s="77"/>
    </row>
    <row r="272" spans="1:1" x14ac:dyDescent="0.25">
      <c r="A272" s="77"/>
    </row>
    <row r="273" spans="1:1" x14ac:dyDescent="0.25">
      <c r="A273" s="77"/>
    </row>
    <row r="274" spans="1:1" x14ac:dyDescent="0.25">
      <c r="A274" s="77"/>
    </row>
    <row r="275" spans="1:1" x14ac:dyDescent="0.25">
      <c r="A275" s="77"/>
    </row>
    <row r="276" spans="1:1" x14ac:dyDescent="0.25">
      <c r="A276" s="77"/>
    </row>
    <row r="277" spans="1:1" x14ac:dyDescent="0.25">
      <c r="A277" s="77"/>
    </row>
    <row r="278" spans="1:1" x14ac:dyDescent="0.25">
      <c r="A278" s="77"/>
    </row>
    <row r="279" spans="1:1" x14ac:dyDescent="0.25">
      <c r="A279" s="77"/>
    </row>
    <row r="280" spans="1:1" x14ac:dyDescent="0.25">
      <c r="A280" s="77"/>
    </row>
    <row r="281" spans="1:1" x14ac:dyDescent="0.25">
      <c r="A281" s="77"/>
    </row>
    <row r="282" spans="1:1" x14ac:dyDescent="0.25">
      <c r="A282" s="77"/>
    </row>
    <row r="283" spans="1:1" x14ac:dyDescent="0.25">
      <c r="A283" s="77"/>
    </row>
    <row r="284" spans="1:1" x14ac:dyDescent="0.25">
      <c r="A284" s="77"/>
    </row>
    <row r="285" spans="1:1" x14ac:dyDescent="0.25">
      <c r="A285" s="77"/>
    </row>
    <row r="286" spans="1:1" x14ac:dyDescent="0.25">
      <c r="A286" s="77"/>
    </row>
    <row r="287" spans="1:1" x14ac:dyDescent="0.25">
      <c r="A287" s="77"/>
    </row>
    <row r="288" spans="1:1" x14ac:dyDescent="0.25">
      <c r="A288" s="77"/>
    </row>
    <row r="289" spans="1:1" x14ac:dyDescent="0.25">
      <c r="A289" s="77"/>
    </row>
    <row r="290" spans="1:1" x14ac:dyDescent="0.25">
      <c r="A290" s="77"/>
    </row>
    <row r="291" spans="1:1" x14ac:dyDescent="0.25">
      <c r="A291" s="77"/>
    </row>
    <row r="292" spans="1:1" x14ac:dyDescent="0.25">
      <c r="A292" s="77"/>
    </row>
    <row r="293" spans="1:1" x14ac:dyDescent="0.25">
      <c r="A293" s="77"/>
    </row>
    <row r="294" spans="1:1" x14ac:dyDescent="0.25">
      <c r="A294" s="77"/>
    </row>
    <row r="295" spans="1:1" x14ac:dyDescent="0.25">
      <c r="A295" s="77"/>
    </row>
    <row r="296" spans="1:1" x14ac:dyDescent="0.25">
      <c r="A296" s="77"/>
    </row>
    <row r="297" spans="1:1" x14ac:dyDescent="0.25">
      <c r="A297" s="77"/>
    </row>
    <row r="298" spans="1:1" x14ac:dyDescent="0.25">
      <c r="A298" s="77"/>
    </row>
    <row r="299" spans="1:1" x14ac:dyDescent="0.25">
      <c r="A299" s="77"/>
    </row>
    <row r="300" spans="1:1" x14ac:dyDescent="0.25">
      <c r="A300" s="77"/>
    </row>
    <row r="301" spans="1:1" x14ac:dyDescent="0.25">
      <c r="A301" s="77"/>
    </row>
    <row r="302" spans="1:1" x14ac:dyDescent="0.25">
      <c r="A302" s="77"/>
    </row>
    <row r="303" spans="1:1" x14ac:dyDescent="0.25">
      <c r="A303" s="77"/>
    </row>
    <row r="304" spans="1:1" x14ac:dyDescent="0.25">
      <c r="A304" s="77"/>
    </row>
    <row r="305" spans="1:1" x14ac:dyDescent="0.25">
      <c r="A305" s="77"/>
    </row>
    <row r="306" spans="1:1" x14ac:dyDescent="0.25">
      <c r="A306" s="77"/>
    </row>
    <row r="307" spans="1:1" x14ac:dyDescent="0.25">
      <c r="A307" s="77"/>
    </row>
    <row r="308" spans="1:1" x14ac:dyDescent="0.25">
      <c r="A308" s="77"/>
    </row>
    <row r="309" spans="1:1" x14ac:dyDescent="0.25">
      <c r="A309" s="77"/>
    </row>
    <row r="310" spans="1:1" x14ac:dyDescent="0.25">
      <c r="A310" s="77"/>
    </row>
    <row r="311" spans="1:1" x14ac:dyDescent="0.25">
      <c r="A311" s="77"/>
    </row>
    <row r="312" spans="1:1" x14ac:dyDescent="0.25">
      <c r="A312" s="77"/>
    </row>
    <row r="313" spans="1:1" x14ac:dyDescent="0.25">
      <c r="A313" s="77"/>
    </row>
    <row r="314" spans="1:1" x14ac:dyDescent="0.25">
      <c r="A314" s="77"/>
    </row>
    <row r="315" spans="1:1" x14ac:dyDescent="0.25">
      <c r="A315" s="77"/>
    </row>
    <row r="316" spans="1:1" x14ac:dyDescent="0.25">
      <c r="A316" s="77"/>
    </row>
    <row r="317" spans="1:1" x14ac:dyDescent="0.25">
      <c r="A317" s="77"/>
    </row>
    <row r="318" spans="1:1" x14ac:dyDescent="0.25">
      <c r="A318" s="77"/>
    </row>
    <row r="319" spans="1:1" x14ac:dyDescent="0.25">
      <c r="A319" s="77"/>
    </row>
    <row r="320" spans="1:1" x14ac:dyDescent="0.25">
      <c r="A320" s="77"/>
    </row>
    <row r="321" spans="1:1" x14ac:dyDescent="0.25">
      <c r="A321" s="77"/>
    </row>
    <row r="322" spans="1:1" x14ac:dyDescent="0.25">
      <c r="A322" s="77"/>
    </row>
    <row r="323" spans="1:1" x14ac:dyDescent="0.25">
      <c r="A323" s="77"/>
    </row>
    <row r="324" spans="1:1" x14ac:dyDescent="0.25">
      <c r="A324" s="77"/>
    </row>
    <row r="325" spans="1:1" x14ac:dyDescent="0.25">
      <c r="A325" s="77"/>
    </row>
    <row r="326" spans="1:1" x14ac:dyDescent="0.25">
      <c r="A326" s="77"/>
    </row>
    <row r="327" spans="1:1" x14ac:dyDescent="0.25">
      <c r="A327" s="77"/>
    </row>
    <row r="328" spans="1:1" x14ac:dyDescent="0.25">
      <c r="A328" s="77"/>
    </row>
    <row r="329" spans="1:1" x14ac:dyDescent="0.25">
      <c r="A329" s="77"/>
    </row>
    <row r="330" spans="1:1" x14ac:dyDescent="0.25">
      <c r="A330" s="77"/>
    </row>
    <row r="331" spans="1:1" x14ac:dyDescent="0.25">
      <c r="A331" s="77"/>
    </row>
    <row r="332" spans="1:1" x14ac:dyDescent="0.25">
      <c r="A332" s="77"/>
    </row>
    <row r="333" spans="1:1" x14ac:dyDescent="0.25">
      <c r="A333" s="77"/>
    </row>
    <row r="334" spans="1:1" x14ac:dyDescent="0.25">
      <c r="A334" s="77"/>
    </row>
    <row r="335" spans="1:1" x14ac:dyDescent="0.25">
      <c r="A335" s="77"/>
    </row>
    <row r="336" spans="1:1" x14ac:dyDescent="0.25">
      <c r="A336" s="77"/>
    </row>
    <row r="337" spans="1:1" x14ac:dyDescent="0.25">
      <c r="A337" s="77"/>
    </row>
    <row r="338" spans="1:1" x14ac:dyDescent="0.25">
      <c r="A338" s="77"/>
    </row>
    <row r="339" spans="1:1" x14ac:dyDescent="0.25">
      <c r="A339" s="77"/>
    </row>
    <row r="340" spans="1:1" x14ac:dyDescent="0.25">
      <c r="A340" s="77"/>
    </row>
    <row r="341" spans="1:1" x14ac:dyDescent="0.25">
      <c r="A341" s="77"/>
    </row>
    <row r="342" spans="1:1" x14ac:dyDescent="0.25">
      <c r="A342" s="77"/>
    </row>
    <row r="343" spans="1:1" x14ac:dyDescent="0.25">
      <c r="A343" s="77"/>
    </row>
    <row r="344" spans="1:1" x14ac:dyDescent="0.25">
      <c r="A344" s="77"/>
    </row>
    <row r="345" spans="1:1" x14ac:dyDescent="0.25">
      <c r="A345" s="77"/>
    </row>
    <row r="346" spans="1:1" x14ac:dyDescent="0.25">
      <c r="A346" s="77"/>
    </row>
    <row r="347" spans="1:1" x14ac:dyDescent="0.25">
      <c r="A347" s="77"/>
    </row>
    <row r="348" spans="1:1" x14ac:dyDescent="0.25">
      <c r="A348" s="77"/>
    </row>
    <row r="349" spans="1:1" x14ac:dyDescent="0.25">
      <c r="A349" s="77"/>
    </row>
    <row r="350" spans="1:1" x14ac:dyDescent="0.25">
      <c r="A350" s="77"/>
    </row>
    <row r="351" spans="1:1" x14ac:dyDescent="0.25">
      <c r="A351" s="77"/>
    </row>
    <row r="352" spans="1:1" x14ac:dyDescent="0.25">
      <c r="A352" s="77"/>
    </row>
    <row r="353" spans="1:1" x14ac:dyDescent="0.25">
      <c r="A353" s="77"/>
    </row>
    <row r="354" spans="1:1" x14ac:dyDescent="0.25">
      <c r="A354" s="77"/>
    </row>
    <row r="355" spans="1:1" x14ac:dyDescent="0.25">
      <c r="A355" s="77"/>
    </row>
    <row r="356" spans="1:1" x14ac:dyDescent="0.25">
      <c r="A356" s="77"/>
    </row>
    <row r="357" spans="1:1" x14ac:dyDescent="0.25">
      <c r="A357" s="77"/>
    </row>
    <row r="358" spans="1:1" x14ac:dyDescent="0.25">
      <c r="A358" s="77"/>
    </row>
    <row r="359" spans="1:1" x14ac:dyDescent="0.25">
      <c r="A359" s="77"/>
    </row>
    <row r="360" spans="1:1" x14ac:dyDescent="0.25">
      <c r="A360" s="77"/>
    </row>
    <row r="361" spans="1:1" x14ac:dyDescent="0.25">
      <c r="A361" s="77"/>
    </row>
    <row r="362" spans="1:1" x14ac:dyDescent="0.25">
      <c r="A362" s="77"/>
    </row>
    <row r="363" spans="1:1" x14ac:dyDescent="0.25">
      <c r="A363" s="77"/>
    </row>
    <row r="364" spans="1:1" x14ac:dyDescent="0.25">
      <c r="A364" s="77"/>
    </row>
    <row r="365" spans="1:1" x14ac:dyDescent="0.25">
      <c r="A365" s="77"/>
    </row>
    <row r="366" spans="1:1" x14ac:dyDescent="0.25">
      <c r="A366" s="77"/>
    </row>
    <row r="367" spans="1:1" x14ac:dyDescent="0.25">
      <c r="A367" s="77"/>
    </row>
    <row r="368" spans="1:1" x14ac:dyDescent="0.25">
      <c r="A368" s="77"/>
    </row>
    <row r="369" spans="1:1" x14ac:dyDescent="0.25">
      <c r="A369" s="77"/>
    </row>
    <row r="370" spans="1:1" x14ac:dyDescent="0.25">
      <c r="A370" s="77"/>
    </row>
    <row r="371" spans="1:1" x14ac:dyDescent="0.25">
      <c r="A371" s="77"/>
    </row>
    <row r="372" spans="1:1" x14ac:dyDescent="0.25">
      <c r="A372" s="77"/>
    </row>
    <row r="373" spans="1:1" x14ac:dyDescent="0.25">
      <c r="A373" s="77"/>
    </row>
    <row r="374" spans="1:1" x14ac:dyDescent="0.25">
      <c r="A374" s="77"/>
    </row>
    <row r="375" spans="1:1" x14ac:dyDescent="0.25">
      <c r="A375" s="77"/>
    </row>
    <row r="376" spans="1:1" x14ac:dyDescent="0.25">
      <c r="A376" s="77"/>
    </row>
    <row r="377" spans="1:1" x14ac:dyDescent="0.25">
      <c r="A377" s="77"/>
    </row>
    <row r="378" spans="1:1" x14ac:dyDescent="0.25">
      <c r="A378" s="77"/>
    </row>
    <row r="379" spans="1:1" x14ac:dyDescent="0.25">
      <c r="A379" s="77"/>
    </row>
    <row r="380" spans="1:1" x14ac:dyDescent="0.25">
      <c r="A380" s="77"/>
    </row>
    <row r="381" spans="1:1" x14ac:dyDescent="0.25">
      <c r="A381" s="77"/>
    </row>
    <row r="382" spans="1:1" x14ac:dyDescent="0.25">
      <c r="A382" s="77"/>
    </row>
    <row r="383" spans="1:1" x14ac:dyDescent="0.25">
      <c r="A383" s="77"/>
    </row>
    <row r="384" spans="1:1" x14ac:dyDescent="0.25">
      <c r="A384" s="77"/>
    </row>
    <row r="385" spans="1:1" x14ac:dyDescent="0.25">
      <c r="A385" s="77"/>
    </row>
    <row r="386" spans="1:1" x14ac:dyDescent="0.25">
      <c r="A386" s="77"/>
    </row>
    <row r="387" spans="1:1" x14ac:dyDescent="0.25">
      <c r="A387" s="77"/>
    </row>
    <row r="388" spans="1:1" x14ac:dyDescent="0.25">
      <c r="A388" s="77"/>
    </row>
    <row r="389" spans="1:1" x14ac:dyDescent="0.25">
      <c r="A389" s="77"/>
    </row>
    <row r="390" spans="1:1" x14ac:dyDescent="0.25">
      <c r="A390" s="77"/>
    </row>
    <row r="391" spans="1:1" x14ac:dyDescent="0.25">
      <c r="A391" s="77"/>
    </row>
    <row r="392" spans="1:1" x14ac:dyDescent="0.25">
      <c r="A392" s="77"/>
    </row>
    <row r="393" spans="1:1" x14ac:dyDescent="0.25">
      <c r="A393" s="77"/>
    </row>
    <row r="394" spans="1:1" x14ac:dyDescent="0.25">
      <c r="A394" s="77"/>
    </row>
    <row r="395" spans="1:1" x14ac:dyDescent="0.25">
      <c r="A395" s="77"/>
    </row>
    <row r="396" spans="1:1" x14ac:dyDescent="0.25">
      <c r="A396" s="77"/>
    </row>
    <row r="397" spans="1:1" x14ac:dyDescent="0.25">
      <c r="A397" s="77"/>
    </row>
    <row r="398" spans="1:1" x14ac:dyDescent="0.25">
      <c r="A398" s="77"/>
    </row>
    <row r="399" spans="1:1" x14ac:dyDescent="0.25">
      <c r="A399" s="77"/>
    </row>
    <row r="400" spans="1:1" x14ac:dyDescent="0.25">
      <c r="A400" s="77"/>
    </row>
    <row r="401" spans="1:1" x14ac:dyDescent="0.25">
      <c r="A401" s="77"/>
    </row>
    <row r="402" spans="1:1" x14ac:dyDescent="0.25">
      <c r="A402" s="77"/>
    </row>
    <row r="403" spans="1:1" x14ac:dyDescent="0.25">
      <c r="A403" s="77"/>
    </row>
    <row r="404" spans="1:1" x14ac:dyDescent="0.25">
      <c r="A404" s="77"/>
    </row>
    <row r="405" spans="1:1" x14ac:dyDescent="0.25">
      <c r="A405" s="77"/>
    </row>
    <row r="406" spans="1:1" x14ac:dyDescent="0.25">
      <c r="A406" s="77"/>
    </row>
    <row r="407" spans="1:1" x14ac:dyDescent="0.25">
      <c r="A407" s="77"/>
    </row>
    <row r="408" spans="1:1" x14ac:dyDescent="0.25">
      <c r="A408" s="77"/>
    </row>
    <row r="409" spans="1:1" x14ac:dyDescent="0.25">
      <c r="A409" s="77"/>
    </row>
    <row r="410" spans="1:1" x14ac:dyDescent="0.25">
      <c r="A410" s="77"/>
    </row>
    <row r="411" spans="1:1" x14ac:dyDescent="0.25">
      <c r="A411" s="77"/>
    </row>
    <row r="412" spans="1:1" x14ac:dyDescent="0.25">
      <c r="A412" s="77"/>
    </row>
    <row r="413" spans="1:1" x14ac:dyDescent="0.25">
      <c r="A413" s="77"/>
    </row>
    <row r="414" spans="1:1" x14ac:dyDescent="0.25">
      <c r="A414" s="77"/>
    </row>
    <row r="415" spans="1:1" x14ac:dyDescent="0.25">
      <c r="A415" s="77"/>
    </row>
    <row r="416" spans="1:1" x14ac:dyDescent="0.25">
      <c r="A416" s="77"/>
    </row>
    <row r="417" spans="1:1" x14ac:dyDescent="0.25">
      <c r="A417" s="77"/>
    </row>
    <row r="418" spans="1:1" x14ac:dyDescent="0.25">
      <c r="A418" s="77"/>
    </row>
    <row r="419" spans="1:1" x14ac:dyDescent="0.25">
      <c r="A419" s="77"/>
    </row>
    <row r="420" spans="1:1" x14ac:dyDescent="0.25">
      <c r="A420" s="77"/>
    </row>
    <row r="421" spans="1:1" x14ac:dyDescent="0.25">
      <c r="A421" s="77"/>
    </row>
    <row r="422" spans="1:1" x14ac:dyDescent="0.25">
      <c r="A422" s="77"/>
    </row>
    <row r="423" spans="1:1" x14ac:dyDescent="0.25">
      <c r="A423" s="77"/>
    </row>
    <row r="424" spans="1:1" x14ac:dyDescent="0.25">
      <c r="A424" s="77"/>
    </row>
    <row r="425" spans="1:1" x14ac:dyDescent="0.25">
      <c r="A425" s="77"/>
    </row>
    <row r="426" spans="1:1" x14ac:dyDescent="0.25">
      <c r="A426" s="77"/>
    </row>
    <row r="427" spans="1:1" x14ac:dyDescent="0.25">
      <c r="A427" s="77"/>
    </row>
    <row r="428" spans="1:1" x14ac:dyDescent="0.25">
      <c r="A428" s="77"/>
    </row>
    <row r="429" spans="1:1" x14ac:dyDescent="0.25">
      <c r="A429" s="77"/>
    </row>
    <row r="430" spans="1:1" x14ac:dyDescent="0.25">
      <c r="A430" s="77"/>
    </row>
    <row r="431" spans="1:1" x14ac:dyDescent="0.25">
      <c r="A431" s="77"/>
    </row>
    <row r="432" spans="1:1" x14ac:dyDescent="0.25">
      <c r="A432" s="77"/>
    </row>
    <row r="433" spans="1:1" x14ac:dyDescent="0.25">
      <c r="A433" s="77"/>
    </row>
    <row r="434" spans="1:1" x14ac:dyDescent="0.25">
      <c r="A434" s="77"/>
    </row>
    <row r="435" spans="1:1" x14ac:dyDescent="0.25">
      <c r="A435" s="77"/>
    </row>
    <row r="436" spans="1:1" x14ac:dyDescent="0.25">
      <c r="A436" s="77"/>
    </row>
    <row r="437" spans="1:1" x14ac:dyDescent="0.25">
      <c r="A437" s="77"/>
    </row>
    <row r="438" spans="1:1" x14ac:dyDescent="0.25">
      <c r="A438" s="77"/>
    </row>
    <row r="439" spans="1:1" x14ac:dyDescent="0.25">
      <c r="A439" s="77"/>
    </row>
    <row r="440" spans="1:1" x14ac:dyDescent="0.25">
      <c r="A440" s="77"/>
    </row>
    <row r="441" spans="1:1" x14ac:dyDescent="0.25">
      <c r="A441" s="77"/>
    </row>
    <row r="442" spans="1:1" x14ac:dyDescent="0.25">
      <c r="A442" s="77"/>
    </row>
    <row r="443" spans="1:1" x14ac:dyDescent="0.25">
      <c r="A443" s="77"/>
    </row>
    <row r="444" spans="1:1" x14ac:dyDescent="0.25">
      <c r="A444" s="77"/>
    </row>
    <row r="445" spans="1:1" x14ac:dyDescent="0.25">
      <c r="A445" s="77"/>
    </row>
    <row r="446" spans="1:1" x14ac:dyDescent="0.25">
      <c r="A446" s="77"/>
    </row>
    <row r="447" spans="1:1" x14ac:dyDescent="0.25">
      <c r="A447" s="77"/>
    </row>
    <row r="448" spans="1:1" x14ac:dyDescent="0.25">
      <c r="A448" s="77"/>
    </row>
    <row r="449" spans="1:1" x14ac:dyDescent="0.25">
      <c r="A449" s="77"/>
    </row>
    <row r="450" spans="1:1" x14ac:dyDescent="0.25">
      <c r="A450" s="77"/>
    </row>
    <row r="451" spans="1:1" x14ac:dyDescent="0.25">
      <c r="A451" s="77"/>
    </row>
    <row r="452" spans="1:1" x14ac:dyDescent="0.25">
      <c r="A452" s="77"/>
    </row>
    <row r="453" spans="1:1" x14ac:dyDescent="0.25">
      <c r="A453" s="77"/>
    </row>
    <row r="454" spans="1:1" x14ac:dyDescent="0.25">
      <c r="A454" s="77"/>
    </row>
    <row r="455" spans="1:1" x14ac:dyDescent="0.25">
      <c r="A455" s="77"/>
    </row>
    <row r="456" spans="1:1" x14ac:dyDescent="0.25">
      <c r="A456" s="77"/>
    </row>
    <row r="457" spans="1:1" x14ac:dyDescent="0.25">
      <c r="A457" s="77"/>
    </row>
    <row r="458" spans="1:1" x14ac:dyDescent="0.25">
      <c r="A458" s="77"/>
    </row>
    <row r="459" spans="1:1" x14ac:dyDescent="0.25">
      <c r="A459" s="77"/>
    </row>
    <row r="460" spans="1:1" x14ac:dyDescent="0.25">
      <c r="A460" s="77"/>
    </row>
    <row r="461" spans="1:1" x14ac:dyDescent="0.25">
      <c r="A461" s="77"/>
    </row>
    <row r="462" spans="1:1" x14ac:dyDescent="0.25">
      <c r="A462" s="77"/>
    </row>
    <row r="463" spans="1:1" x14ac:dyDescent="0.25">
      <c r="A463" s="77"/>
    </row>
    <row r="464" spans="1:1" x14ac:dyDescent="0.25">
      <c r="A464" s="77"/>
    </row>
    <row r="465" spans="1:1" x14ac:dyDescent="0.25">
      <c r="A465" s="77"/>
    </row>
    <row r="466" spans="1:1" x14ac:dyDescent="0.25">
      <c r="A466" s="77"/>
    </row>
    <row r="467" spans="1:1" x14ac:dyDescent="0.25">
      <c r="A467" s="77"/>
    </row>
    <row r="468" spans="1:1" x14ac:dyDescent="0.25">
      <c r="A468" s="77"/>
    </row>
    <row r="469" spans="1:1" x14ac:dyDescent="0.25">
      <c r="A469" s="77"/>
    </row>
    <row r="470" spans="1:1" x14ac:dyDescent="0.25">
      <c r="A470" s="77"/>
    </row>
    <row r="471" spans="1:1" x14ac:dyDescent="0.25">
      <c r="A471" s="77"/>
    </row>
    <row r="472" spans="1:1" x14ac:dyDescent="0.25">
      <c r="A472" s="77"/>
    </row>
    <row r="473" spans="1:1" x14ac:dyDescent="0.25">
      <c r="A473" s="77"/>
    </row>
    <row r="474" spans="1:1" x14ac:dyDescent="0.25">
      <c r="A474" s="77"/>
    </row>
    <row r="475" spans="1:1" x14ac:dyDescent="0.25">
      <c r="A475" s="77"/>
    </row>
    <row r="476" spans="1:1" x14ac:dyDescent="0.25">
      <c r="A476" s="77"/>
    </row>
    <row r="477" spans="1:1" x14ac:dyDescent="0.25">
      <c r="A477" s="77"/>
    </row>
    <row r="478" spans="1:1" x14ac:dyDescent="0.25">
      <c r="A478" s="77"/>
    </row>
    <row r="479" spans="1:1" x14ac:dyDescent="0.25">
      <c r="A479" s="77"/>
    </row>
    <row r="480" spans="1:1" x14ac:dyDescent="0.25">
      <c r="A480" s="77"/>
    </row>
    <row r="481" spans="1:1" x14ac:dyDescent="0.25">
      <c r="A481" s="77"/>
    </row>
    <row r="482" spans="1:1" x14ac:dyDescent="0.25">
      <c r="A482" s="77"/>
    </row>
    <row r="483" spans="1:1" x14ac:dyDescent="0.25">
      <c r="A483" s="77"/>
    </row>
    <row r="484" spans="1:1" x14ac:dyDescent="0.25">
      <c r="A484" s="77"/>
    </row>
    <row r="485" spans="1:1" x14ac:dyDescent="0.25">
      <c r="A485" s="77"/>
    </row>
    <row r="486" spans="1:1" x14ac:dyDescent="0.25">
      <c r="A486" s="77"/>
    </row>
    <row r="487" spans="1:1" x14ac:dyDescent="0.25">
      <c r="A487" s="77"/>
    </row>
    <row r="488" spans="1:1" x14ac:dyDescent="0.25">
      <c r="A488" s="77"/>
    </row>
    <row r="489" spans="1:1" x14ac:dyDescent="0.25">
      <c r="A489" s="77"/>
    </row>
    <row r="490" spans="1:1" x14ac:dyDescent="0.25">
      <c r="A490" s="77"/>
    </row>
    <row r="491" spans="1:1" x14ac:dyDescent="0.25">
      <c r="A491" s="77"/>
    </row>
    <row r="492" spans="1:1" x14ac:dyDescent="0.25">
      <c r="A492" s="77"/>
    </row>
    <row r="493" spans="1:1" x14ac:dyDescent="0.25">
      <c r="A493" s="77"/>
    </row>
    <row r="494" spans="1:1" x14ac:dyDescent="0.25">
      <c r="A494" s="77"/>
    </row>
    <row r="495" spans="1:1" x14ac:dyDescent="0.25">
      <c r="A495" s="77"/>
    </row>
    <row r="496" spans="1:1" x14ac:dyDescent="0.25">
      <c r="A496" s="77"/>
    </row>
    <row r="497" spans="1:1" x14ac:dyDescent="0.25">
      <c r="A497" s="77"/>
    </row>
    <row r="498" spans="1:1" x14ac:dyDescent="0.25">
      <c r="A498" s="77"/>
    </row>
    <row r="499" spans="1:1" x14ac:dyDescent="0.25">
      <c r="A499" s="77"/>
    </row>
    <row r="500" spans="1:1" x14ac:dyDescent="0.25">
      <c r="A500" s="77"/>
    </row>
    <row r="501" spans="1:1" x14ac:dyDescent="0.25">
      <c r="A501" s="77"/>
    </row>
    <row r="502" spans="1:1" x14ac:dyDescent="0.25">
      <c r="A502" s="77"/>
    </row>
    <row r="503" spans="1:1" x14ac:dyDescent="0.25">
      <c r="A503" s="77"/>
    </row>
    <row r="504" spans="1:1" x14ac:dyDescent="0.25">
      <c r="A504" s="77"/>
    </row>
    <row r="505" spans="1:1" x14ac:dyDescent="0.25">
      <c r="A505" s="77"/>
    </row>
    <row r="506" spans="1:1" x14ac:dyDescent="0.25">
      <c r="A506" s="77"/>
    </row>
    <row r="507" spans="1:1" x14ac:dyDescent="0.25">
      <c r="A507" s="77"/>
    </row>
    <row r="508" spans="1:1" x14ac:dyDescent="0.25">
      <c r="A508" s="77"/>
    </row>
    <row r="509" spans="1:1" x14ac:dyDescent="0.25">
      <c r="A509" s="77"/>
    </row>
    <row r="510" spans="1:1" x14ac:dyDescent="0.25">
      <c r="A510" s="77"/>
    </row>
    <row r="511" spans="1:1" x14ac:dyDescent="0.25">
      <c r="A511" s="77"/>
    </row>
    <row r="512" spans="1:1" x14ac:dyDescent="0.25">
      <c r="A512" s="77"/>
    </row>
    <row r="513" spans="1:1" x14ac:dyDescent="0.25">
      <c r="A513" s="77"/>
    </row>
    <row r="514" spans="1:1" x14ac:dyDescent="0.25">
      <c r="A514" s="77"/>
    </row>
    <row r="515" spans="1:1" x14ac:dyDescent="0.25">
      <c r="A515" s="77"/>
    </row>
    <row r="516" spans="1:1" x14ac:dyDescent="0.25">
      <c r="A516" s="77"/>
    </row>
    <row r="517" spans="1:1" x14ac:dyDescent="0.25">
      <c r="A517" s="77"/>
    </row>
    <row r="518" spans="1:1" x14ac:dyDescent="0.25">
      <c r="A518" s="77"/>
    </row>
    <row r="519" spans="1:1" x14ac:dyDescent="0.25">
      <c r="A519" s="77"/>
    </row>
    <row r="520" spans="1:1" x14ac:dyDescent="0.25">
      <c r="A520" s="77"/>
    </row>
    <row r="521" spans="1:1" x14ac:dyDescent="0.25">
      <c r="A521" s="77"/>
    </row>
    <row r="522" spans="1:1" x14ac:dyDescent="0.25">
      <c r="A522" s="77"/>
    </row>
    <row r="523" spans="1:1" x14ac:dyDescent="0.25">
      <c r="A523" s="77"/>
    </row>
    <row r="524" spans="1:1" x14ac:dyDescent="0.25">
      <c r="A524" s="77"/>
    </row>
    <row r="525" spans="1:1" x14ac:dyDescent="0.25">
      <c r="A525" s="77"/>
    </row>
    <row r="526" spans="1:1" x14ac:dyDescent="0.25">
      <c r="A526" s="77"/>
    </row>
    <row r="527" spans="1:1" x14ac:dyDescent="0.25">
      <c r="A527" s="77"/>
    </row>
    <row r="528" spans="1:1" x14ac:dyDescent="0.25">
      <c r="A528" s="77"/>
    </row>
    <row r="529" spans="1:1" x14ac:dyDescent="0.25">
      <c r="A529" s="77"/>
    </row>
    <row r="530" spans="1:1" x14ac:dyDescent="0.25">
      <c r="A530" s="77"/>
    </row>
    <row r="531" spans="1:1" x14ac:dyDescent="0.25">
      <c r="A531" s="77"/>
    </row>
    <row r="532" spans="1:1" x14ac:dyDescent="0.25">
      <c r="A532" s="77"/>
    </row>
    <row r="533" spans="1:1" x14ac:dyDescent="0.25">
      <c r="A533" s="77"/>
    </row>
    <row r="534" spans="1:1" x14ac:dyDescent="0.25">
      <c r="A534" s="77"/>
    </row>
    <row r="535" spans="1:1" x14ac:dyDescent="0.25">
      <c r="A535" s="77"/>
    </row>
    <row r="536" spans="1:1" x14ac:dyDescent="0.25">
      <c r="A536" s="77"/>
    </row>
    <row r="537" spans="1:1" x14ac:dyDescent="0.25">
      <c r="A537" s="77"/>
    </row>
    <row r="538" spans="1:1" x14ac:dyDescent="0.25">
      <c r="A538" s="77"/>
    </row>
    <row r="539" spans="1:1" x14ac:dyDescent="0.25">
      <c r="A539" s="77"/>
    </row>
    <row r="540" spans="1:1" x14ac:dyDescent="0.25">
      <c r="A540" s="77"/>
    </row>
    <row r="541" spans="1:1" x14ac:dyDescent="0.25">
      <c r="A541" s="77"/>
    </row>
    <row r="542" spans="1:1" x14ac:dyDescent="0.25">
      <c r="A542" s="77"/>
    </row>
    <row r="543" spans="1:1" x14ac:dyDescent="0.25">
      <c r="A543" s="77"/>
    </row>
    <row r="544" spans="1:1" x14ac:dyDescent="0.25">
      <c r="A544" s="77"/>
    </row>
    <row r="545" spans="1:1" x14ac:dyDescent="0.25">
      <c r="A545" s="77"/>
    </row>
    <row r="546" spans="1:1" x14ac:dyDescent="0.25">
      <c r="A546" s="77"/>
    </row>
    <row r="547" spans="1:1" x14ac:dyDescent="0.25">
      <c r="A547" s="77"/>
    </row>
    <row r="548" spans="1:1" x14ac:dyDescent="0.25">
      <c r="A548" s="77"/>
    </row>
    <row r="549" spans="1:1" x14ac:dyDescent="0.25">
      <c r="A549" s="77"/>
    </row>
    <row r="550" spans="1:1" x14ac:dyDescent="0.25">
      <c r="A550" s="77"/>
    </row>
    <row r="551" spans="1:1" x14ac:dyDescent="0.25">
      <c r="A551" s="77"/>
    </row>
    <row r="552" spans="1:1" x14ac:dyDescent="0.25">
      <c r="A552" s="77"/>
    </row>
    <row r="553" spans="1:1" x14ac:dyDescent="0.25">
      <c r="A553" s="77"/>
    </row>
    <row r="554" spans="1:1" x14ac:dyDescent="0.25">
      <c r="A554" s="77"/>
    </row>
    <row r="555" spans="1:1" x14ac:dyDescent="0.25">
      <c r="A555" s="77"/>
    </row>
    <row r="556" spans="1:1" x14ac:dyDescent="0.25">
      <c r="A556" s="77"/>
    </row>
    <row r="557" spans="1:1" x14ac:dyDescent="0.25">
      <c r="A557" s="77"/>
    </row>
    <row r="558" spans="1:1" x14ac:dyDescent="0.25">
      <c r="A558" s="77"/>
    </row>
    <row r="559" spans="1:1" x14ac:dyDescent="0.25">
      <c r="A559" s="77"/>
    </row>
    <row r="560" spans="1:1" x14ac:dyDescent="0.25">
      <c r="A560" s="77"/>
    </row>
    <row r="561" spans="1:1" x14ac:dyDescent="0.25">
      <c r="A561" s="77"/>
    </row>
    <row r="562" spans="1:1" x14ac:dyDescent="0.25">
      <c r="A562" s="77"/>
    </row>
    <row r="563" spans="1:1" x14ac:dyDescent="0.25">
      <c r="A563" s="77"/>
    </row>
    <row r="564" spans="1:1" x14ac:dyDescent="0.25">
      <c r="A564" s="77"/>
    </row>
    <row r="565" spans="1:1" x14ac:dyDescent="0.25">
      <c r="A565" s="77"/>
    </row>
    <row r="566" spans="1:1" x14ac:dyDescent="0.25">
      <c r="A566" s="77"/>
    </row>
    <row r="567" spans="1:1" x14ac:dyDescent="0.25">
      <c r="A567" s="77"/>
    </row>
    <row r="568" spans="1:1" x14ac:dyDescent="0.25">
      <c r="A568" s="77"/>
    </row>
    <row r="569" spans="1:1" x14ac:dyDescent="0.25">
      <c r="A569" s="77"/>
    </row>
    <row r="570" spans="1:1" x14ac:dyDescent="0.25">
      <c r="A570" s="77"/>
    </row>
    <row r="571" spans="1:1" x14ac:dyDescent="0.25">
      <c r="A571" s="77"/>
    </row>
    <row r="572" spans="1:1" x14ac:dyDescent="0.25">
      <c r="A572" s="77"/>
    </row>
    <row r="573" spans="1:1" x14ac:dyDescent="0.25">
      <c r="A573" s="77"/>
    </row>
    <row r="574" spans="1:1" x14ac:dyDescent="0.25">
      <c r="A574" s="77"/>
    </row>
    <row r="575" spans="1:1" x14ac:dyDescent="0.25">
      <c r="A575" s="77"/>
    </row>
    <row r="576" spans="1:1" x14ac:dyDescent="0.25">
      <c r="A576" s="77"/>
    </row>
    <row r="577" spans="1:1" x14ac:dyDescent="0.25">
      <c r="A577" s="77"/>
    </row>
    <row r="578" spans="1:1" x14ac:dyDescent="0.25">
      <c r="A578" s="77"/>
    </row>
    <row r="579" spans="1:1" x14ac:dyDescent="0.25">
      <c r="A579" s="77"/>
    </row>
    <row r="580" spans="1:1" x14ac:dyDescent="0.25">
      <c r="A580" s="77"/>
    </row>
    <row r="581" spans="1:1" x14ac:dyDescent="0.25">
      <c r="A581" s="77"/>
    </row>
    <row r="582" spans="1:1" x14ac:dyDescent="0.25">
      <c r="A582" s="77"/>
    </row>
    <row r="583" spans="1:1" x14ac:dyDescent="0.25">
      <c r="A583" s="77"/>
    </row>
    <row r="584" spans="1:1" x14ac:dyDescent="0.25">
      <c r="A584" s="77"/>
    </row>
    <row r="585" spans="1:1" x14ac:dyDescent="0.25">
      <c r="A585" s="77"/>
    </row>
    <row r="586" spans="1:1" x14ac:dyDescent="0.25">
      <c r="A586" s="77"/>
    </row>
    <row r="587" spans="1:1" x14ac:dyDescent="0.25">
      <c r="A587" s="77"/>
    </row>
    <row r="588" spans="1:1" x14ac:dyDescent="0.25">
      <c r="A588" s="77"/>
    </row>
    <row r="589" spans="1:1" x14ac:dyDescent="0.25">
      <c r="A589" s="77"/>
    </row>
    <row r="590" spans="1:1" x14ac:dyDescent="0.25">
      <c r="A590" s="77"/>
    </row>
    <row r="591" spans="1:1" x14ac:dyDescent="0.25">
      <c r="A591" s="77"/>
    </row>
    <row r="592" spans="1:1" x14ac:dyDescent="0.25">
      <c r="A592" s="77"/>
    </row>
    <row r="593" spans="1:1" x14ac:dyDescent="0.25">
      <c r="A593" s="77"/>
    </row>
    <row r="594" spans="1:1" x14ac:dyDescent="0.25">
      <c r="A594" s="77"/>
    </row>
    <row r="595" spans="1:1" x14ac:dyDescent="0.25">
      <c r="A595" s="77"/>
    </row>
    <row r="596" spans="1:1" x14ac:dyDescent="0.25">
      <c r="A596" s="77"/>
    </row>
    <row r="597" spans="1:1" x14ac:dyDescent="0.25">
      <c r="A597" s="77"/>
    </row>
    <row r="598" spans="1:1" x14ac:dyDescent="0.25">
      <c r="A598" s="77"/>
    </row>
    <row r="599" spans="1:1" x14ac:dyDescent="0.25">
      <c r="A599" s="77"/>
    </row>
    <row r="600" spans="1:1" x14ac:dyDescent="0.25">
      <c r="A600" s="77"/>
    </row>
    <row r="601" spans="1:1" x14ac:dyDescent="0.25">
      <c r="A601" s="77"/>
    </row>
    <row r="602" spans="1:1" x14ac:dyDescent="0.25">
      <c r="A602" s="77"/>
    </row>
    <row r="603" spans="1:1" x14ac:dyDescent="0.25">
      <c r="A603" s="77"/>
    </row>
    <row r="604" spans="1:1" x14ac:dyDescent="0.25">
      <c r="A604" s="77"/>
    </row>
    <row r="605" spans="1:1" x14ac:dyDescent="0.25">
      <c r="A605" s="77"/>
    </row>
    <row r="606" spans="1:1" x14ac:dyDescent="0.25">
      <c r="A606" s="77"/>
    </row>
    <row r="607" spans="1:1" x14ac:dyDescent="0.25">
      <c r="A607" s="77"/>
    </row>
    <row r="608" spans="1:1" x14ac:dyDescent="0.25">
      <c r="A608" s="77"/>
    </row>
    <row r="609" spans="1:1" x14ac:dyDescent="0.25">
      <c r="A609" s="77"/>
    </row>
    <row r="610" spans="1:1" x14ac:dyDescent="0.25">
      <c r="A610" s="77"/>
    </row>
    <row r="611" spans="1:1" x14ac:dyDescent="0.25">
      <c r="A611" s="77"/>
    </row>
    <row r="612" spans="1:1" x14ac:dyDescent="0.25">
      <c r="A612" s="77"/>
    </row>
    <row r="613" spans="1:1" x14ac:dyDescent="0.25">
      <c r="A613" s="77"/>
    </row>
    <row r="614" spans="1:1" x14ac:dyDescent="0.25">
      <c r="A614" s="77"/>
    </row>
    <row r="615" spans="1:1" x14ac:dyDescent="0.25">
      <c r="A615" s="77"/>
    </row>
    <row r="616" spans="1:1" x14ac:dyDescent="0.25">
      <c r="A616" s="77"/>
    </row>
    <row r="617" spans="1:1" x14ac:dyDescent="0.25">
      <c r="A617" s="77"/>
    </row>
    <row r="618" spans="1:1" x14ac:dyDescent="0.25">
      <c r="A618" s="77"/>
    </row>
    <row r="619" spans="1:1" x14ac:dyDescent="0.25">
      <c r="A619" s="77"/>
    </row>
    <row r="620" spans="1:1" x14ac:dyDescent="0.25">
      <c r="A620" s="77"/>
    </row>
    <row r="621" spans="1:1" x14ac:dyDescent="0.25">
      <c r="A621" s="77"/>
    </row>
    <row r="622" spans="1:1" x14ac:dyDescent="0.25">
      <c r="A622" s="77"/>
    </row>
    <row r="623" spans="1:1" x14ac:dyDescent="0.25">
      <c r="A623" s="77"/>
    </row>
    <row r="624" spans="1:1" x14ac:dyDescent="0.25">
      <c r="A624" s="77"/>
    </row>
    <row r="625" spans="1:1" x14ac:dyDescent="0.25">
      <c r="A625" s="77"/>
    </row>
    <row r="626" spans="1:1" x14ac:dyDescent="0.25">
      <c r="A626" s="77"/>
    </row>
    <row r="627" spans="1:1" x14ac:dyDescent="0.25">
      <c r="A627" s="77"/>
    </row>
    <row r="628" spans="1:1" x14ac:dyDescent="0.25">
      <c r="A628" s="77"/>
    </row>
    <row r="629" spans="1:1" x14ac:dyDescent="0.25">
      <c r="A629" s="77"/>
    </row>
    <row r="630" spans="1:1" x14ac:dyDescent="0.25">
      <c r="A630" s="77"/>
    </row>
    <row r="631" spans="1:1" x14ac:dyDescent="0.25">
      <c r="A631" s="77"/>
    </row>
    <row r="632" spans="1:1" x14ac:dyDescent="0.25">
      <c r="A632" s="77"/>
    </row>
    <row r="633" spans="1:1" x14ac:dyDescent="0.25">
      <c r="A633" s="77"/>
    </row>
    <row r="634" spans="1:1" x14ac:dyDescent="0.25">
      <c r="A634" s="77"/>
    </row>
    <row r="635" spans="1:1" x14ac:dyDescent="0.25">
      <c r="A635" s="77"/>
    </row>
    <row r="636" spans="1:1" x14ac:dyDescent="0.25">
      <c r="A636" s="77"/>
    </row>
    <row r="637" spans="1:1" x14ac:dyDescent="0.25">
      <c r="A637" s="77"/>
    </row>
    <row r="638" spans="1:1" x14ac:dyDescent="0.25">
      <c r="A638" s="77"/>
    </row>
    <row r="639" spans="1:1" x14ac:dyDescent="0.25">
      <c r="A639" s="77"/>
    </row>
    <row r="640" spans="1:1" x14ac:dyDescent="0.25">
      <c r="A640" s="77"/>
    </row>
    <row r="641" spans="1:1" x14ac:dyDescent="0.25">
      <c r="A641" s="77"/>
    </row>
    <row r="642" spans="1:1" x14ac:dyDescent="0.25">
      <c r="A642" s="77"/>
    </row>
    <row r="643" spans="1:1" x14ac:dyDescent="0.25">
      <c r="A643" s="77"/>
    </row>
    <row r="644" spans="1:1" x14ac:dyDescent="0.25">
      <c r="A644" s="77"/>
    </row>
    <row r="645" spans="1:1" x14ac:dyDescent="0.25">
      <c r="A645" s="77"/>
    </row>
    <row r="646" spans="1:1" x14ac:dyDescent="0.25">
      <c r="A646" s="77"/>
    </row>
    <row r="647" spans="1:1" x14ac:dyDescent="0.25">
      <c r="A647" s="77"/>
    </row>
    <row r="648" spans="1:1" x14ac:dyDescent="0.25">
      <c r="A648" s="77"/>
    </row>
    <row r="649" spans="1:1" x14ac:dyDescent="0.25">
      <c r="A649" s="77"/>
    </row>
    <row r="650" spans="1:1" x14ac:dyDescent="0.25">
      <c r="A650" s="77"/>
    </row>
    <row r="651" spans="1:1" x14ac:dyDescent="0.25">
      <c r="A651" s="77"/>
    </row>
    <row r="652" spans="1:1" x14ac:dyDescent="0.25">
      <c r="A652" s="77"/>
    </row>
    <row r="653" spans="1:1" x14ac:dyDescent="0.25">
      <c r="A653" s="77"/>
    </row>
    <row r="654" spans="1:1" x14ac:dyDescent="0.25">
      <c r="A654" s="77"/>
    </row>
    <row r="655" spans="1:1" x14ac:dyDescent="0.25">
      <c r="A655" s="77"/>
    </row>
    <row r="656" spans="1:1" x14ac:dyDescent="0.25">
      <c r="A656" s="77"/>
    </row>
    <row r="657" spans="1:1" x14ac:dyDescent="0.25">
      <c r="A657" s="77"/>
    </row>
    <row r="658" spans="1:1" x14ac:dyDescent="0.25">
      <c r="A658" s="77"/>
    </row>
    <row r="659" spans="1:1" x14ac:dyDescent="0.25">
      <c r="A659" s="77"/>
    </row>
    <row r="660" spans="1:1" x14ac:dyDescent="0.25">
      <c r="A660" s="77"/>
    </row>
    <row r="661" spans="1:1" x14ac:dyDescent="0.25">
      <c r="A661" s="77"/>
    </row>
    <row r="662" spans="1:1" x14ac:dyDescent="0.25">
      <c r="A662" s="77"/>
    </row>
    <row r="663" spans="1:1" x14ac:dyDescent="0.25">
      <c r="A663" s="77"/>
    </row>
    <row r="664" spans="1:1" x14ac:dyDescent="0.25">
      <c r="A664" s="77"/>
    </row>
    <row r="665" spans="1:1" x14ac:dyDescent="0.25">
      <c r="A665" s="77"/>
    </row>
    <row r="666" spans="1:1" x14ac:dyDescent="0.25">
      <c r="A666" s="77"/>
    </row>
    <row r="667" spans="1:1" x14ac:dyDescent="0.25">
      <c r="A667" s="77"/>
    </row>
    <row r="668" spans="1:1" x14ac:dyDescent="0.25">
      <c r="A668" s="77"/>
    </row>
    <row r="669" spans="1:1" x14ac:dyDescent="0.25">
      <c r="A669" s="77"/>
    </row>
    <row r="670" spans="1:1" x14ac:dyDescent="0.25">
      <c r="A670" s="77"/>
    </row>
    <row r="671" spans="1:1" x14ac:dyDescent="0.25">
      <c r="A671" s="77"/>
    </row>
    <row r="672" spans="1:1" x14ac:dyDescent="0.25">
      <c r="A672" s="77"/>
    </row>
    <row r="673" spans="1:1" x14ac:dyDescent="0.25">
      <c r="A673" s="77"/>
    </row>
    <row r="674" spans="1:1" x14ac:dyDescent="0.25">
      <c r="A674" s="77"/>
    </row>
    <row r="675" spans="1:1" x14ac:dyDescent="0.25">
      <c r="A675" s="77"/>
    </row>
    <row r="676" spans="1:1" x14ac:dyDescent="0.25">
      <c r="A676" s="77"/>
    </row>
    <row r="677" spans="1:1" x14ac:dyDescent="0.25">
      <c r="A677" s="77"/>
    </row>
    <row r="678" spans="1:1" x14ac:dyDescent="0.25">
      <c r="A678" s="77"/>
    </row>
    <row r="679" spans="1:1" x14ac:dyDescent="0.25">
      <c r="A679" s="77"/>
    </row>
    <row r="680" spans="1:1" x14ac:dyDescent="0.25">
      <c r="A680" s="77"/>
    </row>
    <row r="681" spans="1:1" x14ac:dyDescent="0.25">
      <c r="A681" s="77"/>
    </row>
    <row r="682" spans="1:1" x14ac:dyDescent="0.25">
      <c r="A682" s="77"/>
    </row>
    <row r="683" spans="1:1" x14ac:dyDescent="0.25">
      <c r="A683" s="77"/>
    </row>
    <row r="684" spans="1:1" x14ac:dyDescent="0.25">
      <c r="A684" s="77"/>
    </row>
    <row r="685" spans="1:1" x14ac:dyDescent="0.25">
      <c r="A685" s="77"/>
    </row>
    <row r="686" spans="1:1" x14ac:dyDescent="0.25">
      <c r="A686" s="77"/>
    </row>
    <row r="687" spans="1:1" x14ac:dyDescent="0.25">
      <c r="A687" s="77"/>
    </row>
    <row r="688" spans="1:1" x14ac:dyDescent="0.25">
      <c r="A688" s="77"/>
    </row>
    <row r="689" spans="1:1" x14ac:dyDescent="0.25">
      <c r="A689" s="77"/>
    </row>
    <row r="690" spans="1:1" x14ac:dyDescent="0.25">
      <c r="A690" s="77"/>
    </row>
    <row r="691" spans="1:1" x14ac:dyDescent="0.25">
      <c r="A691" s="77"/>
    </row>
    <row r="692" spans="1:1" x14ac:dyDescent="0.25">
      <c r="A692" s="77"/>
    </row>
    <row r="693" spans="1:1" x14ac:dyDescent="0.25">
      <c r="A693" s="77"/>
    </row>
    <row r="694" spans="1:1" x14ac:dyDescent="0.25">
      <c r="A694" s="77"/>
    </row>
    <row r="695" spans="1:1" x14ac:dyDescent="0.25">
      <c r="A695" s="77"/>
    </row>
    <row r="696" spans="1:1" x14ac:dyDescent="0.25">
      <c r="A696" s="77"/>
    </row>
    <row r="697" spans="1:1" x14ac:dyDescent="0.25">
      <c r="A697" s="77"/>
    </row>
    <row r="698" spans="1:1" x14ac:dyDescent="0.25">
      <c r="A698" s="77"/>
    </row>
    <row r="699" spans="1:1" x14ac:dyDescent="0.25">
      <c r="A699" s="77"/>
    </row>
    <row r="700" spans="1:1" x14ac:dyDescent="0.25">
      <c r="A700" s="77"/>
    </row>
    <row r="701" spans="1:1" x14ac:dyDescent="0.25">
      <c r="A701" s="77"/>
    </row>
    <row r="702" spans="1:1" x14ac:dyDescent="0.25">
      <c r="A702" s="77"/>
    </row>
    <row r="703" spans="1:1" x14ac:dyDescent="0.25">
      <c r="A703" s="77"/>
    </row>
    <row r="704" spans="1:1" x14ac:dyDescent="0.25">
      <c r="A704" s="77"/>
    </row>
    <row r="705" spans="1:1" x14ac:dyDescent="0.25">
      <c r="A705" s="77"/>
    </row>
    <row r="706" spans="1:1" x14ac:dyDescent="0.25">
      <c r="A706" s="77"/>
    </row>
    <row r="707" spans="1:1" x14ac:dyDescent="0.25">
      <c r="A707" s="77"/>
    </row>
    <row r="708" spans="1:1" x14ac:dyDescent="0.25">
      <c r="A708" s="77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4"/>
  <sheetViews>
    <sheetView view="pageBreakPreview" zoomScale="60" zoomScaleNormal="80" workbookViewId="0">
      <selection activeCell="E23" sqref="E23"/>
    </sheetView>
  </sheetViews>
  <sheetFormatPr baseColWidth="10" defaultRowHeight="15" x14ac:dyDescent="0.25"/>
  <cols>
    <col min="1" max="1" width="14.42578125" customWidth="1"/>
    <col min="3" max="3" width="40.140625" bestFit="1" customWidth="1"/>
    <col min="4" max="4" width="9.85546875" bestFit="1" customWidth="1"/>
    <col min="5" max="5" width="28.42578125" bestFit="1" customWidth="1"/>
  </cols>
  <sheetData>
    <row r="1" spans="1:5" x14ac:dyDescent="0.25">
      <c r="A1" s="93" t="s">
        <v>1822</v>
      </c>
      <c r="B1" t="s">
        <v>1825</v>
      </c>
      <c r="C1" t="s">
        <v>1821</v>
      </c>
      <c r="D1" s="93" t="s">
        <v>1823</v>
      </c>
      <c r="E1" s="77" t="s">
        <v>1824</v>
      </c>
    </row>
    <row r="2" spans="1:5" x14ac:dyDescent="0.25">
      <c r="A2">
        <v>1030082</v>
      </c>
      <c r="B2" s="93">
        <v>1622.93</v>
      </c>
      <c r="C2" t="s">
        <v>1303</v>
      </c>
      <c r="D2">
        <v>63600</v>
      </c>
      <c r="E2" s="77" t="s">
        <v>276</v>
      </c>
    </row>
    <row r="3" spans="1:5" x14ac:dyDescent="0.25">
      <c r="A3">
        <v>1022694</v>
      </c>
      <c r="B3">
        <v>683.28</v>
      </c>
      <c r="C3" t="s">
        <v>1686</v>
      </c>
      <c r="D3">
        <v>6600</v>
      </c>
      <c r="E3" s="77" t="s">
        <v>93</v>
      </c>
    </row>
    <row r="4" spans="1:5" x14ac:dyDescent="0.25">
      <c r="A4">
        <v>1011774</v>
      </c>
      <c r="B4" s="93">
        <v>3723.9199999999996</v>
      </c>
      <c r="C4" t="s">
        <v>1238</v>
      </c>
      <c r="D4">
        <v>6600</v>
      </c>
      <c r="E4" s="77" t="s">
        <v>93</v>
      </c>
    </row>
    <row r="5" spans="1:5" x14ac:dyDescent="0.25">
      <c r="A5">
        <v>1005566</v>
      </c>
      <c r="B5">
        <v>0</v>
      </c>
      <c r="C5" t="s">
        <v>1712</v>
      </c>
      <c r="D5" s="93">
        <v>84400</v>
      </c>
      <c r="E5" s="77" t="s">
        <v>646</v>
      </c>
    </row>
    <row r="6" spans="1:5" x14ac:dyDescent="0.25">
      <c r="A6">
        <v>1014478</v>
      </c>
      <c r="B6">
        <v>0</v>
      </c>
      <c r="C6" t="s">
        <v>1820</v>
      </c>
      <c r="D6">
        <v>30390</v>
      </c>
      <c r="E6" s="77" t="s">
        <v>673</v>
      </c>
    </row>
    <row r="7" spans="1:5" x14ac:dyDescent="0.25">
      <c r="A7">
        <v>1003591</v>
      </c>
      <c r="B7">
        <v>800.38</v>
      </c>
      <c r="C7" t="s">
        <v>657</v>
      </c>
      <c r="D7" s="93">
        <v>84190</v>
      </c>
      <c r="E7" s="77" t="s">
        <v>658</v>
      </c>
    </row>
    <row r="8" spans="1:5" x14ac:dyDescent="0.25">
      <c r="A8">
        <v>1022708</v>
      </c>
      <c r="B8">
        <v>0</v>
      </c>
      <c r="C8" t="s">
        <v>496</v>
      </c>
      <c r="D8">
        <v>83170</v>
      </c>
      <c r="E8" s="77" t="s">
        <v>497</v>
      </c>
    </row>
    <row r="9" spans="1:5" x14ac:dyDescent="0.25">
      <c r="A9">
        <v>1024315</v>
      </c>
      <c r="B9">
        <v>0</v>
      </c>
      <c r="C9" t="s">
        <v>1071</v>
      </c>
      <c r="D9">
        <v>84160</v>
      </c>
      <c r="E9" s="77" t="s">
        <v>635</v>
      </c>
    </row>
    <row r="10" spans="1:5" x14ac:dyDescent="0.25">
      <c r="A10">
        <v>1003505</v>
      </c>
      <c r="B10" s="93">
        <v>4204.04</v>
      </c>
      <c r="C10" t="s">
        <v>1299</v>
      </c>
      <c r="D10">
        <v>83440</v>
      </c>
      <c r="E10" s="77" t="s">
        <v>291</v>
      </c>
    </row>
    <row r="11" spans="1:5" x14ac:dyDescent="0.25">
      <c r="A11">
        <v>1006343</v>
      </c>
      <c r="B11" s="93">
        <v>7005.94</v>
      </c>
      <c r="C11" t="s">
        <v>1167</v>
      </c>
      <c r="D11" s="93">
        <v>6510</v>
      </c>
      <c r="E11" s="77" t="s">
        <v>250</v>
      </c>
    </row>
    <row r="12" spans="1:5" x14ac:dyDescent="0.25">
      <c r="A12">
        <v>1015596</v>
      </c>
      <c r="B12">
        <v>0</v>
      </c>
      <c r="C12" t="s">
        <v>313</v>
      </c>
      <c r="D12">
        <v>38790</v>
      </c>
      <c r="E12" s="77" t="s">
        <v>314</v>
      </c>
    </row>
    <row r="13" spans="1:5" x14ac:dyDescent="0.25">
      <c r="A13">
        <v>1034162</v>
      </c>
      <c r="B13">
        <v>0</v>
      </c>
      <c r="C13" t="s">
        <v>1073</v>
      </c>
      <c r="D13">
        <v>26400</v>
      </c>
      <c r="E13" s="77" t="s">
        <v>237</v>
      </c>
    </row>
    <row r="14" spans="1:5" x14ac:dyDescent="0.25">
      <c r="A14">
        <v>1008615</v>
      </c>
      <c r="B14" s="93">
        <v>1432.55</v>
      </c>
      <c r="C14" t="s">
        <v>322</v>
      </c>
      <c r="D14">
        <v>3300</v>
      </c>
      <c r="E14" s="77" t="s">
        <v>323</v>
      </c>
    </row>
    <row r="15" spans="1:5" x14ac:dyDescent="0.25">
      <c r="A15">
        <v>1011749</v>
      </c>
      <c r="B15" s="93">
        <v>4609.76</v>
      </c>
      <c r="C15" t="s">
        <v>1292</v>
      </c>
      <c r="D15">
        <v>5000</v>
      </c>
      <c r="E15" s="77" t="s">
        <v>177</v>
      </c>
    </row>
    <row r="16" spans="1:5" x14ac:dyDescent="0.25">
      <c r="A16">
        <v>1001415</v>
      </c>
      <c r="B16">
        <v>0</v>
      </c>
      <c r="C16" t="s">
        <v>706</v>
      </c>
      <c r="D16">
        <v>63620</v>
      </c>
      <c r="E16" s="77" t="s">
        <v>279</v>
      </c>
    </row>
    <row r="17" spans="1:5" x14ac:dyDescent="0.25">
      <c r="A17">
        <v>1012238</v>
      </c>
      <c r="B17">
        <v>0</v>
      </c>
      <c r="C17" t="s">
        <v>1323</v>
      </c>
      <c r="D17">
        <v>13600</v>
      </c>
      <c r="E17" s="77" t="s">
        <v>333</v>
      </c>
    </row>
    <row r="18" spans="1:5" x14ac:dyDescent="0.25">
      <c r="A18">
        <v>1003476</v>
      </c>
      <c r="B18" s="93">
        <v>3466.9400000000005</v>
      </c>
      <c r="C18" t="s">
        <v>395</v>
      </c>
      <c r="D18">
        <v>83260</v>
      </c>
      <c r="E18" s="77" t="s">
        <v>396</v>
      </c>
    </row>
    <row r="19" spans="1:5" x14ac:dyDescent="0.25">
      <c r="A19">
        <v>1011599</v>
      </c>
      <c r="B19" s="93">
        <v>1813.73</v>
      </c>
      <c r="C19" t="s">
        <v>213</v>
      </c>
      <c r="D19" s="93">
        <v>3120</v>
      </c>
      <c r="E19" s="77" t="s">
        <v>214</v>
      </c>
    </row>
    <row r="20" spans="1:5" x14ac:dyDescent="0.25">
      <c r="A20">
        <v>1011685</v>
      </c>
      <c r="B20" s="93">
        <v>1040.02</v>
      </c>
      <c r="C20" t="s">
        <v>1334</v>
      </c>
      <c r="D20">
        <v>3250</v>
      </c>
      <c r="E20" s="77" t="s">
        <v>346</v>
      </c>
    </row>
    <row r="21" spans="1:5" x14ac:dyDescent="0.25">
      <c r="A21">
        <v>1003548</v>
      </c>
      <c r="B21" s="93">
        <v>3071.6</v>
      </c>
      <c r="C21" t="s">
        <v>1619</v>
      </c>
      <c r="D21">
        <v>84250</v>
      </c>
      <c r="E21" s="77" t="s">
        <v>241</v>
      </c>
    </row>
    <row r="22" spans="1:5" x14ac:dyDescent="0.25">
      <c r="A22">
        <v>1003522</v>
      </c>
      <c r="B22">
        <v>840.4</v>
      </c>
      <c r="C22" t="s">
        <v>109</v>
      </c>
      <c r="D22">
        <v>83460</v>
      </c>
      <c r="E22" s="77" t="s">
        <v>110</v>
      </c>
    </row>
    <row r="23" spans="1:5" x14ac:dyDescent="0.25">
      <c r="A23">
        <v>1019181</v>
      </c>
      <c r="B23">
        <v>0</v>
      </c>
      <c r="C23" t="s">
        <v>392</v>
      </c>
      <c r="D23">
        <v>63190</v>
      </c>
      <c r="E23" s="77" t="s">
        <v>393</v>
      </c>
    </row>
    <row r="24" spans="1:5" x14ac:dyDescent="0.25">
      <c r="A24">
        <v>1024196</v>
      </c>
      <c r="B24">
        <v>0</v>
      </c>
      <c r="C24" t="s">
        <v>330</v>
      </c>
      <c r="D24" s="93">
        <v>58170</v>
      </c>
      <c r="E24" s="77" t="s">
        <v>246</v>
      </c>
    </row>
    <row r="25" spans="1:5" x14ac:dyDescent="0.25">
      <c r="A25">
        <v>1003580</v>
      </c>
      <c r="B25">
        <v>4.0000000000077307E-2</v>
      </c>
      <c r="C25" t="s">
        <v>1614</v>
      </c>
      <c r="D25">
        <v>84660</v>
      </c>
      <c r="E25" s="77" t="s">
        <v>206</v>
      </c>
    </row>
    <row r="26" spans="1:5" x14ac:dyDescent="0.25">
      <c r="A26">
        <v>1003563</v>
      </c>
      <c r="B26" s="93">
        <v>5427.56</v>
      </c>
      <c r="C26" t="s">
        <v>1123</v>
      </c>
      <c r="D26">
        <v>84660</v>
      </c>
      <c r="E26" s="77" t="s">
        <v>206</v>
      </c>
    </row>
    <row r="27" spans="1:5" x14ac:dyDescent="0.25">
      <c r="A27">
        <v>1001446</v>
      </c>
      <c r="B27" s="93">
        <v>1302.01</v>
      </c>
      <c r="C27" t="s">
        <v>1309</v>
      </c>
      <c r="D27">
        <v>63160</v>
      </c>
      <c r="E27" s="77" t="s">
        <v>328</v>
      </c>
    </row>
    <row r="28" spans="1:5" x14ac:dyDescent="0.25">
      <c r="A28">
        <v>1015950</v>
      </c>
      <c r="B28">
        <v>0</v>
      </c>
      <c r="C28" t="s">
        <v>2564</v>
      </c>
      <c r="D28">
        <v>35538</v>
      </c>
      <c r="E28" s="77" t="s">
        <v>2565</v>
      </c>
    </row>
    <row r="29" spans="1:5" x14ac:dyDescent="0.25">
      <c r="A29">
        <v>1019098</v>
      </c>
      <c r="B29" s="93">
        <v>2305.67</v>
      </c>
      <c r="C29" t="s">
        <v>1330</v>
      </c>
      <c r="D29" s="93">
        <v>26111</v>
      </c>
      <c r="E29" s="77" t="s">
        <v>339</v>
      </c>
    </row>
    <row r="30" spans="1:5" x14ac:dyDescent="0.25">
      <c r="A30">
        <v>1011781</v>
      </c>
      <c r="B30" s="93">
        <v>6937.1699999999992</v>
      </c>
      <c r="C30" t="s">
        <v>1813</v>
      </c>
      <c r="D30">
        <v>6580</v>
      </c>
      <c r="E30" s="77" t="s">
        <v>717</v>
      </c>
    </row>
    <row r="31" spans="1:5" x14ac:dyDescent="0.25">
      <c r="A31">
        <v>1022693</v>
      </c>
      <c r="B31" s="93">
        <v>2816.4</v>
      </c>
      <c r="C31" t="s">
        <v>1694</v>
      </c>
      <c r="D31">
        <v>84210</v>
      </c>
      <c r="E31" s="77" t="s">
        <v>678</v>
      </c>
    </row>
    <row r="32" spans="1:5" x14ac:dyDescent="0.25">
      <c r="A32">
        <v>1003586</v>
      </c>
      <c r="B32" s="93">
        <v>1531.45</v>
      </c>
      <c r="C32" t="s">
        <v>1476</v>
      </c>
      <c r="D32">
        <v>84210</v>
      </c>
      <c r="E32" s="77" t="s">
        <v>678</v>
      </c>
    </row>
    <row r="33" spans="1:5" x14ac:dyDescent="0.25">
      <c r="A33">
        <v>1024302</v>
      </c>
      <c r="B33">
        <v>0</v>
      </c>
      <c r="C33" t="s">
        <v>359</v>
      </c>
      <c r="D33">
        <v>84120</v>
      </c>
      <c r="E33" s="77" t="s">
        <v>360</v>
      </c>
    </row>
    <row r="34" spans="1:5" x14ac:dyDescent="0.25">
      <c r="A34">
        <v>1024544</v>
      </c>
      <c r="B34">
        <v>793.72</v>
      </c>
      <c r="C34" t="s">
        <v>1623</v>
      </c>
      <c r="D34">
        <v>3410</v>
      </c>
      <c r="E34" s="77" t="s">
        <v>556</v>
      </c>
    </row>
    <row r="35" spans="1:5" x14ac:dyDescent="0.25">
      <c r="A35">
        <v>1029606</v>
      </c>
      <c r="B35" s="93">
        <v>677.69999999999993</v>
      </c>
      <c r="C35" t="s">
        <v>1422</v>
      </c>
      <c r="D35">
        <v>63290</v>
      </c>
      <c r="E35" s="77" t="s">
        <v>478</v>
      </c>
    </row>
    <row r="36" spans="1:5" x14ac:dyDescent="0.25">
      <c r="A36">
        <v>1015641</v>
      </c>
      <c r="B36" s="93">
        <v>6189.14</v>
      </c>
      <c r="C36" t="s">
        <v>1688</v>
      </c>
      <c r="D36">
        <v>38150</v>
      </c>
      <c r="E36" s="77" t="s">
        <v>66</v>
      </c>
    </row>
    <row r="37" spans="1:5" x14ac:dyDescent="0.25">
      <c r="A37">
        <v>1032108</v>
      </c>
      <c r="B37">
        <v>460.43</v>
      </c>
      <c r="C37" t="s">
        <v>1611</v>
      </c>
      <c r="D37">
        <v>43230</v>
      </c>
      <c r="E37" s="77" t="s">
        <v>698</v>
      </c>
    </row>
    <row r="38" spans="1:5" x14ac:dyDescent="0.25">
      <c r="A38">
        <v>1003475</v>
      </c>
      <c r="B38" s="93">
        <v>1188.0000000000002</v>
      </c>
      <c r="C38" t="s">
        <v>1780</v>
      </c>
      <c r="D38">
        <v>83140</v>
      </c>
      <c r="E38" s="77" t="s">
        <v>337</v>
      </c>
    </row>
    <row r="39" spans="1:5" x14ac:dyDescent="0.25">
      <c r="A39">
        <v>1011780</v>
      </c>
      <c r="B39">
        <v>0</v>
      </c>
      <c r="C39" t="s">
        <v>1714</v>
      </c>
      <c r="D39">
        <v>6380</v>
      </c>
      <c r="E39" s="77" t="s">
        <v>248</v>
      </c>
    </row>
    <row r="40" spans="1:5" x14ac:dyDescent="0.25">
      <c r="A40">
        <v>1033996</v>
      </c>
      <c r="B40">
        <v>539.97</v>
      </c>
      <c r="C40" t="s">
        <v>920</v>
      </c>
      <c r="D40">
        <v>73250</v>
      </c>
      <c r="E40" s="77" t="s">
        <v>921</v>
      </c>
    </row>
    <row r="41" spans="1:5" x14ac:dyDescent="0.25">
      <c r="A41">
        <v>1023946</v>
      </c>
      <c r="B41" s="93">
        <v>2102.17</v>
      </c>
      <c r="C41" t="s">
        <v>1328</v>
      </c>
      <c r="D41">
        <v>84290</v>
      </c>
      <c r="E41" s="77" t="s">
        <v>338</v>
      </c>
    </row>
    <row r="42" spans="1:5" x14ac:dyDescent="0.25">
      <c r="A42">
        <v>1013952</v>
      </c>
      <c r="B42" s="93">
        <v>2229.96</v>
      </c>
      <c r="C42" t="s">
        <v>1797</v>
      </c>
      <c r="D42">
        <v>26600</v>
      </c>
      <c r="E42" s="77" t="s">
        <v>1798</v>
      </c>
    </row>
    <row r="43" spans="1:5" x14ac:dyDescent="0.25">
      <c r="A43">
        <v>1011805</v>
      </c>
      <c r="B43" s="93">
        <v>1531.46</v>
      </c>
      <c r="C43" t="s">
        <v>703</v>
      </c>
      <c r="D43">
        <v>6220</v>
      </c>
      <c r="E43" s="77" t="s">
        <v>704</v>
      </c>
    </row>
    <row r="44" spans="1:5" x14ac:dyDescent="0.25">
      <c r="A44">
        <v>1011796</v>
      </c>
      <c r="B44" s="93">
        <v>5614.15</v>
      </c>
      <c r="C44" t="s">
        <v>1200</v>
      </c>
      <c r="D44">
        <v>6140</v>
      </c>
      <c r="E44" s="77" t="s">
        <v>198</v>
      </c>
    </row>
    <row r="45" spans="1:5" x14ac:dyDescent="0.25">
      <c r="A45">
        <v>1014461</v>
      </c>
      <c r="C45" t="s">
        <v>924</v>
      </c>
      <c r="D45" s="93">
        <v>30400</v>
      </c>
      <c r="E45" s="77" t="s">
        <v>471</v>
      </c>
    </row>
    <row r="46" spans="1:5" x14ac:dyDescent="0.25">
      <c r="A46" t="s">
        <v>1827</v>
      </c>
      <c r="B46" s="93">
        <f>SUM(B2:B45)</f>
        <v>75962.490000000005</v>
      </c>
      <c r="E46" s="77"/>
    </row>
    <row r="47" spans="1:5" x14ac:dyDescent="0.25">
      <c r="C47" s="77"/>
    </row>
    <row r="48" spans="1:5" x14ac:dyDescent="0.25">
      <c r="B48" s="93"/>
      <c r="C48" s="77"/>
    </row>
    <row r="49" spans="1:3" x14ac:dyDescent="0.25">
      <c r="C49" s="77"/>
    </row>
    <row r="50" spans="1:3" x14ac:dyDescent="0.25">
      <c r="B50" s="93"/>
      <c r="C50" s="77"/>
    </row>
    <row r="51" spans="1:3" x14ac:dyDescent="0.25">
      <c r="C51" s="77"/>
    </row>
    <row r="52" spans="1:3" x14ac:dyDescent="0.25">
      <c r="C52" s="77"/>
    </row>
    <row r="53" spans="1:3" x14ac:dyDescent="0.25">
      <c r="C53" s="77"/>
    </row>
    <row r="54" spans="1:3" x14ac:dyDescent="0.25">
      <c r="C54" s="77"/>
    </row>
    <row r="55" spans="1:3" x14ac:dyDescent="0.25">
      <c r="C55" s="77"/>
    </row>
    <row r="56" spans="1:3" x14ac:dyDescent="0.25">
      <c r="C56" s="77"/>
    </row>
    <row r="57" spans="1:3" x14ac:dyDescent="0.25">
      <c r="C57" s="77"/>
    </row>
    <row r="58" spans="1:3" x14ac:dyDescent="0.25">
      <c r="C58" s="77"/>
    </row>
    <row r="59" spans="1:3" x14ac:dyDescent="0.25">
      <c r="A59" s="77"/>
      <c r="B59" s="93"/>
    </row>
    <row r="60" spans="1:3" x14ac:dyDescent="0.25">
      <c r="A60" s="77"/>
    </row>
    <row r="61" spans="1:3" x14ac:dyDescent="0.25">
      <c r="A61" s="77"/>
    </row>
    <row r="62" spans="1:3" x14ac:dyDescent="0.25">
      <c r="A62" s="77"/>
    </row>
    <row r="63" spans="1:3" x14ac:dyDescent="0.25">
      <c r="A63" s="77"/>
    </row>
    <row r="64" spans="1:3" x14ac:dyDescent="0.25">
      <c r="A64" s="77"/>
    </row>
    <row r="65" spans="1:1" x14ac:dyDescent="0.25">
      <c r="A65" s="77"/>
    </row>
    <row r="66" spans="1:1" x14ac:dyDescent="0.25">
      <c r="A66" s="77"/>
    </row>
    <row r="67" spans="1:1" x14ac:dyDescent="0.25">
      <c r="A67" s="77"/>
    </row>
    <row r="68" spans="1:1" x14ac:dyDescent="0.25">
      <c r="A68" s="77"/>
    </row>
    <row r="69" spans="1:1" x14ac:dyDescent="0.25">
      <c r="A69" s="77"/>
    </row>
    <row r="70" spans="1:1" x14ac:dyDescent="0.25">
      <c r="A70" s="77"/>
    </row>
    <row r="71" spans="1:1" x14ac:dyDescent="0.25">
      <c r="A71" s="77"/>
    </row>
    <row r="72" spans="1:1" x14ac:dyDescent="0.25">
      <c r="A72" s="77"/>
    </row>
    <row r="73" spans="1:1" x14ac:dyDescent="0.25">
      <c r="A73" s="77"/>
    </row>
    <row r="74" spans="1:1" x14ac:dyDescent="0.25">
      <c r="A74" s="77"/>
    </row>
    <row r="75" spans="1:1" x14ac:dyDescent="0.25">
      <c r="A75" s="77"/>
    </row>
    <row r="76" spans="1:1" x14ac:dyDescent="0.25">
      <c r="A76" s="77"/>
    </row>
    <row r="77" spans="1:1" x14ac:dyDescent="0.25">
      <c r="A77" s="77"/>
    </row>
    <row r="78" spans="1:1" x14ac:dyDescent="0.25">
      <c r="A78" s="77"/>
    </row>
    <row r="79" spans="1:1" x14ac:dyDescent="0.25">
      <c r="A79" s="77"/>
    </row>
    <row r="80" spans="1:1" x14ac:dyDescent="0.25">
      <c r="A80" s="77"/>
    </row>
    <row r="81" spans="1:1" x14ac:dyDescent="0.25">
      <c r="A81" s="77"/>
    </row>
    <row r="82" spans="1:1" x14ac:dyDescent="0.25">
      <c r="A82" s="77"/>
    </row>
    <row r="83" spans="1:1" x14ac:dyDescent="0.25">
      <c r="A83" s="77"/>
    </row>
    <row r="84" spans="1:1" x14ac:dyDescent="0.25">
      <c r="A84" s="77"/>
    </row>
    <row r="85" spans="1:1" x14ac:dyDescent="0.25">
      <c r="A85" s="77"/>
    </row>
    <row r="86" spans="1:1" x14ac:dyDescent="0.25">
      <c r="A86" s="77"/>
    </row>
    <row r="87" spans="1:1" x14ac:dyDescent="0.25">
      <c r="A87" s="77"/>
    </row>
    <row r="88" spans="1:1" x14ac:dyDescent="0.25">
      <c r="A88" s="77"/>
    </row>
    <row r="89" spans="1:1" x14ac:dyDescent="0.25">
      <c r="A89" s="77"/>
    </row>
    <row r="90" spans="1:1" x14ac:dyDescent="0.25">
      <c r="A90" s="77"/>
    </row>
    <row r="91" spans="1:1" x14ac:dyDescent="0.25">
      <c r="A91" s="77"/>
    </row>
    <row r="92" spans="1:1" x14ac:dyDescent="0.25">
      <c r="A92" s="77"/>
    </row>
    <row r="93" spans="1:1" x14ac:dyDescent="0.25">
      <c r="A93" s="77"/>
    </row>
    <row r="94" spans="1:1" x14ac:dyDescent="0.25">
      <c r="A94" s="77"/>
    </row>
    <row r="95" spans="1:1" x14ac:dyDescent="0.25">
      <c r="A95" s="77"/>
    </row>
    <row r="96" spans="1:1" x14ac:dyDescent="0.25">
      <c r="A96" s="77"/>
    </row>
    <row r="97" spans="1:1" x14ac:dyDescent="0.25">
      <c r="A97" s="77"/>
    </row>
    <row r="98" spans="1:1" x14ac:dyDescent="0.25">
      <c r="A98" s="77"/>
    </row>
    <row r="99" spans="1:1" x14ac:dyDescent="0.25">
      <c r="A99" s="77"/>
    </row>
    <row r="100" spans="1:1" x14ac:dyDescent="0.25">
      <c r="A100" s="77"/>
    </row>
    <row r="101" spans="1:1" x14ac:dyDescent="0.25">
      <c r="A101" s="77"/>
    </row>
    <row r="102" spans="1:1" x14ac:dyDescent="0.25">
      <c r="A102" s="77"/>
    </row>
    <row r="103" spans="1:1" x14ac:dyDescent="0.25">
      <c r="A103" s="77"/>
    </row>
    <row r="104" spans="1:1" x14ac:dyDescent="0.25">
      <c r="A104" s="77"/>
    </row>
    <row r="105" spans="1:1" x14ac:dyDescent="0.25">
      <c r="A105" s="77"/>
    </row>
    <row r="106" spans="1:1" x14ac:dyDescent="0.25">
      <c r="A106" s="77"/>
    </row>
    <row r="107" spans="1:1" x14ac:dyDescent="0.25">
      <c r="A107" s="77"/>
    </row>
    <row r="108" spans="1:1" x14ac:dyDescent="0.25">
      <c r="A108" s="77"/>
    </row>
    <row r="109" spans="1:1" x14ac:dyDescent="0.25">
      <c r="A109" s="77"/>
    </row>
    <row r="110" spans="1:1" x14ac:dyDescent="0.25">
      <c r="A110" s="77"/>
    </row>
    <row r="111" spans="1:1" x14ac:dyDescent="0.25">
      <c r="A111" s="77"/>
    </row>
    <row r="112" spans="1:1" x14ac:dyDescent="0.25">
      <c r="A112" s="77"/>
    </row>
    <row r="113" spans="1:1" x14ac:dyDescent="0.25">
      <c r="A113" s="77"/>
    </row>
    <row r="114" spans="1:1" x14ac:dyDescent="0.25">
      <c r="A114" s="77"/>
    </row>
    <row r="115" spans="1:1" x14ac:dyDescent="0.25">
      <c r="A115" s="77"/>
    </row>
    <row r="116" spans="1:1" x14ac:dyDescent="0.25">
      <c r="A116" s="77"/>
    </row>
    <row r="117" spans="1:1" x14ac:dyDescent="0.25">
      <c r="A117" s="77"/>
    </row>
    <row r="118" spans="1:1" x14ac:dyDescent="0.25">
      <c r="A118" s="77"/>
    </row>
    <row r="119" spans="1:1" x14ac:dyDescent="0.25">
      <c r="A119" s="77"/>
    </row>
    <row r="120" spans="1:1" x14ac:dyDescent="0.25">
      <c r="A120" s="77"/>
    </row>
    <row r="121" spans="1:1" x14ac:dyDescent="0.25">
      <c r="A121" s="77"/>
    </row>
    <row r="122" spans="1:1" x14ac:dyDescent="0.25">
      <c r="A122" s="77"/>
    </row>
    <row r="123" spans="1:1" x14ac:dyDescent="0.25">
      <c r="A123" s="77"/>
    </row>
    <row r="124" spans="1:1" x14ac:dyDescent="0.25">
      <c r="A124" s="77"/>
    </row>
    <row r="125" spans="1:1" x14ac:dyDescent="0.25">
      <c r="A125" s="77"/>
    </row>
    <row r="126" spans="1:1" x14ac:dyDescent="0.25">
      <c r="A126" s="77"/>
    </row>
    <row r="127" spans="1:1" x14ac:dyDescent="0.25">
      <c r="A127" s="77"/>
    </row>
    <row r="128" spans="1:1" x14ac:dyDescent="0.25">
      <c r="A128" s="77"/>
    </row>
    <row r="129" spans="1:1" x14ac:dyDescent="0.25">
      <c r="A129" s="77"/>
    </row>
    <row r="130" spans="1:1" x14ac:dyDescent="0.25">
      <c r="A130" s="77"/>
    </row>
    <row r="131" spans="1:1" x14ac:dyDescent="0.25">
      <c r="A131" s="77"/>
    </row>
    <row r="132" spans="1:1" x14ac:dyDescent="0.25">
      <c r="A132" s="77"/>
    </row>
    <row r="133" spans="1:1" x14ac:dyDescent="0.25">
      <c r="A133" s="77"/>
    </row>
    <row r="134" spans="1:1" x14ac:dyDescent="0.25">
      <c r="A134" s="77"/>
    </row>
    <row r="135" spans="1:1" x14ac:dyDescent="0.25">
      <c r="A135" s="77"/>
    </row>
    <row r="136" spans="1:1" x14ac:dyDescent="0.25">
      <c r="A136" s="77"/>
    </row>
    <row r="137" spans="1:1" x14ac:dyDescent="0.25">
      <c r="A137" s="77"/>
    </row>
    <row r="138" spans="1:1" x14ac:dyDescent="0.25">
      <c r="A138" s="77"/>
    </row>
    <row r="139" spans="1:1" x14ac:dyDescent="0.25">
      <c r="A139" s="77"/>
    </row>
    <row r="140" spans="1:1" x14ac:dyDescent="0.25">
      <c r="A140" s="77"/>
    </row>
    <row r="141" spans="1:1" x14ac:dyDescent="0.25">
      <c r="A141" s="77"/>
    </row>
    <row r="142" spans="1:1" x14ac:dyDescent="0.25">
      <c r="A142" s="77"/>
    </row>
    <row r="143" spans="1:1" x14ac:dyDescent="0.25">
      <c r="A143" s="77"/>
    </row>
    <row r="144" spans="1:1" x14ac:dyDescent="0.25">
      <c r="A144" s="77"/>
    </row>
    <row r="145" spans="1:1" x14ac:dyDescent="0.25">
      <c r="A145" s="77"/>
    </row>
    <row r="146" spans="1:1" x14ac:dyDescent="0.25">
      <c r="A146" s="77"/>
    </row>
    <row r="147" spans="1:1" x14ac:dyDescent="0.25">
      <c r="A147" s="77"/>
    </row>
    <row r="148" spans="1:1" x14ac:dyDescent="0.25">
      <c r="A148" s="77"/>
    </row>
    <row r="149" spans="1:1" x14ac:dyDescent="0.25">
      <c r="A149" s="77"/>
    </row>
    <row r="150" spans="1:1" x14ac:dyDescent="0.25">
      <c r="A150" s="77"/>
    </row>
    <row r="151" spans="1:1" x14ac:dyDescent="0.25">
      <c r="A151" s="77"/>
    </row>
    <row r="152" spans="1:1" x14ac:dyDescent="0.25">
      <c r="A152" s="77"/>
    </row>
    <row r="153" spans="1:1" x14ac:dyDescent="0.25">
      <c r="A153" s="77"/>
    </row>
    <row r="154" spans="1:1" x14ac:dyDescent="0.25">
      <c r="A154" s="77"/>
    </row>
    <row r="155" spans="1:1" x14ac:dyDescent="0.25">
      <c r="A155" s="77"/>
    </row>
    <row r="156" spans="1:1" x14ac:dyDescent="0.25">
      <c r="A156" s="77"/>
    </row>
    <row r="157" spans="1:1" x14ac:dyDescent="0.25">
      <c r="A157" s="77"/>
    </row>
    <row r="158" spans="1:1" x14ac:dyDescent="0.25">
      <c r="A158" s="77"/>
    </row>
    <row r="159" spans="1:1" x14ac:dyDescent="0.25">
      <c r="A159" s="77"/>
    </row>
    <row r="160" spans="1:1" x14ac:dyDescent="0.25">
      <c r="A160" s="77"/>
    </row>
    <row r="161" spans="1:1" x14ac:dyDescent="0.25">
      <c r="A161" s="77"/>
    </row>
    <row r="162" spans="1:1" x14ac:dyDescent="0.25">
      <c r="A162" s="77"/>
    </row>
    <row r="163" spans="1:1" x14ac:dyDescent="0.25">
      <c r="A163" s="77"/>
    </row>
    <row r="164" spans="1:1" x14ac:dyDescent="0.25">
      <c r="A164" s="77"/>
    </row>
    <row r="165" spans="1:1" x14ac:dyDescent="0.25">
      <c r="A165" s="77"/>
    </row>
    <row r="166" spans="1:1" x14ac:dyDescent="0.25">
      <c r="A166" s="77"/>
    </row>
    <row r="167" spans="1:1" x14ac:dyDescent="0.25">
      <c r="A167" s="77"/>
    </row>
    <row r="168" spans="1:1" x14ac:dyDescent="0.25">
      <c r="A168" s="77"/>
    </row>
    <row r="169" spans="1:1" x14ac:dyDescent="0.25">
      <c r="A169" s="77"/>
    </row>
    <row r="170" spans="1:1" x14ac:dyDescent="0.25">
      <c r="A170" s="77"/>
    </row>
    <row r="171" spans="1:1" x14ac:dyDescent="0.25">
      <c r="A171" s="77"/>
    </row>
    <row r="172" spans="1:1" x14ac:dyDescent="0.25">
      <c r="A172" s="77"/>
    </row>
    <row r="173" spans="1:1" x14ac:dyDescent="0.25">
      <c r="A173" s="77"/>
    </row>
    <row r="174" spans="1:1" x14ac:dyDescent="0.25">
      <c r="A174" s="77"/>
    </row>
    <row r="175" spans="1:1" x14ac:dyDescent="0.25">
      <c r="A175" s="77"/>
    </row>
    <row r="176" spans="1:1" x14ac:dyDescent="0.25">
      <c r="A176" s="77"/>
    </row>
    <row r="177" spans="1:1" x14ac:dyDescent="0.25">
      <c r="A177" s="77"/>
    </row>
    <row r="178" spans="1:1" x14ac:dyDescent="0.25">
      <c r="A178" s="77"/>
    </row>
    <row r="179" spans="1:1" x14ac:dyDescent="0.25">
      <c r="A179" s="77"/>
    </row>
    <row r="180" spans="1:1" x14ac:dyDescent="0.25">
      <c r="A180" s="77"/>
    </row>
    <row r="181" spans="1:1" x14ac:dyDescent="0.25">
      <c r="A181" s="77"/>
    </row>
    <row r="182" spans="1:1" x14ac:dyDescent="0.25">
      <c r="A182" s="77"/>
    </row>
    <row r="183" spans="1:1" x14ac:dyDescent="0.25">
      <c r="A183" s="77"/>
    </row>
    <row r="184" spans="1:1" x14ac:dyDescent="0.25">
      <c r="A184" s="77"/>
    </row>
    <row r="185" spans="1:1" x14ac:dyDescent="0.25">
      <c r="A185" s="77"/>
    </row>
    <row r="186" spans="1:1" x14ac:dyDescent="0.25">
      <c r="A186" s="77"/>
    </row>
    <row r="187" spans="1:1" x14ac:dyDescent="0.25">
      <c r="A187" s="77"/>
    </row>
    <row r="188" spans="1:1" x14ac:dyDescent="0.25">
      <c r="A188" s="77"/>
    </row>
    <row r="189" spans="1:1" x14ac:dyDescent="0.25">
      <c r="A189" s="77"/>
    </row>
    <row r="190" spans="1:1" x14ac:dyDescent="0.25">
      <c r="A190" s="77"/>
    </row>
    <row r="191" spans="1:1" x14ac:dyDescent="0.25">
      <c r="A191" s="77"/>
    </row>
    <row r="192" spans="1:1" x14ac:dyDescent="0.25">
      <c r="A192" s="77"/>
    </row>
    <row r="193" spans="1:1" x14ac:dyDescent="0.25">
      <c r="A193" s="77"/>
    </row>
    <row r="194" spans="1:1" x14ac:dyDescent="0.25">
      <c r="A194" s="77"/>
    </row>
    <row r="195" spans="1:1" x14ac:dyDescent="0.25">
      <c r="A195" s="77"/>
    </row>
    <row r="196" spans="1:1" x14ac:dyDescent="0.25">
      <c r="A196" s="77"/>
    </row>
    <row r="197" spans="1:1" x14ac:dyDescent="0.25">
      <c r="A197" s="77"/>
    </row>
    <row r="198" spans="1:1" x14ac:dyDescent="0.25">
      <c r="A198" s="77"/>
    </row>
    <row r="199" spans="1:1" x14ac:dyDescent="0.25">
      <c r="A199" s="77"/>
    </row>
    <row r="200" spans="1:1" x14ac:dyDescent="0.25">
      <c r="A200" s="77"/>
    </row>
    <row r="201" spans="1:1" x14ac:dyDescent="0.25">
      <c r="A201" s="77"/>
    </row>
    <row r="202" spans="1:1" x14ac:dyDescent="0.25">
      <c r="A202" s="77"/>
    </row>
    <row r="203" spans="1:1" x14ac:dyDescent="0.25">
      <c r="A203" s="77"/>
    </row>
    <row r="204" spans="1:1" x14ac:dyDescent="0.25">
      <c r="A204" s="77"/>
    </row>
    <row r="205" spans="1:1" x14ac:dyDescent="0.25">
      <c r="A205" s="77"/>
    </row>
    <row r="206" spans="1:1" x14ac:dyDescent="0.25">
      <c r="A206" s="77"/>
    </row>
    <row r="207" spans="1:1" x14ac:dyDescent="0.25">
      <c r="A207" s="77"/>
    </row>
    <row r="208" spans="1:1" x14ac:dyDescent="0.25">
      <c r="A208" s="77"/>
    </row>
    <row r="209" spans="1:1" x14ac:dyDescent="0.25">
      <c r="A209" s="77"/>
    </row>
    <row r="210" spans="1:1" x14ac:dyDescent="0.25">
      <c r="A210" s="77"/>
    </row>
    <row r="211" spans="1:1" x14ac:dyDescent="0.25">
      <c r="A211" s="77"/>
    </row>
    <row r="212" spans="1:1" x14ac:dyDescent="0.25">
      <c r="A212" s="77"/>
    </row>
    <row r="213" spans="1:1" x14ac:dyDescent="0.25">
      <c r="A213" s="77"/>
    </row>
    <row r="214" spans="1:1" x14ac:dyDescent="0.25">
      <c r="A214" s="77"/>
    </row>
    <row r="215" spans="1:1" x14ac:dyDescent="0.25">
      <c r="A215" s="77"/>
    </row>
    <row r="216" spans="1:1" x14ac:dyDescent="0.25">
      <c r="A216" s="77"/>
    </row>
    <row r="217" spans="1:1" x14ac:dyDescent="0.25">
      <c r="A217" s="77"/>
    </row>
    <row r="218" spans="1:1" x14ac:dyDescent="0.25">
      <c r="A218" s="77"/>
    </row>
    <row r="219" spans="1:1" x14ac:dyDescent="0.25">
      <c r="A219" s="77"/>
    </row>
    <row r="220" spans="1:1" x14ac:dyDescent="0.25">
      <c r="A220" s="77"/>
    </row>
    <row r="221" spans="1:1" x14ac:dyDescent="0.25">
      <c r="A221" s="77"/>
    </row>
    <row r="222" spans="1:1" x14ac:dyDescent="0.25">
      <c r="A222" s="77"/>
    </row>
    <row r="223" spans="1:1" x14ac:dyDescent="0.25">
      <c r="A223" s="77"/>
    </row>
    <row r="224" spans="1:1" x14ac:dyDescent="0.25">
      <c r="A224" s="77"/>
    </row>
    <row r="225" spans="1:1" x14ac:dyDescent="0.25">
      <c r="A225" s="77"/>
    </row>
    <row r="226" spans="1:1" x14ac:dyDescent="0.25">
      <c r="A226" s="77"/>
    </row>
    <row r="227" spans="1:1" x14ac:dyDescent="0.25">
      <c r="A227" s="77"/>
    </row>
    <row r="228" spans="1:1" x14ac:dyDescent="0.25">
      <c r="A228" s="77"/>
    </row>
    <row r="229" spans="1:1" x14ac:dyDescent="0.25">
      <c r="A229" s="77"/>
    </row>
    <row r="230" spans="1:1" x14ac:dyDescent="0.25">
      <c r="A230" s="77"/>
    </row>
    <row r="231" spans="1:1" x14ac:dyDescent="0.25">
      <c r="A231" s="77"/>
    </row>
    <row r="232" spans="1:1" x14ac:dyDescent="0.25">
      <c r="A232" s="77"/>
    </row>
    <row r="233" spans="1:1" x14ac:dyDescent="0.25">
      <c r="A233" s="77"/>
    </row>
    <row r="234" spans="1:1" x14ac:dyDescent="0.25">
      <c r="A234" s="77"/>
    </row>
    <row r="235" spans="1:1" x14ac:dyDescent="0.25">
      <c r="A235" s="77"/>
    </row>
    <row r="236" spans="1:1" x14ac:dyDescent="0.25">
      <c r="A236" s="77"/>
    </row>
    <row r="237" spans="1:1" x14ac:dyDescent="0.25">
      <c r="A237" s="77"/>
    </row>
    <row r="238" spans="1:1" x14ac:dyDescent="0.25">
      <c r="A238" s="77"/>
    </row>
    <row r="239" spans="1:1" x14ac:dyDescent="0.25">
      <c r="A239" s="77"/>
    </row>
    <row r="240" spans="1:1" x14ac:dyDescent="0.25">
      <c r="A240" s="77"/>
    </row>
    <row r="241" spans="1:1" x14ac:dyDescent="0.25">
      <c r="A241" s="77"/>
    </row>
    <row r="242" spans="1:1" x14ac:dyDescent="0.25">
      <c r="A242" s="77"/>
    </row>
    <row r="243" spans="1:1" x14ac:dyDescent="0.25">
      <c r="A243" s="77"/>
    </row>
    <row r="244" spans="1:1" x14ac:dyDescent="0.25">
      <c r="A244" s="77"/>
    </row>
    <row r="245" spans="1:1" x14ac:dyDescent="0.25">
      <c r="A245" s="77"/>
    </row>
    <row r="246" spans="1:1" x14ac:dyDescent="0.25">
      <c r="A246" s="77"/>
    </row>
    <row r="247" spans="1:1" x14ac:dyDescent="0.25">
      <c r="A247" s="77"/>
    </row>
    <row r="248" spans="1:1" x14ac:dyDescent="0.25">
      <c r="A248" s="77"/>
    </row>
    <row r="249" spans="1:1" x14ac:dyDescent="0.25">
      <c r="A249" s="77"/>
    </row>
    <row r="250" spans="1:1" x14ac:dyDescent="0.25">
      <c r="A250" s="77"/>
    </row>
    <row r="251" spans="1:1" x14ac:dyDescent="0.25">
      <c r="A251" s="77"/>
    </row>
    <row r="252" spans="1:1" x14ac:dyDescent="0.25">
      <c r="A252" s="77"/>
    </row>
    <row r="253" spans="1:1" x14ac:dyDescent="0.25">
      <c r="A253" s="77"/>
    </row>
    <row r="254" spans="1:1" x14ac:dyDescent="0.25">
      <c r="A254" s="77"/>
    </row>
    <row r="255" spans="1:1" x14ac:dyDescent="0.25">
      <c r="A255" s="77"/>
    </row>
    <row r="256" spans="1:1" x14ac:dyDescent="0.25">
      <c r="A256" s="77"/>
    </row>
    <row r="257" spans="1:1" x14ac:dyDescent="0.25">
      <c r="A257" s="77"/>
    </row>
    <row r="258" spans="1:1" x14ac:dyDescent="0.25">
      <c r="A258" s="77"/>
    </row>
    <row r="259" spans="1:1" x14ac:dyDescent="0.25">
      <c r="A259" s="77"/>
    </row>
    <row r="260" spans="1:1" x14ac:dyDescent="0.25">
      <c r="A260" s="77"/>
    </row>
    <row r="261" spans="1:1" x14ac:dyDescent="0.25">
      <c r="A261" s="77"/>
    </row>
    <row r="262" spans="1:1" x14ac:dyDescent="0.25">
      <c r="A262" s="77"/>
    </row>
    <row r="263" spans="1:1" x14ac:dyDescent="0.25">
      <c r="A263" s="77"/>
    </row>
    <row r="264" spans="1:1" x14ac:dyDescent="0.25">
      <c r="A264" s="77"/>
    </row>
    <row r="265" spans="1:1" x14ac:dyDescent="0.25">
      <c r="A265" s="77"/>
    </row>
    <row r="266" spans="1:1" x14ac:dyDescent="0.25">
      <c r="A266" s="77"/>
    </row>
    <row r="267" spans="1:1" x14ac:dyDescent="0.25">
      <c r="A267" s="77"/>
    </row>
    <row r="268" spans="1:1" x14ac:dyDescent="0.25">
      <c r="A268" s="77"/>
    </row>
    <row r="269" spans="1:1" x14ac:dyDescent="0.25">
      <c r="A269" s="77"/>
    </row>
    <row r="270" spans="1:1" x14ac:dyDescent="0.25">
      <c r="A270" s="77"/>
    </row>
    <row r="271" spans="1:1" x14ac:dyDescent="0.25">
      <c r="A271" s="77"/>
    </row>
    <row r="272" spans="1:1" x14ac:dyDescent="0.25">
      <c r="A272" s="77"/>
    </row>
    <row r="273" spans="1:1" x14ac:dyDescent="0.25">
      <c r="A273" s="77"/>
    </row>
    <row r="274" spans="1:1" x14ac:dyDescent="0.25">
      <c r="A274" s="77"/>
    </row>
    <row r="275" spans="1:1" x14ac:dyDescent="0.25">
      <c r="A275" s="77"/>
    </row>
    <row r="276" spans="1:1" x14ac:dyDescent="0.25">
      <c r="A276" s="77"/>
    </row>
    <row r="277" spans="1:1" x14ac:dyDescent="0.25">
      <c r="A277" s="77"/>
    </row>
    <row r="278" spans="1:1" x14ac:dyDescent="0.25">
      <c r="A278" s="77"/>
    </row>
    <row r="279" spans="1:1" x14ac:dyDescent="0.25">
      <c r="A279" s="77"/>
    </row>
    <row r="280" spans="1:1" x14ac:dyDescent="0.25">
      <c r="A280" s="77"/>
    </row>
    <row r="281" spans="1:1" x14ac:dyDescent="0.25">
      <c r="A281" s="77"/>
    </row>
    <row r="282" spans="1:1" x14ac:dyDescent="0.25">
      <c r="A282" s="77"/>
    </row>
    <row r="283" spans="1:1" x14ac:dyDescent="0.25">
      <c r="A283" s="77"/>
    </row>
    <row r="284" spans="1:1" x14ac:dyDescent="0.25">
      <c r="A284" s="77"/>
    </row>
    <row r="285" spans="1:1" x14ac:dyDescent="0.25">
      <c r="A285" s="77"/>
    </row>
    <row r="286" spans="1:1" x14ac:dyDescent="0.25">
      <c r="A286" s="77"/>
    </row>
    <row r="287" spans="1:1" x14ac:dyDescent="0.25">
      <c r="A287" s="77"/>
    </row>
    <row r="288" spans="1:1" x14ac:dyDescent="0.25">
      <c r="A288" s="77"/>
    </row>
    <row r="289" spans="1:1" x14ac:dyDescent="0.25">
      <c r="A289" s="77"/>
    </row>
    <row r="290" spans="1:1" x14ac:dyDescent="0.25">
      <c r="A290" s="77"/>
    </row>
    <row r="291" spans="1:1" x14ac:dyDescent="0.25">
      <c r="A291" s="77"/>
    </row>
    <row r="292" spans="1:1" x14ac:dyDescent="0.25">
      <c r="A292" s="77"/>
    </row>
    <row r="293" spans="1:1" x14ac:dyDescent="0.25">
      <c r="A293" s="77"/>
    </row>
    <row r="294" spans="1:1" x14ac:dyDescent="0.25">
      <c r="A294" s="77"/>
    </row>
    <row r="295" spans="1:1" x14ac:dyDescent="0.25">
      <c r="A295" s="77"/>
    </row>
    <row r="296" spans="1:1" x14ac:dyDescent="0.25">
      <c r="A296" s="77"/>
    </row>
    <row r="297" spans="1:1" x14ac:dyDescent="0.25">
      <c r="A297" s="77"/>
    </row>
    <row r="298" spans="1:1" x14ac:dyDescent="0.25">
      <c r="A298" s="77"/>
    </row>
    <row r="299" spans="1:1" x14ac:dyDescent="0.25">
      <c r="A299" s="77"/>
    </row>
    <row r="300" spans="1:1" x14ac:dyDescent="0.25">
      <c r="A300" s="77"/>
    </row>
    <row r="301" spans="1:1" x14ac:dyDescent="0.25">
      <c r="A301" s="77"/>
    </row>
    <row r="302" spans="1:1" x14ac:dyDescent="0.25">
      <c r="A302" s="77"/>
    </row>
    <row r="303" spans="1:1" x14ac:dyDescent="0.25">
      <c r="A303" s="77"/>
    </row>
    <row r="304" spans="1:1" x14ac:dyDescent="0.25">
      <c r="A304" s="77"/>
    </row>
    <row r="305" spans="1:1" x14ac:dyDescent="0.25">
      <c r="A305" s="77"/>
    </row>
    <row r="306" spans="1:1" x14ac:dyDescent="0.25">
      <c r="A306" s="77"/>
    </row>
    <row r="307" spans="1:1" x14ac:dyDescent="0.25">
      <c r="A307" s="77"/>
    </row>
    <row r="308" spans="1:1" x14ac:dyDescent="0.25">
      <c r="A308" s="77"/>
    </row>
    <row r="309" spans="1:1" x14ac:dyDescent="0.25">
      <c r="A309" s="77"/>
    </row>
    <row r="310" spans="1:1" x14ac:dyDescent="0.25">
      <c r="A310" s="77"/>
    </row>
    <row r="311" spans="1:1" x14ac:dyDescent="0.25">
      <c r="A311" s="77"/>
    </row>
    <row r="312" spans="1:1" x14ac:dyDescent="0.25">
      <c r="A312" s="77"/>
    </row>
    <row r="313" spans="1:1" x14ac:dyDescent="0.25">
      <c r="A313" s="77"/>
    </row>
    <row r="314" spans="1:1" x14ac:dyDescent="0.25">
      <c r="A314" s="77"/>
    </row>
    <row r="315" spans="1:1" x14ac:dyDescent="0.25">
      <c r="A315" s="77"/>
    </row>
    <row r="316" spans="1:1" x14ac:dyDescent="0.25">
      <c r="A316" s="77"/>
    </row>
    <row r="317" spans="1:1" x14ac:dyDescent="0.25">
      <c r="A317" s="77"/>
    </row>
    <row r="318" spans="1:1" x14ac:dyDescent="0.25">
      <c r="A318" s="77"/>
    </row>
    <row r="319" spans="1:1" x14ac:dyDescent="0.25">
      <c r="A319" s="77"/>
    </row>
    <row r="320" spans="1:1" x14ac:dyDescent="0.25">
      <c r="A320" s="77"/>
    </row>
    <row r="321" spans="1:1" x14ac:dyDescent="0.25">
      <c r="A321" s="77"/>
    </row>
    <row r="322" spans="1:1" x14ac:dyDescent="0.25">
      <c r="A322" s="77"/>
    </row>
    <row r="323" spans="1:1" x14ac:dyDescent="0.25">
      <c r="A323" s="77"/>
    </row>
    <row r="324" spans="1:1" x14ac:dyDescent="0.25">
      <c r="A324" s="77"/>
    </row>
    <row r="325" spans="1:1" x14ac:dyDescent="0.25">
      <c r="A325" s="77"/>
    </row>
    <row r="326" spans="1:1" x14ac:dyDescent="0.25">
      <c r="A326" s="77"/>
    </row>
    <row r="327" spans="1:1" x14ac:dyDescent="0.25">
      <c r="A327" s="77"/>
    </row>
    <row r="328" spans="1:1" x14ac:dyDescent="0.25">
      <c r="A328" s="77"/>
    </row>
    <row r="329" spans="1:1" x14ac:dyDescent="0.25">
      <c r="A329" s="77"/>
    </row>
    <row r="330" spans="1:1" x14ac:dyDescent="0.25">
      <c r="A330" s="77"/>
    </row>
    <row r="331" spans="1:1" x14ac:dyDescent="0.25">
      <c r="A331" s="77"/>
    </row>
    <row r="332" spans="1:1" x14ac:dyDescent="0.25">
      <c r="A332" s="77"/>
    </row>
    <row r="333" spans="1:1" x14ac:dyDescent="0.25">
      <c r="A333" s="77"/>
    </row>
    <row r="334" spans="1:1" x14ac:dyDescent="0.25">
      <c r="A334" s="77"/>
    </row>
    <row r="335" spans="1:1" x14ac:dyDescent="0.25">
      <c r="A335" s="77"/>
    </row>
    <row r="336" spans="1:1" x14ac:dyDescent="0.25">
      <c r="A336" s="77"/>
    </row>
    <row r="337" spans="1:1" x14ac:dyDescent="0.25">
      <c r="A337" s="77"/>
    </row>
    <row r="338" spans="1:1" x14ac:dyDescent="0.25">
      <c r="A338" s="77"/>
    </row>
    <row r="339" spans="1:1" x14ac:dyDescent="0.25">
      <c r="A339" s="77"/>
    </row>
    <row r="340" spans="1:1" x14ac:dyDescent="0.25">
      <c r="A340" s="77"/>
    </row>
    <row r="341" spans="1:1" x14ac:dyDescent="0.25">
      <c r="A341" s="77"/>
    </row>
    <row r="342" spans="1:1" x14ac:dyDescent="0.25">
      <c r="A342" s="77"/>
    </row>
    <row r="343" spans="1:1" x14ac:dyDescent="0.25">
      <c r="A343" s="77"/>
    </row>
    <row r="344" spans="1:1" x14ac:dyDescent="0.25">
      <c r="A344" s="77"/>
    </row>
    <row r="345" spans="1:1" x14ac:dyDescent="0.25">
      <c r="A345" s="77"/>
    </row>
    <row r="346" spans="1:1" x14ac:dyDescent="0.25">
      <c r="A346" s="77"/>
    </row>
    <row r="347" spans="1:1" x14ac:dyDescent="0.25">
      <c r="A347" s="77"/>
    </row>
    <row r="348" spans="1:1" x14ac:dyDescent="0.25">
      <c r="A348" s="77"/>
    </row>
    <row r="349" spans="1:1" x14ac:dyDescent="0.25">
      <c r="A349" s="77"/>
    </row>
    <row r="350" spans="1:1" x14ac:dyDescent="0.25">
      <c r="A350" s="77"/>
    </row>
    <row r="351" spans="1:1" x14ac:dyDescent="0.25">
      <c r="A351" s="77"/>
    </row>
    <row r="352" spans="1:1" x14ac:dyDescent="0.25">
      <c r="A352" s="77"/>
    </row>
    <row r="353" spans="1:1" x14ac:dyDescent="0.25">
      <c r="A353" s="77"/>
    </row>
    <row r="354" spans="1:1" x14ac:dyDescent="0.25">
      <c r="A354" s="77"/>
    </row>
    <row r="355" spans="1:1" x14ac:dyDescent="0.25">
      <c r="A355" s="77"/>
    </row>
    <row r="356" spans="1:1" x14ac:dyDescent="0.25">
      <c r="A356" s="77"/>
    </row>
    <row r="357" spans="1:1" x14ac:dyDescent="0.25">
      <c r="A357" s="77"/>
    </row>
    <row r="358" spans="1:1" x14ac:dyDescent="0.25">
      <c r="A358" s="77"/>
    </row>
    <row r="359" spans="1:1" x14ac:dyDescent="0.25">
      <c r="A359" s="77"/>
    </row>
    <row r="360" spans="1:1" x14ac:dyDescent="0.25">
      <c r="A360" s="77"/>
    </row>
    <row r="361" spans="1:1" x14ac:dyDescent="0.25">
      <c r="A361" s="77"/>
    </row>
    <row r="362" spans="1:1" x14ac:dyDescent="0.25">
      <c r="A362" s="77"/>
    </row>
    <row r="363" spans="1:1" x14ac:dyDescent="0.25">
      <c r="A363" s="77"/>
    </row>
    <row r="364" spans="1:1" x14ac:dyDescent="0.25">
      <c r="A364" s="77"/>
    </row>
    <row r="365" spans="1:1" x14ac:dyDescent="0.25">
      <c r="A365" s="77"/>
    </row>
    <row r="366" spans="1:1" x14ac:dyDescent="0.25">
      <c r="A366" s="77"/>
    </row>
    <row r="367" spans="1:1" x14ac:dyDescent="0.25">
      <c r="A367" s="77"/>
    </row>
    <row r="368" spans="1:1" x14ac:dyDescent="0.25">
      <c r="A368" s="77"/>
    </row>
    <row r="369" spans="1:1" x14ac:dyDescent="0.25">
      <c r="A369" s="77"/>
    </row>
    <row r="370" spans="1:1" x14ac:dyDescent="0.25">
      <c r="A370" s="77"/>
    </row>
    <row r="371" spans="1:1" x14ac:dyDescent="0.25">
      <c r="A371" s="77"/>
    </row>
    <row r="372" spans="1:1" x14ac:dyDescent="0.25">
      <c r="A372" s="77"/>
    </row>
    <row r="373" spans="1:1" x14ac:dyDescent="0.25">
      <c r="A373" s="77"/>
    </row>
    <row r="374" spans="1:1" x14ac:dyDescent="0.25">
      <c r="A374" s="77"/>
    </row>
    <row r="375" spans="1:1" x14ac:dyDescent="0.25">
      <c r="A375" s="77"/>
    </row>
    <row r="376" spans="1:1" x14ac:dyDescent="0.25">
      <c r="A376" s="77"/>
    </row>
    <row r="377" spans="1:1" x14ac:dyDescent="0.25">
      <c r="A377" s="77"/>
    </row>
    <row r="378" spans="1:1" x14ac:dyDescent="0.25">
      <c r="A378" s="77"/>
    </row>
    <row r="379" spans="1:1" x14ac:dyDescent="0.25">
      <c r="A379" s="77"/>
    </row>
    <row r="380" spans="1:1" x14ac:dyDescent="0.25">
      <c r="A380" s="77"/>
    </row>
    <row r="381" spans="1:1" x14ac:dyDescent="0.25">
      <c r="A381" s="77"/>
    </row>
    <row r="382" spans="1:1" x14ac:dyDescent="0.25">
      <c r="A382" s="77"/>
    </row>
    <row r="383" spans="1:1" x14ac:dyDescent="0.25">
      <c r="A383" s="77"/>
    </row>
    <row r="384" spans="1:1" x14ac:dyDescent="0.25">
      <c r="A384" s="77"/>
    </row>
    <row r="385" spans="1:1" x14ac:dyDescent="0.25">
      <c r="A385" s="77"/>
    </row>
    <row r="386" spans="1:1" x14ac:dyDescent="0.25">
      <c r="A386" s="77"/>
    </row>
    <row r="387" spans="1:1" x14ac:dyDescent="0.25">
      <c r="A387" s="77"/>
    </row>
    <row r="388" spans="1:1" x14ac:dyDescent="0.25">
      <c r="A388" s="77"/>
    </row>
    <row r="389" spans="1:1" x14ac:dyDescent="0.25">
      <c r="A389" s="77"/>
    </row>
    <row r="390" spans="1:1" x14ac:dyDescent="0.25">
      <c r="A390" s="77"/>
    </row>
    <row r="391" spans="1:1" x14ac:dyDescent="0.25">
      <c r="A391" s="77"/>
    </row>
    <row r="392" spans="1:1" x14ac:dyDescent="0.25">
      <c r="A392" s="77"/>
    </row>
    <row r="393" spans="1:1" x14ac:dyDescent="0.25">
      <c r="A393" s="77"/>
    </row>
    <row r="394" spans="1:1" x14ac:dyDescent="0.25">
      <c r="A394" s="77"/>
    </row>
    <row r="395" spans="1:1" x14ac:dyDescent="0.25">
      <c r="A395" s="77"/>
    </row>
    <row r="396" spans="1:1" x14ac:dyDescent="0.25">
      <c r="A396" s="77"/>
    </row>
    <row r="397" spans="1:1" x14ac:dyDescent="0.25">
      <c r="A397" s="77"/>
    </row>
    <row r="398" spans="1:1" x14ac:dyDescent="0.25">
      <c r="A398" s="77"/>
    </row>
    <row r="399" spans="1:1" x14ac:dyDescent="0.25">
      <c r="A399" s="77"/>
    </row>
    <row r="400" spans="1:1" x14ac:dyDescent="0.25">
      <c r="A400" s="77"/>
    </row>
    <row r="401" spans="1:1" x14ac:dyDescent="0.25">
      <c r="A401" s="77"/>
    </row>
    <row r="402" spans="1:1" x14ac:dyDescent="0.25">
      <c r="A402" s="77"/>
    </row>
    <row r="403" spans="1:1" x14ac:dyDescent="0.25">
      <c r="A403" s="77"/>
    </row>
    <row r="404" spans="1:1" x14ac:dyDescent="0.25">
      <c r="A404" s="77"/>
    </row>
    <row r="405" spans="1:1" x14ac:dyDescent="0.25">
      <c r="A405" s="77"/>
    </row>
    <row r="406" spans="1:1" x14ac:dyDescent="0.25">
      <c r="A406" s="77"/>
    </row>
    <row r="407" spans="1:1" x14ac:dyDescent="0.25">
      <c r="A407" s="77"/>
    </row>
    <row r="408" spans="1:1" x14ac:dyDescent="0.25">
      <c r="A408" s="77"/>
    </row>
    <row r="409" spans="1:1" x14ac:dyDescent="0.25">
      <c r="A409" s="77"/>
    </row>
    <row r="410" spans="1:1" x14ac:dyDescent="0.25">
      <c r="A410" s="77"/>
    </row>
    <row r="411" spans="1:1" x14ac:dyDescent="0.25">
      <c r="A411" s="77"/>
    </row>
    <row r="412" spans="1:1" x14ac:dyDescent="0.25">
      <c r="A412" s="77"/>
    </row>
    <row r="413" spans="1:1" x14ac:dyDescent="0.25">
      <c r="A413" s="77"/>
    </row>
    <row r="414" spans="1:1" x14ac:dyDescent="0.25">
      <c r="A414" s="77"/>
    </row>
    <row r="415" spans="1:1" x14ac:dyDescent="0.25">
      <c r="A415" s="77"/>
    </row>
    <row r="416" spans="1:1" x14ac:dyDescent="0.25">
      <c r="A416" s="77"/>
    </row>
    <row r="417" spans="1:1" x14ac:dyDescent="0.25">
      <c r="A417" s="77"/>
    </row>
    <row r="418" spans="1:1" x14ac:dyDescent="0.25">
      <c r="A418" s="77"/>
    </row>
    <row r="419" spans="1:1" x14ac:dyDescent="0.25">
      <c r="A419" s="77"/>
    </row>
    <row r="420" spans="1:1" x14ac:dyDescent="0.25">
      <c r="A420" s="77"/>
    </row>
    <row r="421" spans="1:1" x14ac:dyDescent="0.25">
      <c r="A421" s="77"/>
    </row>
    <row r="422" spans="1:1" x14ac:dyDescent="0.25">
      <c r="A422" s="77"/>
    </row>
    <row r="423" spans="1:1" x14ac:dyDescent="0.25">
      <c r="A423" s="77"/>
    </row>
    <row r="424" spans="1:1" x14ac:dyDescent="0.25">
      <c r="A424" s="77"/>
    </row>
    <row r="425" spans="1:1" x14ac:dyDescent="0.25">
      <c r="A425" s="77"/>
    </row>
    <row r="426" spans="1:1" x14ac:dyDescent="0.25">
      <c r="A426" s="77"/>
    </row>
    <row r="427" spans="1:1" x14ac:dyDescent="0.25">
      <c r="A427" s="77"/>
    </row>
    <row r="428" spans="1:1" x14ac:dyDescent="0.25">
      <c r="A428" s="77"/>
    </row>
    <row r="429" spans="1:1" x14ac:dyDescent="0.25">
      <c r="A429" s="77"/>
    </row>
    <row r="430" spans="1:1" x14ac:dyDescent="0.25">
      <c r="A430" s="77"/>
    </row>
    <row r="431" spans="1:1" x14ac:dyDescent="0.25">
      <c r="A431" s="77"/>
    </row>
    <row r="432" spans="1:1" x14ac:dyDescent="0.25">
      <c r="A432" s="77"/>
    </row>
    <row r="433" spans="1:1" x14ac:dyDescent="0.25">
      <c r="A433" s="77"/>
    </row>
    <row r="434" spans="1:1" x14ac:dyDescent="0.25">
      <c r="A434" s="77"/>
    </row>
    <row r="435" spans="1:1" x14ac:dyDescent="0.25">
      <c r="A435" s="77"/>
    </row>
    <row r="436" spans="1:1" x14ac:dyDescent="0.25">
      <c r="A436" s="77"/>
    </row>
    <row r="437" spans="1:1" x14ac:dyDescent="0.25">
      <c r="A437" s="77"/>
    </row>
    <row r="438" spans="1:1" x14ac:dyDescent="0.25">
      <c r="A438" s="77"/>
    </row>
    <row r="439" spans="1:1" x14ac:dyDescent="0.25">
      <c r="A439" s="77"/>
    </row>
    <row r="440" spans="1:1" x14ac:dyDescent="0.25">
      <c r="A440" s="77"/>
    </row>
    <row r="441" spans="1:1" x14ac:dyDescent="0.25">
      <c r="A441" s="77"/>
    </row>
    <row r="442" spans="1:1" x14ac:dyDescent="0.25">
      <c r="A442" s="77"/>
    </row>
    <row r="443" spans="1:1" x14ac:dyDescent="0.25">
      <c r="A443" s="77"/>
    </row>
    <row r="444" spans="1:1" x14ac:dyDescent="0.25">
      <c r="A444" s="77"/>
    </row>
    <row r="445" spans="1:1" x14ac:dyDescent="0.25">
      <c r="A445" s="77"/>
    </row>
    <row r="446" spans="1:1" x14ac:dyDescent="0.25">
      <c r="A446" s="77"/>
    </row>
    <row r="447" spans="1:1" x14ac:dyDescent="0.25">
      <c r="A447" s="77"/>
    </row>
    <row r="448" spans="1:1" x14ac:dyDescent="0.25">
      <c r="A448" s="77"/>
    </row>
    <row r="449" spans="1:1" x14ac:dyDescent="0.25">
      <c r="A449" s="77"/>
    </row>
    <row r="450" spans="1:1" x14ac:dyDescent="0.25">
      <c r="A450" s="77"/>
    </row>
    <row r="451" spans="1:1" x14ac:dyDescent="0.25">
      <c r="A451" s="77"/>
    </row>
    <row r="452" spans="1:1" x14ac:dyDescent="0.25">
      <c r="A452" s="77"/>
    </row>
    <row r="453" spans="1:1" x14ac:dyDescent="0.25">
      <c r="A453" s="77"/>
    </row>
    <row r="454" spans="1:1" x14ac:dyDescent="0.25">
      <c r="A454" s="77"/>
    </row>
    <row r="455" spans="1:1" x14ac:dyDescent="0.25">
      <c r="A455" s="77"/>
    </row>
    <row r="456" spans="1:1" x14ac:dyDescent="0.25">
      <c r="A456" s="77"/>
    </row>
    <row r="457" spans="1:1" x14ac:dyDescent="0.25">
      <c r="A457" s="77"/>
    </row>
    <row r="458" spans="1:1" x14ac:dyDescent="0.25">
      <c r="A458" s="77"/>
    </row>
    <row r="459" spans="1:1" x14ac:dyDescent="0.25">
      <c r="A459" s="77"/>
    </row>
    <row r="460" spans="1:1" x14ac:dyDescent="0.25">
      <c r="A460" s="77"/>
    </row>
    <row r="461" spans="1:1" x14ac:dyDescent="0.25">
      <c r="A461" s="77"/>
    </row>
    <row r="462" spans="1:1" x14ac:dyDescent="0.25">
      <c r="A462" s="77"/>
    </row>
    <row r="463" spans="1:1" x14ac:dyDescent="0.25">
      <c r="A463" s="77"/>
    </row>
    <row r="464" spans="1:1" x14ac:dyDescent="0.25">
      <c r="A464" s="77"/>
    </row>
    <row r="465" spans="1:1" x14ac:dyDescent="0.25">
      <c r="A465" s="77"/>
    </row>
    <row r="466" spans="1:1" x14ac:dyDescent="0.25">
      <c r="A466" s="77"/>
    </row>
    <row r="467" spans="1:1" x14ac:dyDescent="0.25">
      <c r="A467" s="77"/>
    </row>
    <row r="468" spans="1:1" x14ac:dyDescent="0.25">
      <c r="A468" s="77"/>
    </row>
    <row r="469" spans="1:1" x14ac:dyDescent="0.25">
      <c r="A469" s="77"/>
    </row>
    <row r="470" spans="1:1" x14ac:dyDescent="0.25">
      <c r="A470" s="77"/>
    </row>
    <row r="471" spans="1:1" x14ac:dyDescent="0.25">
      <c r="A471" s="77"/>
    </row>
    <row r="472" spans="1:1" x14ac:dyDescent="0.25">
      <c r="A472" s="77"/>
    </row>
    <row r="473" spans="1:1" x14ac:dyDescent="0.25">
      <c r="A473" s="77"/>
    </row>
    <row r="474" spans="1:1" x14ac:dyDescent="0.25">
      <c r="A474" s="77"/>
    </row>
    <row r="475" spans="1:1" x14ac:dyDescent="0.25">
      <c r="A475" s="77"/>
    </row>
    <row r="476" spans="1:1" x14ac:dyDescent="0.25">
      <c r="A476" s="77"/>
    </row>
    <row r="477" spans="1:1" x14ac:dyDescent="0.25">
      <c r="A477" s="77"/>
    </row>
    <row r="478" spans="1:1" x14ac:dyDescent="0.25">
      <c r="A478" s="77"/>
    </row>
    <row r="479" spans="1:1" x14ac:dyDescent="0.25">
      <c r="A479" s="77"/>
    </row>
    <row r="480" spans="1:1" x14ac:dyDescent="0.25">
      <c r="A480" s="77"/>
    </row>
    <row r="481" spans="1:1" x14ac:dyDescent="0.25">
      <c r="A481" s="77"/>
    </row>
    <row r="482" spans="1:1" x14ac:dyDescent="0.25">
      <c r="A482" s="77"/>
    </row>
    <row r="483" spans="1:1" x14ac:dyDescent="0.25">
      <c r="A483" s="77"/>
    </row>
    <row r="484" spans="1:1" x14ac:dyDescent="0.25">
      <c r="A484" s="77"/>
    </row>
    <row r="485" spans="1:1" x14ac:dyDescent="0.25">
      <c r="A485" s="77"/>
    </row>
    <row r="486" spans="1:1" x14ac:dyDescent="0.25">
      <c r="A486" s="77"/>
    </row>
    <row r="487" spans="1:1" x14ac:dyDescent="0.25">
      <c r="A487" s="77"/>
    </row>
    <row r="488" spans="1:1" x14ac:dyDescent="0.25">
      <c r="A488" s="77"/>
    </row>
    <row r="489" spans="1:1" x14ac:dyDescent="0.25">
      <c r="A489" s="77"/>
    </row>
    <row r="490" spans="1:1" x14ac:dyDescent="0.25">
      <c r="A490" s="77"/>
    </row>
    <row r="491" spans="1:1" x14ac:dyDescent="0.25">
      <c r="A491" s="77"/>
    </row>
    <row r="492" spans="1:1" x14ac:dyDescent="0.25">
      <c r="A492" s="77"/>
    </row>
    <row r="493" spans="1:1" x14ac:dyDescent="0.25">
      <c r="A493" s="77"/>
    </row>
    <row r="494" spans="1:1" x14ac:dyDescent="0.25">
      <c r="A494" s="77"/>
    </row>
    <row r="495" spans="1:1" x14ac:dyDescent="0.25">
      <c r="A495" s="77"/>
    </row>
    <row r="496" spans="1:1" x14ac:dyDescent="0.25">
      <c r="A496" s="77"/>
    </row>
    <row r="497" spans="1:1" x14ac:dyDescent="0.25">
      <c r="A497" s="77"/>
    </row>
    <row r="498" spans="1:1" x14ac:dyDescent="0.25">
      <c r="A498" s="77"/>
    </row>
    <row r="499" spans="1:1" x14ac:dyDescent="0.25">
      <c r="A499" s="77"/>
    </row>
    <row r="500" spans="1:1" x14ac:dyDescent="0.25">
      <c r="A500" s="77"/>
    </row>
    <row r="501" spans="1:1" x14ac:dyDescent="0.25">
      <c r="A501" s="77"/>
    </row>
    <row r="502" spans="1:1" x14ac:dyDescent="0.25">
      <c r="A502" s="77"/>
    </row>
    <row r="503" spans="1:1" x14ac:dyDescent="0.25">
      <c r="A503" s="77"/>
    </row>
    <row r="504" spans="1:1" x14ac:dyDescent="0.25">
      <c r="A504" s="77"/>
    </row>
    <row r="505" spans="1:1" x14ac:dyDescent="0.25">
      <c r="A505" s="77"/>
    </row>
    <row r="506" spans="1:1" x14ac:dyDescent="0.25">
      <c r="A506" s="77"/>
    </row>
    <row r="507" spans="1:1" x14ac:dyDescent="0.25">
      <c r="A507" s="77"/>
    </row>
    <row r="508" spans="1:1" x14ac:dyDescent="0.25">
      <c r="A508" s="77"/>
    </row>
    <row r="509" spans="1:1" x14ac:dyDescent="0.25">
      <c r="A509" s="77"/>
    </row>
    <row r="510" spans="1:1" x14ac:dyDescent="0.25">
      <c r="A510" s="77"/>
    </row>
    <row r="511" spans="1:1" x14ac:dyDescent="0.25">
      <c r="A511" s="77"/>
    </row>
    <row r="512" spans="1:1" x14ac:dyDescent="0.25">
      <c r="A512" s="77"/>
    </row>
    <row r="513" spans="1:1" x14ac:dyDescent="0.25">
      <c r="A513" s="77"/>
    </row>
    <row r="514" spans="1:1" x14ac:dyDescent="0.25">
      <c r="A514" s="77"/>
    </row>
    <row r="515" spans="1:1" x14ac:dyDescent="0.25">
      <c r="A515" s="77"/>
    </row>
    <row r="516" spans="1:1" x14ac:dyDescent="0.25">
      <c r="A516" s="77"/>
    </row>
    <row r="517" spans="1:1" x14ac:dyDescent="0.25">
      <c r="A517" s="77"/>
    </row>
    <row r="518" spans="1:1" x14ac:dyDescent="0.25">
      <c r="A518" s="77"/>
    </row>
    <row r="519" spans="1:1" x14ac:dyDescent="0.25">
      <c r="A519" s="77"/>
    </row>
    <row r="520" spans="1:1" x14ac:dyDescent="0.25">
      <c r="A520" s="77"/>
    </row>
    <row r="521" spans="1:1" x14ac:dyDescent="0.25">
      <c r="A521" s="77"/>
    </row>
    <row r="522" spans="1:1" x14ac:dyDescent="0.25">
      <c r="A522" s="77"/>
    </row>
    <row r="523" spans="1:1" x14ac:dyDescent="0.25">
      <c r="A523" s="77"/>
    </row>
    <row r="524" spans="1:1" x14ac:dyDescent="0.25">
      <c r="A524" s="77"/>
    </row>
    <row r="525" spans="1:1" x14ac:dyDescent="0.25">
      <c r="A525" s="77"/>
    </row>
    <row r="526" spans="1:1" x14ac:dyDescent="0.25">
      <c r="A526" s="77"/>
    </row>
    <row r="527" spans="1:1" x14ac:dyDescent="0.25">
      <c r="A527" s="77"/>
    </row>
    <row r="528" spans="1:1" x14ac:dyDescent="0.25">
      <c r="A528" s="77"/>
    </row>
    <row r="529" spans="1:1" x14ac:dyDescent="0.25">
      <c r="A529" s="77"/>
    </row>
    <row r="530" spans="1:1" x14ac:dyDescent="0.25">
      <c r="A530" s="77"/>
    </row>
    <row r="531" spans="1:1" x14ac:dyDescent="0.25">
      <c r="A531" s="77"/>
    </row>
    <row r="532" spans="1:1" x14ac:dyDescent="0.25">
      <c r="A532" s="77"/>
    </row>
    <row r="533" spans="1:1" x14ac:dyDescent="0.25">
      <c r="A533" s="77"/>
    </row>
    <row r="534" spans="1:1" x14ac:dyDescent="0.25">
      <c r="A534" s="77"/>
    </row>
    <row r="535" spans="1:1" x14ac:dyDescent="0.25">
      <c r="A535" s="77"/>
    </row>
    <row r="536" spans="1:1" x14ac:dyDescent="0.25">
      <c r="A536" s="77"/>
    </row>
    <row r="537" spans="1:1" x14ac:dyDescent="0.25">
      <c r="A537" s="77"/>
    </row>
    <row r="538" spans="1:1" x14ac:dyDescent="0.25">
      <c r="A538" s="77"/>
    </row>
    <row r="539" spans="1:1" x14ac:dyDescent="0.25">
      <c r="A539" s="77"/>
    </row>
    <row r="540" spans="1:1" x14ac:dyDescent="0.25">
      <c r="A540" s="77"/>
    </row>
    <row r="541" spans="1:1" x14ac:dyDescent="0.25">
      <c r="A541" s="77"/>
    </row>
    <row r="542" spans="1:1" x14ac:dyDescent="0.25">
      <c r="A542" s="77"/>
    </row>
    <row r="543" spans="1:1" x14ac:dyDescent="0.25">
      <c r="A543" s="77"/>
    </row>
    <row r="544" spans="1:1" x14ac:dyDescent="0.25">
      <c r="A544" s="77"/>
    </row>
    <row r="545" spans="1:1" x14ac:dyDescent="0.25">
      <c r="A545" s="77"/>
    </row>
    <row r="546" spans="1:1" x14ac:dyDescent="0.25">
      <c r="A546" s="77"/>
    </row>
    <row r="547" spans="1:1" x14ac:dyDescent="0.25">
      <c r="A547" s="77"/>
    </row>
    <row r="548" spans="1:1" x14ac:dyDescent="0.25">
      <c r="A548" s="77"/>
    </row>
    <row r="549" spans="1:1" x14ac:dyDescent="0.25">
      <c r="A549" s="77"/>
    </row>
    <row r="550" spans="1:1" x14ac:dyDescent="0.25">
      <c r="A550" s="77"/>
    </row>
    <row r="551" spans="1:1" x14ac:dyDescent="0.25">
      <c r="A551" s="77"/>
    </row>
    <row r="552" spans="1:1" x14ac:dyDescent="0.25">
      <c r="A552" s="77"/>
    </row>
    <row r="553" spans="1:1" x14ac:dyDescent="0.25">
      <c r="A553" s="77"/>
    </row>
    <row r="554" spans="1:1" x14ac:dyDescent="0.25">
      <c r="A554" s="77"/>
    </row>
    <row r="555" spans="1:1" x14ac:dyDescent="0.25">
      <c r="A555" s="77"/>
    </row>
    <row r="556" spans="1:1" x14ac:dyDescent="0.25">
      <c r="A556" s="77"/>
    </row>
    <row r="557" spans="1:1" x14ac:dyDescent="0.25">
      <c r="A557" s="77"/>
    </row>
    <row r="558" spans="1:1" x14ac:dyDescent="0.25">
      <c r="A558" s="77"/>
    </row>
    <row r="559" spans="1:1" x14ac:dyDescent="0.25">
      <c r="A559" s="77"/>
    </row>
    <row r="560" spans="1:1" x14ac:dyDescent="0.25">
      <c r="A560" s="77"/>
    </row>
    <row r="561" spans="1:1" x14ac:dyDescent="0.25">
      <c r="A561" s="77"/>
    </row>
    <row r="562" spans="1:1" x14ac:dyDescent="0.25">
      <c r="A562" s="77"/>
    </row>
    <row r="563" spans="1:1" x14ac:dyDescent="0.25">
      <c r="A563" s="77"/>
    </row>
    <row r="564" spans="1:1" x14ac:dyDescent="0.25">
      <c r="A564" s="77"/>
    </row>
    <row r="565" spans="1:1" x14ac:dyDescent="0.25">
      <c r="A565" s="77"/>
    </row>
    <row r="566" spans="1:1" x14ac:dyDescent="0.25">
      <c r="A566" s="77"/>
    </row>
    <row r="567" spans="1:1" x14ac:dyDescent="0.25">
      <c r="A567" s="77"/>
    </row>
    <row r="568" spans="1:1" x14ac:dyDescent="0.25">
      <c r="A568" s="77"/>
    </row>
    <row r="569" spans="1:1" x14ac:dyDescent="0.25">
      <c r="A569" s="77"/>
    </row>
    <row r="570" spans="1:1" x14ac:dyDescent="0.25">
      <c r="A570" s="77"/>
    </row>
    <row r="571" spans="1:1" x14ac:dyDescent="0.25">
      <c r="A571" s="77"/>
    </row>
    <row r="572" spans="1:1" x14ac:dyDescent="0.25">
      <c r="A572" s="77"/>
    </row>
    <row r="573" spans="1:1" x14ac:dyDescent="0.25">
      <c r="A573" s="77"/>
    </row>
    <row r="574" spans="1:1" x14ac:dyDescent="0.25">
      <c r="A574" s="77"/>
    </row>
    <row r="575" spans="1:1" x14ac:dyDescent="0.25">
      <c r="A575" s="77"/>
    </row>
    <row r="576" spans="1:1" x14ac:dyDescent="0.25">
      <c r="A576" s="77"/>
    </row>
    <row r="577" spans="1:1" x14ac:dyDescent="0.25">
      <c r="A577" s="77"/>
    </row>
    <row r="578" spans="1:1" x14ac:dyDescent="0.25">
      <c r="A578" s="77"/>
    </row>
    <row r="579" spans="1:1" x14ac:dyDescent="0.25">
      <c r="A579" s="77"/>
    </row>
    <row r="580" spans="1:1" x14ac:dyDescent="0.25">
      <c r="A580" s="77"/>
    </row>
    <row r="581" spans="1:1" x14ac:dyDescent="0.25">
      <c r="A581" s="77"/>
    </row>
    <row r="582" spans="1:1" x14ac:dyDescent="0.25">
      <c r="A582" s="77"/>
    </row>
    <row r="583" spans="1:1" x14ac:dyDescent="0.25">
      <c r="A583" s="77"/>
    </row>
    <row r="584" spans="1:1" x14ac:dyDescent="0.25">
      <c r="A584" s="77"/>
    </row>
    <row r="585" spans="1:1" x14ac:dyDescent="0.25">
      <c r="A585" s="77"/>
    </row>
    <row r="586" spans="1:1" x14ac:dyDescent="0.25">
      <c r="A586" s="77"/>
    </row>
    <row r="587" spans="1:1" x14ac:dyDescent="0.25">
      <c r="A587" s="77"/>
    </row>
    <row r="588" spans="1:1" x14ac:dyDescent="0.25">
      <c r="A588" s="77"/>
    </row>
    <row r="589" spans="1:1" x14ac:dyDescent="0.25">
      <c r="A589" s="77"/>
    </row>
    <row r="590" spans="1:1" x14ac:dyDescent="0.25">
      <c r="A590" s="77"/>
    </row>
    <row r="591" spans="1:1" x14ac:dyDescent="0.25">
      <c r="A591" s="77"/>
    </row>
    <row r="592" spans="1:1" x14ac:dyDescent="0.25">
      <c r="A592" s="77"/>
    </row>
    <row r="593" spans="1:1" x14ac:dyDescent="0.25">
      <c r="A593" s="77"/>
    </row>
    <row r="594" spans="1:1" x14ac:dyDescent="0.25">
      <c r="A594" s="77"/>
    </row>
    <row r="595" spans="1:1" x14ac:dyDescent="0.25">
      <c r="A595" s="77"/>
    </row>
    <row r="596" spans="1:1" x14ac:dyDescent="0.25">
      <c r="A596" s="77"/>
    </row>
    <row r="597" spans="1:1" x14ac:dyDescent="0.25">
      <c r="A597" s="77"/>
    </row>
    <row r="598" spans="1:1" x14ac:dyDescent="0.25">
      <c r="A598" s="77"/>
    </row>
    <row r="599" spans="1:1" x14ac:dyDescent="0.25">
      <c r="A599" s="77"/>
    </row>
    <row r="600" spans="1:1" x14ac:dyDescent="0.25">
      <c r="A600" s="77"/>
    </row>
    <row r="601" spans="1:1" x14ac:dyDescent="0.25">
      <c r="A601" s="77"/>
    </row>
    <row r="602" spans="1:1" x14ac:dyDescent="0.25">
      <c r="A602" s="77"/>
    </row>
    <row r="603" spans="1:1" x14ac:dyDescent="0.25">
      <c r="A603" s="77"/>
    </row>
    <row r="604" spans="1:1" x14ac:dyDescent="0.25">
      <c r="A604" s="77"/>
    </row>
    <row r="605" spans="1:1" x14ac:dyDescent="0.25">
      <c r="A605" s="77"/>
    </row>
    <row r="606" spans="1:1" x14ac:dyDescent="0.25">
      <c r="A606" s="77"/>
    </row>
    <row r="607" spans="1:1" x14ac:dyDescent="0.25">
      <c r="A607" s="77"/>
    </row>
    <row r="608" spans="1:1" x14ac:dyDescent="0.25">
      <c r="A608" s="77"/>
    </row>
    <row r="609" spans="1:1" x14ac:dyDescent="0.25">
      <c r="A609" s="77"/>
    </row>
    <row r="610" spans="1:1" x14ac:dyDescent="0.25">
      <c r="A610" s="77"/>
    </row>
    <row r="611" spans="1:1" x14ac:dyDescent="0.25">
      <c r="A611" s="77"/>
    </row>
    <row r="612" spans="1:1" x14ac:dyDescent="0.25">
      <c r="A612" s="77"/>
    </row>
    <row r="613" spans="1:1" x14ac:dyDescent="0.25">
      <c r="A613" s="77"/>
    </row>
    <row r="614" spans="1:1" x14ac:dyDescent="0.25">
      <c r="A614" s="77"/>
    </row>
    <row r="615" spans="1:1" x14ac:dyDescent="0.25">
      <c r="A615" s="77"/>
    </row>
    <row r="616" spans="1:1" x14ac:dyDescent="0.25">
      <c r="A616" s="77"/>
    </row>
    <row r="617" spans="1:1" x14ac:dyDescent="0.25">
      <c r="A617" s="77"/>
    </row>
    <row r="618" spans="1:1" x14ac:dyDescent="0.25">
      <c r="A618" s="77"/>
    </row>
    <row r="619" spans="1:1" x14ac:dyDescent="0.25">
      <c r="A619" s="77"/>
    </row>
    <row r="620" spans="1:1" x14ac:dyDescent="0.25">
      <c r="A620" s="77"/>
    </row>
    <row r="621" spans="1:1" x14ac:dyDescent="0.25">
      <c r="A621" s="77"/>
    </row>
    <row r="622" spans="1:1" x14ac:dyDescent="0.25">
      <c r="A622" s="77"/>
    </row>
    <row r="623" spans="1:1" x14ac:dyDescent="0.25">
      <c r="A623" s="77"/>
    </row>
    <row r="624" spans="1:1" x14ac:dyDescent="0.25">
      <c r="A624" s="77"/>
    </row>
    <row r="625" spans="1:1" x14ac:dyDescent="0.25">
      <c r="A625" s="77"/>
    </row>
    <row r="626" spans="1:1" x14ac:dyDescent="0.25">
      <c r="A626" s="77"/>
    </row>
    <row r="627" spans="1:1" x14ac:dyDescent="0.25">
      <c r="A627" s="77"/>
    </row>
    <row r="628" spans="1:1" x14ac:dyDescent="0.25">
      <c r="A628" s="77"/>
    </row>
    <row r="629" spans="1:1" x14ac:dyDescent="0.25">
      <c r="A629" s="77"/>
    </row>
    <row r="630" spans="1:1" x14ac:dyDescent="0.25">
      <c r="A630" s="77"/>
    </row>
    <row r="631" spans="1:1" x14ac:dyDescent="0.25">
      <c r="A631" s="77"/>
    </row>
    <row r="632" spans="1:1" x14ac:dyDescent="0.25">
      <c r="A632" s="77"/>
    </row>
    <row r="633" spans="1:1" x14ac:dyDescent="0.25">
      <c r="A633" s="77"/>
    </row>
    <row r="634" spans="1:1" x14ac:dyDescent="0.25">
      <c r="A634" s="77"/>
    </row>
    <row r="635" spans="1:1" x14ac:dyDescent="0.25">
      <c r="A635" s="77"/>
    </row>
    <row r="636" spans="1:1" x14ac:dyDescent="0.25">
      <c r="A636" s="77"/>
    </row>
    <row r="637" spans="1:1" x14ac:dyDescent="0.25">
      <c r="A637" s="77"/>
    </row>
    <row r="638" spans="1:1" x14ac:dyDescent="0.25">
      <c r="A638" s="77"/>
    </row>
    <row r="639" spans="1:1" x14ac:dyDescent="0.25">
      <c r="A639" s="77"/>
    </row>
    <row r="640" spans="1:1" x14ac:dyDescent="0.25">
      <c r="A640" s="77"/>
    </row>
    <row r="641" spans="1:1" x14ac:dyDescent="0.25">
      <c r="A641" s="77"/>
    </row>
    <row r="642" spans="1:1" x14ac:dyDescent="0.25">
      <c r="A642" s="77"/>
    </row>
    <row r="643" spans="1:1" x14ac:dyDescent="0.25">
      <c r="A643" s="77"/>
    </row>
    <row r="644" spans="1:1" x14ac:dyDescent="0.25">
      <c r="A644" s="77"/>
    </row>
    <row r="645" spans="1:1" x14ac:dyDescent="0.25">
      <c r="A645" s="77"/>
    </row>
    <row r="646" spans="1:1" x14ac:dyDescent="0.25">
      <c r="A646" s="77"/>
    </row>
    <row r="647" spans="1:1" x14ac:dyDescent="0.25">
      <c r="A647" s="77"/>
    </row>
    <row r="648" spans="1:1" x14ac:dyDescent="0.25">
      <c r="A648" s="77"/>
    </row>
    <row r="649" spans="1:1" x14ac:dyDescent="0.25">
      <c r="A649" s="77"/>
    </row>
    <row r="650" spans="1:1" x14ac:dyDescent="0.25">
      <c r="A650" s="77"/>
    </row>
    <row r="651" spans="1:1" x14ac:dyDescent="0.25">
      <c r="A651" s="77"/>
    </row>
    <row r="652" spans="1:1" x14ac:dyDescent="0.25">
      <c r="A652" s="77"/>
    </row>
    <row r="653" spans="1:1" x14ac:dyDescent="0.25">
      <c r="A653" s="77"/>
    </row>
    <row r="654" spans="1:1" x14ac:dyDescent="0.25">
      <c r="A654" s="77"/>
    </row>
    <row r="655" spans="1:1" x14ac:dyDescent="0.25">
      <c r="A655" s="77"/>
    </row>
    <row r="656" spans="1:1" x14ac:dyDescent="0.25">
      <c r="A656" s="77"/>
    </row>
    <row r="657" spans="1:1" x14ac:dyDescent="0.25">
      <c r="A657" s="77"/>
    </row>
    <row r="658" spans="1:1" x14ac:dyDescent="0.25">
      <c r="A658" s="77"/>
    </row>
    <row r="659" spans="1:1" x14ac:dyDescent="0.25">
      <c r="A659" s="77"/>
    </row>
    <row r="660" spans="1:1" x14ac:dyDescent="0.25">
      <c r="A660" s="77"/>
    </row>
    <row r="661" spans="1:1" x14ac:dyDescent="0.25">
      <c r="A661" s="77"/>
    </row>
    <row r="662" spans="1:1" x14ac:dyDescent="0.25">
      <c r="A662" s="77"/>
    </row>
    <row r="663" spans="1:1" x14ac:dyDescent="0.25">
      <c r="A663" s="77"/>
    </row>
    <row r="664" spans="1:1" x14ac:dyDescent="0.25">
      <c r="A664" s="77"/>
    </row>
    <row r="665" spans="1:1" x14ac:dyDescent="0.25">
      <c r="A665" s="77"/>
    </row>
    <row r="666" spans="1:1" x14ac:dyDescent="0.25">
      <c r="A666" s="77"/>
    </row>
    <row r="667" spans="1:1" x14ac:dyDescent="0.25">
      <c r="A667" s="77"/>
    </row>
    <row r="668" spans="1:1" x14ac:dyDescent="0.25">
      <c r="A668" s="77"/>
    </row>
    <row r="669" spans="1:1" x14ac:dyDescent="0.25">
      <c r="A669" s="77"/>
    </row>
    <row r="670" spans="1:1" x14ac:dyDescent="0.25">
      <c r="A670" s="77"/>
    </row>
    <row r="671" spans="1:1" x14ac:dyDescent="0.25">
      <c r="A671" s="77"/>
    </row>
    <row r="672" spans="1:1" x14ac:dyDescent="0.25">
      <c r="A672" s="77"/>
    </row>
    <row r="673" spans="1:1" x14ac:dyDescent="0.25">
      <c r="A673" s="77"/>
    </row>
    <row r="674" spans="1:1" x14ac:dyDescent="0.25">
      <c r="A674" s="77"/>
    </row>
    <row r="675" spans="1:1" x14ac:dyDescent="0.25">
      <c r="A675" s="77"/>
    </row>
    <row r="676" spans="1:1" x14ac:dyDescent="0.25">
      <c r="A676" s="77"/>
    </row>
    <row r="677" spans="1:1" x14ac:dyDescent="0.25">
      <c r="A677" s="77"/>
    </row>
    <row r="678" spans="1:1" x14ac:dyDescent="0.25">
      <c r="A678" s="77"/>
    </row>
    <row r="679" spans="1:1" x14ac:dyDescent="0.25">
      <c r="A679" s="77"/>
    </row>
    <row r="680" spans="1:1" x14ac:dyDescent="0.25">
      <c r="A680" s="77"/>
    </row>
    <row r="681" spans="1:1" x14ac:dyDescent="0.25">
      <c r="A681" s="77"/>
    </row>
    <row r="682" spans="1:1" x14ac:dyDescent="0.25">
      <c r="A682" s="77"/>
    </row>
    <row r="683" spans="1:1" x14ac:dyDescent="0.25">
      <c r="A683" s="77"/>
    </row>
    <row r="684" spans="1:1" x14ac:dyDescent="0.25">
      <c r="A684" s="77"/>
    </row>
    <row r="685" spans="1:1" x14ac:dyDescent="0.25">
      <c r="A685" s="77"/>
    </row>
    <row r="686" spans="1:1" x14ac:dyDescent="0.25">
      <c r="A686" s="77"/>
    </row>
    <row r="687" spans="1:1" x14ac:dyDescent="0.25">
      <c r="A687" s="77"/>
    </row>
    <row r="688" spans="1:1" x14ac:dyDescent="0.25">
      <c r="A688" s="77"/>
    </row>
    <row r="689" spans="1:1" x14ac:dyDescent="0.25">
      <c r="A689" s="77"/>
    </row>
    <row r="690" spans="1:1" x14ac:dyDescent="0.25">
      <c r="A690" s="77"/>
    </row>
    <row r="691" spans="1:1" x14ac:dyDescent="0.25">
      <c r="A691" s="77"/>
    </row>
    <row r="692" spans="1:1" x14ac:dyDescent="0.25">
      <c r="A692" s="77"/>
    </row>
    <row r="693" spans="1:1" x14ac:dyDescent="0.25">
      <c r="A693" s="77"/>
    </row>
    <row r="694" spans="1:1" x14ac:dyDescent="0.25">
      <c r="A694" s="77"/>
    </row>
    <row r="695" spans="1:1" x14ac:dyDescent="0.25">
      <c r="A695" s="77"/>
    </row>
    <row r="696" spans="1:1" x14ac:dyDescent="0.25">
      <c r="A696" s="77"/>
    </row>
    <row r="697" spans="1:1" x14ac:dyDescent="0.25">
      <c r="A697" s="77"/>
    </row>
    <row r="698" spans="1:1" x14ac:dyDescent="0.25">
      <c r="A698" s="77"/>
    </row>
    <row r="699" spans="1:1" x14ac:dyDescent="0.25">
      <c r="A699" s="77"/>
    </row>
    <row r="700" spans="1:1" x14ac:dyDescent="0.25">
      <c r="A700" s="77"/>
    </row>
    <row r="701" spans="1:1" x14ac:dyDescent="0.25">
      <c r="A701" s="77"/>
    </row>
    <row r="702" spans="1:1" x14ac:dyDescent="0.25">
      <c r="A702" s="77"/>
    </row>
    <row r="703" spans="1:1" x14ac:dyDescent="0.25">
      <c r="A703" s="77"/>
    </row>
    <row r="704" spans="1:1" x14ac:dyDescent="0.25">
      <c r="A704" s="77"/>
    </row>
  </sheetData>
  <pageMargins left="0.7" right="0.7" top="0.75" bottom="0.75" header="0.3" footer="0.3"/>
  <pageSetup paperSize="9" scale="8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6"/>
  <sheetViews>
    <sheetView zoomScale="80" zoomScaleNormal="80" workbookViewId="0">
      <selection activeCell="B63" sqref="B63"/>
    </sheetView>
  </sheetViews>
  <sheetFormatPr baseColWidth="10" defaultRowHeight="15" x14ac:dyDescent="0.25"/>
  <cols>
    <col min="5" max="5" width="25.28515625" bestFit="1" customWidth="1"/>
  </cols>
  <sheetData>
    <row r="1" spans="1:12" x14ac:dyDescent="0.25">
      <c r="A1" t="s">
        <v>1822</v>
      </c>
      <c r="B1" t="s">
        <v>1825</v>
      </c>
      <c r="C1" t="s">
        <v>1826</v>
      </c>
      <c r="D1" t="s">
        <v>1823</v>
      </c>
      <c r="E1" t="s">
        <v>1824</v>
      </c>
      <c r="F1" t="s">
        <v>1821</v>
      </c>
    </row>
    <row r="2" spans="1:12" x14ac:dyDescent="0.25">
      <c r="A2">
        <v>1019098</v>
      </c>
      <c r="B2" s="112">
        <v>13775.31</v>
      </c>
      <c r="C2" s="112">
        <v>10897.98</v>
      </c>
      <c r="D2">
        <v>26111</v>
      </c>
      <c r="E2" t="s">
        <v>339</v>
      </c>
      <c r="F2" t="s">
        <v>1330</v>
      </c>
      <c r="G2" s="93"/>
    </row>
    <row r="3" spans="1:12" x14ac:dyDescent="0.25">
      <c r="A3">
        <v>1011749</v>
      </c>
      <c r="B3" s="112">
        <v>2844.73</v>
      </c>
      <c r="C3" s="112">
        <v>5672.45</v>
      </c>
      <c r="D3">
        <v>5000</v>
      </c>
      <c r="E3" t="s">
        <v>177</v>
      </c>
      <c r="F3" t="s">
        <v>1292</v>
      </c>
      <c r="G3" s="93"/>
    </row>
    <row r="4" spans="1:12" x14ac:dyDescent="0.25">
      <c r="A4">
        <v>1011780</v>
      </c>
      <c r="B4" s="112">
        <v>4321.6499999999996</v>
      </c>
      <c r="C4" s="112">
        <v>7017.07</v>
      </c>
      <c r="D4">
        <v>6380</v>
      </c>
      <c r="E4" t="s">
        <v>248</v>
      </c>
      <c r="F4" t="s">
        <v>1714</v>
      </c>
      <c r="G4" s="93"/>
    </row>
    <row r="5" spans="1:12" x14ac:dyDescent="0.25">
      <c r="A5">
        <v>1011781</v>
      </c>
      <c r="B5" s="112">
        <v>1969.2300000000005</v>
      </c>
      <c r="C5" s="112">
        <v>1482.6900000000005</v>
      </c>
      <c r="D5">
        <v>6580</v>
      </c>
      <c r="E5" t="s">
        <v>717</v>
      </c>
      <c r="F5" t="s">
        <v>1813</v>
      </c>
      <c r="G5" s="93"/>
      <c r="I5" s="93"/>
      <c r="J5" s="93"/>
      <c r="K5" s="93"/>
      <c r="L5" s="93"/>
    </row>
    <row r="6" spans="1:12" x14ac:dyDescent="0.25">
      <c r="A6">
        <v>1011796</v>
      </c>
      <c r="B6" s="112">
        <v>3596.2299999999996</v>
      </c>
      <c r="C6" s="112">
        <v>4527.79</v>
      </c>
      <c r="D6">
        <v>6140</v>
      </c>
      <c r="E6" t="s">
        <v>198</v>
      </c>
      <c r="F6" t="s">
        <v>1200</v>
      </c>
      <c r="G6" s="93"/>
      <c r="I6" s="93"/>
      <c r="J6" s="93"/>
    </row>
    <row r="7" spans="1:12" x14ac:dyDescent="0.25">
      <c r="A7">
        <v>1008615</v>
      </c>
      <c r="B7" s="112">
        <v>10280.75</v>
      </c>
      <c r="C7" s="112">
        <v>6999.54</v>
      </c>
      <c r="D7">
        <v>3300</v>
      </c>
      <c r="E7" t="s">
        <v>323</v>
      </c>
      <c r="F7" t="s">
        <v>322</v>
      </c>
      <c r="G7" s="93"/>
    </row>
    <row r="8" spans="1:12" x14ac:dyDescent="0.25">
      <c r="A8">
        <v>1013952</v>
      </c>
      <c r="B8" s="112">
        <v>805.88</v>
      </c>
      <c r="C8" s="112"/>
      <c r="D8">
        <v>26600</v>
      </c>
      <c r="E8" t="s">
        <v>1798</v>
      </c>
      <c r="F8" t="s">
        <v>1797</v>
      </c>
    </row>
    <row r="9" spans="1:12" x14ac:dyDescent="0.25">
      <c r="A9">
        <v>1011612</v>
      </c>
      <c r="B9" s="112">
        <v>2412.84</v>
      </c>
      <c r="C9" s="112">
        <v>811.25</v>
      </c>
      <c r="D9">
        <v>3130</v>
      </c>
      <c r="E9" t="s">
        <v>238</v>
      </c>
      <c r="F9" t="s">
        <v>1203</v>
      </c>
      <c r="G9" s="93"/>
    </row>
    <row r="10" spans="1:12" x14ac:dyDescent="0.25">
      <c r="A10">
        <v>1006343</v>
      </c>
      <c r="B10" s="112"/>
      <c r="C10" s="112">
        <v>575.28</v>
      </c>
      <c r="D10">
        <v>6510</v>
      </c>
      <c r="E10" t="s">
        <v>250</v>
      </c>
      <c r="F10" t="s">
        <v>1167</v>
      </c>
    </row>
    <row r="11" spans="1:12" x14ac:dyDescent="0.25">
      <c r="A11">
        <v>1003548</v>
      </c>
      <c r="B11" s="112">
        <v>1826.43</v>
      </c>
      <c r="C11" s="112">
        <v>3433.27</v>
      </c>
      <c r="D11">
        <v>84250</v>
      </c>
      <c r="E11" t="s">
        <v>241</v>
      </c>
      <c r="F11" t="s">
        <v>1619</v>
      </c>
      <c r="G11" s="93"/>
    </row>
    <row r="12" spans="1:12" x14ac:dyDescent="0.25">
      <c r="A12">
        <v>1003580</v>
      </c>
      <c r="B12" s="112">
        <v>6177.29</v>
      </c>
      <c r="C12" s="112">
        <v>8371.89</v>
      </c>
      <c r="D12">
        <v>84660</v>
      </c>
      <c r="E12" t="s">
        <v>206</v>
      </c>
      <c r="F12" t="s">
        <v>1614</v>
      </c>
      <c r="G12" s="93"/>
    </row>
    <row r="13" spans="1:12" x14ac:dyDescent="0.25">
      <c r="A13">
        <v>1016005</v>
      </c>
      <c r="B13" s="112">
        <v>2461.9499999999998</v>
      </c>
      <c r="C13" s="112">
        <v>3579.32</v>
      </c>
      <c r="D13">
        <v>43330</v>
      </c>
      <c r="E13" t="s">
        <v>1698</v>
      </c>
      <c r="F13" t="s">
        <v>1697</v>
      </c>
      <c r="G13" s="93"/>
    </row>
    <row r="14" spans="1:12" x14ac:dyDescent="0.25">
      <c r="A14">
        <v>1015677</v>
      </c>
      <c r="B14" s="112">
        <v>1505.61</v>
      </c>
      <c r="C14" s="112">
        <v>2126.96</v>
      </c>
      <c r="D14">
        <v>38690</v>
      </c>
      <c r="E14" t="s">
        <v>649</v>
      </c>
      <c r="F14" t="s">
        <v>1168</v>
      </c>
    </row>
    <row r="15" spans="1:12" x14ac:dyDescent="0.25">
      <c r="A15">
        <v>1003505</v>
      </c>
      <c r="B15" s="112">
        <v>14543.279999999999</v>
      </c>
      <c r="C15" s="112">
        <v>12990.170000000002</v>
      </c>
      <c r="D15">
        <v>83440</v>
      </c>
      <c r="E15" t="s">
        <v>291</v>
      </c>
      <c r="F15" t="s">
        <v>1299</v>
      </c>
      <c r="G15" s="93"/>
      <c r="I15" s="93"/>
      <c r="J15" s="93"/>
    </row>
    <row r="16" spans="1:12" x14ac:dyDescent="0.25">
      <c r="A16">
        <v>1024260</v>
      </c>
      <c r="B16" s="112">
        <v>3157</v>
      </c>
      <c r="C16" s="112"/>
      <c r="D16">
        <v>13800</v>
      </c>
      <c r="E16" t="s">
        <v>210</v>
      </c>
      <c r="F16" t="s">
        <v>1368</v>
      </c>
      <c r="G16" s="93"/>
    </row>
    <row r="17" spans="1:7" x14ac:dyDescent="0.25">
      <c r="A17">
        <v>1035320</v>
      </c>
      <c r="B17" s="112"/>
      <c r="C17" s="112">
        <v>1145.1600000000001</v>
      </c>
      <c r="D17">
        <v>83340</v>
      </c>
      <c r="E17" t="s">
        <v>1750</v>
      </c>
      <c r="F17" t="s">
        <v>1749</v>
      </c>
      <c r="G17" s="93"/>
    </row>
    <row r="18" spans="1:7" x14ac:dyDescent="0.25">
      <c r="A18">
        <v>1007963</v>
      </c>
      <c r="B18" s="112">
        <v>686.2</v>
      </c>
      <c r="C18" s="112"/>
      <c r="D18">
        <v>13450</v>
      </c>
      <c r="E18" t="s">
        <v>713</v>
      </c>
      <c r="F18" t="s">
        <v>1372</v>
      </c>
    </row>
    <row r="19" spans="1:7" x14ac:dyDescent="0.25">
      <c r="A19">
        <v>1032108</v>
      </c>
      <c r="B19" s="112">
        <v>632.58000000000004</v>
      </c>
      <c r="C19" s="112"/>
      <c r="D19">
        <v>43230</v>
      </c>
      <c r="E19" t="s">
        <v>698</v>
      </c>
      <c r="F19" t="s">
        <v>1611</v>
      </c>
    </row>
    <row r="20" spans="1:7" x14ac:dyDescent="0.25">
      <c r="A20">
        <v>1015643</v>
      </c>
      <c r="B20" s="112"/>
      <c r="C20" s="112">
        <v>537.16</v>
      </c>
      <c r="D20">
        <v>38590</v>
      </c>
      <c r="E20" t="s">
        <v>1395</v>
      </c>
      <c r="F20" t="s">
        <v>425</v>
      </c>
    </row>
    <row r="21" spans="1:7" x14ac:dyDescent="0.25">
      <c r="A21">
        <v>1028496</v>
      </c>
      <c r="B21" s="112">
        <v>2310.4499999999998</v>
      </c>
      <c r="C21" s="112"/>
      <c r="D21">
        <v>69120</v>
      </c>
      <c r="E21" t="s">
        <v>391</v>
      </c>
      <c r="F21" t="s">
        <v>1363</v>
      </c>
      <c r="G21" s="93"/>
    </row>
    <row r="22" spans="1:7" x14ac:dyDescent="0.25">
      <c r="A22">
        <v>1031585</v>
      </c>
      <c r="B22" s="112">
        <v>552.96</v>
      </c>
      <c r="C22" s="112"/>
      <c r="D22">
        <v>69360</v>
      </c>
      <c r="E22" t="s">
        <v>518</v>
      </c>
      <c r="F22" t="s">
        <v>1474</v>
      </c>
    </row>
    <row r="23" spans="1:7" x14ac:dyDescent="0.25">
      <c r="A23">
        <v>1039480</v>
      </c>
      <c r="B23" s="112">
        <v>758.85</v>
      </c>
      <c r="C23" s="112"/>
      <c r="D23">
        <v>73500</v>
      </c>
      <c r="E23" t="s">
        <v>679</v>
      </c>
      <c r="F23" t="s">
        <v>1482</v>
      </c>
    </row>
    <row r="24" spans="1:7" x14ac:dyDescent="0.25">
      <c r="A24">
        <v>1024317</v>
      </c>
      <c r="B24" s="112">
        <v>509.44</v>
      </c>
      <c r="C24" s="112"/>
      <c r="D24">
        <v>84260</v>
      </c>
      <c r="E24" t="s">
        <v>454</v>
      </c>
      <c r="F24" t="s">
        <v>926</v>
      </c>
    </row>
    <row r="25" spans="1:7" x14ac:dyDescent="0.25">
      <c r="A25">
        <v>1047223</v>
      </c>
      <c r="B25" s="112">
        <v>592.04999999999995</v>
      </c>
      <c r="C25" s="112"/>
      <c r="D25">
        <v>13160</v>
      </c>
      <c r="E25" t="s">
        <v>258</v>
      </c>
      <c r="F25" t="s">
        <v>1242</v>
      </c>
    </row>
    <row r="26" spans="1:7" x14ac:dyDescent="0.25">
      <c r="B26" s="112"/>
      <c r="C26" s="112"/>
    </row>
  </sheetData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47"/>
  <sheetViews>
    <sheetView zoomScaleNormal="100" workbookViewId="0">
      <selection activeCell="B63" sqref="B63"/>
    </sheetView>
  </sheetViews>
  <sheetFormatPr baseColWidth="10" defaultRowHeight="15" x14ac:dyDescent="0.25"/>
  <cols>
    <col min="4" max="4" width="36.42578125" bestFit="1" customWidth="1"/>
  </cols>
  <sheetData>
    <row r="1" spans="1:6" x14ac:dyDescent="0.25">
      <c r="A1" t="s">
        <v>1822</v>
      </c>
      <c r="B1" t="s">
        <v>1825</v>
      </c>
      <c r="C1" t="s">
        <v>1826</v>
      </c>
      <c r="D1" t="s">
        <v>1821</v>
      </c>
      <c r="E1" t="s">
        <v>1823</v>
      </c>
      <c r="F1" t="s">
        <v>1824</v>
      </c>
    </row>
    <row r="2" spans="1:6" x14ac:dyDescent="0.25">
      <c r="A2" s="77">
        <v>1012303</v>
      </c>
      <c r="B2" s="77">
        <v>2472.75</v>
      </c>
      <c r="C2" s="77">
        <v>2437.02</v>
      </c>
      <c r="D2" s="77" t="s">
        <v>1810</v>
      </c>
      <c r="E2" s="77">
        <v>13480</v>
      </c>
      <c r="F2" t="s">
        <v>753</v>
      </c>
    </row>
    <row r="3" spans="1:6" x14ac:dyDescent="0.25">
      <c r="A3" s="77">
        <v>1014444</v>
      </c>
      <c r="B3" s="77">
        <v>6778.26</v>
      </c>
      <c r="C3" s="77">
        <v>5920.74</v>
      </c>
      <c r="D3" s="77" t="s">
        <v>1812</v>
      </c>
      <c r="E3" s="77">
        <v>30900</v>
      </c>
      <c r="F3" t="s">
        <v>80</v>
      </c>
    </row>
    <row r="4" spans="1:6" x14ac:dyDescent="0.25">
      <c r="A4" s="77">
        <v>1011774</v>
      </c>
      <c r="B4" s="77">
        <v>4307.29</v>
      </c>
      <c r="C4" s="77">
        <v>5210.5</v>
      </c>
      <c r="D4" s="77" t="s">
        <v>1238</v>
      </c>
      <c r="E4" s="77">
        <v>6600</v>
      </c>
      <c r="F4" t="s">
        <v>93</v>
      </c>
    </row>
    <row r="5" spans="1:6" x14ac:dyDescent="0.25">
      <c r="A5" s="77">
        <v>1011781</v>
      </c>
      <c r="B5" s="77">
        <v>3483.29</v>
      </c>
      <c r="C5" s="77">
        <v>1898.64</v>
      </c>
      <c r="D5" s="77" t="s">
        <v>1813</v>
      </c>
      <c r="E5" s="77">
        <v>6580</v>
      </c>
      <c r="F5" t="s">
        <v>717</v>
      </c>
    </row>
    <row r="6" spans="1:6" x14ac:dyDescent="0.25">
      <c r="A6" s="77">
        <v>1011796</v>
      </c>
      <c r="B6" s="77">
        <v>2959.2</v>
      </c>
      <c r="C6" s="77">
        <v>2146.14</v>
      </c>
      <c r="D6" s="77" t="s">
        <v>1200</v>
      </c>
      <c r="E6" s="77">
        <v>6140</v>
      </c>
      <c r="F6" t="s">
        <v>198</v>
      </c>
    </row>
    <row r="7" spans="1:6" x14ac:dyDescent="0.25">
      <c r="A7" s="77">
        <v>1006343</v>
      </c>
      <c r="B7" s="77"/>
      <c r="C7" s="77">
        <v>115.2</v>
      </c>
      <c r="D7" s="77" t="s">
        <v>1167</v>
      </c>
      <c r="E7" s="77">
        <v>6510</v>
      </c>
      <c r="F7" t="s">
        <v>250</v>
      </c>
    </row>
    <row r="8" spans="1:6" x14ac:dyDescent="0.25">
      <c r="A8" s="77">
        <v>1003586</v>
      </c>
      <c r="B8" s="77">
        <v>281.7</v>
      </c>
      <c r="C8" s="77"/>
      <c r="D8" s="77" t="s">
        <v>1476</v>
      </c>
      <c r="E8" s="77">
        <v>84210</v>
      </c>
      <c r="F8" t="s">
        <v>678</v>
      </c>
    </row>
    <row r="9" spans="1:6" x14ac:dyDescent="0.25">
      <c r="A9" s="77">
        <v>1024315</v>
      </c>
      <c r="B9" s="77"/>
      <c r="C9" s="77">
        <v>144</v>
      </c>
      <c r="D9" s="77" t="s">
        <v>1071</v>
      </c>
      <c r="E9" s="77">
        <v>84160</v>
      </c>
      <c r="F9" t="s">
        <v>635</v>
      </c>
    </row>
    <row r="10" spans="1:6" x14ac:dyDescent="0.25">
      <c r="A10" s="77">
        <v>1014478</v>
      </c>
      <c r="B10" s="77"/>
      <c r="C10" s="77">
        <v>384</v>
      </c>
      <c r="D10" s="77" t="s">
        <v>1820</v>
      </c>
      <c r="E10" s="77">
        <v>30390</v>
      </c>
      <c r="F10" t="s">
        <v>673</v>
      </c>
    </row>
    <row r="11" spans="1:6" x14ac:dyDescent="0.25">
      <c r="A11" s="77">
        <v>1003505</v>
      </c>
      <c r="B11" s="77">
        <v>3663.63</v>
      </c>
      <c r="C11" s="77">
        <v>1521.09</v>
      </c>
      <c r="D11" s="77" t="s">
        <v>1299</v>
      </c>
      <c r="E11" s="77">
        <v>83440</v>
      </c>
      <c r="F11" t="s">
        <v>291</v>
      </c>
    </row>
    <row r="12" spans="1:6" x14ac:dyDescent="0.25">
      <c r="A12" s="77">
        <v>1024037</v>
      </c>
      <c r="B12" s="77">
        <v>1415.7</v>
      </c>
      <c r="C12" s="77">
        <v>596.70000000000005</v>
      </c>
      <c r="D12" s="77" t="s">
        <v>1348</v>
      </c>
      <c r="E12" s="77">
        <v>13380</v>
      </c>
      <c r="F12" t="s">
        <v>662</v>
      </c>
    </row>
    <row r="13" spans="1:6" x14ac:dyDescent="0.25">
      <c r="A13" s="77">
        <v>1035624</v>
      </c>
      <c r="B13" s="77"/>
      <c r="C13" s="77">
        <v>256</v>
      </c>
      <c r="D13" s="77" t="s">
        <v>1426</v>
      </c>
      <c r="E13" s="77">
        <v>30840</v>
      </c>
      <c r="F13" t="s">
        <v>1427</v>
      </c>
    </row>
    <row r="14" spans="1:6" x14ac:dyDescent="0.25">
      <c r="A14" s="77">
        <v>1008861</v>
      </c>
      <c r="B14" s="77"/>
      <c r="C14" s="77">
        <v>117.9</v>
      </c>
      <c r="D14" s="77" t="s">
        <v>1682</v>
      </c>
      <c r="E14" s="77">
        <v>13160</v>
      </c>
      <c r="F14" t="s">
        <v>258</v>
      </c>
    </row>
    <row r="15" spans="1:6" x14ac:dyDescent="0.25">
      <c r="A15" s="77">
        <v>1007963</v>
      </c>
      <c r="B15" s="77"/>
      <c r="C15" s="77">
        <v>132.30000000000001</v>
      </c>
      <c r="D15" s="77" t="s">
        <v>1372</v>
      </c>
      <c r="E15" s="77">
        <v>13450</v>
      </c>
      <c r="F15" t="s">
        <v>713</v>
      </c>
    </row>
    <row r="16" spans="1:6" x14ac:dyDescent="0.25">
      <c r="A16" s="77">
        <v>1034031</v>
      </c>
      <c r="B16" s="77">
        <v>111.69</v>
      </c>
      <c r="C16" s="77"/>
      <c r="D16" s="77" t="s">
        <v>1383</v>
      </c>
      <c r="E16" s="77">
        <v>84100</v>
      </c>
      <c r="F16" t="s">
        <v>387</v>
      </c>
    </row>
    <row r="17" spans="1:6" x14ac:dyDescent="0.25">
      <c r="A17" s="77">
        <v>1008207</v>
      </c>
      <c r="B17" s="77"/>
      <c r="C17" s="77">
        <v>626.04</v>
      </c>
      <c r="D17" s="77" t="s">
        <v>440</v>
      </c>
      <c r="E17" s="77">
        <v>74200</v>
      </c>
      <c r="F17" t="s">
        <v>43</v>
      </c>
    </row>
    <row r="18" spans="1:6" x14ac:dyDescent="0.25">
      <c r="A18" s="77">
        <v>1018977</v>
      </c>
      <c r="B18" s="77">
        <v>329.58</v>
      </c>
      <c r="C18" s="77">
        <v>681.3</v>
      </c>
      <c r="D18" s="77" t="s">
        <v>1411</v>
      </c>
      <c r="E18" s="77">
        <v>13590</v>
      </c>
      <c r="F18" t="s">
        <v>714</v>
      </c>
    </row>
    <row r="19" spans="1:6" x14ac:dyDescent="0.25">
      <c r="A19" s="77">
        <v>1046571</v>
      </c>
      <c r="B19" s="77">
        <v>1450.65</v>
      </c>
      <c r="C19" s="77"/>
      <c r="D19" s="77" t="s">
        <v>1350</v>
      </c>
      <c r="E19" s="77">
        <v>42160</v>
      </c>
      <c r="F19" t="s">
        <v>370</v>
      </c>
    </row>
    <row r="20" spans="1:6" x14ac:dyDescent="0.25">
      <c r="A20" s="77">
        <v>1034411</v>
      </c>
      <c r="B20" s="77">
        <v>177.47</v>
      </c>
      <c r="C20" s="77"/>
      <c r="D20" s="77" t="s">
        <v>1401</v>
      </c>
      <c r="E20" s="77">
        <v>30700</v>
      </c>
      <c r="F20" t="s">
        <v>446</v>
      </c>
    </row>
    <row r="21" spans="1:6" x14ac:dyDescent="0.25">
      <c r="A21" s="77">
        <v>1007970</v>
      </c>
      <c r="B21" s="77"/>
      <c r="C21" s="77">
        <v>162</v>
      </c>
      <c r="D21" s="77" t="s">
        <v>1478</v>
      </c>
      <c r="E21" s="77">
        <v>74110</v>
      </c>
      <c r="F21" t="s">
        <v>524</v>
      </c>
    </row>
    <row r="22" spans="1:6" x14ac:dyDescent="0.25">
      <c r="A22" s="77">
        <v>1029870</v>
      </c>
      <c r="B22" s="77">
        <v>802.35</v>
      </c>
      <c r="C22" s="77">
        <v>1299.78</v>
      </c>
      <c r="D22" s="77" t="s">
        <v>1621</v>
      </c>
      <c r="E22" s="77">
        <v>30250</v>
      </c>
      <c r="F22" t="s">
        <v>555</v>
      </c>
    </row>
    <row r="23" spans="1:6" x14ac:dyDescent="0.25">
      <c r="A23" s="77">
        <v>1028580</v>
      </c>
      <c r="B23" s="77">
        <v>985.05</v>
      </c>
      <c r="C23" s="77">
        <v>5724.9</v>
      </c>
      <c r="D23" s="77" t="s">
        <v>1806</v>
      </c>
      <c r="E23" s="77">
        <v>13400</v>
      </c>
      <c r="F23" t="s">
        <v>97</v>
      </c>
    </row>
    <row r="24" spans="1:6" x14ac:dyDescent="0.25">
      <c r="A24" s="77">
        <v>1003607</v>
      </c>
      <c r="B24" s="77"/>
      <c r="C24" s="77">
        <v>1190.7</v>
      </c>
      <c r="D24" s="77" t="s">
        <v>1808</v>
      </c>
      <c r="E24" s="77">
        <v>84700</v>
      </c>
      <c r="F24" t="s">
        <v>107</v>
      </c>
    </row>
    <row r="25" spans="1:6" x14ac:dyDescent="0.25">
      <c r="A25" s="77">
        <v>1003509</v>
      </c>
      <c r="B25" s="77">
        <v>557.4</v>
      </c>
      <c r="C25" s="77">
        <v>1346.4</v>
      </c>
      <c r="D25" s="77" t="s">
        <v>1786</v>
      </c>
      <c r="E25" s="77">
        <v>83190</v>
      </c>
      <c r="F25" t="s">
        <v>267</v>
      </c>
    </row>
    <row r="26" spans="1:6" x14ac:dyDescent="0.25">
      <c r="A26" s="77">
        <v>1021329</v>
      </c>
      <c r="B26" s="77">
        <v>2143.38</v>
      </c>
      <c r="C26" s="77">
        <v>507.6</v>
      </c>
      <c r="D26" s="77" t="s">
        <v>436</v>
      </c>
      <c r="E26" s="77">
        <v>13600</v>
      </c>
      <c r="F26" t="s">
        <v>333</v>
      </c>
    </row>
    <row r="27" spans="1:6" x14ac:dyDescent="0.25">
      <c r="A27" s="77">
        <v>1022575</v>
      </c>
      <c r="B27" s="77">
        <v>1395.09</v>
      </c>
      <c r="C27" s="77">
        <v>918</v>
      </c>
      <c r="D27" s="77" t="s">
        <v>752</v>
      </c>
      <c r="E27" s="77">
        <v>30820</v>
      </c>
      <c r="F27" t="s">
        <v>216</v>
      </c>
    </row>
    <row r="28" spans="1:6" x14ac:dyDescent="0.25">
      <c r="A28" s="77">
        <v>1028702</v>
      </c>
      <c r="B28" s="77"/>
      <c r="C28" s="77">
        <v>119.52</v>
      </c>
      <c r="D28" s="77" t="s">
        <v>1470</v>
      </c>
      <c r="E28" s="77">
        <v>31270</v>
      </c>
      <c r="F28" t="s">
        <v>1471</v>
      </c>
    </row>
    <row r="29" spans="1:6" x14ac:dyDescent="0.25">
      <c r="A29" s="77"/>
      <c r="B29" s="77" t="s">
        <v>1827</v>
      </c>
      <c r="C29" s="77">
        <v>33314.480000000003</v>
      </c>
      <c r="D29" s="93">
        <v>33456.47</v>
      </c>
      <c r="E29" s="77"/>
    </row>
    <row r="30" spans="1:6" x14ac:dyDescent="0.25">
      <c r="A30" s="77"/>
      <c r="B30" s="77"/>
      <c r="C30" s="77"/>
    </row>
    <row r="31" spans="1:6" x14ac:dyDescent="0.25">
      <c r="A31" s="77"/>
      <c r="B31" s="77"/>
      <c r="C31" s="77"/>
    </row>
    <row r="32" spans="1:6" x14ac:dyDescent="0.25">
      <c r="A32" s="77"/>
      <c r="B32" s="77"/>
      <c r="C32" s="77"/>
    </row>
    <row r="33" spans="1:3" x14ac:dyDescent="0.25">
      <c r="A33" s="77"/>
      <c r="B33" s="77"/>
      <c r="C33" s="77"/>
    </row>
    <row r="34" spans="1:3" x14ac:dyDescent="0.25">
      <c r="A34" s="77"/>
      <c r="B34" s="77"/>
      <c r="C34" s="77"/>
    </row>
    <row r="35" spans="1:3" x14ac:dyDescent="0.25">
      <c r="A35" s="77"/>
      <c r="B35" s="77"/>
      <c r="C35" s="77"/>
    </row>
    <row r="36" spans="1:3" x14ac:dyDescent="0.25">
      <c r="A36" s="77"/>
      <c r="B36" s="77"/>
      <c r="C36" s="77"/>
    </row>
    <row r="37" spans="1:3" x14ac:dyDescent="0.25">
      <c r="A37" s="77"/>
      <c r="B37" s="77"/>
      <c r="C37" s="77"/>
    </row>
    <row r="38" spans="1:3" x14ac:dyDescent="0.25">
      <c r="A38" s="77"/>
      <c r="B38" s="77"/>
      <c r="C38" s="77"/>
    </row>
    <row r="39" spans="1:3" x14ac:dyDescent="0.25">
      <c r="A39" s="77"/>
      <c r="B39" s="77"/>
      <c r="C39" s="77"/>
    </row>
    <row r="40" spans="1:3" x14ac:dyDescent="0.25">
      <c r="A40" s="77"/>
      <c r="B40" s="77"/>
      <c r="C40" s="77"/>
    </row>
    <row r="41" spans="1:3" x14ac:dyDescent="0.25">
      <c r="A41" s="77"/>
      <c r="B41" s="77"/>
      <c r="C41" s="77"/>
    </row>
    <row r="42" spans="1:3" x14ac:dyDescent="0.25">
      <c r="A42" s="77"/>
      <c r="B42" s="77"/>
      <c r="C42" s="77"/>
    </row>
    <row r="43" spans="1:3" x14ac:dyDescent="0.25">
      <c r="A43" s="77"/>
      <c r="B43" s="77"/>
      <c r="C43" s="77"/>
    </row>
    <row r="44" spans="1:3" x14ac:dyDescent="0.25">
      <c r="A44" s="77"/>
      <c r="B44" s="77"/>
      <c r="C44" s="77"/>
    </row>
    <row r="45" spans="1:3" x14ac:dyDescent="0.25">
      <c r="A45" s="77"/>
      <c r="B45" s="77"/>
      <c r="C45" s="77"/>
    </row>
    <row r="46" spans="1:3" x14ac:dyDescent="0.25">
      <c r="A46" s="77"/>
      <c r="B46" s="77"/>
      <c r="C46" s="77"/>
    </row>
    <row r="47" spans="1:3" x14ac:dyDescent="0.25">
      <c r="B47" s="93"/>
      <c r="C47" s="93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5"/>
  <sheetViews>
    <sheetView zoomScaleNormal="100" workbookViewId="0">
      <selection activeCell="F40" sqref="F40"/>
    </sheetView>
  </sheetViews>
  <sheetFormatPr baseColWidth="10" defaultRowHeight="15" x14ac:dyDescent="0.25"/>
  <sheetData>
    <row r="1" spans="1:8" x14ac:dyDescent="0.25">
      <c r="A1" s="77" t="s">
        <v>1822</v>
      </c>
      <c r="B1" t="s">
        <v>1825</v>
      </c>
      <c r="C1" t="s">
        <v>1826</v>
      </c>
      <c r="D1" s="77" t="s">
        <v>1823</v>
      </c>
      <c r="E1" t="s">
        <v>1824</v>
      </c>
      <c r="F1" s="77" t="s">
        <v>1821</v>
      </c>
    </row>
    <row r="2" spans="1:8" x14ac:dyDescent="0.25">
      <c r="A2" s="77">
        <v>1011774</v>
      </c>
      <c r="B2" s="93">
        <v>1314.94</v>
      </c>
      <c r="C2">
        <v>343.59</v>
      </c>
      <c r="D2" s="77">
        <v>6600</v>
      </c>
      <c r="E2" t="s">
        <v>93</v>
      </c>
      <c r="F2" s="77" t="s">
        <v>1238</v>
      </c>
    </row>
    <row r="3" spans="1:8" x14ac:dyDescent="0.25">
      <c r="A3" s="77">
        <v>1003505</v>
      </c>
      <c r="B3">
        <v>370.44</v>
      </c>
      <c r="C3">
        <v>341.06</v>
      </c>
      <c r="D3" s="77">
        <v>83440</v>
      </c>
      <c r="E3" t="s">
        <v>291</v>
      </c>
      <c r="F3" s="77" t="s">
        <v>1299</v>
      </c>
    </row>
    <row r="4" spans="1:8" x14ac:dyDescent="0.25">
      <c r="A4" s="77">
        <v>1006343</v>
      </c>
      <c r="B4">
        <v>714.59</v>
      </c>
      <c r="D4" s="77">
        <v>6510</v>
      </c>
      <c r="E4" t="s">
        <v>250</v>
      </c>
      <c r="F4" s="77" t="s">
        <v>1167</v>
      </c>
    </row>
    <row r="5" spans="1:8" x14ac:dyDescent="0.25">
      <c r="A5" s="77">
        <v>1034162</v>
      </c>
      <c r="B5">
        <v>17.420000000000002</v>
      </c>
      <c r="D5" s="77">
        <v>26400</v>
      </c>
      <c r="E5" t="s">
        <v>237</v>
      </c>
      <c r="F5" s="77" t="s">
        <v>1073</v>
      </c>
    </row>
    <row r="6" spans="1:8" x14ac:dyDescent="0.25">
      <c r="A6" s="77">
        <v>1011749</v>
      </c>
      <c r="B6">
        <v>212.07</v>
      </c>
      <c r="C6">
        <v>626.37</v>
      </c>
      <c r="D6" s="77">
        <v>5000</v>
      </c>
      <c r="E6" t="s">
        <v>177</v>
      </c>
      <c r="F6" s="77" t="s">
        <v>1292</v>
      </c>
    </row>
    <row r="7" spans="1:8" x14ac:dyDescent="0.25">
      <c r="A7" s="77">
        <v>1012238</v>
      </c>
      <c r="B7">
        <v>282.02</v>
      </c>
      <c r="C7">
        <v>473.68</v>
      </c>
      <c r="D7" s="77">
        <v>13600</v>
      </c>
      <c r="E7" t="s">
        <v>333</v>
      </c>
      <c r="F7" s="77" t="s">
        <v>1323</v>
      </c>
    </row>
    <row r="8" spans="1:8" x14ac:dyDescent="0.25">
      <c r="A8" s="77">
        <v>1003476</v>
      </c>
      <c r="B8">
        <v>757.03</v>
      </c>
      <c r="C8">
        <v>819.93</v>
      </c>
      <c r="D8" s="77">
        <v>83260</v>
      </c>
      <c r="E8" t="s">
        <v>396</v>
      </c>
      <c r="F8" s="77" t="s">
        <v>395</v>
      </c>
    </row>
    <row r="9" spans="1:8" x14ac:dyDescent="0.25">
      <c r="A9" s="77">
        <v>1003548</v>
      </c>
      <c r="B9">
        <v>336.94</v>
      </c>
      <c r="D9" s="77">
        <v>84250</v>
      </c>
      <c r="E9" t="s">
        <v>241</v>
      </c>
      <c r="F9" s="77" t="s">
        <v>1619</v>
      </c>
      <c r="G9" s="93"/>
      <c r="H9" s="93"/>
    </row>
    <row r="10" spans="1:8" x14ac:dyDescent="0.25">
      <c r="A10" s="77">
        <v>1019181</v>
      </c>
      <c r="B10">
        <v>554.69000000000005</v>
      </c>
      <c r="D10" s="77">
        <v>63190</v>
      </c>
      <c r="E10" t="s">
        <v>393</v>
      </c>
      <c r="F10" s="77" t="s">
        <v>392</v>
      </c>
    </row>
    <row r="11" spans="1:8" x14ac:dyDescent="0.25">
      <c r="A11" s="77">
        <v>1003580</v>
      </c>
      <c r="B11">
        <v>989.91</v>
      </c>
      <c r="C11">
        <v>871.12</v>
      </c>
      <c r="D11" s="77">
        <v>84660</v>
      </c>
      <c r="E11" t="s">
        <v>206</v>
      </c>
      <c r="F11" s="77" t="s">
        <v>1614</v>
      </c>
    </row>
    <row r="12" spans="1:8" x14ac:dyDescent="0.25">
      <c r="A12" s="77">
        <v>1019098</v>
      </c>
      <c r="B12">
        <v>430.27</v>
      </c>
      <c r="C12">
        <v>291.06</v>
      </c>
      <c r="D12" s="77">
        <v>26111</v>
      </c>
      <c r="E12" t="s">
        <v>339</v>
      </c>
      <c r="F12" s="77" t="s">
        <v>1330</v>
      </c>
    </row>
    <row r="13" spans="1:8" x14ac:dyDescent="0.25">
      <c r="A13" s="77">
        <v>1011781</v>
      </c>
      <c r="B13" s="93">
        <v>1274.21</v>
      </c>
      <c r="C13">
        <v>88.56</v>
      </c>
      <c r="D13" s="77">
        <v>6580</v>
      </c>
      <c r="E13" t="s">
        <v>717</v>
      </c>
      <c r="F13" s="77" t="s">
        <v>1813</v>
      </c>
    </row>
    <row r="14" spans="1:8" x14ac:dyDescent="0.25">
      <c r="A14" s="77">
        <v>1029606</v>
      </c>
      <c r="B14">
        <v>649.08000000000004</v>
      </c>
      <c r="D14" s="77">
        <v>63290</v>
      </c>
      <c r="E14" t="s">
        <v>478</v>
      </c>
      <c r="F14" s="77" t="s">
        <v>1422</v>
      </c>
    </row>
    <row r="15" spans="1:8" x14ac:dyDescent="0.25">
      <c r="A15" s="77">
        <v>1003475</v>
      </c>
      <c r="B15">
        <v>925.03</v>
      </c>
      <c r="C15" s="93">
        <v>1017.39</v>
      </c>
      <c r="D15" s="77">
        <v>83140</v>
      </c>
      <c r="E15" t="s">
        <v>337</v>
      </c>
      <c r="F15" s="77" t="s">
        <v>1780</v>
      </c>
    </row>
    <row r="16" spans="1:8" x14ac:dyDescent="0.25">
      <c r="A16" s="77">
        <v>1011780</v>
      </c>
      <c r="B16">
        <v>148.69999999999999</v>
      </c>
      <c r="C16">
        <v>123.63</v>
      </c>
      <c r="D16" s="77">
        <v>6380</v>
      </c>
      <c r="E16" t="s">
        <v>248</v>
      </c>
      <c r="F16" s="77" t="s">
        <v>1714</v>
      </c>
    </row>
    <row r="17" spans="1:7" x14ac:dyDescent="0.25">
      <c r="A17" s="77">
        <v>1023946</v>
      </c>
      <c r="B17">
        <v>755.14</v>
      </c>
      <c r="D17" s="77">
        <v>84290</v>
      </c>
      <c r="E17" t="s">
        <v>338</v>
      </c>
      <c r="F17" s="77" t="s">
        <v>1328</v>
      </c>
    </row>
    <row r="18" spans="1:7" x14ac:dyDescent="0.25">
      <c r="A18" s="77">
        <v>1013952</v>
      </c>
      <c r="B18">
        <v>-34.840000000000003</v>
      </c>
      <c r="D18" s="77">
        <v>26600</v>
      </c>
      <c r="E18" t="s">
        <v>1798</v>
      </c>
      <c r="F18" s="77" t="s">
        <v>1797</v>
      </c>
    </row>
    <row r="19" spans="1:7" x14ac:dyDescent="0.25">
      <c r="A19" s="77">
        <v>1011805</v>
      </c>
      <c r="B19">
        <v>657.56</v>
      </c>
      <c r="D19" s="77">
        <v>6220</v>
      </c>
      <c r="E19" t="s">
        <v>704</v>
      </c>
      <c r="F19" s="77" t="s">
        <v>703</v>
      </c>
    </row>
    <row r="20" spans="1:7" x14ac:dyDescent="0.25">
      <c r="A20" s="77">
        <v>1014461</v>
      </c>
      <c r="C20">
        <v>499.08</v>
      </c>
      <c r="D20" s="77">
        <v>30400</v>
      </c>
      <c r="E20" t="s">
        <v>471</v>
      </c>
      <c r="F20" s="77" t="s">
        <v>924</v>
      </c>
    </row>
    <row r="21" spans="1:7" x14ac:dyDescent="0.25">
      <c r="A21" s="77" t="s">
        <v>1827</v>
      </c>
      <c r="B21" s="93">
        <v>10355.200000000001</v>
      </c>
      <c r="C21" s="93">
        <v>5495.47</v>
      </c>
      <c r="D21" s="77"/>
      <c r="E21" s="77"/>
      <c r="G21" s="93"/>
    </row>
    <row r="22" spans="1:7" x14ac:dyDescent="0.25">
      <c r="A22" s="77"/>
      <c r="B22" s="77"/>
      <c r="C22" s="77"/>
    </row>
    <row r="23" spans="1:7" x14ac:dyDescent="0.25">
      <c r="A23" s="77"/>
      <c r="B23" s="77"/>
      <c r="C23" s="77"/>
    </row>
    <row r="24" spans="1:7" x14ac:dyDescent="0.25">
      <c r="A24" s="77"/>
      <c r="B24" s="77"/>
      <c r="C24" s="77"/>
    </row>
    <row r="25" spans="1:7" x14ac:dyDescent="0.25">
      <c r="B25" s="93"/>
      <c r="C25" s="93"/>
    </row>
  </sheetData>
  <sortState ref="A2:F21">
    <sortCondition ref="E2:E21"/>
  </sortState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50"/>
  <sheetViews>
    <sheetView zoomScaleNormal="100" workbookViewId="0">
      <selection activeCell="B63" sqref="B63"/>
    </sheetView>
  </sheetViews>
  <sheetFormatPr baseColWidth="10" defaultRowHeight="15" x14ac:dyDescent="0.25"/>
  <cols>
    <col min="3" max="3" width="12.42578125" customWidth="1"/>
    <col min="4" max="4" width="33" bestFit="1" customWidth="1"/>
  </cols>
  <sheetData>
    <row r="1" spans="1:8" x14ac:dyDescent="0.25">
      <c r="A1" s="77" t="s">
        <v>1822</v>
      </c>
      <c r="B1" t="s">
        <v>1825</v>
      </c>
      <c r="C1" t="s">
        <v>1826</v>
      </c>
      <c r="D1" s="77" t="s">
        <v>1821</v>
      </c>
      <c r="E1" s="77" t="s">
        <v>1823</v>
      </c>
      <c r="F1" t="s">
        <v>1824</v>
      </c>
    </row>
    <row r="2" spans="1:8" x14ac:dyDescent="0.25">
      <c r="A2" s="77">
        <v>1012238</v>
      </c>
      <c r="B2">
        <v>7.89</v>
      </c>
      <c r="C2">
        <v>-7.6</v>
      </c>
      <c r="D2" s="77" t="s">
        <v>1323</v>
      </c>
      <c r="E2" s="77">
        <v>13600</v>
      </c>
      <c r="F2" t="s">
        <v>333</v>
      </c>
    </row>
    <row r="3" spans="1:8" x14ac:dyDescent="0.25">
      <c r="A3" s="77">
        <v>1015596</v>
      </c>
      <c r="C3">
        <v>195.35</v>
      </c>
      <c r="D3" s="77" t="s">
        <v>313</v>
      </c>
      <c r="E3" s="77">
        <v>38790</v>
      </c>
      <c r="F3" t="s">
        <v>314</v>
      </c>
    </row>
    <row r="4" spans="1:8" x14ac:dyDescent="0.25">
      <c r="A4" s="77">
        <v>1002247</v>
      </c>
      <c r="B4" s="93">
        <v>1435.57</v>
      </c>
      <c r="C4" s="93">
        <v>1094.98</v>
      </c>
      <c r="D4" s="77" t="s">
        <v>280</v>
      </c>
      <c r="E4" s="77">
        <v>73700</v>
      </c>
      <c r="F4" t="s">
        <v>303</v>
      </c>
    </row>
    <row r="5" spans="1:8" x14ac:dyDescent="0.25">
      <c r="A5" s="77">
        <v>1013985</v>
      </c>
      <c r="B5">
        <v>-18.86</v>
      </c>
      <c r="D5" s="77" t="s">
        <v>890</v>
      </c>
      <c r="E5" s="77">
        <v>26400</v>
      </c>
      <c r="F5" t="s">
        <v>26</v>
      </c>
    </row>
    <row r="6" spans="1:8" x14ac:dyDescent="0.25">
      <c r="A6" s="77">
        <v>1019098</v>
      </c>
      <c r="B6">
        <v>267.75</v>
      </c>
      <c r="C6">
        <v>408.88</v>
      </c>
      <c r="D6" s="77" t="s">
        <v>1330</v>
      </c>
      <c r="E6" s="77">
        <v>26111</v>
      </c>
      <c r="F6" t="s">
        <v>339</v>
      </c>
    </row>
    <row r="7" spans="1:8" x14ac:dyDescent="0.25">
      <c r="A7" s="77">
        <v>1002305</v>
      </c>
      <c r="B7">
        <v>623.76</v>
      </c>
      <c r="D7" s="77" t="s">
        <v>1304</v>
      </c>
      <c r="E7" s="77">
        <v>74500</v>
      </c>
      <c r="F7" t="s">
        <v>329</v>
      </c>
    </row>
    <row r="8" spans="1:8" x14ac:dyDescent="0.25">
      <c r="A8" s="77">
        <v>1014444</v>
      </c>
      <c r="C8">
        <v>98.13</v>
      </c>
      <c r="D8" s="77" t="s">
        <v>1812</v>
      </c>
      <c r="E8" s="77">
        <v>30900</v>
      </c>
      <c r="F8" t="s">
        <v>80</v>
      </c>
    </row>
    <row r="9" spans="1:8" x14ac:dyDescent="0.25">
      <c r="A9" s="77">
        <v>1000576</v>
      </c>
      <c r="B9">
        <v>472.16</v>
      </c>
      <c r="D9" s="77" t="s">
        <v>1710</v>
      </c>
      <c r="E9" s="77">
        <v>58170</v>
      </c>
      <c r="F9" t="s">
        <v>246</v>
      </c>
    </row>
    <row r="10" spans="1:8" x14ac:dyDescent="0.25">
      <c r="A10" s="77">
        <v>1011746</v>
      </c>
      <c r="B10">
        <v>902.99</v>
      </c>
      <c r="D10" s="77" t="s">
        <v>1004</v>
      </c>
      <c r="E10" s="77">
        <v>5300</v>
      </c>
      <c r="F10" t="s">
        <v>62</v>
      </c>
    </row>
    <row r="11" spans="1:8" x14ac:dyDescent="0.25">
      <c r="A11" s="77">
        <v>1011749</v>
      </c>
      <c r="B11" s="93">
        <v>1467.84</v>
      </c>
      <c r="C11" s="93">
        <v>1655.2</v>
      </c>
      <c r="D11" s="77" t="s">
        <v>1292</v>
      </c>
      <c r="E11" s="77">
        <v>5000</v>
      </c>
      <c r="F11" t="s">
        <v>177</v>
      </c>
      <c r="H11" s="93"/>
    </row>
    <row r="12" spans="1:8" x14ac:dyDescent="0.25">
      <c r="A12" s="77">
        <v>1011758</v>
      </c>
      <c r="B12">
        <v>96.57</v>
      </c>
      <c r="C12">
        <v>495.62</v>
      </c>
      <c r="D12" s="77" t="s">
        <v>1607</v>
      </c>
      <c r="E12" s="77">
        <v>5100</v>
      </c>
      <c r="F12" t="s">
        <v>535</v>
      </c>
    </row>
    <row r="13" spans="1:8" x14ac:dyDescent="0.25">
      <c r="A13" s="77">
        <v>1011780</v>
      </c>
      <c r="B13">
        <v>90.82</v>
      </c>
      <c r="C13">
        <v>372.36</v>
      </c>
      <c r="D13" s="77" t="s">
        <v>1714</v>
      </c>
      <c r="E13" s="77">
        <v>6380</v>
      </c>
      <c r="F13" t="s">
        <v>248</v>
      </c>
    </row>
    <row r="14" spans="1:8" x14ac:dyDescent="0.25">
      <c r="A14" s="77">
        <v>1011781</v>
      </c>
      <c r="B14">
        <v>23.81</v>
      </c>
      <c r="D14" s="77" t="s">
        <v>1813</v>
      </c>
      <c r="E14" s="77">
        <v>6580</v>
      </c>
      <c r="F14" t="s">
        <v>717</v>
      </c>
    </row>
    <row r="15" spans="1:8" x14ac:dyDescent="0.25">
      <c r="A15" s="77">
        <v>1011796</v>
      </c>
      <c r="B15">
        <v>80.819999999999993</v>
      </c>
      <c r="C15">
        <v>65.569999999999993</v>
      </c>
      <c r="D15" s="77" t="s">
        <v>1200</v>
      </c>
      <c r="E15" s="77">
        <v>6140</v>
      </c>
      <c r="F15" t="s">
        <v>198</v>
      </c>
    </row>
    <row r="16" spans="1:8" x14ac:dyDescent="0.25">
      <c r="A16" s="77">
        <v>1006343</v>
      </c>
      <c r="B16">
        <v>16.850000000000001</v>
      </c>
      <c r="C16">
        <v>74.86</v>
      </c>
      <c r="D16" s="77" t="s">
        <v>1167</v>
      </c>
      <c r="E16" s="77">
        <v>6510</v>
      </c>
      <c r="F16" t="s">
        <v>250</v>
      </c>
    </row>
    <row r="17" spans="1:12" x14ac:dyDescent="0.25">
      <c r="A17" s="77">
        <v>1003547</v>
      </c>
      <c r="B17" s="93">
        <v>1668.04</v>
      </c>
      <c r="C17" s="93">
        <v>1468.3</v>
      </c>
      <c r="D17" s="77" t="s">
        <v>1125</v>
      </c>
      <c r="E17" s="77">
        <v>84400</v>
      </c>
      <c r="F17" t="s">
        <v>646</v>
      </c>
    </row>
    <row r="18" spans="1:12" x14ac:dyDescent="0.25">
      <c r="A18" s="77">
        <v>1001415</v>
      </c>
      <c r="C18">
        <v>223.07</v>
      </c>
      <c r="D18" s="77" t="s">
        <v>706</v>
      </c>
      <c r="E18" s="77">
        <v>63620</v>
      </c>
      <c r="F18" t="s">
        <v>279</v>
      </c>
    </row>
    <row r="19" spans="1:12" x14ac:dyDescent="0.25">
      <c r="A19" s="77">
        <v>1029988</v>
      </c>
      <c r="B19">
        <v>11.51</v>
      </c>
      <c r="D19" s="77" t="s">
        <v>5</v>
      </c>
      <c r="E19" s="77">
        <v>69760</v>
      </c>
      <c r="F19" t="s">
        <v>249</v>
      </c>
    </row>
    <row r="20" spans="1:12" x14ac:dyDescent="0.25">
      <c r="A20" s="77">
        <v>1024260</v>
      </c>
      <c r="B20">
        <v>158.5</v>
      </c>
      <c r="C20">
        <v>4.75</v>
      </c>
      <c r="D20" s="77" t="s">
        <v>1368</v>
      </c>
      <c r="E20" s="77">
        <v>13800</v>
      </c>
      <c r="F20" t="s">
        <v>210</v>
      </c>
      <c r="H20" s="93"/>
      <c r="L20" s="93"/>
    </row>
    <row r="21" spans="1:12" x14ac:dyDescent="0.25">
      <c r="A21" s="77">
        <v>1032103</v>
      </c>
      <c r="C21">
        <v>109.64</v>
      </c>
      <c r="D21" s="77" t="s">
        <v>1380</v>
      </c>
      <c r="E21" s="77">
        <v>63370</v>
      </c>
      <c r="F21" t="s">
        <v>292</v>
      </c>
    </row>
    <row r="22" spans="1:12" x14ac:dyDescent="0.25">
      <c r="A22" s="77">
        <v>1007963</v>
      </c>
      <c r="B22">
        <v>14.76</v>
      </c>
      <c r="D22" s="77" t="s">
        <v>1372</v>
      </c>
      <c r="E22" s="77">
        <v>13450</v>
      </c>
      <c r="F22" t="s">
        <v>713</v>
      </c>
    </row>
    <row r="23" spans="1:12" x14ac:dyDescent="0.25">
      <c r="A23" s="77">
        <v>1034031</v>
      </c>
      <c r="B23">
        <v>86.62</v>
      </c>
      <c r="C23">
        <v>86.62</v>
      </c>
      <c r="D23" s="77" t="s">
        <v>1383</v>
      </c>
      <c r="E23" s="77">
        <v>84100</v>
      </c>
      <c r="F23" t="s">
        <v>387</v>
      </c>
    </row>
    <row r="24" spans="1:12" x14ac:dyDescent="0.25">
      <c r="A24" s="77">
        <v>1036518</v>
      </c>
      <c r="B24">
        <v>-69.069999999999993</v>
      </c>
      <c r="D24" s="77" t="s">
        <v>1360</v>
      </c>
      <c r="E24" s="77">
        <v>69480</v>
      </c>
      <c r="F24" t="s">
        <v>413</v>
      </c>
    </row>
    <row r="25" spans="1:12" x14ac:dyDescent="0.25">
      <c r="A25" s="77">
        <v>1028555</v>
      </c>
      <c r="B25">
        <v>180.02</v>
      </c>
      <c r="D25" s="77" t="s">
        <v>424</v>
      </c>
      <c r="E25" s="77">
        <v>83600</v>
      </c>
      <c r="F25" t="s">
        <v>128</v>
      </c>
    </row>
    <row r="26" spans="1:12" x14ac:dyDescent="0.25">
      <c r="A26" s="77">
        <v>1034683</v>
      </c>
      <c r="B26">
        <v>53.36</v>
      </c>
      <c r="C26">
        <v>69.05</v>
      </c>
      <c r="D26" s="77" t="s">
        <v>1696</v>
      </c>
      <c r="E26" s="77">
        <v>84300</v>
      </c>
      <c r="F26" t="s">
        <v>397</v>
      </c>
    </row>
    <row r="27" spans="1:12" x14ac:dyDescent="0.25">
      <c r="A27" s="77">
        <v>1028496</v>
      </c>
      <c r="B27">
        <v>86.62</v>
      </c>
      <c r="D27" s="77" t="s">
        <v>1363</v>
      </c>
      <c r="E27" s="77">
        <v>69120</v>
      </c>
      <c r="F27" t="s">
        <v>391</v>
      </c>
    </row>
    <row r="28" spans="1:12" x14ac:dyDescent="0.25">
      <c r="A28" s="77">
        <v>1031608</v>
      </c>
      <c r="B28">
        <v>11.51</v>
      </c>
      <c r="D28" s="77" t="s">
        <v>1370</v>
      </c>
      <c r="E28" s="77">
        <v>30000</v>
      </c>
      <c r="F28" t="s">
        <v>80</v>
      </c>
    </row>
    <row r="29" spans="1:12" x14ac:dyDescent="0.25">
      <c r="A29" s="77">
        <v>1011817</v>
      </c>
      <c r="B29">
        <v>49.33</v>
      </c>
      <c r="D29" s="77" t="s">
        <v>1165</v>
      </c>
      <c r="E29" s="77">
        <v>6200</v>
      </c>
      <c r="F29" t="s">
        <v>225</v>
      </c>
    </row>
    <row r="30" spans="1:12" x14ac:dyDescent="0.25">
      <c r="A30" s="77">
        <v>1031584</v>
      </c>
      <c r="B30">
        <v>23.66</v>
      </c>
      <c r="D30" s="77" t="s">
        <v>7</v>
      </c>
      <c r="E30" s="77">
        <v>26200</v>
      </c>
      <c r="F30" t="s">
        <v>83</v>
      </c>
    </row>
    <row r="31" spans="1:12" x14ac:dyDescent="0.25">
      <c r="A31" s="77">
        <v>1010428</v>
      </c>
      <c r="B31">
        <v>177.04</v>
      </c>
      <c r="D31" s="77" t="s">
        <v>483</v>
      </c>
      <c r="E31" s="77">
        <v>83250</v>
      </c>
      <c r="F31" t="s">
        <v>484</v>
      </c>
    </row>
    <row r="32" spans="1:12" x14ac:dyDescent="0.25">
      <c r="A32" s="77">
        <v>1001929</v>
      </c>
      <c r="B32">
        <v>4.93</v>
      </c>
      <c r="D32" s="77" t="s">
        <v>1484</v>
      </c>
      <c r="E32" s="77">
        <v>69380</v>
      </c>
      <c r="F32" t="s">
        <v>528</v>
      </c>
    </row>
    <row r="33" spans="1:11" x14ac:dyDescent="0.25">
      <c r="A33" s="77">
        <v>1030972</v>
      </c>
      <c r="B33">
        <v>121.15</v>
      </c>
      <c r="D33" s="77" t="s">
        <v>1361</v>
      </c>
      <c r="E33" s="77">
        <v>84140</v>
      </c>
      <c r="F33" t="s">
        <v>32</v>
      </c>
    </row>
    <row r="34" spans="1:11" x14ac:dyDescent="0.25">
      <c r="A34" s="77" t="s">
        <v>1827</v>
      </c>
      <c r="B34" s="93">
        <v>8045.95</v>
      </c>
      <c r="C34" s="93">
        <v>6414.78</v>
      </c>
      <c r="H34" s="93"/>
      <c r="K34" s="93"/>
    </row>
    <row r="35" spans="1:11" x14ac:dyDescent="0.25">
      <c r="A35" s="77"/>
      <c r="B35" s="77"/>
      <c r="C35" s="77"/>
    </row>
    <row r="36" spans="1:11" x14ac:dyDescent="0.25">
      <c r="A36" s="77"/>
      <c r="B36" s="77"/>
      <c r="C36" s="77"/>
    </row>
    <row r="37" spans="1:11" x14ac:dyDescent="0.25">
      <c r="A37" s="77"/>
      <c r="B37" s="77"/>
      <c r="C37" s="77"/>
    </row>
    <row r="38" spans="1:11" x14ac:dyDescent="0.25">
      <c r="A38" s="77"/>
      <c r="B38" s="77"/>
      <c r="C38" s="77"/>
    </row>
    <row r="39" spans="1:11" x14ac:dyDescent="0.25">
      <c r="A39" s="77"/>
      <c r="B39" s="77"/>
      <c r="C39" s="77"/>
    </row>
    <row r="40" spans="1:11" x14ac:dyDescent="0.25">
      <c r="A40" s="77"/>
      <c r="B40" s="77"/>
      <c r="C40" s="77"/>
    </row>
    <row r="41" spans="1:11" x14ac:dyDescent="0.25">
      <c r="A41" s="77"/>
      <c r="B41" s="77"/>
      <c r="C41" s="77"/>
    </row>
    <row r="42" spans="1:11" x14ac:dyDescent="0.25">
      <c r="A42" s="77"/>
      <c r="B42" s="77"/>
      <c r="C42" s="77"/>
    </row>
    <row r="43" spans="1:11" x14ac:dyDescent="0.25">
      <c r="A43" s="77"/>
      <c r="B43" s="77"/>
      <c r="C43" s="77"/>
    </row>
    <row r="44" spans="1:11" x14ac:dyDescent="0.25">
      <c r="A44" s="77"/>
      <c r="B44" s="77"/>
      <c r="C44" s="77"/>
    </row>
    <row r="45" spans="1:11" x14ac:dyDescent="0.25">
      <c r="A45" s="77"/>
      <c r="B45" s="77"/>
      <c r="C45" s="77"/>
    </row>
    <row r="46" spans="1:11" x14ac:dyDescent="0.25">
      <c r="A46" s="77"/>
      <c r="B46" s="77"/>
      <c r="C46" s="77"/>
    </row>
    <row r="47" spans="1:11" x14ac:dyDescent="0.25">
      <c r="A47" s="77"/>
      <c r="B47" s="77"/>
      <c r="C47" s="77"/>
    </row>
    <row r="48" spans="1:11" x14ac:dyDescent="0.25">
      <c r="A48" s="77"/>
      <c r="B48" s="77"/>
      <c r="C48" s="77"/>
    </row>
    <row r="49" spans="1:4" x14ac:dyDescent="0.25">
      <c r="A49" s="77"/>
      <c r="B49" s="77"/>
      <c r="C49" s="77"/>
    </row>
    <row r="50" spans="1:4" x14ac:dyDescent="0.25">
      <c r="B50" s="93">
        <v>7125.34</v>
      </c>
      <c r="C50" s="93">
        <v>19058.89</v>
      </c>
      <c r="D50" t="s">
        <v>1827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89"/>
  <sheetViews>
    <sheetView zoomScale="80" zoomScaleNormal="80" workbookViewId="0">
      <selection activeCell="B63" sqref="B63"/>
    </sheetView>
  </sheetViews>
  <sheetFormatPr baseColWidth="10" defaultRowHeight="15" x14ac:dyDescent="0.25"/>
  <cols>
    <col min="6" max="6" width="24.5703125" bestFit="1" customWidth="1"/>
  </cols>
  <sheetData>
    <row r="1" spans="1:12" x14ac:dyDescent="0.25">
      <c r="A1" s="77" t="s">
        <v>1822</v>
      </c>
      <c r="B1" t="s">
        <v>1825</v>
      </c>
      <c r="C1" t="s">
        <v>1826</v>
      </c>
      <c r="D1" s="77" t="s">
        <v>1821</v>
      </c>
      <c r="E1" s="77" t="s">
        <v>1823</v>
      </c>
      <c r="F1" t="s">
        <v>1824</v>
      </c>
      <c r="H1" s="77"/>
      <c r="K1" s="77"/>
      <c r="L1" s="77"/>
    </row>
    <row r="2" spans="1:12" x14ac:dyDescent="0.25">
      <c r="A2" s="77">
        <v>1046850</v>
      </c>
      <c r="B2">
        <v>777.86</v>
      </c>
      <c r="C2">
        <v>0</v>
      </c>
      <c r="D2" s="77" t="s">
        <v>1170</v>
      </c>
      <c r="E2" s="77">
        <v>63300</v>
      </c>
      <c r="F2" t="s">
        <v>114</v>
      </c>
      <c r="G2" s="93"/>
    </row>
    <row r="3" spans="1:12" x14ac:dyDescent="0.25">
      <c r="A3" s="77">
        <v>1034162</v>
      </c>
      <c r="D3" s="77" t="s">
        <v>1073</v>
      </c>
      <c r="E3" s="77">
        <v>26400</v>
      </c>
      <c r="F3" t="s">
        <v>237</v>
      </c>
      <c r="G3" s="93"/>
    </row>
    <row r="4" spans="1:12" x14ac:dyDescent="0.25">
      <c r="A4" s="77">
        <v>1028285</v>
      </c>
      <c r="B4" s="93"/>
      <c r="C4" s="93"/>
      <c r="D4" s="77" t="s">
        <v>508</v>
      </c>
      <c r="E4" s="77">
        <v>6360</v>
      </c>
      <c r="F4" t="s">
        <v>509</v>
      </c>
    </row>
    <row r="5" spans="1:12" x14ac:dyDescent="0.25">
      <c r="A5" s="77">
        <v>1027627</v>
      </c>
      <c r="B5">
        <v>623.01</v>
      </c>
      <c r="C5">
        <v>729.53</v>
      </c>
      <c r="D5" s="77" t="s">
        <v>1093</v>
      </c>
      <c r="E5" s="77">
        <v>7200</v>
      </c>
      <c r="F5" t="s">
        <v>318</v>
      </c>
    </row>
    <row r="6" spans="1:12" x14ac:dyDescent="0.25">
      <c r="A6" s="77">
        <v>1023946</v>
      </c>
      <c r="B6" s="93">
        <v>1981.4</v>
      </c>
      <c r="C6">
        <v>611.91999999999996</v>
      </c>
      <c r="D6" s="77" t="s">
        <v>1328</v>
      </c>
      <c r="E6" s="77">
        <v>84290</v>
      </c>
      <c r="F6" t="s">
        <v>338</v>
      </c>
    </row>
    <row r="7" spans="1:12" x14ac:dyDescent="0.25">
      <c r="A7" s="77">
        <v>1019098</v>
      </c>
      <c r="B7" s="93">
        <v>4124.38</v>
      </c>
      <c r="C7" s="93">
        <v>4323.3</v>
      </c>
      <c r="D7" s="77" t="s">
        <v>1330</v>
      </c>
      <c r="E7" s="77">
        <v>26111</v>
      </c>
      <c r="F7" t="s">
        <v>339</v>
      </c>
    </row>
    <row r="8" spans="1:12" x14ac:dyDescent="0.25">
      <c r="A8" s="77">
        <v>1013952</v>
      </c>
      <c r="B8" s="93">
        <v>2138.0299999999997</v>
      </c>
      <c r="C8">
        <v>1261.5999999999999</v>
      </c>
      <c r="D8" s="77" t="s">
        <v>1797</v>
      </c>
      <c r="E8" s="77">
        <v>26600</v>
      </c>
      <c r="F8" t="s">
        <v>1798</v>
      </c>
    </row>
    <row r="9" spans="1:12" x14ac:dyDescent="0.25">
      <c r="A9" s="77">
        <v>1012238</v>
      </c>
      <c r="B9" s="93">
        <v>2385.46</v>
      </c>
      <c r="C9" s="93">
        <v>1913.08</v>
      </c>
      <c r="D9" s="77" t="s">
        <v>1323</v>
      </c>
      <c r="E9" s="77">
        <v>13600</v>
      </c>
      <c r="F9" t="s">
        <v>333</v>
      </c>
    </row>
    <row r="10" spans="1:12" x14ac:dyDescent="0.25">
      <c r="A10" s="77">
        <v>1011805</v>
      </c>
      <c r="B10" s="93"/>
      <c r="D10" s="77" t="s">
        <v>703</v>
      </c>
      <c r="E10" s="77">
        <v>6220</v>
      </c>
      <c r="F10" t="s">
        <v>704</v>
      </c>
    </row>
    <row r="11" spans="1:12" x14ac:dyDescent="0.25">
      <c r="A11" s="77">
        <v>1011796</v>
      </c>
      <c r="B11" s="93">
        <v>7340.64</v>
      </c>
      <c r="C11" s="93">
        <v>6895.6</v>
      </c>
      <c r="D11" s="77" t="s">
        <v>1200</v>
      </c>
      <c r="E11" s="77">
        <v>6140</v>
      </c>
      <c r="F11" t="s">
        <v>198</v>
      </c>
    </row>
    <row r="12" spans="1:12" x14ac:dyDescent="0.25">
      <c r="A12" s="77">
        <v>1011781</v>
      </c>
      <c r="B12" s="93">
        <v>5564.47</v>
      </c>
      <c r="C12" s="93">
        <v>4262.01</v>
      </c>
      <c r="D12" s="77" t="s">
        <v>1813</v>
      </c>
      <c r="E12" s="77">
        <v>6580</v>
      </c>
      <c r="F12" t="s">
        <v>717</v>
      </c>
    </row>
    <row r="13" spans="1:12" x14ac:dyDescent="0.25">
      <c r="A13" s="77">
        <v>1011780</v>
      </c>
      <c r="B13" s="93">
        <v>2376.33</v>
      </c>
      <c r="C13" s="93">
        <v>1989.78</v>
      </c>
      <c r="D13" s="77" t="s">
        <v>1714</v>
      </c>
      <c r="E13" s="77">
        <v>6380</v>
      </c>
      <c r="F13" t="s">
        <v>248</v>
      </c>
      <c r="G13" s="93"/>
    </row>
    <row r="14" spans="1:12" x14ac:dyDescent="0.25">
      <c r="A14" s="77">
        <v>1011774</v>
      </c>
      <c r="B14" s="93">
        <v>3957.8</v>
      </c>
      <c r="C14" s="93">
        <v>2659.08</v>
      </c>
      <c r="D14" s="77" t="s">
        <v>1238</v>
      </c>
      <c r="E14" s="77">
        <v>6600</v>
      </c>
      <c r="F14" t="s">
        <v>93</v>
      </c>
      <c r="H14" s="77"/>
      <c r="I14" s="93"/>
      <c r="J14" s="93"/>
      <c r="K14" s="77"/>
      <c r="L14" s="77"/>
    </row>
    <row r="15" spans="1:12" x14ac:dyDescent="0.25">
      <c r="A15" s="77">
        <v>1011749</v>
      </c>
      <c r="B15" s="93">
        <v>1801.01</v>
      </c>
      <c r="C15">
        <v>1110.8399999999999</v>
      </c>
      <c r="D15" s="77" t="s">
        <v>1292</v>
      </c>
      <c r="E15" s="77">
        <v>5000</v>
      </c>
      <c r="F15" t="s">
        <v>177</v>
      </c>
    </row>
    <row r="16" spans="1:12" x14ac:dyDescent="0.25">
      <c r="A16" s="77">
        <v>1011595</v>
      </c>
      <c r="B16">
        <v>795.74</v>
      </c>
      <c r="C16">
        <v>719</v>
      </c>
      <c r="D16" s="77" t="s">
        <v>1748</v>
      </c>
      <c r="E16" s="77">
        <v>3110</v>
      </c>
      <c r="F16" t="s">
        <v>408</v>
      </c>
    </row>
    <row r="17" spans="1:6" x14ac:dyDescent="0.25">
      <c r="A17" s="77">
        <v>1009030</v>
      </c>
      <c r="D17" s="77" t="s">
        <v>1406</v>
      </c>
      <c r="E17" s="77">
        <v>7380</v>
      </c>
      <c r="F17" t="s">
        <v>668</v>
      </c>
    </row>
    <row r="18" spans="1:6" x14ac:dyDescent="0.25">
      <c r="A18" s="77">
        <v>1008615</v>
      </c>
      <c r="B18">
        <v>466.41999999999996</v>
      </c>
      <c r="C18">
        <v>0</v>
      </c>
      <c r="D18" s="77" t="s">
        <v>322</v>
      </c>
      <c r="E18" s="77">
        <v>3300</v>
      </c>
      <c r="F18" t="s">
        <v>323</v>
      </c>
    </row>
    <row r="19" spans="1:6" x14ac:dyDescent="0.25">
      <c r="A19" s="77">
        <v>1003591</v>
      </c>
      <c r="D19" s="77" t="s">
        <v>657</v>
      </c>
      <c r="E19" s="77">
        <v>84190</v>
      </c>
      <c r="F19" t="s">
        <v>658</v>
      </c>
    </row>
    <row r="20" spans="1:6" x14ac:dyDescent="0.25">
      <c r="A20" s="77">
        <v>1003586</v>
      </c>
      <c r="D20" s="77" t="s">
        <v>1476</v>
      </c>
      <c r="E20" s="77">
        <v>84210</v>
      </c>
      <c r="F20" t="s">
        <v>678</v>
      </c>
    </row>
    <row r="21" spans="1:6" x14ac:dyDescent="0.25">
      <c r="A21" s="77">
        <v>1003580</v>
      </c>
      <c r="B21" s="93">
        <v>3163.7999999999997</v>
      </c>
      <c r="C21" s="93">
        <v>1986.9299999999998</v>
      </c>
      <c r="D21" s="77" t="s">
        <v>1614</v>
      </c>
      <c r="E21" s="77">
        <v>84660</v>
      </c>
      <c r="F21" t="s">
        <v>206</v>
      </c>
    </row>
    <row r="22" spans="1:6" x14ac:dyDescent="0.25">
      <c r="A22" s="77">
        <v>1003548</v>
      </c>
      <c r="B22" s="93">
        <v>1279.5700000000002</v>
      </c>
      <c r="C22" s="93">
        <v>1113.54</v>
      </c>
      <c r="D22" s="77" t="s">
        <v>1619</v>
      </c>
      <c r="E22" s="77">
        <v>84250</v>
      </c>
      <c r="F22" t="s">
        <v>241</v>
      </c>
    </row>
    <row r="23" spans="1:6" x14ac:dyDescent="0.25">
      <c r="A23" s="77">
        <v>1003522</v>
      </c>
      <c r="D23" s="77" t="s">
        <v>109</v>
      </c>
      <c r="E23" s="77">
        <v>83460</v>
      </c>
      <c r="F23" t="s">
        <v>110</v>
      </c>
    </row>
    <row r="24" spans="1:6" x14ac:dyDescent="0.25">
      <c r="A24" s="77">
        <v>1003505</v>
      </c>
      <c r="B24" s="93"/>
      <c r="D24" s="77" t="s">
        <v>1299</v>
      </c>
      <c r="E24" s="77">
        <v>83440</v>
      </c>
      <c r="F24" t="s">
        <v>291</v>
      </c>
    </row>
    <row r="25" spans="1:6" x14ac:dyDescent="0.25">
      <c r="A25" s="77">
        <v>1003491</v>
      </c>
      <c r="B25" s="93"/>
      <c r="D25" s="77" t="s">
        <v>334</v>
      </c>
      <c r="E25" s="77">
        <v>83980</v>
      </c>
      <c r="F25" t="s">
        <v>335</v>
      </c>
    </row>
    <row r="26" spans="1:6" x14ac:dyDescent="0.25">
      <c r="A26" s="77">
        <v>1003476</v>
      </c>
      <c r="B26" s="93">
        <v>6863.8899999999994</v>
      </c>
      <c r="C26" s="93">
        <v>5040.58</v>
      </c>
      <c r="D26" s="77" t="s">
        <v>395</v>
      </c>
      <c r="E26" s="77">
        <v>83260</v>
      </c>
      <c r="F26" t="s">
        <v>396</v>
      </c>
    </row>
    <row r="27" spans="1:6" x14ac:dyDescent="0.25">
      <c r="A27" s="77">
        <v>1003475</v>
      </c>
      <c r="B27" s="93"/>
      <c r="C27" s="93"/>
      <c r="D27" s="77" t="s">
        <v>1780</v>
      </c>
      <c r="E27" s="77">
        <v>83140</v>
      </c>
      <c r="F27" t="s">
        <v>337</v>
      </c>
    </row>
    <row r="28" spans="1:6" x14ac:dyDescent="0.25">
      <c r="A28" s="77">
        <v>1002305</v>
      </c>
      <c r="B28" s="93">
        <v>3012.11</v>
      </c>
      <c r="C28" s="93">
        <v>2582.63</v>
      </c>
      <c r="D28" s="77" t="s">
        <v>1304</v>
      </c>
      <c r="E28" s="77">
        <v>74500</v>
      </c>
      <c r="F28" t="s">
        <v>329</v>
      </c>
    </row>
    <row r="29" spans="1:6" x14ac:dyDescent="0.25">
      <c r="A29" s="77">
        <v>1001874</v>
      </c>
      <c r="B29">
        <v>1090.1299999999999</v>
      </c>
      <c r="C29">
        <v>1496.99</v>
      </c>
      <c r="D29" s="77" t="s">
        <v>669</v>
      </c>
      <c r="E29" s="77">
        <v>69850</v>
      </c>
      <c r="F29" t="s">
        <v>47</v>
      </c>
    </row>
    <row r="30" spans="1:6" x14ac:dyDescent="0.25">
      <c r="A30" s="77">
        <v>1001431</v>
      </c>
      <c r="D30" s="77" t="s">
        <v>1858</v>
      </c>
      <c r="E30" s="77">
        <v>63300</v>
      </c>
      <c r="F30" t="s">
        <v>114</v>
      </c>
    </row>
    <row r="31" spans="1:6" x14ac:dyDescent="0.25">
      <c r="A31" s="77">
        <v>1001415</v>
      </c>
      <c r="B31">
        <v>1001.0999999999999</v>
      </c>
      <c r="C31" s="93">
        <v>3473.01</v>
      </c>
      <c r="D31" s="77" t="s">
        <v>706</v>
      </c>
      <c r="E31" s="77">
        <v>63620</v>
      </c>
      <c r="F31" t="s">
        <v>279</v>
      </c>
    </row>
    <row r="32" spans="1:6" x14ac:dyDescent="0.25">
      <c r="A32" s="77"/>
      <c r="B32" s="77"/>
      <c r="C32" s="77"/>
    </row>
    <row r="33" spans="1:3" x14ac:dyDescent="0.25">
      <c r="A33" s="77"/>
      <c r="B33" s="77"/>
      <c r="C33" s="77"/>
    </row>
    <row r="58" spans="1:3" x14ac:dyDescent="0.25">
      <c r="A58" s="77"/>
      <c r="B58" s="77"/>
      <c r="C58" s="77"/>
    </row>
    <row r="59" spans="1:3" x14ac:dyDescent="0.25">
      <c r="A59" s="77"/>
      <c r="B59" s="77"/>
      <c r="C59" s="77"/>
    </row>
    <row r="60" spans="1:3" x14ac:dyDescent="0.25">
      <c r="A60" s="77"/>
      <c r="B60" s="77"/>
      <c r="C60" s="77"/>
    </row>
    <row r="61" spans="1:3" x14ac:dyDescent="0.25">
      <c r="A61" s="77"/>
      <c r="B61" s="77"/>
      <c r="C61" s="77"/>
    </row>
    <row r="62" spans="1:3" x14ac:dyDescent="0.25">
      <c r="A62" s="77"/>
      <c r="B62" s="77"/>
      <c r="C62" s="77"/>
    </row>
    <row r="63" spans="1:3" x14ac:dyDescent="0.25">
      <c r="A63" s="77"/>
      <c r="B63" s="77"/>
      <c r="C63" s="77"/>
    </row>
    <row r="64" spans="1:3" x14ac:dyDescent="0.25">
      <c r="A64" s="77"/>
      <c r="B64" s="77"/>
      <c r="C64" s="77"/>
    </row>
    <row r="65" spans="1:3" x14ac:dyDescent="0.25">
      <c r="A65" s="77"/>
      <c r="B65" s="77"/>
      <c r="C65" s="77"/>
    </row>
    <row r="66" spans="1:3" x14ac:dyDescent="0.25">
      <c r="A66" s="77"/>
      <c r="B66" s="77"/>
      <c r="C66" s="77"/>
    </row>
    <row r="67" spans="1:3" x14ac:dyDescent="0.25">
      <c r="A67" s="77"/>
      <c r="B67" s="77"/>
      <c r="C67" s="77"/>
    </row>
    <row r="68" spans="1:3" x14ac:dyDescent="0.25">
      <c r="A68" s="77"/>
      <c r="B68" s="77"/>
      <c r="C68" s="77"/>
    </row>
    <row r="69" spans="1:3" x14ac:dyDescent="0.25">
      <c r="A69" s="77"/>
      <c r="B69" s="77"/>
      <c r="C69" s="77"/>
    </row>
    <row r="70" spans="1:3" x14ac:dyDescent="0.25">
      <c r="A70" s="77"/>
      <c r="B70" s="77"/>
      <c r="C70" s="77"/>
    </row>
    <row r="71" spans="1:3" x14ac:dyDescent="0.25">
      <c r="A71" s="77"/>
      <c r="B71" s="77"/>
      <c r="C71" s="77"/>
    </row>
    <row r="72" spans="1:3" x14ac:dyDescent="0.25">
      <c r="A72" s="77"/>
      <c r="B72" s="77"/>
      <c r="C72" s="77"/>
    </row>
    <row r="73" spans="1:3" x14ac:dyDescent="0.25">
      <c r="A73" s="77"/>
      <c r="B73" s="77"/>
      <c r="C73" s="77"/>
    </row>
    <row r="74" spans="1:3" x14ac:dyDescent="0.25">
      <c r="A74" s="77"/>
      <c r="B74" s="77"/>
      <c r="C74" s="77"/>
    </row>
    <row r="75" spans="1:3" x14ac:dyDescent="0.25">
      <c r="A75" s="77"/>
      <c r="B75" s="77"/>
      <c r="C75" s="77"/>
    </row>
    <row r="76" spans="1:3" x14ac:dyDescent="0.25">
      <c r="A76" s="77"/>
      <c r="B76" s="77"/>
      <c r="C76" s="77"/>
    </row>
    <row r="77" spans="1:3" x14ac:dyDescent="0.25">
      <c r="A77" s="77"/>
      <c r="B77" s="77"/>
      <c r="C77" s="77"/>
    </row>
    <row r="78" spans="1:3" x14ac:dyDescent="0.25">
      <c r="A78" s="77"/>
      <c r="B78" s="77"/>
      <c r="C78" s="77"/>
    </row>
    <row r="79" spans="1:3" x14ac:dyDescent="0.25">
      <c r="A79" s="77"/>
      <c r="B79" s="77"/>
      <c r="C79" s="77"/>
    </row>
    <row r="80" spans="1:3" x14ac:dyDescent="0.25">
      <c r="A80" s="77"/>
      <c r="B80" s="77"/>
      <c r="C80" s="77"/>
    </row>
    <row r="81" spans="1:3" x14ac:dyDescent="0.25">
      <c r="A81" s="77"/>
      <c r="B81" s="77"/>
      <c r="C81" s="77"/>
    </row>
    <row r="82" spans="1:3" x14ac:dyDescent="0.25">
      <c r="A82" s="77"/>
      <c r="B82" s="77"/>
      <c r="C82" s="77"/>
    </row>
    <row r="83" spans="1:3" x14ac:dyDescent="0.25">
      <c r="A83" s="77"/>
      <c r="B83" s="77"/>
      <c r="C83" s="77"/>
    </row>
    <row r="84" spans="1:3" x14ac:dyDescent="0.25">
      <c r="A84" s="77"/>
      <c r="B84" s="77"/>
      <c r="C84" s="77"/>
    </row>
    <row r="85" spans="1:3" x14ac:dyDescent="0.25">
      <c r="A85" s="77"/>
      <c r="B85" s="77"/>
      <c r="C85" s="77"/>
    </row>
    <row r="86" spans="1:3" x14ac:dyDescent="0.25">
      <c r="A86" s="77"/>
      <c r="B86" s="77"/>
      <c r="C86" s="77"/>
    </row>
    <row r="87" spans="1:3" x14ac:dyDescent="0.25">
      <c r="A87" s="77"/>
      <c r="B87" s="77"/>
      <c r="C87" s="77"/>
    </row>
    <row r="88" spans="1:3" x14ac:dyDescent="0.25">
      <c r="A88" s="77"/>
      <c r="B88" s="77"/>
      <c r="C88" s="77"/>
    </row>
    <row r="89" spans="1:3" x14ac:dyDescent="0.25">
      <c r="B89" s="93"/>
      <c r="C89" s="93"/>
    </row>
  </sheetData>
  <sortState ref="A2:F51">
    <sortCondition descending="1" ref="A2:A5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TAB SUIVI ACTIVITE CDS FY2014</vt:lpstr>
      <vt:lpstr>FICHIER CLIENT</vt:lpstr>
      <vt:lpstr>BASE CENTRALES</vt:lpstr>
      <vt:lpstr>BASE CDS PAR DPT AU 17012013</vt:lpstr>
      <vt:lpstr>TCD SUIVI OBJECTIFS</vt:lpstr>
      <vt:lpstr>CA BASSE-COUR FY2013 30122013</vt:lpstr>
      <vt:lpstr>CA MYRIAD FY2013 301220</vt:lpstr>
      <vt:lpstr>CA PET FY2013 HORS MDD 30122013</vt:lpstr>
      <vt:lpstr>CA BIOTOP FY2013</vt:lpstr>
      <vt:lpstr>CA INSECTICIDES FY2013 30122013</vt:lpstr>
      <vt:lpstr>CA ANIM RENTE FY2013 30122013</vt:lpstr>
      <vt:lpstr>CA HYGIENE FY2013 30122013</vt:lpstr>
    </vt:vector>
  </TitlesOfParts>
  <Company>UNION INVIVO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THEVENOT Benjamin</dc:creator>
  <cp:lastModifiedBy>i068253</cp:lastModifiedBy>
  <cp:lastPrinted>2014-01-06T18:22:16Z</cp:lastPrinted>
  <dcterms:created xsi:type="dcterms:W3CDTF">2013-09-10T06:15:35Z</dcterms:created>
  <dcterms:modified xsi:type="dcterms:W3CDTF">2014-01-07T10:48:04Z</dcterms:modified>
</cp:coreProperties>
</file>