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90" windowWidth="15480" windowHeight="8550"/>
  </bookViews>
  <sheets>
    <sheet name="Modèle" sheetId="3" r:id="rId1"/>
    <sheet name="Liste" sheetId="15" r:id="rId2"/>
  </sheets>
  <calcPr calcId="145621"/>
</workbook>
</file>

<file path=xl/calcChain.xml><?xml version="1.0" encoding="utf-8"?>
<calcChain xmlns="http://schemas.openxmlformats.org/spreadsheetml/2006/main">
  <c r="B29" i="3" l="1"/>
  <c r="I29" i="3" s="1"/>
  <c r="B22" i="3"/>
  <c r="B15" i="3"/>
  <c r="B9" i="3"/>
  <c r="B75" i="3"/>
  <c r="B74" i="3"/>
  <c r="B73" i="3"/>
  <c r="B72" i="3"/>
  <c r="B71" i="3"/>
  <c r="B70" i="3"/>
  <c r="B69" i="3"/>
  <c r="B68" i="3"/>
  <c r="B65" i="3"/>
  <c r="B64" i="3"/>
  <c r="B63" i="3"/>
  <c r="B62" i="3"/>
  <c r="B61" i="3"/>
  <c r="B57" i="3"/>
  <c r="B56" i="3"/>
  <c r="B55" i="3"/>
  <c r="B54" i="3"/>
  <c r="B53" i="3"/>
  <c r="B52" i="3"/>
  <c r="B51" i="3"/>
  <c r="B50" i="3"/>
  <c r="B49" i="3"/>
  <c r="B48" i="3"/>
  <c r="B47" i="3"/>
  <c r="B46" i="3"/>
  <c r="I21" i="3" l="1"/>
  <c r="I15" i="3"/>
  <c r="I9" i="3"/>
  <c r="B3" i="3"/>
  <c r="F39" i="3" s="1"/>
  <c r="I3" i="3" l="1"/>
  <c r="I39" i="3" s="1"/>
  <c r="C46" i="3"/>
  <c r="C47" i="3"/>
  <c r="C48" i="3"/>
  <c r="C49" i="3"/>
  <c r="C50" i="3"/>
  <c r="C51" i="3"/>
  <c r="C52" i="3"/>
  <c r="C53" i="3"/>
  <c r="C54" i="3"/>
  <c r="C55" i="3"/>
  <c r="C56" i="3"/>
  <c r="C57" i="3"/>
  <c r="C61" i="3"/>
  <c r="C62" i="3"/>
  <c r="C63" i="3"/>
  <c r="C64" i="3"/>
  <c r="C65" i="3"/>
  <c r="C68" i="3"/>
  <c r="C69" i="3"/>
  <c r="C70" i="3"/>
  <c r="C71" i="3"/>
  <c r="C72" i="3"/>
  <c r="C73" i="3"/>
  <c r="C74" i="3"/>
  <c r="C75" i="3"/>
</calcChain>
</file>

<file path=xl/sharedStrings.xml><?xml version="1.0" encoding="utf-8"?>
<sst xmlns="http://schemas.openxmlformats.org/spreadsheetml/2006/main" count="117" uniqueCount="92">
  <si>
    <r>
      <t>C</t>
    </r>
    <r>
      <rPr>
        <b/>
        <sz val="11"/>
        <color theme="1"/>
        <rFont val="Calibri"/>
        <family val="2"/>
        <scheme val="minor"/>
      </rPr>
      <t>OMPORTEMENT OBSERVE PENDANT LA PERIODE</t>
    </r>
  </si>
  <si>
    <t>CRITERES D’EVALUATION</t>
  </si>
  <si>
    <t>NE</t>
  </si>
  <si>
    <t>TI</t>
  </si>
  <si>
    <t>I</t>
  </si>
  <si>
    <t>P</t>
  </si>
  <si>
    <t>S</t>
  </si>
  <si>
    <t>TS</t>
  </si>
  <si>
    <t>E</t>
  </si>
  <si>
    <t>ATTITUDES FAVORISANT LE RAPPORT AUX AUTRES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</si>
  <si>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Autonomie/Responsabilité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</si>
  <si>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Ponctualité/Disponibilité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</si>
  <si>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Aisance relationnelle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</si>
  <si>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Sens du travail en équipe</t>
    </r>
  </si>
  <si>
    <t>ATTITUDES FAVORISANT L’ACTION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</si>
  <si>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Respect des objectifs fixés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</si>
  <si>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Attitude positive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</si>
  <si>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d’adaptation</t>
    </r>
  </si>
  <si>
    <t>Capacité d’organisation</t>
  </si>
  <si>
    <t>ATTITUDES FAVORISANT LA REFLEXION ET L’ANALYSE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</si>
  <si>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Qualité d’écoute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</si>
  <si>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Capacité d’analyse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</si>
  <si>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de synthèse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</si>
  <si>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Esprit d’initiative</t>
    </r>
  </si>
  <si>
    <r>
      <t>E</t>
    </r>
    <r>
      <rPr>
        <b/>
        <sz val="11"/>
        <color theme="1"/>
        <rFont val="Calibri"/>
        <family val="2"/>
        <scheme val="minor"/>
      </rPr>
      <t>VALUATION DES COMPETENCES PROFESSIONNELLES PENDANT LA PERIODE</t>
    </r>
  </si>
  <si>
    <t>COMPREHENSION DU FONCTIONNEMENT GLOBAL DE L’ORGANISATION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</si>
  <si>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 fonctionnement de l’organisation et de son environnement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</si>
  <si>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 xml:space="preserve">Appréhender les spécificités juridiques de l’organisation 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</si>
  <si>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liens avec l’organisation politique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</si>
  <si>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de la démarche qualité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</si>
  <si>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Mesurer les résultats d’une activité</t>
    </r>
  </si>
  <si>
    <t>GESTION ET CONDUITE DU PROJET</t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</si>
  <si>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Comprendre les enjeux et mécanismes de financement des projets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</si>
  <si>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Réaliser un diagnostic organisationnel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</si>
  <si>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d’élaborer une stratégie et un plan d’action efficace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</si>
  <si>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Etre capable de communiquer auprès des institutions et des structures partenaires sur le projet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</si>
  <si>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Manager un projet dans l’association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</si>
  <si>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Coordonner des équipes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</si>
  <si>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Collaborer au travail de l’équipe</t>
    </r>
  </si>
  <si>
    <r>
      <t>·</t>
    </r>
    <r>
      <rPr>
        <sz val="7"/>
        <color theme="1"/>
        <rFont val="Times New Roman"/>
        <family val="1"/>
      </rPr>
      <t xml:space="preserve">  </t>
    </r>
    <r>
      <rPr>
        <sz val="10"/>
        <color theme="1"/>
        <rFont val="Calibri"/>
        <family val="2"/>
        <scheme val="minor"/>
      </rPr>
      <t>Rendre compte de son activité</t>
    </r>
  </si>
  <si>
    <r>
      <t>A</t>
    </r>
    <r>
      <rPr>
        <b/>
        <sz val="11"/>
        <color theme="1"/>
        <rFont val="Calibri"/>
        <family val="2"/>
        <scheme val="minor"/>
      </rPr>
      <t>PPRECIATION GLOBALE DE LA PERIODE</t>
    </r>
  </si>
  <si>
    <t>X</t>
  </si>
  <si>
    <t xml:space="preserve"> </t>
  </si>
  <si>
    <t>HARMONISATION</t>
  </si>
  <si>
    <t>Autonomie/Responsabilité</t>
  </si>
  <si>
    <t>Ponctualité/Disponibilité</t>
  </si>
  <si>
    <t>Aisance relationnelle</t>
  </si>
  <si>
    <t>Sens du travail en équipe</t>
  </si>
  <si>
    <t>Respect des objectifs fixés</t>
  </si>
  <si>
    <t>Attitude positive</t>
  </si>
  <si>
    <t>Capacité d’adaptation</t>
  </si>
  <si>
    <t>Qualité d’écoute</t>
  </si>
  <si>
    <t>Capacité d’analyse</t>
  </si>
  <si>
    <t>Esprit de synthèse</t>
  </si>
  <si>
    <t>Esprit d’initiative</t>
  </si>
  <si>
    <t>Comprendre le fonctionnement de l’organisation et de son environnement</t>
  </si>
  <si>
    <t xml:space="preserve">Appréhender les spécificités juridiques de l’organisation </t>
  </si>
  <si>
    <t>Comprendre les liens avec l’organisation politique</t>
  </si>
  <si>
    <t>Comprendre les enjeux de la démarche qualité</t>
  </si>
  <si>
    <t>Mesurer les résultats d’une activité</t>
  </si>
  <si>
    <t>Comprendre les enjeux et mécanismes de financement des projets</t>
  </si>
  <si>
    <t>Réaliser un diagnostic organisationnel</t>
  </si>
  <si>
    <t>Etre capable d’élaborer une stratégie et un plan d’action efficace</t>
  </si>
  <si>
    <t>Etre capable de communiquer auprès des institutions et des structures partenaires sur le projet</t>
  </si>
  <si>
    <t>Manager un projet dans l’association</t>
  </si>
  <si>
    <t>Coordonner des équipes</t>
  </si>
  <si>
    <t>Collaborer au travail de l’équipe</t>
  </si>
  <si>
    <t>Rendre compte de son activité</t>
  </si>
  <si>
    <t>Liste d'élèves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</si>
  <si>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</si>
  <si>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</si>
  <si>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</si>
  <si>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</si>
  <si>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</si>
  <si>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</si>
  <si>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</si>
  <si>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</si>
  <si>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</si>
  <si>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</si>
  <si>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</si>
  <si>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</si>
  <si>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O</t>
  </si>
  <si>
    <t>Q</t>
  </si>
  <si>
    <t>R</t>
  </si>
  <si>
    <t>T</t>
  </si>
  <si>
    <t>U</t>
  </si>
  <si>
    <t>V</t>
  </si>
  <si>
    <t>W</t>
  </si>
  <si>
    <t>Y</t>
  </si>
  <si>
    <t>Z</t>
  </si>
  <si>
    <t>Nom de l'élève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</si>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</sst>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7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3" fillId="0" borderId="15" xfId="0" applyFont="1" applyBorder="1"/>
    <xf numFmtId="0" fontId="0" fillId="0" borderId="11" xfId="0" applyBorder="1"/>
    <xf numFmtId="2" fontId="0" fillId="0" borderId="0" xfId="0" applyNumberFormat="1" applyAlignment="1">
      <alignment horizontal="center" vertical="center"/>
    </xf>
    <xf numFmtId="0" fontId="3" fillId="0" borderId="22" xfId="0" applyFont="1" applyBorder="1" applyAlignment="1">
      <alignment vertical="top" wrapText="1"/>
    </xf>
    <xf numFmtId="0" fontId="4" fillId="0" borderId="23" xfId="0" applyFont="1" applyBorder="1" applyAlignment="1">
      <alignment vertical="top" wrapText="1"/>
    </xf>
    <xf numFmtId="0" fontId="5" fillId="0" borderId="24" xfId="0" applyFont="1" applyBorder="1" applyAlignment="1">
      <alignment vertical="top" wrapText="1"/>
    </xf>
    <xf numFmtId="0" fontId="1" fillId="0" borderId="24" xfId="0" applyFont="1" applyBorder="1" applyAlignment="1">
      <alignment vertical="top" wrapText="1"/>
    </xf>
    <xf numFmtId="0" fontId="7" fillId="0" borderId="24" xfId="0" applyFont="1" applyBorder="1" applyAlignment="1">
      <alignment vertical="top" wrapText="1"/>
    </xf>
    <xf numFmtId="0" fontId="5" fillId="0" borderId="22" xfId="0" applyFont="1" applyBorder="1" applyAlignment="1">
      <alignment vertical="top" wrapText="1"/>
    </xf>
    <xf numFmtId="0" fontId="0" fillId="0" borderId="18" xfId="0" applyBorder="1"/>
    <xf numFmtId="0" fontId="8" fillId="0" borderId="24" xfId="0" applyFont="1" applyBorder="1" applyAlignment="1">
      <alignment vertical="top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 vertical="top" wrapText="1"/>
    </xf>
    <xf numFmtId="0" fontId="2" fillId="0" borderId="2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0" fillId="0" borderId="26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27" xfId="0" applyBorder="1" applyAlignment="1">
      <alignment horizontal="center" vertical="top" wrapText="1"/>
    </xf>
    <xf numFmtId="0" fontId="0" fillId="0" borderId="28" xfId="0" applyBorder="1" applyAlignment="1">
      <alignment horizontal="center" vertical="top" wrapText="1"/>
    </xf>
    <xf numFmtId="0" fontId="0" fillId="0" borderId="29" xfId="0" applyBorder="1" applyAlignment="1">
      <alignment horizontal="center" vertical="top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</a:t>
            </a:r>
            <a:r>
              <a:rPr lang="en-US" sz="1400" baseline="0"/>
              <a:t> favorisant le rapport aux autres</a:t>
            </a:r>
            <a:endParaRPr lang="en-US" sz="1400"/>
          </a:p>
        </c:rich>
      </c:tx>
      <c:layout/>
      <c:overlay val="0"/>
    </c:title>
    <c:autoTitleDeleted val="0"/>
    <c:plotArea>
      <c:layout/>
      <c:radarChart>
        <c:radarStyle val="marker"/>
        <c:varyColors val="0"/>
        <c:ser>
          <c:idx val="1"/>
          <c:order val="0"/>
          <c:tx>
            <c:v>arnaud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Modèle!$B$46:$B$49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0"/>
          <c:order val="1"/>
          <c:tx>
            <c:v>promotion</c:v>
          </c:tx>
          <c:marker>
            <c:symbol val="none"/>
          </c:marker>
          <c:cat>
            <c:strRef>
              <c:f>Modèle!$A$46:$A$49</c:f>
              <c:strCache>
                <c:ptCount val="4"/>
                <c:pt idx="0">
                  <c:v>Autonomie/Responsabilité</c:v>
                </c:pt>
                <c:pt idx="1">
                  <c:v>Ponctualité/Disponibilité</c:v>
                </c:pt>
                <c:pt idx="2">
                  <c:v>Aisance relationnelle</c:v>
                </c:pt>
                <c:pt idx="3">
                  <c:v>Sens du travail en équipe</c:v>
                </c:pt>
              </c:strCache>
            </c:strRef>
          </c:cat>
          <c:val>
            <c:numRef>
              <c:f>Modèle!$C$46:$C$49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344576"/>
        <c:axId val="36346112"/>
      </c:radarChart>
      <c:catAx>
        <c:axId val="3634457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txPr>
          <a:bodyPr/>
          <a:lstStyle/>
          <a:p>
            <a:pPr>
              <a:defRPr sz="1000" baseline="0"/>
            </a:pPr>
            <a:endParaRPr lang="fr-FR"/>
          </a:p>
        </c:txPr>
        <c:crossAx val="36346112"/>
        <c:crosses val="autoZero"/>
        <c:auto val="1"/>
        <c:lblAlgn val="ctr"/>
        <c:lblOffset val="100"/>
        <c:noMultiLvlLbl val="0"/>
      </c:catAx>
      <c:valAx>
        <c:axId val="36346112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344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400"/>
              <a:t>Attitudes</a:t>
            </a:r>
            <a:r>
              <a:rPr lang="fr-FR" sz="1400" baseline="0"/>
              <a:t> favorisant l'action</a:t>
            </a:r>
            <a:endParaRPr lang="fr-FR" sz="1400"/>
          </a:p>
        </c:rich>
      </c:tx>
      <c:layout>
        <c:manualLayout>
          <c:xMode val="edge"/>
          <c:yMode val="edge"/>
          <c:x val="0.53669444444444492"/>
          <c:y val="1.38888888888889E-2"/>
        </c:manualLayout>
      </c:layout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Modèle!$B$50:$B$53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Modèle!$A$50:$A$53</c:f>
              <c:strCache>
                <c:ptCount val="4"/>
                <c:pt idx="0">
                  <c:v>Respect des objectifs fixés</c:v>
                </c:pt>
                <c:pt idx="1">
                  <c:v>Attitude positive</c:v>
                </c:pt>
                <c:pt idx="2">
                  <c:v>Capacité d’adaptation</c:v>
                </c:pt>
                <c:pt idx="3">
                  <c:v>Capacité d’organisation</c:v>
                </c:pt>
              </c:strCache>
            </c:strRef>
          </c:cat>
          <c:val>
            <c:numRef>
              <c:f>Modèle!$C$50:$C$53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359168"/>
        <c:axId val="36360960"/>
      </c:radarChart>
      <c:catAx>
        <c:axId val="3635916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36360960"/>
        <c:crosses val="autoZero"/>
        <c:auto val="1"/>
        <c:lblAlgn val="ctr"/>
        <c:lblOffset val="100"/>
        <c:noMultiLvlLbl val="0"/>
      </c:catAx>
      <c:valAx>
        <c:axId val="3636096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3591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Attitudes favorisant la</a:t>
            </a:r>
            <a:r>
              <a:rPr lang="en-US" sz="1400" baseline="0"/>
              <a:t> réflexion et l'analyse</a:t>
            </a:r>
            <a:r>
              <a:rPr lang="en-US" sz="1400"/>
              <a:t> </a:t>
            </a:r>
          </a:p>
        </c:rich>
      </c:tx>
      <c:layout/>
      <c:overlay val="0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Modèle!$B$54:$B$57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Modèle!$A$54:$A$57</c:f>
              <c:strCache>
                <c:ptCount val="4"/>
                <c:pt idx="0">
                  <c:v>Qualité d’écoute</c:v>
                </c:pt>
                <c:pt idx="1">
                  <c:v>Capacité d’analyse</c:v>
                </c:pt>
                <c:pt idx="2">
                  <c:v>Esprit de synthèse</c:v>
                </c:pt>
                <c:pt idx="3">
                  <c:v>Esprit d’initiative</c:v>
                </c:pt>
              </c:strCache>
            </c:strRef>
          </c:cat>
          <c:val>
            <c:numRef>
              <c:f>Modèle!$C$54:$C$57</c:f>
              <c:numCache>
                <c:formatCode>0.00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382208"/>
        <c:axId val="36383744"/>
      </c:radarChart>
      <c:catAx>
        <c:axId val="3638220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36383744"/>
        <c:crosses val="autoZero"/>
        <c:auto val="1"/>
        <c:lblAlgn val="ctr"/>
        <c:lblOffset val="100"/>
        <c:noMultiLvlLbl val="0"/>
      </c:catAx>
      <c:valAx>
        <c:axId val="36383744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382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Compréhension du fonctionnement global de l'organisation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Modèle!$B$61:$B$65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Modèle!$A$61:$A$65</c:f>
              <c:strCache>
                <c:ptCount val="5"/>
                <c:pt idx="0">
                  <c:v>Comprendre le fonctionnement de l’organisation et de son environnement</c:v>
                </c:pt>
                <c:pt idx="1">
                  <c:v>Appréhender les spécificités juridiques de l’organisation </c:v>
                </c:pt>
                <c:pt idx="2">
                  <c:v>Comprendre les liens avec l’organisation politique</c:v>
                </c:pt>
                <c:pt idx="3">
                  <c:v>Comprendre les enjeux de la démarche qualité</c:v>
                </c:pt>
                <c:pt idx="4">
                  <c:v>Mesurer les résultats d’une activité</c:v>
                </c:pt>
              </c:strCache>
            </c:strRef>
          </c:cat>
          <c:val>
            <c:numRef>
              <c:f>Modèle!$C$61:$C$65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425728"/>
        <c:axId val="36427264"/>
      </c:radarChart>
      <c:catAx>
        <c:axId val="3642572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spPr>
          <a:noFill/>
        </c:spPr>
        <c:crossAx val="36427264"/>
        <c:crosses val="autoZero"/>
        <c:auto val="1"/>
        <c:lblAlgn val="ctr"/>
        <c:lblOffset val="100"/>
        <c:noMultiLvlLbl val="0"/>
      </c:catAx>
      <c:valAx>
        <c:axId val="3642726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425728"/>
        <c:crosses val="autoZero"/>
        <c:crossBetween val="between"/>
        <c:majorUnit val="2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Gestion et conduite de projet</a:t>
            </a:r>
          </a:p>
        </c:rich>
      </c:tx>
      <c:overlay val="1"/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v>Arnaud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Modèle!$B$68:$B$75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v>Promotion</c:v>
          </c:tx>
          <c:marker>
            <c:symbol val="none"/>
          </c:marker>
          <c:cat>
            <c:strRef>
              <c:f>Modèle!$A$68:$A$75</c:f>
              <c:strCache>
                <c:ptCount val="8"/>
                <c:pt idx="0">
                  <c:v>Comprendre les enjeux et mécanismes de financement des projets</c:v>
                </c:pt>
                <c:pt idx="1">
                  <c:v>Réaliser un diagnostic organisationnel</c:v>
                </c:pt>
                <c:pt idx="2">
                  <c:v>Etre capable d’élaborer une stratégie et un plan d’action efficace</c:v>
                </c:pt>
                <c:pt idx="3">
                  <c:v>Etre capable de communiquer auprès des institutions et des structures partenaires sur le projet</c:v>
                </c:pt>
                <c:pt idx="4">
                  <c:v>Manager un projet dans l’association</c:v>
                </c:pt>
                <c:pt idx="5">
                  <c:v>Coordonner des équipes</c:v>
                </c:pt>
                <c:pt idx="6">
                  <c:v>Collaborer au travail de l’équipe</c:v>
                </c:pt>
                <c:pt idx="7">
                  <c:v>Rendre compte de son activité</c:v>
                </c:pt>
              </c:strCache>
            </c:strRef>
          </c:cat>
          <c:val>
            <c:numRef>
              <c:f>Modèle!$C$68:$C$75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6616448"/>
        <c:axId val="36618240"/>
      </c:radarChart>
      <c:catAx>
        <c:axId val="36616448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36618240"/>
        <c:crosses val="autoZero"/>
        <c:auto val="1"/>
        <c:lblAlgn val="ctr"/>
        <c:lblOffset val="100"/>
        <c:noMultiLvlLbl val="0"/>
      </c:catAx>
      <c:valAx>
        <c:axId val="36618240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6616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8703992542439929"/>
          <c:y val="0.12683350095334897"/>
          <c:w val="0.15745680498231748"/>
          <c:h val="8.6495226441092768E-2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395288</xdr:colOff>
      <xdr:row>45</xdr:row>
      <xdr:rowOff>152400</xdr:rowOff>
    </xdr:from>
    <xdr:to>
      <xdr:col>9</xdr:col>
      <xdr:colOff>376238</xdr:colOff>
      <xdr:row>60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119063</xdr:colOff>
      <xdr:row>61</xdr:row>
      <xdr:rowOff>71438</xdr:rowOff>
    </xdr:from>
    <xdr:to>
      <xdr:col>9</xdr:col>
      <xdr:colOff>528638</xdr:colOff>
      <xdr:row>70</xdr:row>
      <xdr:rowOff>433389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21432</xdr:colOff>
      <xdr:row>46</xdr:row>
      <xdr:rowOff>111919</xdr:rowOff>
    </xdr:from>
    <xdr:to>
      <xdr:col>16</xdr:col>
      <xdr:colOff>21432</xdr:colOff>
      <xdr:row>60</xdr:row>
      <xdr:rowOff>188119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559594</xdr:colOff>
      <xdr:row>75</xdr:row>
      <xdr:rowOff>35716</xdr:rowOff>
    </xdr:from>
    <xdr:to>
      <xdr:col>17</xdr:col>
      <xdr:colOff>261938</xdr:colOff>
      <xdr:row>104</xdr:row>
      <xdr:rowOff>83343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23811</xdr:colOff>
      <xdr:row>75</xdr:row>
      <xdr:rowOff>23810</xdr:rowOff>
    </xdr:from>
    <xdr:to>
      <xdr:col>10</xdr:col>
      <xdr:colOff>250030</xdr:colOff>
      <xdr:row>103</xdr:row>
      <xdr:rowOff>-1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3</xdr:row>
          <xdr:rowOff>28575</xdr:rowOff>
        </xdr:from>
        <xdr:to>
          <xdr:col>1</xdr:col>
          <xdr:colOff>504825</xdr:colOff>
          <xdr:row>4</xdr:row>
          <xdr:rowOff>57150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5"/>
  <sheetViews>
    <sheetView tabSelected="1" zoomScale="80" zoomScaleNormal="80" workbookViewId="0">
      <selection activeCell="L4" sqref="L4"/>
    </sheetView>
  </sheetViews>
  <sheetFormatPr baseColWidth="10" defaultRowHeight="15" x14ac:dyDescent="0.25"/>
  <cols>
    <col min="1" max="1" width="35.7109375" customWidth="1"/>
    <col min="2" max="8" width="7.7109375" style="4" customWidth="1"/>
    <col min="9" max="9" width="16.7109375" bestFit="1" customWidth="1"/>
  </cols>
  <sheetData>
    <row r="1" spans="1:9" ht="19.5" thickBot="1" x14ac:dyDescent="0.3">
      <c r="A1" s="25" t="s">
        <v>0</v>
      </c>
      <c r="B1" s="26"/>
      <c r="C1" s="26"/>
      <c r="D1" s="26"/>
      <c r="E1" s="26"/>
      <c r="F1" s="26"/>
      <c r="G1" s="26"/>
      <c r="H1" s="27"/>
      <c r="I1" s="8" t="s">
        <v>43</v>
      </c>
    </row>
    <row r="2" spans="1:9" ht="15.75" thickBot="1" x14ac:dyDescent="0.3">
      <c r="A2" s="11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9"/>
    </row>
    <row r="3" spans="1:9" ht="30.75" thickBot="1" x14ac:dyDescent="0.3">
      <c r="A3" s="12" t="s">
        <v>9</v>
      </c>
      <c r="B3" s="49">
        <f>SUM(IF(D4="X",0.2,0),IF(D5="X",0.2,0),IF(D6="X",0.2,0),IF(D7="X",0.2,0),IF(E4="X",0.4,0),IF(E5="X",0.4,0),IF(E6="X",0.4,0),IF(E7="X",0.4,0),IF(F4="X",0.6,0),IF(F5="X",0.6,0),IF(F6="X",0.6,0),IF(F7="X",0.6,0),IF(G4="X",0.8,0),IF(G5="X",0.8,0),IF(G6="X",0.8,0),IF(G7="X",0.8,0),IF(H4="X",1,0),IF(H5="X",1,0),IF(H6="X",1,0),IF(H7="X",1,0))/2</f>
        <v>0</v>
      </c>
      <c r="C3" s="50"/>
      <c r="D3" s="50"/>
      <c r="E3" s="50"/>
      <c r="F3" s="50"/>
      <c r="G3" s="50"/>
      <c r="H3" s="51"/>
      <c r="I3" s="19">
        <f>B3</f>
        <v>0</v>
      </c>
    </row>
    <row r="4" spans="1:9" x14ac:dyDescent="0.25">
      <c r="A4" s="13" t="s">
        <v>10</v>
      </c>
      <c r="B4" s="2"/>
      <c r="C4" s="2" t="s">
        <v>42</v>
      </c>
      <c r="D4" s="2" t="s">
        <v>42</v>
      </c>
      <c r="E4" s="2" t="s">
        <v>42</v>
      </c>
      <c r="F4" s="2"/>
      <c r="G4" s="2"/>
      <c r="H4" s="2"/>
      <c r="I4" s="20"/>
    </row>
    <row r="5" spans="1:9" x14ac:dyDescent="0.25">
      <c r="A5" s="13" t="s">
        <v>11</v>
      </c>
      <c r="B5" s="2"/>
      <c r="C5" s="2" t="s">
        <v>42</v>
      </c>
      <c r="D5" s="2" t="s">
        <v>42</v>
      </c>
      <c r="E5" s="2" t="s">
        <v>42</v>
      </c>
      <c r="F5" s="2"/>
      <c r="G5" s="2"/>
      <c r="H5" s="2"/>
      <c r="I5" s="20"/>
    </row>
    <row r="6" spans="1:9" x14ac:dyDescent="0.25">
      <c r="A6" s="13" t="s">
        <v>12</v>
      </c>
      <c r="B6" s="2"/>
      <c r="C6" s="2" t="s">
        <v>42</v>
      </c>
      <c r="D6" s="2" t="s">
        <v>42</v>
      </c>
      <c r="E6" s="2" t="s">
        <v>42</v>
      </c>
      <c r="F6" s="2"/>
      <c r="G6" s="2"/>
      <c r="H6" s="2"/>
      <c r="I6" s="20"/>
    </row>
    <row r="7" spans="1:9" x14ac:dyDescent="0.25">
      <c r="A7" s="13" t="s">
        <v>13</v>
      </c>
      <c r="B7" s="2"/>
      <c r="C7" s="2" t="s">
        <v>42</v>
      </c>
      <c r="D7" s="2" t="s">
        <v>42</v>
      </c>
      <c r="E7" s="2" t="s">
        <v>42</v>
      </c>
      <c r="F7" s="2"/>
      <c r="G7" s="2"/>
      <c r="H7" s="2"/>
      <c r="I7" s="20"/>
    </row>
    <row r="8" spans="1:9" ht="15.75" thickBot="1" x14ac:dyDescent="0.3">
      <c r="A8" s="14"/>
      <c r="B8" s="2"/>
      <c r="C8" s="2"/>
      <c r="D8" s="2"/>
      <c r="E8" s="2"/>
      <c r="F8" s="2" t="s">
        <v>42</v>
      </c>
      <c r="G8" s="2"/>
      <c r="H8" s="2"/>
      <c r="I8" s="21"/>
    </row>
    <row r="9" spans="1:9" ht="15.75" thickBot="1" x14ac:dyDescent="0.3">
      <c r="A9" s="12" t="s">
        <v>14</v>
      </c>
      <c r="B9" s="49">
        <f>SUM(IF(D10="X",0.2,0),IF(D11="X",0.2,0),IF(D12="X",0.2,0),IF(D13="X",0.2,0),IF(E10="X",0.4,0),IF(E11="X",0.4,0),IF(E12="X",0.4,0),IF(E13="X",0.4,0),IF(F10="X",0.6,0),IF(F11="X",0.6,0),IF(F12="X",0.6,0),IF(F13="X",0.6,0),IF(G10="X",0.8,0),IF(G11="X",0.8,0),IF(G12="X",0.8,0),IF(G13="X",0.8,0),IF(H10="X",1,0),IF(H11="X",1,0),IF(H12="X",1,0),IF(H13="X",1,0))/2</f>
        <v>0</v>
      </c>
      <c r="C9" s="50"/>
      <c r="D9" s="50"/>
      <c r="E9" s="50"/>
      <c r="F9" s="50"/>
      <c r="G9" s="50"/>
      <c r="H9" s="51"/>
      <c r="I9" s="19">
        <f>B9</f>
        <v>0</v>
      </c>
    </row>
    <row r="10" spans="1:9" x14ac:dyDescent="0.25">
      <c r="A10" s="13" t="s">
        <v>15</v>
      </c>
      <c r="B10" s="2"/>
      <c r="C10" s="2"/>
      <c r="D10" s="2"/>
      <c r="E10" s="2"/>
      <c r="F10" s="2"/>
      <c r="G10" s="2"/>
      <c r="H10" s="2"/>
      <c r="I10" s="20"/>
    </row>
    <row r="11" spans="1:9" x14ac:dyDescent="0.25">
      <c r="A11" s="13" t="s">
        <v>16</v>
      </c>
      <c r="B11" s="2"/>
      <c r="C11" s="2"/>
      <c r="D11" s="2"/>
      <c r="E11" s="2"/>
      <c r="F11" s="2"/>
      <c r="G11" s="2"/>
      <c r="H11" s="2"/>
      <c r="I11" s="20"/>
    </row>
    <row r="12" spans="1:9" x14ac:dyDescent="0.25">
      <c r="A12" s="13" t="s">
        <v>17</v>
      </c>
      <c r="B12" s="2"/>
      <c r="C12" s="2"/>
      <c r="D12" s="2"/>
      <c r="E12" s="2"/>
      <c r="F12" s="2"/>
      <c r="G12" s="2"/>
      <c r="H12" s="2"/>
      <c r="I12" s="20"/>
    </row>
    <row r="13" spans="1:9" x14ac:dyDescent="0.25">
      <c r="A13" s="15" t="s">
        <v>18</v>
      </c>
      <c r="B13" s="2"/>
      <c r="C13" s="2"/>
      <c r="D13" s="2"/>
      <c r="E13" s="2"/>
      <c r="F13" s="2"/>
      <c r="G13" s="2"/>
      <c r="H13" s="2"/>
      <c r="I13" s="20"/>
    </row>
    <row r="14" spans="1:9" ht="15.75" thickBot="1" x14ac:dyDescent="0.3">
      <c r="A14" s="14"/>
      <c r="B14" s="2"/>
      <c r="C14" s="2"/>
      <c r="D14" s="2"/>
      <c r="E14" s="2"/>
      <c r="F14" s="2"/>
      <c r="G14" s="2"/>
      <c r="H14" s="2"/>
      <c r="I14" s="21"/>
    </row>
    <row r="15" spans="1:9" ht="30.75" thickBot="1" x14ac:dyDescent="0.3">
      <c r="A15" s="12" t="s">
        <v>19</v>
      </c>
      <c r="B15" s="49">
        <f>SUM(IF(D16="X",0.2,0),IF(D17="X",0.2,0),IF(D18="X",0.2,0),IF(D19="X",0.2,0),IF(E16="X",0.4,0),IF(E17="X",0.4,0),IF(E18="X",0.4,0),IF(E19="X",0.4,0),IF(F16="X",0.6,0),IF(F17="X",0.6,0),IF(F18="X",0.6,0),IF(F19="X",0.6,0),IF(G16="X",0.8,0),IF(G17="X",0.8,0),IF(G18="X",0.8,0),IF(G19="X",0.8,0),IF(H16="X",1,0),IF(H17="X",1,0),IF(H18="X",1,0),IF(H19="X",1,0))/2</f>
        <v>0</v>
      </c>
      <c r="C15" s="50"/>
      <c r="D15" s="50"/>
      <c r="E15" s="50"/>
      <c r="F15" s="50"/>
      <c r="G15" s="50"/>
      <c r="H15" s="51"/>
      <c r="I15" s="19">
        <f>B15</f>
        <v>0</v>
      </c>
    </row>
    <row r="16" spans="1:9" x14ac:dyDescent="0.25">
      <c r="A16" s="13" t="s">
        <v>20</v>
      </c>
      <c r="B16" s="2"/>
      <c r="C16" s="2"/>
      <c r="D16" s="2"/>
      <c r="E16" s="2"/>
      <c r="F16" s="2"/>
      <c r="G16" s="2"/>
      <c r="H16" s="2"/>
      <c r="I16" s="20"/>
    </row>
    <row r="17" spans="1:9" x14ac:dyDescent="0.25">
      <c r="A17" s="13" t="s">
        <v>21</v>
      </c>
      <c r="B17" s="2"/>
      <c r="C17" s="2"/>
      <c r="D17" s="2"/>
      <c r="E17" s="2"/>
      <c r="F17" s="2"/>
      <c r="G17" s="2"/>
      <c r="H17" s="2"/>
      <c r="I17" s="20"/>
    </row>
    <row r="18" spans="1:9" x14ac:dyDescent="0.25">
      <c r="A18" s="13" t="s">
        <v>22</v>
      </c>
      <c r="B18" s="2"/>
      <c r="C18" s="2"/>
      <c r="D18" s="2"/>
      <c r="E18" s="2"/>
      <c r="F18" s="2"/>
      <c r="G18" s="2"/>
      <c r="H18" s="2"/>
      <c r="I18" s="20"/>
    </row>
    <row r="19" spans="1:9" ht="15.75" thickBot="1" x14ac:dyDescent="0.3">
      <c r="A19" s="16" t="s">
        <v>23</v>
      </c>
      <c r="B19" s="3"/>
      <c r="C19" s="3"/>
      <c r="D19" s="3"/>
      <c r="E19" s="3"/>
      <c r="F19" s="3"/>
      <c r="G19" s="3"/>
      <c r="H19" s="3"/>
      <c r="I19" s="20"/>
    </row>
    <row r="20" spans="1:9" ht="19.5" thickBot="1" x14ac:dyDescent="0.3">
      <c r="A20" s="28" t="s">
        <v>24</v>
      </c>
      <c r="B20" s="29"/>
      <c r="C20" s="29"/>
      <c r="D20" s="29"/>
      <c r="E20" s="29"/>
      <c r="F20" s="29"/>
      <c r="G20" s="29"/>
      <c r="H20" s="30"/>
      <c r="I20" s="17"/>
    </row>
    <row r="21" spans="1:9" ht="15.75" thickBot="1" x14ac:dyDescent="0.3">
      <c r="A21" s="11" t="s">
        <v>1</v>
      </c>
      <c r="B21" s="5" t="s">
        <v>2</v>
      </c>
      <c r="C21" s="5" t="s">
        <v>3</v>
      </c>
      <c r="D21" s="5" t="s">
        <v>4</v>
      </c>
      <c r="E21" s="5" t="s">
        <v>5</v>
      </c>
      <c r="F21" s="5" t="s">
        <v>6</v>
      </c>
      <c r="G21" s="5" t="s">
        <v>7</v>
      </c>
      <c r="H21" s="5" t="s">
        <v>8</v>
      </c>
      <c r="I21" s="19">
        <f>B22</f>
        <v>0</v>
      </c>
    </row>
    <row r="22" spans="1:9" ht="45.75" thickBot="1" x14ac:dyDescent="0.3">
      <c r="A22" s="12" t="s">
        <v>25</v>
      </c>
      <c r="B22" s="49">
        <f>SUM(IF(D23="X",0.2,0),IF(D24="X",0.2,0),IF(D25="X",0.2,0),IF(D26="X",0.2,0),IF(D27="X",0.2,0),IF(E23="X",0.4,0),IF(E24="X",0.4,0),IF(E25="X",0.4,0),IF(E26="X",0.4,0),IF(E27="X",0.4,0),IF(F23="X",0.6,0),IF(F24="X",0.6,0),IF(F25="X",0.6,0),IF(F26="X",0.6,0),IF(F27="X",0.6,0),IF(G23="X",0.8,0),IF(G24="X",0.8,0),IF(G25="X",0.8,0),IF(G26="X",0.8,0),IF(G27="X",0.8,0),IF(H23="X",1,0),IF(H24="X",1,0),IF(H25="X",1,0),IF(H26="X",1,0),IF(H27="X",1,0))</f>
        <v>0</v>
      </c>
      <c r="C22" s="50"/>
      <c r="D22" s="50"/>
      <c r="E22" s="50"/>
      <c r="F22" s="50"/>
      <c r="G22" s="50"/>
      <c r="H22" s="51"/>
      <c r="I22" s="20"/>
    </row>
    <row r="23" spans="1:9" ht="25.5" x14ac:dyDescent="0.25">
      <c r="A23" s="13" t="s">
        <v>26</v>
      </c>
      <c r="B23" s="2"/>
      <c r="C23" s="2"/>
      <c r="D23" s="2"/>
      <c r="E23" s="2"/>
      <c r="F23" s="2"/>
      <c r="G23" s="2"/>
      <c r="H23" s="2"/>
      <c r="I23" s="20"/>
    </row>
    <row r="24" spans="1:9" ht="25.5" x14ac:dyDescent="0.25">
      <c r="A24" s="13" t="s">
        <v>27</v>
      </c>
      <c r="B24" s="2"/>
      <c r="C24" s="2"/>
      <c r="D24" s="2"/>
      <c r="E24" s="2"/>
      <c r="F24" s="2"/>
      <c r="G24" s="2"/>
      <c r="H24" s="2"/>
      <c r="I24" s="20"/>
    </row>
    <row r="25" spans="1:9" ht="25.5" x14ac:dyDescent="0.25">
      <c r="A25" s="13" t="s">
        <v>28</v>
      </c>
      <c r="B25" s="2"/>
      <c r="C25" s="2"/>
      <c r="D25" s="2"/>
      <c r="E25" s="2"/>
      <c r="F25" s="2"/>
      <c r="G25" s="2"/>
      <c r="H25" s="2"/>
      <c r="I25" s="20"/>
    </row>
    <row r="26" spans="1:9" ht="25.5" x14ac:dyDescent="0.25">
      <c r="A26" s="13" t="s">
        <v>29</v>
      </c>
      <c r="B26" s="2"/>
      <c r="C26" s="2"/>
      <c r="D26" s="2"/>
      <c r="E26" s="2"/>
      <c r="F26" s="2"/>
      <c r="G26" s="2"/>
      <c r="H26" s="2"/>
      <c r="I26" s="20"/>
    </row>
    <row r="27" spans="1:9" x14ac:dyDescent="0.25">
      <c r="A27" s="13" t="s">
        <v>30</v>
      </c>
      <c r="B27" s="2"/>
      <c r="C27" s="2"/>
      <c r="D27" s="2"/>
      <c r="E27" s="2"/>
      <c r="F27" s="2"/>
      <c r="G27" s="2"/>
      <c r="H27" s="2"/>
      <c r="I27" s="20"/>
    </row>
    <row r="28" spans="1:9" ht="15.75" thickBot="1" x14ac:dyDescent="0.3">
      <c r="A28" s="18"/>
      <c r="B28" s="2"/>
      <c r="C28" s="2"/>
      <c r="D28" s="2"/>
      <c r="E28" s="2"/>
      <c r="F28" s="2"/>
      <c r="G28" s="2"/>
      <c r="H28" s="2"/>
      <c r="I28" s="21"/>
    </row>
    <row r="29" spans="1:9" ht="15.75" thickBot="1" x14ac:dyDescent="0.3">
      <c r="A29" s="12" t="s">
        <v>31</v>
      </c>
      <c r="B29" s="49">
        <f>SUM(IF(D30="X",0.2,0),IF(D31="X",0.2,0),IF(D32="X",0.2,0),IF(D33="X",0.2,0),IF(D34="X",0.2,0),IF(D35="X",0.2,0),IF(D36="X",0.2,0),IF(D36="X",0.2,0),IF(E30="X",0.4,0),IF(E31="X",0.4,0),IF(E32="X",0.4,0),IF(E33="X",0.4,0),IF(E34="X",0.4,0),IF(E35="X",0.4,0),IF(E36="X",0.4,0),IF(E37="X",0.4,0),IF(F30="X",0.6,0),IF(F31="X",0.6,0),IF(F32="X",0.6,0),IF(F33="X",0.6,0),IF(F34="X",0.6,0),IF(F35="X",0.6,0),IF(F36="X",0.6,0),IF(F37="X",0.6,0),IF(G30="X",0.8,0),IF(G31="X",0.8,0),IF(G32="X",0.8,0),IF(G33="X",0.8,0),IF(G34="X",0.8,0),IF(G35="X",0.8,0),IF(G36="X",0.8,0),IF(G37="X",0.8,0),IF(H30="X",1,0),IF(H31="X",1,0),IF(H32="X",1,0),IF(H33="X",1,0),IF(H34="X",2,0),IF(H35="X",1,0),IF(H36="X",1,0),IF(H37="X",1,0))</f>
        <v>0</v>
      </c>
      <c r="C29" s="50"/>
      <c r="D29" s="50"/>
      <c r="E29" s="50"/>
      <c r="F29" s="50"/>
      <c r="G29" s="50"/>
      <c r="H29" s="50"/>
      <c r="I29" s="19">
        <f>B29</f>
        <v>0</v>
      </c>
    </row>
    <row r="30" spans="1:9" ht="25.5" x14ac:dyDescent="0.25">
      <c r="A30" s="13" t="s">
        <v>32</v>
      </c>
      <c r="B30" s="2"/>
      <c r="C30" s="2"/>
      <c r="D30" s="2"/>
      <c r="E30" s="2"/>
      <c r="F30" s="2"/>
      <c r="G30" s="2"/>
      <c r="H30" s="6"/>
      <c r="I30" s="20"/>
    </row>
    <row r="31" spans="1:9" x14ac:dyDescent="0.25">
      <c r="A31" s="13" t="s">
        <v>33</v>
      </c>
      <c r="B31" s="2"/>
      <c r="C31" s="2"/>
      <c r="D31" s="2"/>
      <c r="E31" s="2"/>
      <c r="F31" s="2"/>
      <c r="G31" s="2"/>
      <c r="H31" s="6"/>
      <c r="I31" s="20"/>
    </row>
    <row r="32" spans="1:9" ht="25.5" x14ac:dyDescent="0.25">
      <c r="A32" s="13" t="s">
        <v>34</v>
      </c>
      <c r="B32" s="2"/>
      <c r="C32" s="2"/>
      <c r="D32" s="2"/>
      <c r="E32" s="2"/>
      <c r="F32" s="2"/>
      <c r="G32" s="2"/>
      <c r="H32" s="6"/>
      <c r="I32" s="20"/>
    </row>
    <row r="33" spans="1:9" ht="38.25" x14ac:dyDescent="0.25">
      <c r="A33" s="13" t="s">
        <v>35</v>
      </c>
      <c r="B33" s="2"/>
      <c r="C33" s="2"/>
      <c r="D33" s="2"/>
      <c r="E33" s="2"/>
      <c r="F33" s="2"/>
      <c r="G33" s="2"/>
      <c r="H33" s="6"/>
      <c r="I33" s="20"/>
    </row>
    <row r="34" spans="1:9" x14ac:dyDescent="0.25">
      <c r="A34" s="13" t="s">
        <v>36</v>
      </c>
      <c r="B34" s="2"/>
      <c r="C34" s="2"/>
      <c r="D34" s="2"/>
      <c r="E34" s="2"/>
      <c r="F34" s="2"/>
      <c r="G34" s="2"/>
      <c r="H34" s="6"/>
      <c r="I34" s="20"/>
    </row>
    <row r="35" spans="1:9" x14ac:dyDescent="0.25">
      <c r="A35" s="13" t="s">
        <v>37</v>
      </c>
      <c r="B35" s="2"/>
      <c r="C35" s="2"/>
      <c r="D35" s="2"/>
      <c r="E35" s="2"/>
      <c r="F35" s="2"/>
      <c r="G35" s="2"/>
      <c r="H35" s="6"/>
      <c r="I35" s="20"/>
    </row>
    <row r="36" spans="1:9" x14ac:dyDescent="0.25">
      <c r="A36" s="13" t="s">
        <v>38</v>
      </c>
      <c r="B36" s="2"/>
      <c r="C36" s="2"/>
      <c r="D36" s="2"/>
      <c r="E36" s="2"/>
      <c r="F36" s="2"/>
      <c r="G36" s="2"/>
      <c r="H36" s="6"/>
      <c r="I36" s="20"/>
    </row>
    <row r="37" spans="1:9" ht="15.75" thickBot="1" x14ac:dyDescent="0.3">
      <c r="A37" s="16" t="s">
        <v>39</v>
      </c>
      <c r="B37" s="3"/>
      <c r="C37" s="3"/>
      <c r="D37" s="3"/>
      <c r="E37" s="3"/>
      <c r="F37" s="3"/>
      <c r="G37" s="3"/>
      <c r="H37" s="7"/>
      <c r="I37" s="20"/>
    </row>
    <row r="38" spans="1:9" ht="19.5" customHeight="1" thickBot="1" x14ac:dyDescent="0.3">
      <c r="A38" s="28" t="s">
        <v>40</v>
      </c>
      <c r="B38" s="29"/>
      <c r="C38" s="29"/>
      <c r="D38" s="29"/>
      <c r="E38" s="29"/>
      <c r="F38" s="29"/>
      <c r="G38" s="29"/>
      <c r="H38" s="29"/>
      <c r="I38" s="21"/>
    </row>
    <row r="39" spans="1:9" x14ac:dyDescent="0.25">
      <c r="A39" s="31"/>
      <c r="B39" s="32"/>
      <c r="C39" s="32"/>
      <c r="D39" s="32"/>
      <c r="E39" s="33"/>
      <c r="F39" s="40">
        <f>B3+B9+B15+B22+B29</f>
        <v>0</v>
      </c>
      <c r="G39" s="41"/>
      <c r="H39" s="42"/>
      <c r="I39" s="22">
        <f>MROUND(SUM(I29+I21+I15+I9+I3),0.25)</f>
        <v>0</v>
      </c>
    </row>
    <row r="40" spans="1:9" x14ac:dyDescent="0.25">
      <c r="A40" s="34"/>
      <c r="B40" s="35"/>
      <c r="C40" s="35"/>
      <c r="D40" s="35"/>
      <c r="E40" s="36"/>
      <c r="F40" s="43"/>
      <c r="G40" s="44"/>
      <c r="H40" s="45"/>
      <c r="I40" s="23"/>
    </row>
    <row r="41" spans="1:9" x14ac:dyDescent="0.25">
      <c r="A41" s="34"/>
      <c r="B41" s="35"/>
      <c r="C41" s="35"/>
      <c r="D41" s="35"/>
      <c r="E41" s="36"/>
      <c r="F41" s="43"/>
      <c r="G41" s="44"/>
      <c r="H41" s="45"/>
      <c r="I41" s="23"/>
    </row>
    <row r="42" spans="1:9" x14ac:dyDescent="0.25">
      <c r="A42" s="34"/>
      <c r="B42" s="35"/>
      <c r="C42" s="35"/>
      <c r="D42" s="35"/>
      <c r="E42" s="36"/>
      <c r="F42" s="43"/>
      <c r="G42" s="44"/>
      <c r="H42" s="45"/>
      <c r="I42" s="23"/>
    </row>
    <row r="43" spans="1:9" ht="15.75" thickBot="1" x14ac:dyDescent="0.3">
      <c r="A43" s="37"/>
      <c r="B43" s="38"/>
      <c r="C43" s="38"/>
      <c r="D43" s="38"/>
      <c r="E43" s="39"/>
      <c r="F43" s="46"/>
      <c r="G43" s="47"/>
      <c r="H43" s="48"/>
      <c r="I43" s="24"/>
    </row>
    <row r="46" spans="1:9" x14ac:dyDescent="0.25">
      <c r="A46" s="1" t="s">
        <v>44</v>
      </c>
      <c r="B46" s="4">
        <f>IF(C4="X",0,IF(D4="X",2,IF(E4="X",4,IF(F4="X",6,IF(G4="X",8,IF(H4="X",10,0))))))</f>
        <v>0</v>
      </c>
      <c r="C46" s="10" t="e">
        <f>SUM(#REF!*0,#REF!*2,#REF!*4,#REF!*6,#REF!*8,#REF!*10)/SUM(#REF!)</f>
        <v>#REF!</v>
      </c>
    </row>
    <row r="47" spans="1:9" x14ac:dyDescent="0.25">
      <c r="A47" s="1" t="s">
        <v>45</v>
      </c>
      <c r="B47" s="4">
        <f>IF(C5="X",0,IF(D5="X",2,IF(E5="X",4,IF(F5="X",6,IF(G5="X",8,IF(H5="X",10,0))))))</f>
        <v>0</v>
      </c>
      <c r="C47" s="10" t="e">
        <f>SUM(#REF!*0,#REF!*2,#REF!*4,#REF!*6,#REF!*8,#REF!*10)/SUM(#REF!)</f>
        <v>#REF!</v>
      </c>
    </row>
    <row r="48" spans="1:9" x14ac:dyDescent="0.25">
      <c r="A48" s="1" t="s">
        <v>46</v>
      </c>
      <c r="B48" s="4">
        <f>IF(C6="X",0,IF(D6="X",2,IF(E6="X",4,IF(F6="X",6,IF(G6="X",8,IF(H6="X",10,0))))))</f>
        <v>0</v>
      </c>
      <c r="C48" s="10" t="e">
        <f>SUM(#REF!*0,#REF!*2,#REF!*4,#REF!*6,#REF!*8,#REF!*10)/SUM(#REF!)</f>
        <v>#REF!</v>
      </c>
    </row>
    <row r="49" spans="1:3" x14ac:dyDescent="0.25">
      <c r="A49" s="1" t="s">
        <v>47</v>
      </c>
      <c r="B49" s="4">
        <f>IF(C7="X",0,IF(D7="X",2,IF(E7="X",4,IF(F7="X",6,IF(G7="X",8,IF(H7="X",10,0))))))</f>
        <v>0</v>
      </c>
      <c r="C49" s="10" t="e">
        <f>SUM(#REF!*0,#REF!*2,#REF!*4,#REF!*6,#REF!*8,#REF!*10)/SUM(#REF!)</f>
        <v>#REF!</v>
      </c>
    </row>
    <row r="50" spans="1:3" x14ac:dyDescent="0.25">
      <c r="A50" s="1" t="s">
        <v>48</v>
      </c>
      <c r="B50" s="4">
        <f>IF(C10="X",0,IF(D10="X",2,IF(E10="X",4,IF(F10="X",6,IF(G10="X",8,IF(H10="X",10,0))))))</f>
        <v>0</v>
      </c>
      <c r="C50" s="10" t="e">
        <f>SUM(#REF!*0,#REF!*2,#REF!*4,#REF!*6,#REF!*8,#REF!*10)/SUM(#REF!)</f>
        <v>#REF!</v>
      </c>
    </row>
    <row r="51" spans="1:3" x14ac:dyDescent="0.25">
      <c r="A51" s="1" t="s">
        <v>49</v>
      </c>
      <c r="B51" s="4">
        <f>IF(C11="X",0,IF(D11="X",2,IF(E11="X",4,IF(F11="X",6,IF(G11="X",8,IF(H11="X",10,0))))))</f>
        <v>0</v>
      </c>
      <c r="C51" s="10" t="e">
        <f>SUM(#REF!*0,#REF!*2,#REF!*4,#REF!*6,#REF!*8,#REF!*10)/SUM(#REF!)</f>
        <v>#REF!</v>
      </c>
    </row>
    <row r="52" spans="1:3" x14ac:dyDescent="0.25">
      <c r="A52" s="1" t="s">
        <v>50</v>
      </c>
      <c r="B52" s="4">
        <f>IF(C12="X",0,IF(D12="X",2,IF(E12="X",4,IF(F12="X",6,IF(G12="X",8,IF(H12="X",10,0))))))</f>
        <v>0</v>
      </c>
      <c r="C52" s="10" t="e">
        <f>SUM(#REF!*0,#REF!*2,#REF!*4,#REF!*6,#REF!*8,#REF!*10)/SUM(#REF!)</f>
        <v>#REF!</v>
      </c>
    </row>
    <row r="53" spans="1:3" x14ac:dyDescent="0.25">
      <c r="A53" s="1" t="s">
        <v>18</v>
      </c>
      <c r="B53" s="4">
        <f>IF(C13="X",0,IF(D13="X",2,IF(E13="X",4,IF(F13="X",6,IF(G13="X",8,IF(H13="X",10,0))))))</f>
        <v>0</v>
      </c>
      <c r="C53" s="10" t="e">
        <f>SUM(#REF!*0,#REF!*2,#REF!*4,#REF!*6,#REF!*8,#REF!*10)/SUM(#REF!)</f>
        <v>#REF!</v>
      </c>
    </row>
    <row r="54" spans="1:3" x14ac:dyDescent="0.25">
      <c r="A54" s="1" t="s">
        <v>51</v>
      </c>
      <c r="B54" s="4">
        <f>IF(C16="X",0,IF(D16="X",2,IF(E16="X",4,IF(F16="X",6,IF(G16="X",8,IF(H16="X",10,0))))))</f>
        <v>0</v>
      </c>
      <c r="C54" s="10" t="e">
        <f>SUM(#REF!*0,#REF!*2,#REF!*4,#REF!*6,#REF!*8,#REF!*10)/SUM(#REF!)</f>
        <v>#REF!</v>
      </c>
    </row>
    <row r="55" spans="1:3" x14ac:dyDescent="0.25">
      <c r="A55" s="1" t="s">
        <v>52</v>
      </c>
      <c r="B55" s="4">
        <f>IF(C17="X",0,IF(D17="X",2,IF(E17="X",4,IF(F17="X",6,IF(G17="X",8,IF(H17="X",10,0))))))</f>
        <v>0</v>
      </c>
      <c r="C55" s="10" t="e">
        <f>SUM(#REF!*0,#REF!*2,#REF!*4,#REF!*6,#REF!*8,#REF!*10)/SUM(#REF!)</f>
        <v>#REF!</v>
      </c>
    </row>
    <row r="56" spans="1:3" x14ac:dyDescent="0.25">
      <c r="A56" s="1" t="s">
        <v>53</v>
      </c>
      <c r="B56" s="4">
        <f>IF(C18="X",0,IF(D18="X",2,IF(E18="X",4,IF(F18="X",6,IF(G18="X",8,IF(H18="X",10,0))))))</f>
        <v>0</v>
      </c>
      <c r="C56" s="10" t="e">
        <f>SUM(#REF!*0,#REF!*2,#REF!*4,#REF!*6,#REF!*8,#REF!*10)/SUM(#REF!)</f>
        <v>#REF!</v>
      </c>
    </row>
    <row r="57" spans="1:3" x14ac:dyDescent="0.25">
      <c r="A57" s="1" t="s">
        <v>54</v>
      </c>
      <c r="B57" s="4">
        <f>IF(C19="X",0,IF(D19="X",2,IF(E19="X",4,IF(F19="X",6,IF(G19="X",8,IF(H19="X",10,0))))))</f>
        <v>0</v>
      </c>
      <c r="C57" s="10" t="e">
        <f>SUM(#REF!*0,#REF!*2,#REF!*4,#REF!*6,#REF!*8,#REF!*10)/SUM(#REF!)</f>
        <v>#REF!</v>
      </c>
    </row>
    <row r="58" spans="1:3" x14ac:dyDescent="0.25">
      <c r="C58" s="10"/>
    </row>
    <row r="59" spans="1:3" x14ac:dyDescent="0.25">
      <c r="C59" s="10"/>
    </row>
    <row r="60" spans="1:3" x14ac:dyDescent="0.25">
      <c r="C60" s="10"/>
    </row>
    <row r="61" spans="1:3" ht="25.5" x14ac:dyDescent="0.25">
      <c r="A61" s="1" t="s">
        <v>55</v>
      </c>
      <c r="B61" s="4">
        <f t="shared" ref="B61:B75" si="0">IF(C23="X",0,IF(D23="X",2,IF(E23="X",4,IF(F23="X",6,IF(G23="X",8,IF(H23="X",10,0))))))</f>
        <v>0</v>
      </c>
      <c r="C61" s="10" t="e">
        <f>SUM(#REF!*0,#REF!*2,#REF!*4,#REF!*6,#REF!*8,#REF!*10)/SUM(#REF!)</f>
        <v>#REF!</v>
      </c>
    </row>
    <row r="62" spans="1:3" ht="25.5" x14ac:dyDescent="0.25">
      <c r="A62" s="1" t="s">
        <v>56</v>
      </c>
      <c r="B62" s="4">
        <f t="shared" si="0"/>
        <v>0</v>
      </c>
      <c r="C62" s="10" t="e">
        <f>SUM(#REF!*0,#REF!*2,#REF!*4,#REF!*6,#REF!*8,#REF!*10)/SUM(#REF!)</f>
        <v>#REF!</v>
      </c>
    </row>
    <row r="63" spans="1:3" ht="25.5" x14ac:dyDescent="0.25">
      <c r="A63" s="1" t="s">
        <v>57</v>
      </c>
      <c r="B63" s="4">
        <f t="shared" si="0"/>
        <v>0</v>
      </c>
      <c r="C63" s="10" t="e">
        <f>SUM(#REF!*0,#REF!*2,#REF!*4,#REF!*6,#REF!*8,#REF!*10)/SUM(#REF!)</f>
        <v>#REF!</v>
      </c>
    </row>
    <row r="64" spans="1:3" ht="25.5" x14ac:dyDescent="0.25">
      <c r="A64" s="1" t="s">
        <v>58</v>
      </c>
      <c r="B64" s="4">
        <f t="shared" si="0"/>
        <v>0</v>
      </c>
      <c r="C64" s="10" t="e">
        <f>SUM(#REF!*0,#REF!*2,#REF!*4,#REF!*6,#REF!*8,#REF!*10)/SUM(#REF!)</f>
        <v>#REF!</v>
      </c>
    </row>
    <row r="65" spans="1:3" x14ac:dyDescent="0.25">
      <c r="A65" s="1" t="s">
        <v>59</v>
      </c>
      <c r="B65" s="4">
        <f t="shared" si="0"/>
        <v>0</v>
      </c>
      <c r="C65" s="10" t="e">
        <f>SUM(#REF!*0,#REF!*2,#REF!*4,#REF!*6,#REF!*8,#REF!*10)/SUM(#REF!)</f>
        <v>#REF!</v>
      </c>
    </row>
    <row r="66" spans="1:3" x14ac:dyDescent="0.25">
      <c r="C66" s="10"/>
    </row>
    <row r="67" spans="1:3" x14ac:dyDescent="0.25">
      <c r="C67" s="10"/>
    </row>
    <row r="68" spans="1:3" ht="25.5" x14ac:dyDescent="0.25">
      <c r="A68" s="1" t="s">
        <v>60</v>
      </c>
      <c r="B68" s="4">
        <f t="shared" si="0"/>
        <v>0</v>
      </c>
      <c r="C68" s="10" t="e">
        <f>SUM(#REF!*0,#REF!*2,#REF!*4,#REF!*6,#REF!*8,#REF!*10)/SUM(#REF!)</f>
        <v>#REF!</v>
      </c>
    </row>
    <row r="69" spans="1:3" x14ac:dyDescent="0.25">
      <c r="A69" s="1" t="s">
        <v>61</v>
      </c>
      <c r="B69" s="4">
        <f t="shared" si="0"/>
        <v>0</v>
      </c>
      <c r="C69" s="10" t="e">
        <f>SUM(#REF!*0,#REF!*2,#REF!*4,#REF!*6,#REF!*8,#REF!*10)/SUM(#REF!)</f>
        <v>#REF!</v>
      </c>
    </row>
    <row r="70" spans="1:3" ht="25.5" x14ac:dyDescent="0.25">
      <c r="A70" s="1" t="s">
        <v>62</v>
      </c>
      <c r="B70" s="4">
        <f t="shared" si="0"/>
        <v>0</v>
      </c>
      <c r="C70" s="10" t="e">
        <f>SUM(#REF!*0,#REF!*2,#REF!*4,#REF!*6,#REF!*8,#REF!*10)/SUM(#REF!)</f>
        <v>#REF!</v>
      </c>
    </row>
    <row r="71" spans="1:3" ht="38.25" x14ac:dyDescent="0.25">
      <c r="A71" s="1" t="s">
        <v>63</v>
      </c>
      <c r="B71" s="4">
        <f t="shared" si="0"/>
        <v>0</v>
      </c>
      <c r="C71" s="10" t="e">
        <f>SUM(#REF!*0,#REF!*2,#REF!*4,#REF!*6,#REF!*8,#REF!*10)/SUM(#REF!)</f>
        <v>#REF!</v>
      </c>
    </row>
    <row r="72" spans="1:3" x14ac:dyDescent="0.25">
      <c r="A72" s="1" t="s">
        <v>64</v>
      </c>
      <c r="B72" s="4">
        <f t="shared" si="0"/>
        <v>0</v>
      </c>
      <c r="C72" s="10" t="e">
        <f>SUM(#REF!*0,#REF!*2,#REF!*4,#REF!*6,#REF!*8,#REF!*10)/SUM(#REF!)</f>
        <v>#REF!</v>
      </c>
    </row>
    <row r="73" spans="1:3" x14ac:dyDescent="0.25">
      <c r="A73" s="1" t="s">
        <v>65</v>
      </c>
      <c r="B73" s="4">
        <f t="shared" si="0"/>
        <v>0</v>
      </c>
      <c r="C73" s="10" t="e">
        <f>SUM(#REF!*0,#REF!*2,#REF!*4,#REF!*6,#REF!*8,#REF!*10)/SUM(#REF!)</f>
        <v>#REF!</v>
      </c>
    </row>
    <row r="74" spans="1:3" x14ac:dyDescent="0.25">
      <c r="A74" s="1" t="s">
        <v>66</v>
      </c>
      <c r="B74" s="4">
        <f t="shared" si="0"/>
        <v>0</v>
      </c>
      <c r="C74" s="10" t="e">
        <f>SUM(#REF!*0,#REF!*2,#REF!*4,#REF!*6,#REF!*8,#REF!*10)/SUM(#REF!)</f>
        <v>#REF!</v>
      </c>
    </row>
    <row r="75" spans="1:3" x14ac:dyDescent="0.25">
      <c r="A75" s="1" t="s">
        <v>67</v>
      </c>
      <c r="B75" s="4">
        <f t="shared" si="0"/>
        <v>0</v>
      </c>
      <c r="C75" s="10" t="e">
        <f>SUM(#REF!*0,#REF!*2,#REF!*4,#REF!*6,#REF!*8,#REF!*10)/SUM(#REF!)</f>
        <v>#REF!</v>
      </c>
    </row>
  </sheetData>
  <mergeCells count="16">
    <mergeCell ref="A1:H1"/>
    <mergeCell ref="A20:H20"/>
    <mergeCell ref="A38:H38"/>
    <mergeCell ref="A39:E43"/>
    <mergeCell ref="F39:H43"/>
    <mergeCell ref="B3:H3"/>
    <mergeCell ref="B9:H9"/>
    <mergeCell ref="B15:H15"/>
    <mergeCell ref="B22:H22"/>
    <mergeCell ref="B29:H29"/>
    <mergeCell ref="I3:I8"/>
    <mergeCell ref="I9:I14"/>
    <mergeCell ref="I15:I19"/>
    <mergeCell ref="I21:I28"/>
    <mergeCell ref="I39:I43"/>
    <mergeCell ref="I29:I38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133350</xdr:colOff>
                    <xdr:row>3</xdr:row>
                    <xdr:rowOff>28575</xdr:rowOff>
                  </from>
                  <to>
                    <xdr:col>1</xdr:col>
                    <xdr:colOff>504825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D14" sqref="D14"/>
    </sheetView>
  </sheetViews>
  <sheetFormatPr baseColWidth="10" defaultRowHeight="15" x14ac:dyDescent="0.25"/>
  <cols>
    <col min="1" max="1" width="13" bestFit="1" customWidth="1"/>
    <col min="2" max="2" width="14.42578125" bestFit="1" customWidth="1"/>
  </cols>
  <sheetData>
    <row r="1" spans="1:2" x14ac:dyDescent="0.25">
      <c r="A1" s="58" t="s">
        <v>68</v>
      </c>
      <c r="B1" s="58"/>
    </row>
    <row r="2" spans="1:2" ht="15.75" thickBot="1" x14ac:dyDescent="0.3"/>
    <row r="3" spans="1:2" x14ac:dyDescent="0.25">
      <c r="A3" s="52" t="s">
        <v>91</v>
      </c>
      <c r="B3" s="53" t="s">
        <v>90</v>
      </c>
    </row>
    <row r="4" spans="1:2" x14ac:dyDescent="0.25">
      <c r="A4" s="54">
        <v>1</v>
      </c>
      <c r="B4" s="55" t="s">
        <v>69</v>
      </c>
    </row>
    <row r="5" spans="1:2" x14ac:dyDescent="0.25">
      <c r="A5" s="54">
        <v>2</v>
      </c>
      <c r="B5" s="55" t="s">
        <v>70</v>
      </c>
    </row>
    <row r="6" spans="1:2" x14ac:dyDescent="0.25">
      <c r="A6" s="54">
        <v>3</v>
      </c>
      <c r="B6" s="55" t="s">
        <v>71</v>
      </c>
    </row>
    <row r="7" spans="1:2" x14ac:dyDescent="0.25">
      <c r="A7" s="54">
        <v>4</v>
      </c>
      <c r="B7" s="55" t="s">
        <v>72</v>
      </c>
    </row>
    <row r="8" spans="1:2" x14ac:dyDescent="0.25">
      <c r="A8" s="54">
        <v>5</v>
      </c>
      <c r="B8" s="55" t="s">
        <v>8</v>
      </c>
    </row>
    <row r="9" spans="1:2" x14ac:dyDescent="0.25">
      <c r="A9" s="54">
        <v>6</v>
      </c>
      <c r="B9" s="55" t="s">
        <v>73</v>
      </c>
    </row>
    <row r="10" spans="1:2" x14ac:dyDescent="0.25">
      <c r="A10" s="54">
        <v>7</v>
      </c>
      <c r="B10" s="55" t="s">
        <v>74</v>
      </c>
    </row>
    <row r="11" spans="1:2" x14ac:dyDescent="0.25">
      <c r="A11" s="54">
        <v>8</v>
      </c>
      <c r="B11" s="55" t="s">
        <v>75</v>
      </c>
    </row>
    <row r="12" spans="1:2" x14ac:dyDescent="0.25">
      <c r="A12" s="54">
        <v>9</v>
      </c>
      <c r="B12" s="55" t="s">
        <v>4</v>
      </c>
    </row>
    <row r="13" spans="1:2" x14ac:dyDescent="0.25">
      <c r="A13" s="54">
        <v>10</v>
      </c>
      <c r="B13" s="55" t="s">
        <v>76</v>
      </c>
    </row>
    <row r="14" spans="1:2" x14ac:dyDescent="0.25">
      <c r="A14" s="54">
        <v>11</v>
      </c>
      <c r="B14" s="55" t="s">
        <v>77</v>
      </c>
    </row>
    <row r="15" spans="1:2" x14ac:dyDescent="0.25">
      <c r="A15" s="54">
        <v>12</v>
      </c>
      <c r="B15" s="55" t="s">
        <v>78</v>
      </c>
    </row>
    <row r="16" spans="1:2" x14ac:dyDescent="0.25">
      <c r="A16" s="54">
        <v>13</v>
      </c>
      <c r="B16" s="55" t="s">
        <v>79</v>
      </c>
    </row>
    <row r="17" spans="1:2" x14ac:dyDescent="0.25">
      <c r="A17" s="54">
        <v>14</v>
      </c>
      <c r="B17" s="55" t="s">
        <v>80</v>
      </c>
    </row>
    <row r="18" spans="1:2" x14ac:dyDescent="0.25">
      <c r="A18" s="54">
        <v>15</v>
      </c>
      <c r="B18" s="55" t="s">
        <v>81</v>
      </c>
    </row>
    <row r="19" spans="1:2" x14ac:dyDescent="0.25">
      <c r="A19" s="54">
        <v>16</v>
      </c>
      <c r="B19" s="55" t="s">
        <v>5</v>
      </c>
    </row>
    <row r="20" spans="1:2" x14ac:dyDescent="0.25">
      <c r="A20" s="54">
        <v>17</v>
      </c>
      <c r="B20" s="55" t="s">
        <v>82</v>
      </c>
    </row>
    <row r="21" spans="1:2" x14ac:dyDescent="0.25">
      <c r="A21" s="54">
        <v>18</v>
      </c>
      <c r="B21" s="55" t="s">
        <v>83</v>
      </c>
    </row>
    <row r="22" spans="1:2" x14ac:dyDescent="0.25">
      <c r="A22" s="54">
        <v>19</v>
      </c>
      <c r="B22" s="55" t="s">
        <v>6</v>
      </c>
    </row>
    <row r="23" spans="1:2" x14ac:dyDescent="0.25">
      <c r="A23" s="54">
        <v>20</v>
      </c>
      <c r="B23" s="55" t="s">
        <v>84</v>
      </c>
    </row>
    <row r="24" spans="1:2" x14ac:dyDescent="0.25">
      <c r="A24" s="54">
        <v>21</v>
      </c>
      <c r="B24" s="55" t="s">
        <v>85</v>
      </c>
    </row>
    <row r="25" spans="1:2" x14ac:dyDescent="0.25">
      <c r="A25" s="54">
        <v>22</v>
      </c>
      <c r="B25" s="55" t="s">
        <v>86</v>
      </c>
    </row>
    <row r="26" spans="1:2" x14ac:dyDescent="0.25">
      <c r="A26" s="54">
        <v>23</v>
      </c>
      <c r="B26" s="55" t="s">
        <v>87</v>
      </c>
    </row>
    <row r="27" spans="1:2" x14ac:dyDescent="0.25">
      <c r="A27" s="54">
        <v>24</v>
      </c>
      <c r="B27" s="55" t="s">
        <v>41</v>
      </c>
    </row>
    <row r="28" spans="1:2" x14ac:dyDescent="0.25">
      <c r="A28" s="54">
        <v>25</v>
      </c>
      <c r="B28" s="55" t="s">
        <v>88</v>
      </c>
    </row>
    <row r="29" spans="1:2" ht="15.75" thickBot="1" x14ac:dyDescent="0.3">
      <c r="A29" s="56">
        <v>26</v>
      </c>
      <c r="B29" s="57" t="s">
        <v>89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Liste</vt:lpstr>
    </vt:vector>
  </TitlesOfParts>
  <Company>ISTP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lvialette</dc:creator>
  <cp:lastModifiedBy>Remy ARCOS</cp:lastModifiedBy>
  <cp:lastPrinted>2011-06-05T21:06:12Z</cp:lastPrinted>
  <dcterms:created xsi:type="dcterms:W3CDTF">2010-04-20T14:21:38Z</dcterms:created>
  <dcterms:modified xsi:type="dcterms:W3CDTF">2014-03-26T09:11:37Z</dcterms:modified>
</cp:coreProperties>
</file>