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99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U18" i="1" l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U4" i="1"/>
  <c r="AM18" i="1"/>
  <c r="AI18" i="1"/>
  <c r="AE18" i="1"/>
  <c r="AA18" i="1"/>
  <c r="V18" i="1"/>
  <c r="T18" i="1"/>
  <c r="AS18" i="1" s="1"/>
  <c r="P18" i="1"/>
  <c r="AR18" i="1" s="1"/>
  <c r="K18" i="1"/>
  <c r="AP18" i="1" s="1"/>
  <c r="G18" i="1"/>
  <c r="AO18" i="1" s="1"/>
  <c r="AM17" i="1"/>
  <c r="AI17" i="1"/>
  <c r="AE17" i="1"/>
  <c r="AA17" i="1"/>
  <c r="V17" i="1"/>
  <c r="T17" i="1"/>
  <c r="AS17" i="1" s="1"/>
  <c r="P17" i="1"/>
  <c r="AR17" i="1" s="1"/>
  <c r="K17" i="1"/>
  <c r="AP17" i="1" s="1"/>
  <c r="G17" i="1"/>
  <c r="AO17" i="1" s="1"/>
  <c r="AR16" i="1"/>
  <c r="AM16" i="1"/>
  <c r="AI16" i="1"/>
  <c r="AE16" i="1"/>
  <c r="AA16" i="1"/>
  <c r="V16" i="1"/>
  <c r="T16" i="1"/>
  <c r="AS16" i="1" s="1"/>
  <c r="P16" i="1"/>
  <c r="K16" i="1"/>
  <c r="AP16" i="1" s="1"/>
  <c r="G16" i="1"/>
  <c r="AO16" i="1" s="1"/>
  <c r="AQ16" i="1" s="1"/>
  <c r="AS15" i="1"/>
  <c r="AM15" i="1"/>
  <c r="AI15" i="1"/>
  <c r="AE15" i="1"/>
  <c r="AA15" i="1"/>
  <c r="V15" i="1"/>
  <c r="T15" i="1"/>
  <c r="P15" i="1"/>
  <c r="AR15" i="1" s="1"/>
  <c r="AT15" i="1" s="1"/>
  <c r="K15" i="1"/>
  <c r="AP15" i="1" s="1"/>
  <c r="G15" i="1"/>
  <c r="AO15" i="1" s="1"/>
  <c r="AR14" i="1"/>
  <c r="AM14" i="1"/>
  <c r="AI14" i="1"/>
  <c r="AE14" i="1"/>
  <c r="AA14" i="1"/>
  <c r="V14" i="1"/>
  <c r="T14" i="1"/>
  <c r="AS14" i="1" s="1"/>
  <c r="P14" i="1"/>
  <c r="K14" i="1"/>
  <c r="AP14" i="1" s="1"/>
  <c r="G14" i="1"/>
  <c r="AO14" i="1" s="1"/>
  <c r="AQ14" i="1" s="1"/>
  <c r="AS13" i="1"/>
  <c r="AM13" i="1"/>
  <c r="AI13" i="1"/>
  <c r="AE13" i="1"/>
  <c r="AA13" i="1"/>
  <c r="V13" i="1"/>
  <c r="T13" i="1"/>
  <c r="P13" i="1"/>
  <c r="AR13" i="1" s="1"/>
  <c r="AT13" i="1" s="1"/>
  <c r="K13" i="1"/>
  <c r="AP13" i="1" s="1"/>
  <c r="G13" i="1"/>
  <c r="AO13" i="1" s="1"/>
  <c r="AR12" i="1"/>
  <c r="AM12" i="1"/>
  <c r="AI12" i="1"/>
  <c r="AE12" i="1"/>
  <c r="AA12" i="1"/>
  <c r="V12" i="1"/>
  <c r="T12" i="1"/>
  <c r="AS12" i="1" s="1"/>
  <c r="P12" i="1"/>
  <c r="K12" i="1"/>
  <c r="AP12" i="1" s="1"/>
  <c r="G12" i="1"/>
  <c r="AO12" i="1" s="1"/>
  <c r="AQ12" i="1" s="1"/>
  <c r="AS11" i="1"/>
  <c r="AM11" i="1"/>
  <c r="AI11" i="1"/>
  <c r="AE11" i="1"/>
  <c r="AA11" i="1"/>
  <c r="V11" i="1"/>
  <c r="T11" i="1"/>
  <c r="P11" i="1"/>
  <c r="AR11" i="1" s="1"/>
  <c r="AT11" i="1" s="1"/>
  <c r="K11" i="1"/>
  <c r="AP11" i="1" s="1"/>
  <c r="G11" i="1"/>
  <c r="AO11" i="1" s="1"/>
  <c r="AR10" i="1"/>
  <c r="AM10" i="1"/>
  <c r="AI10" i="1"/>
  <c r="AE10" i="1"/>
  <c r="AA10" i="1"/>
  <c r="V10" i="1"/>
  <c r="T10" i="1"/>
  <c r="AS10" i="1" s="1"/>
  <c r="P10" i="1"/>
  <c r="K10" i="1"/>
  <c r="AP10" i="1" s="1"/>
  <c r="G10" i="1"/>
  <c r="AO10" i="1" s="1"/>
  <c r="AQ10" i="1" s="1"/>
  <c r="AS9" i="1"/>
  <c r="AM9" i="1"/>
  <c r="AI9" i="1"/>
  <c r="AE9" i="1"/>
  <c r="AA9" i="1"/>
  <c r="V9" i="1"/>
  <c r="T9" i="1"/>
  <c r="P9" i="1"/>
  <c r="AR9" i="1" s="1"/>
  <c r="AT9" i="1" s="1"/>
  <c r="K9" i="1"/>
  <c r="AP9" i="1" s="1"/>
  <c r="G9" i="1"/>
  <c r="AO9" i="1" s="1"/>
  <c r="AR8" i="1"/>
  <c r="AM8" i="1"/>
  <c r="AI8" i="1"/>
  <c r="AE8" i="1"/>
  <c r="AA8" i="1"/>
  <c r="V8" i="1"/>
  <c r="T8" i="1"/>
  <c r="AS8" i="1" s="1"/>
  <c r="P8" i="1"/>
  <c r="K8" i="1"/>
  <c r="AP8" i="1" s="1"/>
  <c r="G8" i="1"/>
  <c r="AO8" i="1" s="1"/>
  <c r="AQ8" i="1" s="1"/>
  <c r="AS7" i="1"/>
  <c r="AM7" i="1"/>
  <c r="AI7" i="1"/>
  <c r="AE7" i="1"/>
  <c r="AA7" i="1"/>
  <c r="V7" i="1"/>
  <c r="T7" i="1"/>
  <c r="P7" i="1"/>
  <c r="AR7" i="1" s="1"/>
  <c r="AT7" i="1" s="1"/>
  <c r="K7" i="1"/>
  <c r="AP7" i="1" s="1"/>
  <c r="G7" i="1"/>
  <c r="AO7" i="1" s="1"/>
  <c r="AR6" i="1"/>
  <c r="AM6" i="1"/>
  <c r="AI6" i="1"/>
  <c r="AE6" i="1"/>
  <c r="AA6" i="1"/>
  <c r="V6" i="1"/>
  <c r="T6" i="1"/>
  <c r="AS6" i="1" s="1"/>
  <c r="P6" i="1"/>
  <c r="K6" i="1"/>
  <c r="AP6" i="1" s="1"/>
  <c r="G6" i="1"/>
  <c r="AO6" i="1" s="1"/>
  <c r="AQ6" i="1" s="1"/>
  <c r="AS5" i="1"/>
  <c r="AM5" i="1"/>
  <c r="AI5" i="1"/>
  <c r="AE5" i="1"/>
  <c r="AA5" i="1"/>
  <c r="V5" i="1"/>
  <c r="T5" i="1"/>
  <c r="P5" i="1"/>
  <c r="AR5" i="1" s="1"/>
  <c r="AT5" i="1" s="1"/>
  <c r="K5" i="1"/>
  <c r="AP5" i="1" s="1"/>
  <c r="G5" i="1"/>
  <c r="AR4" i="1"/>
  <c r="AM4" i="1"/>
  <c r="AM20" i="1" s="1"/>
  <c r="AI4" i="1"/>
  <c r="AI19" i="1" s="1"/>
  <c r="AE4" i="1"/>
  <c r="AE20" i="1" s="1"/>
  <c r="AA4" i="1"/>
  <c r="AA19" i="1" s="1"/>
  <c r="V4" i="1"/>
  <c r="V19" i="1" s="1"/>
  <c r="T4" i="1"/>
  <c r="AS4" i="1" s="1"/>
  <c r="AS19" i="1" s="1"/>
  <c r="P4" i="1"/>
  <c r="P19" i="1" s="1"/>
  <c r="K4" i="1"/>
  <c r="AP4" i="1" s="1"/>
  <c r="AP19" i="1" s="1"/>
  <c r="G4" i="1"/>
  <c r="G19" i="1" s="1"/>
  <c r="AT4" i="1" l="1"/>
  <c r="AT6" i="1"/>
  <c r="AU6" i="1" s="1"/>
  <c r="AV6" i="1" s="1"/>
  <c r="AQ7" i="1"/>
  <c r="AU7" i="1" s="1"/>
  <c r="AV7" i="1" s="1"/>
  <c r="AT8" i="1"/>
  <c r="AU8" i="1" s="1"/>
  <c r="AV8" i="1" s="1"/>
  <c r="AQ9" i="1"/>
  <c r="AU9" i="1" s="1"/>
  <c r="AV9" i="1" s="1"/>
  <c r="AT10" i="1"/>
  <c r="AU10" i="1" s="1"/>
  <c r="AV10" i="1" s="1"/>
  <c r="AQ11" i="1"/>
  <c r="AU11" i="1" s="1"/>
  <c r="AV11" i="1" s="1"/>
  <c r="AT12" i="1"/>
  <c r="AU12" i="1" s="1"/>
  <c r="AV12" i="1" s="1"/>
  <c r="AQ13" i="1"/>
  <c r="AU13" i="1" s="1"/>
  <c r="AV13" i="1" s="1"/>
  <c r="AT14" i="1"/>
  <c r="AU14" i="1" s="1"/>
  <c r="AV14" i="1" s="1"/>
  <c r="AQ15" i="1"/>
  <c r="AU15" i="1" s="1"/>
  <c r="AV15" i="1" s="1"/>
  <c r="AT16" i="1"/>
  <c r="AU16" i="1" s="1"/>
  <c r="AV16" i="1" s="1"/>
  <c r="AQ17" i="1"/>
  <c r="AU17" i="1" s="1"/>
  <c r="AV17" i="1" s="1"/>
  <c r="AT17" i="1"/>
  <c r="AQ18" i="1"/>
  <c r="AU18" i="1" s="1"/>
  <c r="AV18" i="1" s="1"/>
  <c r="AT18" i="1"/>
  <c r="AO5" i="1"/>
  <c r="AQ5" i="1" s="1"/>
  <c r="AU5" i="1" s="1"/>
  <c r="AV5" i="1" s="1"/>
  <c r="K19" i="1"/>
  <c r="T19" i="1"/>
  <c r="AE19" i="1"/>
  <c r="AM19" i="1"/>
  <c r="AA20" i="1"/>
  <c r="AI20" i="1"/>
  <c r="AO4" i="1"/>
  <c r="U19" i="1" l="1"/>
  <c r="AO19" i="1"/>
  <c r="AQ4" i="1"/>
  <c r="AT19" i="1"/>
  <c r="AQ19" i="1" l="1"/>
  <c r="AU4" i="1"/>
  <c r="AV4" i="1" l="1"/>
  <c r="AV19" i="1" s="1"/>
  <c r="AU19" i="1"/>
</calcChain>
</file>

<file path=xl/sharedStrings.xml><?xml version="1.0" encoding="utf-8"?>
<sst xmlns="http://schemas.openxmlformats.org/spreadsheetml/2006/main" count="90" uniqueCount="27">
  <si>
    <t>ne</t>
  </si>
  <si>
    <t>PFMP1</t>
  </si>
  <si>
    <t>PFMP2</t>
  </si>
  <si>
    <t>Terminale</t>
  </si>
  <si>
    <t>PFMP3</t>
  </si>
  <si>
    <t>PFMP4</t>
  </si>
  <si>
    <t>BILAN MOYENNE STAGE</t>
  </si>
  <si>
    <t>Attitudes</t>
  </si>
  <si>
    <t>Compétence</t>
  </si>
  <si>
    <t>Nom</t>
  </si>
  <si>
    <t>Première</t>
  </si>
  <si>
    <t>Evalué</t>
  </si>
  <si>
    <t>N1</t>
  </si>
  <si>
    <t>N2</t>
  </si>
  <si>
    <t>N3</t>
  </si>
  <si>
    <t>NOTE /5</t>
  </si>
  <si>
    <t>NOTE /15</t>
  </si>
  <si>
    <t>Attitude professionnelle 1BELEEC</t>
  </si>
  <si>
    <t>Compétences 1BELEEC</t>
  </si>
  <si>
    <t>Moyenne
/20</t>
  </si>
  <si>
    <t>Attitude professionnelle TBELEEC</t>
  </si>
  <si>
    <t>Compétences  TBELEEC
 PFMP3</t>
  </si>
  <si>
    <t>Moyenne
/30</t>
  </si>
  <si>
    <t>e</t>
  </si>
  <si>
    <t>E</t>
  </si>
  <si>
    <t>NE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</si>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</sst>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 applyAlignment="1" applyProtection="1">
      <alignment horizontal="center" vertical="center" wrapText="1"/>
    </xf>
    <xf numFmtId="2" fontId="2" fillId="0" borderId="1" xfId="0" applyNumberFormat="1" applyFont="1" applyBorder="1" applyAlignment="1" applyProtection="1">
      <alignment horizontal="center" vertical="center" wrapText="1"/>
    </xf>
    <xf numFmtId="2" fontId="2" fillId="0" borderId="2" xfId="0" applyNumberFormat="1" applyFont="1" applyBorder="1" applyAlignment="1" applyProtection="1">
      <alignment horizontal="center" vertical="center" wrapText="1"/>
    </xf>
    <xf numFmtId="2" fontId="2" fillId="0" borderId="3" xfId="0" applyNumberFormat="1" applyFont="1" applyBorder="1" applyAlignment="1" applyProtection="1">
      <alignment horizontal="center" vertical="center" wrapText="1"/>
    </xf>
    <xf numFmtId="2" fontId="3" fillId="0" borderId="1" xfId="0" applyNumberFormat="1" applyFont="1" applyBorder="1" applyAlignment="1" applyProtection="1">
      <alignment horizontal="center" vertical="center" wrapText="1"/>
    </xf>
    <xf numFmtId="2" fontId="3" fillId="0" borderId="2" xfId="0" applyNumberFormat="1" applyFont="1" applyBorder="1" applyAlignment="1" applyProtection="1">
      <alignment horizontal="center" vertical="center" wrapText="1"/>
    </xf>
    <xf numFmtId="2" fontId="3" fillId="0" borderId="3" xfId="0" applyNumberFormat="1" applyFont="1" applyBorder="1" applyAlignment="1" applyProtection="1">
      <alignment horizontal="center" vertical="center" wrapText="1"/>
    </xf>
    <xf numFmtId="2" fontId="4" fillId="0" borderId="4" xfId="0" applyNumberFormat="1" applyFont="1" applyBorder="1" applyAlignment="1" applyProtection="1">
      <alignment horizontal="center" vertical="center" textRotation="90" wrapText="1"/>
    </xf>
    <xf numFmtId="0" fontId="1" fillId="0" borderId="5" xfId="0" applyFont="1" applyBorder="1" applyAlignment="1" applyProtection="1">
      <alignment horizontal="center" vertical="center" wrapText="1"/>
    </xf>
    <xf numFmtId="2" fontId="4" fillId="0" borderId="1" xfId="0" applyNumberFormat="1" applyFont="1" applyBorder="1" applyAlignment="1" applyProtection="1">
      <alignment horizontal="center" vertical="center" wrapText="1"/>
    </xf>
    <xf numFmtId="2" fontId="4" fillId="0" borderId="2" xfId="0" applyNumberFormat="1" applyFont="1" applyBorder="1" applyAlignment="1" applyProtection="1">
      <alignment horizontal="center" vertical="center" wrapText="1"/>
    </xf>
    <xf numFmtId="2" fontId="4" fillId="0" borderId="3" xfId="0" applyNumberFormat="1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2" fontId="2" fillId="0" borderId="7" xfId="0" applyNumberFormat="1" applyFont="1" applyBorder="1" applyAlignment="1" applyProtection="1">
      <alignment horizontal="center" vertical="center" wrapText="1"/>
    </xf>
    <xf numFmtId="2" fontId="2" fillId="0" borderId="8" xfId="0" applyNumberFormat="1" applyFont="1" applyBorder="1" applyAlignment="1" applyProtection="1">
      <alignment horizontal="center" vertical="center" wrapText="1"/>
    </xf>
    <xf numFmtId="2" fontId="2" fillId="0" borderId="9" xfId="0" applyNumberFormat="1" applyFont="1" applyBorder="1" applyAlignment="1" applyProtection="1">
      <alignment horizontal="center" vertical="center" wrapText="1"/>
    </xf>
    <xf numFmtId="2" fontId="2" fillId="0" borderId="6" xfId="0" applyNumberFormat="1" applyFont="1" applyBorder="1" applyAlignment="1" applyProtection="1">
      <alignment horizontal="center" vertical="center" wrapText="1"/>
    </xf>
    <xf numFmtId="2" fontId="4" fillId="0" borderId="10" xfId="0" applyNumberFormat="1" applyFont="1" applyBorder="1" applyAlignment="1" applyProtection="1">
      <alignment horizontal="center" vertical="center" wrapText="1"/>
    </xf>
    <xf numFmtId="2" fontId="4" fillId="0" borderId="11" xfId="0" applyNumberFormat="1" applyFont="1" applyBorder="1" applyAlignment="1" applyProtection="1">
      <alignment horizontal="center" vertical="center" wrapText="1"/>
    </xf>
    <xf numFmtId="2" fontId="4" fillId="0" borderId="12" xfId="0" applyNumberFormat="1" applyFont="1" applyBorder="1" applyAlignment="1" applyProtection="1">
      <alignment horizontal="center" vertical="center" textRotation="90" wrapText="1"/>
    </xf>
    <xf numFmtId="2" fontId="4" fillId="0" borderId="2" xfId="0" applyNumberFormat="1" applyFont="1" applyBorder="1" applyAlignment="1" applyProtection="1">
      <alignment horizontal="center" vertical="center" wrapText="1"/>
    </xf>
    <xf numFmtId="2" fontId="4" fillId="0" borderId="13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textRotation="90" wrapText="1"/>
    </xf>
    <xf numFmtId="0" fontId="4" fillId="0" borderId="11" xfId="0" applyFont="1" applyBorder="1" applyAlignment="1" applyProtection="1">
      <alignment horizontal="center" vertical="center" textRotation="90" wrapText="1"/>
    </xf>
    <xf numFmtId="2" fontId="1" fillId="0" borderId="14" xfId="0" applyNumberFormat="1" applyFont="1" applyBorder="1" applyAlignment="1" applyProtection="1">
      <alignment horizontal="center" vertical="center" wrapText="1"/>
    </xf>
    <xf numFmtId="2" fontId="1" fillId="0" borderId="15" xfId="0" applyNumberFormat="1" applyFont="1" applyBorder="1" applyAlignment="1" applyProtection="1">
      <alignment horizontal="center" vertical="center" wrapText="1"/>
    </xf>
    <xf numFmtId="2" fontId="1" fillId="0" borderId="16" xfId="0" applyNumberFormat="1" applyFont="1" applyBorder="1" applyAlignment="1" applyProtection="1">
      <alignment horizontal="center" vertical="center" wrapText="1"/>
    </xf>
    <xf numFmtId="2" fontId="1" fillId="0" borderId="17" xfId="0" applyNumberFormat="1" applyFont="1" applyBorder="1" applyAlignment="1" applyProtection="1">
      <alignment horizontal="center" vertical="center" wrapText="1"/>
    </xf>
    <xf numFmtId="2" fontId="1" fillId="0" borderId="18" xfId="0" applyNumberFormat="1" applyFont="1" applyBorder="1" applyAlignment="1" applyProtection="1">
      <alignment horizontal="center" vertical="center" wrapText="1"/>
    </xf>
    <xf numFmtId="2" fontId="1" fillId="0" borderId="6" xfId="0" applyNumberFormat="1" applyFont="1" applyBorder="1" applyAlignment="1" applyProtection="1">
      <alignment horizontal="center" vertical="center" wrapText="1"/>
    </xf>
    <xf numFmtId="2" fontId="1" fillId="0" borderId="19" xfId="0" applyNumberFormat="1" applyFont="1" applyBorder="1" applyAlignment="1" applyProtection="1">
      <alignment horizontal="center" vertical="center" wrapText="1"/>
    </xf>
    <xf numFmtId="2" fontId="1" fillId="0" borderId="20" xfId="0" applyNumberFormat="1" applyFont="1" applyBorder="1" applyAlignment="1" applyProtection="1">
      <alignment horizontal="center" vertical="center" wrapText="1"/>
    </xf>
    <xf numFmtId="2" fontId="1" fillId="0" borderId="21" xfId="0" applyNumberFormat="1" applyFont="1" applyBorder="1" applyAlignment="1" applyProtection="1">
      <alignment horizontal="center" vertical="center" wrapText="1"/>
    </xf>
    <xf numFmtId="2" fontId="1" fillId="0" borderId="22" xfId="0" applyNumberFormat="1" applyFont="1" applyBorder="1" applyAlignment="1" applyProtection="1">
      <alignment horizontal="center" vertical="center" wrapText="1"/>
    </xf>
    <xf numFmtId="2" fontId="1" fillId="0" borderId="23" xfId="0" applyNumberFormat="1" applyFont="1" applyBorder="1" applyAlignment="1" applyProtection="1">
      <alignment horizontal="center" vertical="center" wrapText="1"/>
    </xf>
    <xf numFmtId="2" fontId="1" fillId="0" borderId="24" xfId="0" applyNumberFormat="1" applyFont="1" applyBorder="1" applyAlignment="1" applyProtection="1">
      <alignment horizontal="center" vertical="center" wrapText="1"/>
    </xf>
    <xf numFmtId="2" fontId="1" fillId="0" borderId="25" xfId="0" applyNumberFormat="1" applyFont="1" applyBorder="1" applyAlignment="1" applyProtection="1">
      <alignment horizontal="center" vertical="center" wrapText="1"/>
    </xf>
    <xf numFmtId="2" fontId="1" fillId="0" borderId="4" xfId="0" applyNumberFormat="1" applyFont="1" applyBorder="1" applyAlignment="1" applyProtection="1">
      <alignment horizontal="center" vertical="center" wrapText="1"/>
    </xf>
    <xf numFmtId="0" fontId="5" fillId="0" borderId="26" xfId="0" applyFont="1" applyFill="1" applyBorder="1" applyAlignment="1" applyProtection="1">
      <alignment horizontal="left" vertical="center"/>
    </xf>
    <xf numFmtId="0" fontId="4" fillId="0" borderId="12" xfId="0" applyFont="1" applyBorder="1" applyAlignment="1" applyProtection="1">
      <alignment horizontal="center" vertical="center" textRotation="90" wrapText="1"/>
    </xf>
    <xf numFmtId="0" fontId="4" fillId="0" borderId="27" xfId="0" applyFont="1" applyBorder="1" applyAlignment="1" applyProtection="1">
      <alignment horizontal="center" vertical="center" wrapText="1"/>
    </xf>
    <xf numFmtId="1" fontId="2" fillId="0" borderId="28" xfId="0" applyNumberFormat="1" applyFont="1" applyBorder="1" applyAlignment="1" applyProtection="1">
      <alignment horizontal="center" vertical="center" wrapText="1"/>
      <protection locked="0"/>
    </xf>
    <xf numFmtId="1" fontId="2" fillId="0" borderId="29" xfId="0" applyNumberFormat="1" applyFont="1" applyBorder="1" applyAlignment="1" applyProtection="1">
      <alignment horizontal="center" vertical="center" wrapText="1"/>
      <protection locked="0"/>
    </xf>
    <xf numFmtId="2" fontId="3" fillId="0" borderId="30" xfId="0" applyNumberFormat="1" applyFont="1" applyBorder="1" applyAlignment="1" applyProtection="1">
      <alignment horizontal="center" vertical="center" wrapText="1"/>
    </xf>
    <xf numFmtId="1" fontId="2" fillId="0" borderId="31" xfId="0" applyNumberFormat="1" applyFont="1" applyBorder="1" applyAlignment="1" applyProtection="1">
      <alignment horizontal="center" vertical="center" wrapText="1"/>
      <protection locked="0"/>
    </xf>
    <xf numFmtId="2" fontId="3" fillId="0" borderId="0" xfId="0" applyNumberFormat="1" applyFont="1" applyBorder="1" applyAlignment="1" applyProtection="1">
      <alignment horizontal="center" vertical="center" wrapText="1"/>
    </xf>
    <xf numFmtId="1" fontId="2" fillId="0" borderId="32" xfId="0" applyNumberFormat="1" applyFont="1" applyBorder="1" applyAlignment="1" applyProtection="1">
      <alignment horizontal="center" vertical="center" wrapText="1"/>
      <protection locked="0"/>
    </xf>
    <xf numFmtId="2" fontId="3" fillId="0" borderId="33" xfId="0" applyNumberFormat="1" applyFont="1" applyBorder="1" applyAlignment="1" applyProtection="1">
      <alignment horizontal="center" vertical="center" wrapText="1"/>
    </xf>
    <xf numFmtId="2" fontId="1" fillId="0" borderId="34" xfId="0" applyNumberFormat="1" applyFont="1" applyBorder="1" applyAlignment="1" applyProtection="1">
      <alignment horizontal="center" vertical="center" wrapText="1"/>
      <protection locked="0"/>
    </xf>
    <xf numFmtId="2" fontId="1" fillId="0" borderId="35" xfId="0" applyNumberFormat="1" applyFont="1" applyBorder="1" applyAlignment="1" applyProtection="1">
      <alignment horizontal="center" vertical="center" wrapText="1"/>
    </xf>
    <xf numFmtId="2" fontId="3" fillId="0" borderId="36" xfId="0" applyNumberFormat="1" applyFont="1" applyBorder="1" applyAlignment="1" applyProtection="1">
      <alignment horizontal="center" vertical="center" wrapText="1"/>
    </xf>
    <xf numFmtId="2" fontId="1" fillId="0" borderId="37" xfId="0" applyNumberFormat="1" applyFont="1" applyBorder="1" applyAlignment="1" applyProtection="1">
      <alignment horizontal="center" vertical="center" wrapText="1"/>
      <protection locked="0"/>
    </xf>
    <xf numFmtId="2" fontId="1" fillId="0" borderId="38" xfId="0" applyNumberFormat="1" applyFont="1" applyBorder="1" applyAlignment="1" applyProtection="1">
      <alignment horizontal="center" vertical="center" wrapText="1"/>
    </xf>
    <xf numFmtId="2" fontId="1" fillId="0" borderId="39" xfId="0" applyNumberFormat="1" applyFont="1" applyBorder="1" applyAlignment="1" applyProtection="1">
      <alignment horizontal="center" vertical="center" wrapText="1"/>
    </xf>
    <xf numFmtId="2" fontId="6" fillId="0" borderId="27" xfId="0" applyNumberFormat="1" applyFont="1" applyBorder="1" applyAlignment="1" applyProtection="1">
      <alignment horizontal="center" vertical="center" wrapText="1"/>
    </xf>
    <xf numFmtId="2" fontId="1" fillId="0" borderId="27" xfId="0" applyNumberFormat="1" applyFont="1" applyBorder="1" applyAlignment="1" applyProtection="1">
      <alignment horizontal="center" vertical="center" wrapText="1"/>
    </xf>
    <xf numFmtId="0" fontId="4" fillId="0" borderId="41" xfId="0" applyFont="1" applyBorder="1" applyAlignment="1" applyProtection="1">
      <alignment horizontal="center" vertical="center" wrapText="1"/>
    </xf>
    <xf numFmtId="1" fontId="2" fillId="0" borderId="42" xfId="0" applyNumberFormat="1" applyFont="1" applyBorder="1" applyAlignment="1" applyProtection="1">
      <alignment horizontal="center" vertical="center" wrapText="1"/>
      <protection locked="0"/>
    </xf>
    <xf numFmtId="1" fontId="2" fillId="0" borderId="43" xfId="0" applyNumberFormat="1" applyFont="1" applyBorder="1" applyAlignment="1" applyProtection="1">
      <alignment horizontal="center" vertical="center" wrapText="1"/>
      <protection locked="0"/>
    </xf>
    <xf numFmtId="1" fontId="2" fillId="0" borderId="44" xfId="0" applyNumberFormat="1" applyFont="1" applyBorder="1" applyAlignment="1" applyProtection="1">
      <alignment horizontal="center" vertical="center" wrapText="1"/>
      <protection locked="0"/>
    </xf>
    <xf numFmtId="2" fontId="3" fillId="0" borderId="45" xfId="0" applyNumberFormat="1" applyFont="1" applyBorder="1" applyAlignment="1" applyProtection="1">
      <alignment horizontal="center" vertical="center" wrapText="1"/>
    </xf>
    <xf numFmtId="1" fontId="2" fillId="0" borderId="46" xfId="0" applyNumberFormat="1" applyFont="1" applyBorder="1" applyAlignment="1" applyProtection="1">
      <alignment horizontal="center" vertical="center" wrapText="1"/>
      <protection locked="0"/>
    </xf>
    <xf numFmtId="2" fontId="1" fillId="0" borderId="47" xfId="0" applyNumberFormat="1" applyFont="1" applyBorder="1" applyAlignment="1" applyProtection="1">
      <alignment horizontal="center" vertical="center" wrapText="1"/>
    </xf>
    <xf numFmtId="2" fontId="1" fillId="0" borderId="48" xfId="0" applyNumberFormat="1" applyFont="1" applyBorder="1" applyAlignment="1" applyProtection="1">
      <alignment horizontal="center" vertical="center" wrapText="1"/>
    </xf>
    <xf numFmtId="2" fontId="6" fillId="0" borderId="41" xfId="0" applyNumberFormat="1" applyFont="1" applyBorder="1" applyAlignment="1" applyProtection="1">
      <alignment horizontal="center" vertical="center" wrapText="1"/>
    </xf>
    <xf numFmtId="2" fontId="1" fillId="0" borderId="41" xfId="0" applyNumberFormat="1" applyFont="1" applyBorder="1" applyAlignment="1" applyProtection="1">
      <alignment horizontal="center" vertical="center" wrapText="1"/>
    </xf>
    <xf numFmtId="0" fontId="5" fillId="0" borderId="40" xfId="0" applyFont="1" applyBorder="1" applyAlignment="1" applyProtection="1">
      <alignment horizontal="left" vertical="center" wrapText="1"/>
    </xf>
    <xf numFmtId="0" fontId="5" fillId="0" borderId="49" xfId="0" applyFont="1" applyBorder="1" applyAlignment="1" applyProtection="1">
      <alignment horizontal="left" vertical="center"/>
    </xf>
    <xf numFmtId="1" fontId="2" fillId="0" borderId="50" xfId="0" applyNumberFormat="1" applyFont="1" applyBorder="1" applyAlignment="1" applyProtection="1">
      <alignment horizontal="center" vertical="center" wrapText="1"/>
      <protection locked="0"/>
    </xf>
    <xf numFmtId="1" fontId="2" fillId="0" borderId="51" xfId="0" applyNumberFormat="1" applyFont="1" applyBorder="1" applyAlignment="1" applyProtection="1">
      <alignment horizontal="center" vertical="center" wrapText="1"/>
      <protection locked="0"/>
    </xf>
    <xf numFmtId="1" fontId="2" fillId="0" borderId="52" xfId="0" applyNumberFormat="1" applyFont="1" applyBorder="1" applyAlignment="1" applyProtection="1">
      <alignment horizontal="center" vertical="center" wrapText="1"/>
      <protection locked="0"/>
    </xf>
    <xf numFmtId="1" fontId="2" fillId="0" borderId="53" xfId="0" applyNumberFormat="1" applyFont="1" applyBorder="1" applyAlignment="1" applyProtection="1">
      <alignment horizontal="center" vertical="center" wrapText="1"/>
      <protection locked="0"/>
    </xf>
    <xf numFmtId="2" fontId="1" fillId="0" borderId="54" xfId="0" applyNumberFormat="1" applyFont="1" applyBorder="1" applyAlignment="1" applyProtection="1">
      <alignment horizontal="center" vertical="center" wrapText="1"/>
    </xf>
    <xf numFmtId="2" fontId="1" fillId="0" borderId="55" xfId="0" applyNumberFormat="1" applyFont="1" applyBorder="1" applyAlignment="1" applyProtection="1">
      <alignment horizontal="center" vertical="center" wrapText="1"/>
      <protection locked="0"/>
    </xf>
    <xf numFmtId="2" fontId="1" fillId="0" borderId="56" xfId="0" applyNumberFormat="1" applyFont="1" applyBorder="1" applyAlignment="1" applyProtection="1">
      <alignment horizontal="center" vertical="center" wrapText="1"/>
    </xf>
    <xf numFmtId="2" fontId="6" fillId="0" borderId="57" xfId="0" applyNumberFormat="1" applyFont="1" applyBorder="1" applyAlignment="1" applyProtection="1">
      <alignment horizontal="center" vertical="center" wrapText="1"/>
    </xf>
    <xf numFmtId="0" fontId="4" fillId="0" borderId="58" xfId="0" applyFont="1" applyBorder="1" applyAlignment="1" applyProtection="1">
      <alignment horizontal="center" vertical="center" textRotation="90" wrapText="1"/>
    </xf>
    <xf numFmtId="0" fontId="4" fillId="0" borderId="59" xfId="0" applyFont="1" applyBorder="1" applyAlignment="1" applyProtection="1">
      <alignment horizontal="center" vertical="center" wrapText="1"/>
    </xf>
    <xf numFmtId="2" fontId="4" fillId="0" borderId="58" xfId="0" applyNumberFormat="1" applyFont="1" applyBorder="1" applyAlignment="1" applyProtection="1">
      <alignment horizontal="center" vertical="center" textRotation="90" wrapText="1"/>
    </xf>
    <xf numFmtId="0" fontId="1" fillId="0" borderId="60" xfId="0" applyFont="1" applyBorder="1" applyAlignment="1" applyProtection="1">
      <alignment horizontal="center" vertical="center" wrapText="1"/>
    </xf>
    <xf numFmtId="0" fontId="1" fillId="0" borderId="61" xfId="0" applyFont="1" applyBorder="1" applyAlignment="1" applyProtection="1">
      <alignment horizontal="center" vertical="center" wrapText="1"/>
    </xf>
    <xf numFmtId="2" fontId="1" fillId="0" borderId="62" xfId="0" applyNumberFormat="1" applyFont="1" applyBorder="1" applyAlignment="1" applyProtection="1">
      <alignment horizontal="center" vertical="center" wrapText="1"/>
    </xf>
    <xf numFmtId="2" fontId="1" fillId="0" borderId="63" xfId="0" applyNumberFormat="1" applyFont="1" applyBorder="1" applyAlignment="1" applyProtection="1">
      <alignment horizontal="center" vertical="center" wrapText="1"/>
    </xf>
    <xf numFmtId="167" fontId="1" fillId="0" borderId="64" xfId="0" applyNumberFormat="1" applyFont="1" applyBorder="1" applyAlignment="1" applyProtection="1">
      <alignment horizontal="center" vertical="center" wrapText="1"/>
    </xf>
    <xf numFmtId="167" fontId="1" fillId="0" borderId="65" xfId="0" applyNumberFormat="1" applyFont="1" applyBorder="1" applyAlignment="1" applyProtection="1">
      <alignment horizontal="center" vertical="center" wrapText="1"/>
    </xf>
    <xf numFmtId="2" fontId="1" fillId="0" borderId="0" xfId="0" applyNumberFormat="1" applyFont="1" applyBorder="1" applyAlignment="1" applyProtection="1">
      <alignment horizontal="center" vertical="center" wrapText="1"/>
    </xf>
    <xf numFmtId="2" fontId="1" fillId="0" borderId="66" xfId="0" applyNumberFormat="1" applyFont="1" applyBorder="1" applyAlignment="1" applyProtection="1">
      <alignment horizontal="center" vertical="center" wrapText="1"/>
    </xf>
    <xf numFmtId="2" fontId="1" fillId="0" borderId="67" xfId="0" applyNumberFormat="1" applyFont="1" applyBorder="1" applyAlignment="1" applyProtection="1">
      <alignment horizontal="center" vertical="center" wrapText="1"/>
    </xf>
    <xf numFmtId="2" fontId="1" fillId="0" borderId="68" xfId="0" applyNumberFormat="1" applyFont="1" applyBorder="1" applyAlignment="1" applyProtection="1">
      <alignment horizontal="center" vertical="center" wrapText="1"/>
    </xf>
    <xf numFmtId="167" fontId="1" fillId="0" borderId="69" xfId="0" applyNumberFormat="1" applyFont="1" applyBorder="1" applyAlignment="1" applyProtection="1">
      <alignment horizontal="center" vertical="center" wrapText="1"/>
    </xf>
    <xf numFmtId="167" fontId="1" fillId="0" borderId="6" xfId="0" applyNumberFormat="1" applyFont="1" applyBorder="1" applyAlignment="1" applyProtection="1">
      <alignment horizontal="center" vertical="center" wrapText="1"/>
    </xf>
    <xf numFmtId="167" fontId="1" fillId="0" borderId="3" xfId="0" applyNumberFormat="1" applyFont="1" applyBorder="1" applyAlignment="1" applyProtection="1">
      <alignment horizontal="center" vertical="center" wrapText="1"/>
    </xf>
    <xf numFmtId="2" fontId="1" fillId="0" borderId="0" xfId="0" applyNumberFormat="1" applyFont="1" applyAlignment="1" applyProtection="1">
      <alignment horizontal="center" vertical="center" wrapText="1"/>
    </xf>
    <xf numFmtId="167" fontId="1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vertical="center"/>
    </xf>
    <xf numFmtId="2" fontId="1" fillId="0" borderId="0" xfId="0" applyNumberFormat="1" applyFont="1" applyAlignment="1" applyProtection="1">
      <alignment horizontal="center" vertical="center" wrapText="1"/>
    </xf>
    <xf numFmtId="0" fontId="0" fillId="0" borderId="0" xfId="0" applyProtection="1"/>
    <xf numFmtId="0" fontId="1" fillId="0" borderId="0" xfId="0" applyFont="1" applyProtection="1"/>
  </cellXfs>
  <cellStyles count="1">
    <cellStyle name="Normal" xfId="0" builtinId="0"/>
  </cellStyles>
  <dxfs count="19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3"/>
  <sheetViews>
    <sheetView tabSelected="1" workbookViewId="0">
      <selection activeCell="P5" sqref="P5"/>
    </sheetView>
  </sheetViews>
  <sheetFormatPr baseColWidth="10" defaultColWidth="11" defaultRowHeight="12.75" x14ac:dyDescent="0.25"/>
  <cols>
    <col min="1" max="1" width="34.85546875" style="1" bestFit="1" customWidth="1"/>
    <col min="2" max="3" width="5.7109375" style="1" customWidth="1"/>
    <col min="4" max="4" width="4.5703125" style="94" bestFit="1" customWidth="1"/>
    <col min="5" max="6" width="3.140625" style="94" bestFit="1" customWidth="1"/>
    <col min="7" max="7" width="9.85546875" style="94" bestFit="1" customWidth="1"/>
    <col min="8" max="8" width="4.5703125" style="94" bestFit="1" customWidth="1"/>
    <col min="9" max="10" width="3.140625" style="94" bestFit="1" customWidth="1"/>
    <col min="11" max="11" width="9.85546875" style="94" bestFit="1" customWidth="1"/>
    <col min="12" max="12" width="3.5703125" style="94" customWidth="1"/>
    <col min="13" max="13" width="4.5703125" style="94" bestFit="1" customWidth="1"/>
    <col min="14" max="15" width="3.140625" style="94" bestFit="1" customWidth="1"/>
    <col min="16" max="16" width="9.85546875" style="94" bestFit="1" customWidth="1"/>
    <col min="17" max="19" width="3.140625" style="94" bestFit="1" customWidth="1"/>
    <col min="20" max="20" width="7.28515625" style="94" bestFit="1" customWidth="1"/>
    <col min="21" max="21" width="10.42578125" style="1" bestFit="1" customWidth="1"/>
    <col min="22" max="22" width="12.42578125" style="95" bestFit="1" customWidth="1"/>
    <col min="23" max="23" width="7.28515625" style="94" customWidth="1"/>
    <col min="24" max="24" width="4.5703125" style="94" bestFit="1" customWidth="1"/>
    <col min="25" max="26" width="3.140625" style="94" bestFit="1" customWidth="1"/>
    <col min="27" max="27" width="9.85546875" style="94" bestFit="1" customWidth="1"/>
    <col min="28" max="28" width="4.5703125" style="94" bestFit="1" customWidth="1"/>
    <col min="29" max="30" width="3.140625" style="94" bestFit="1" customWidth="1"/>
    <col min="31" max="31" width="9.85546875" style="94" bestFit="1" customWidth="1"/>
    <col min="32" max="32" width="4.5703125" style="94" bestFit="1" customWidth="1"/>
    <col min="33" max="34" width="3.140625" style="94" bestFit="1" customWidth="1"/>
    <col min="35" max="35" width="9.85546875" style="94" bestFit="1" customWidth="1"/>
    <col min="36" max="38" width="3.140625" style="94" bestFit="1" customWidth="1"/>
    <col min="39" max="39" width="7.28515625" style="94" bestFit="1" customWidth="1"/>
    <col min="40" max="40" width="4" style="1" customWidth="1"/>
    <col min="41" max="41" width="10.42578125" style="1" bestFit="1" customWidth="1"/>
    <col min="42" max="42" width="12.42578125" style="95" bestFit="1" customWidth="1"/>
    <col min="43" max="43" width="9.85546875" style="95" bestFit="1" customWidth="1"/>
    <col min="44" max="44" width="10.42578125" style="95" bestFit="1" customWidth="1"/>
    <col min="45" max="45" width="12.42578125" style="1" bestFit="1" customWidth="1"/>
    <col min="46" max="48" width="8.5703125" style="1" bestFit="1" customWidth="1"/>
    <col min="49" max="285" width="11" style="1"/>
    <col min="286" max="286" width="14" style="1" bestFit="1" customWidth="1"/>
    <col min="287" max="287" width="11" style="1" bestFit="1" customWidth="1"/>
    <col min="288" max="290" width="3.140625" style="1" bestFit="1" customWidth="1"/>
    <col min="291" max="291" width="7.28515625" style="1" bestFit="1" customWidth="1"/>
    <col min="292" max="294" width="3.140625" style="1" bestFit="1" customWidth="1"/>
    <col min="295" max="295" width="7.28515625" style="1" bestFit="1" customWidth="1"/>
    <col min="296" max="296" width="4" style="1" customWidth="1"/>
    <col min="297" max="297" width="10.42578125" style="1" bestFit="1" customWidth="1"/>
    <col min="298" max="298" width="12.42578125" style="1" bestFit="1" customWidth="1"/>
    <col min="299" max="299" width="8.5703125" style="1" bestFit="1" customWidth="1"/>
    <col min="300" max="300" width="10.42578125" style="1" bestFit="1" customWidth="1"/>
    <col min="301" max="301" width="12.42578125" style="1" bestFit="1" customWidth="1"/>
    <col min="302" max="304" width="8.5703125" style="1" bestFit="1" customWidth="1"/>
    <col min="305" max="541" width="11" style="1"/>
    <col min="542" max="542" width="14" style="1" bestFit="1" customWidth="1"/>
    <col min="543" max="543" width="11" style="1" bestFit="1" customWidth="1"/>
    <col min="544" max="546" width="3.140625" style="1" bestFit="1" customWidth="1"/>
    <col min="547" max="547" width="7.28515625" style="1" bestFit="1" customWidth="1"/>
    <col min="548" max="550" width="3.140625" style="1" bestFit="1" customWidth="1"/>
    <col min="551" max="551" width="7.28515625" style="1" bestFit="1" customWidth="1"/>
    <col min="552" max="552" width="4" style="1" customWidth="1"/>
    <col min="553" max="553" width="10.42578125" style="1" bestFit="1" customWidth="1"/>
    <col min="554" max="554" width="12.42578125" style="1" bestFit="1" customWidth="1"/>
    <col min="555" max="555" width="8.5703125" style="1" bestFit="1" customWidth="1"/>
    <col min="556" max="556" width="10.42578125" style="1" bestFit="1" customWidth="1"/>
    <col min="557" max="557" width="12.42578125" style="1" bestFit="1" customWidth="1"/>
    <col min="558" max="560" width="8.5703125" style="1" bestFit="1" customWidth="1"/>
    <col min="561" max="797" width="11" style="1"/>
    <col min="798" max="798" width="14" style="1" bestFit="1" customWidth="1"/>
    <col min="799" max="799" width="11" style="1" bestFit="1" customWidth="1"/>
    <col min="800" max="802" width="3.140625" style="1" bestFit="1" customWidth="1"/>
    <col min="803" max="803" width="7.28515625" style="1" bestFit="1" customWidth="1"/>
    <col min="804" max="806" width="3.140625" style="1" bestFit="1" customWidth="1"/>
    <col min="807" max="807" width="7.28515625" style="1" bestFit="1" customWidth="1"/>
    <col min="808" max="808" width="4" style="1" customWidth="1"/>
    <col min="809" max="809" width="10.42578125" style="1" bestFit="1" customWidth="1"/>
    <col min="810" max="810" width="12.42578125" style="1" bestFit="1" customWidth="1"/>
    <col min="811" max="811" width="8.5703125" style="1" bestFit="1" customWidth="1"/>
    <col min="812" max="812" width="10.42578125" style="1" bestFit="1" customWidth="1"/>
    <col min="813" max="813" width="12.42578125" style="1" bestFit="1" customWidth="1"/>
    <col min="814" max="816" width="8.5703125" style="1" bestFit="1" customWidth="1"/>
    <col min="817" max="1053" width="11" style="1"/>
    <col min="1054" max="1054" width="14" style="1" bestFit="1" customWidth="1"/>
    <col min="1055" max="1055" width="11" style="1" bestFit="1" customWidth="1"/>
    <col min="1056" max="1058" width="3.140625" style="1" bestFit="1" customWidth="1"/>
    <col min="1059" max="1059" width="7.28515625" style="1" bestFit="1" customWidth="1"/>
    <col min="1060" max="1062" width="3.140625" style="1" bestFit="1" customWidth="1"/>
    <col min="1063" max="1063" width="7.28515625" style="1" bestFit="1" customWidth="1"/>
    <col min="1064" max="1064" width="4" style="1" customWidth="1"/>
    <col min="1065" max="1065" width="10.42578125" style="1" bestFit="1" customWidth="1"/>
    <col min="1066" max="1066" width="12.42578125" style="1" bestFit="1" customWidth="1"/>
    <col min="1067" max="1067" width="8.5703125" style="1" bestFit="1" customWidth="1"/>
    <col min="1068" max="1068" width="10.42578125" style="1" bestFit="1" customWidth="1"/>
    <col min="1069" max="1069" width="12.42578125" style="1" bestFit="1" customWidth="1"/>
    <col min="1070" max="1072" width="8.5703125" style="1" bestFit="1" customWidth="1"/>
    <col min="1073" max="1309" width="11" style="1"/>
    <col min="1310" max="1310" width="14" style="1" bestFit="1" customWidth="1"/>
    <col min="1311" max="1311" width="11" style="1" bestFit="1" customWidth="1"/>
    <col min="1312" max="1314" width="3.140625" style="1" bestFit="1" customWidth="1"/>
    <col min="1315" max="1315" width="7.28515625" style="1" bestFit="1" customWidth="1"/>
    <col min="1316" max="1318" width="3.140625" style="1" bestFit="1" customWidth="1"/>
    <col min="1319" max="1319" width="7.28515625" style="1" bestFit="1" customWidth="1"/>
    <col min="1320" max="1320" width="4" style="1" customWidth="1"/>
    <col min="1321" max="1321" width="10.42578125" style="1" bestFit="1" customWidth="1"/>
    <col min="1322" max="1322" width="12.42578125" style="1" bestFit="1" customWidth="1"/>
    <col min="1323" max="1323" width="8.5703125" style="1" bestFit="1" customWidth="1"/>
    <col min="1324" max="1324" width="10.42578125" style="1" bestFit="1" customWidth="1"/>
    <col min="1325" max="1325" width="12.42578125" style="1" bestFit="1" customWidth="1"/>
    <col min="1326" max="1328" width="8.5703125" style="1" bestFit="1" customWidth="1"/>
    <col min="1329" max="1565" width="11" style="1"/>
    <col min="1566" max="1566" width="14" style="1" bestFit="1" customWidth="1"/>
    <col min="1567" max="1567" width="11" style="1" bestFit="1" customWidth="1"/>
    <col min="1568" max="1570" width="3.140625" style="1" bestFit="1" customWidth="1"/>
    <col min="1571" max="1571" width="7.28515625" style="1" bestFit="1" customWidth="1"/>
    <col min="1572" max="1574" width="3.140625" style="1" bestFit="1" customWidth="1"/>
    <col min="1575" max="1575" width="7.28515625" style="1" bestFit="1" customWidth="1"/>
    <col min="1576" max="1576" width="4" style="1" customWidth="1"/>
    <col min="1577" max="1577" width="10.42578125" style="1" bestFit="1" customWidth="1"/>
    <col min="1578" max="1578" width="12.42578125" style="1" bestFit="1" customWidth="1"/>
    <col min="1579" max="1579" width="8.5703125" style="1" bestFit="1" customWidth="1"/>
    <col min="1580" max="1580" width="10.42578125" style="1" bestFit="1" customWidth="1"/>
    <col min="1581" max="1581" width="12.42578125" style="1" bestFit="1" customWidth="1"/>
    <col min="1582" max="1584" width="8.5703125" style="1" bestFit="1" customWidth="1"/>
    <col min="1585" max="1821" width="11" style="1"/>
    <col min="1822" max="1822" width="14" style="1" bestFit="1" customWidth="1"/>
    <col min="1823" max="1823" width="11" style="1" bestFit="1" customWidth="1"/>
    <col min="1824" max="1826" width="3.140625" style="1" bestFit="1" customWidth="1"/>
    <col min="1827" max="1827" width="7.28515625" style="1" bestFit="1" customWidth="1"/>
    <col min="1828" max="1830" width="3.140625" style="1" bestFit="1" customWidth="1"/>
    <col min="1831" max="1831" width="7.28515625" style="1" bestFit="1" customWidth="1"/>
    <col min="1832" max="1832" width="4" style="1" customWidth="1"/>
    <col min="1833" max="1833" width="10.42578125" style="1" bestFit="1" customWidth="1"/>
    <col min="1834" max="1834" width="12.42578125" style="1" bestFit="1" customWidth="1"/>
    <col min="1835" max="1835" width="8.5703125" style="1" bestFit="1" customWidth="1"/>
    <col min="1836" max="1836" width="10.42578125" style="1" bestFit="1" customWidth="1"/>
    <col min="1837" max="1837" width="12.42578125" style="1" bestFit="1" customWidth="1"/>
    <col min="1838" max="1840" width="8.5703125" style="1" bestFit="1" customWidth="1"/>
    <col min="1841" max="2077" width="11" style="1"/>
    <col min="2078" max="2078" width="14" style="1" bestFit="1" customWidth="1"/>
    <col min="2079" max="2079" width="11" style="1" bestFit="1" customWidth="1"/>
    <col min="2080" max="2082" width="3.140625" style="1" bestFit="1" customWidth="1"/>
    <col min="2083" max="2083" width="7.28515625" style="1" bestFit="1" customWidth="1"/>
    <col min="2084" max="2086" width="3.140625" style="1" bestFit="1" customWidth="1"/>
    <col min="2087" max="2087" width="7.28515625" style="1" bestFit="1" customWidth="1"/>
    <col min="2088" max="2088" width="4" style="1" customWidth="1"/>
    <col min="2089" max="2089" width="10.42578125" style="1" bestFit="1" customWidth="1"/>
    <col min="2090" max="2090" width="12.42578125" style="1" bestFit="1" customWidth="1"/>
    <col min="2091" max="2091" width="8.5703125" style="1" bestFit="1" customWidth="1"/>
    <col min="2092" max="2092" width="10.42578125" style="1" bestFit="1" customWidth="1"/>
    <col min="2093" max="2093" width="12.42578125" style="1" bestFit="1" customWidth="1"/>
    <col min="2094" max="2096" width="8.5703125" style="1" bestFit="1" customWidth="1"/>
    <col min="2097" max="2333" width="11" style="1"/>
    <col min="2334" max="2334" width="14" style="1" bestFit="1" customWidth="1"/>
    <col min="2335" max="2335" width="11" style="1" bestFit="1" customWidth="1"/>
    <col min="2336" max="2338" width="3.140625" style="1" bestFit="1" customWidth="1"/>
    <col min="2339" max="2339" width="7.28515625" style="1" bestFit="1" customWidth="1"/>
    <col min="2340" max="2342" width="3.140625" style="1" bestFit="1" customWidth="1"/>
    <col min="2343" max="2343" width="7.28515625" style="1" bestFit="1" customWidth="1"/>
    <col min="2344" max="2344" width="4" style="1" customWidth="1"/>
    <col min="2345" max="2345" width="10.42578125" style="1" bestFit="1" customWidth="1"/>
    <col min="2346" max="2346" width="12.42578125" style="1" bestFit="1" customWidth="1"/>
    <col min="2347" max="2347" width="8.5703125" style="1" bestFit="1" customWidth="1"/>
    <col min="2348" max="2348" width="10.42578125" style="1" bestFit="1" customWidth="1"/>
    <col min="2349" max="2349" width="12.42578125" style="1" bestFit="1" customWidth="1"/>
    <col min="2350" max="2352" width="8.5703125" style="1" bestFit="1" customWidth="1"/>
    <col min="2353" max="2589" width="11" style="1"/>
    <col min="2590" max="2590" width="14" style="1" bestFit="1" customWidth="1"/>
    <col min="2591" max="2591" width="11" style="1" bestFit="1" customWidth="1"/>
    <col min="2592" max="2594" width="3.140625" style="1" bestFit="1" customWidth="1"/>
    <col min="2595" max="2595" width="7.28515625" style="1" bestFit="1" customWidth="1"/>
    <col min="2596" max="2598" width="3.140625" style="1" bestFit="1" customWidth="1"/>
    <col min="2599" max="2599" width="7.28515625" style="1" bestFit="1" customWidth="1"/>
    <col min="2600" max="2600" width="4" style="1" customWidth="1"/>
    <col min="2601" max="2601" width="10.42578125" style="1" bestFit="1" customWidth="1"/>
    <col min="2602" max="2602" width="12.42578125" style="1" bestFit="1" customWidth="1"/>
    <col min="2603" max="2603" width="8.5703125" style="1" bestFit="1" customWidth="1"/>
    <col min="2604" max="2604" width="10.42578125" style="1" bestFit="1" customWidth="1"/>
    <col min="2605" max="2605" width="12.42578125" style="1" bestFit="1" customWidth="1"/>
    <col min="2606" max="2608" width="8.5703125" style="1" bestFit="1" customWidth="1"/>
    <col min="2609" max="2845" width="11" style="1"/>
    <col min="2846" max="2846" width="14" style="1" bestFit="1" customWidth="1"/>
    <col min="2847" max="2847" width="11" style="1" bestFit="1" customWidth="1"/>
    <col min="2848" max="2850" width="3.140625" style="1" bestFit="1" customWidth="1"/>
    <col min="2851" max="2851" width="7.28515625" style="1" bestFit="1" customWidth="1"/>
    <col min="2852" max="2854" width="3.140625" style="1" bestFit="1" customWidth="1"/>
    <col min="2855" max="2855" width="7.28515625" style="1" bestFit="1" customWidth="1"/>
    <col min="2856" max="2856" width="4" style="1" customWidth="1"/>
    <col min="2857" max="2857" width="10.42578125" style="1" bestFit="1" customWidth="1"/>
    <col min="2858" max="2858" width="12.42578125" style="1" bestFit="1" customWidth="1"/>
    <col min="2859" max="2859" width="8.5703125" style="1" bestFit="1" customWidth="1"/>
    <col min="2860" max="2860" width="10.42578125" style="1" bestFit="1" customWidth="1"/>
    <col min="2861" max="2861" width="12.42578125" style="1" bestFit="1" customWidth="1"/>
    <col min="2862" max="2864" width="8.5703125" style="1" bestFit="1" customWidth="1"/>
    <col min="2865" max="3101" width="11" style="1"/>
    <col min="3102" max="3102" width="14" style="1" bestFit="1" customWidth="1"/>
    <col min="3103" max="3103" width="11" style="1" bestFit="1" customWidth="1"/>
    <col min="3104" max="3106" width="3.140625" style="1" bestFit="1" customWidth="1"/>
    <col min="3107" max="3107" width="7.28515625" style="1" bestFit="1" customWidth="1"/>
    <col min="3108" max="3110" width="3.140625" style="1" bestFit="1" customWidth="1"/>
    <col min="3111" max="3111" width="7.28515625" style="1" bestFit="1" customWidth="1"/>
    <col min="3112" max="3112" width="4" style="1" customWidth="1"/>
    <col min="3113" max="3113" width="10.42578125" style="1" bestFit="1" customWidth="1"/>
    <col min="3114" max="3114" width="12.42578125" style="1" bestFit="1" customWidth="1"/>
    <col min="3115" max="3115" width="8.5703125" style="1" bestFit="1" customWidth="1"/>
    <col min="3116" max="3116" width="10.42578125" style="1" bestFit="1" customWidth="1"/>
    <col min="3117" max="3117" width="12.42578125" style="1" bestFit="1" customWidth="1"/>
    <col min="3118" max="3120" width="8.5703125" style="1" bestFit="1" customWidth="1"/>
    <col min="3121" max="3357" width="11" style="1"/>
    <col min="3358" max="3358" width="14" style="1" bestFit="1" customWidth="1"/>
    <col min="3359" max="3359" width="11" style="1" bestFit="1" customWidth="1"/>
    <col min="3360" max="3362" width="3.140625" style="1" bestFit="1" customWidth="1"/>
    <col min="3363" max="3363" width="7.28515625" style="1" bestFit="1" customWidth="1"/>
    <col min="3364" max="3366" width="3.140625" style="1" bestFit="1" customWidth="1"/>
    <col min="3367" max="3367" width="7.28515625" style="1" bestFit="1" customWidth="1"/>
    <col min="3368" max="3368" width="4" style="1" customWidth="1"/>
    <col min="3369" max="3369" width="10.42578125" style="1" bestFit="1" customWidth="1"/>
    <col min="3370" max="3370" width="12.42578125" style="1" bestFit="1" customWidth="1"/>
    <col min="3371" max="3371" width="8.5703125" style="1" bestFit="1" customWidth="1"/>
    <col min="3372" max="3372" width="10.42578125" style="1" bestFit="1" customWidth="1"/>
    <col min="3373" max="3373" width="12.42578125" style="1" bestFit="1" customWidth="1"/>
    <col min="3374" max="3376" width="8.5703125" style="1" bestFit="1" customWidth="1"/>
    <col min="3377" max="3613" width="11" style="1"/>
    <col min="3614" max="3614" width="14" style="1" bestFit="1" customWidth="1"/>
    <col min="3615" max="3615" width="11" style="1" bestFit="1" customWidth="1"/>
    <col min="3616" max="3618" width="3.140625" style="1" bestFit="1" customWidth="1"/>
    <col min="3619" max="3619" width="7.28515625" style="1" bestFit="1" customWidth="1"/>
    <col min="3620" max="3622" width="3.140625" style="1" bestFit="1" customWidth="1"/>
    <col min="3623" max="3623" width="7.28515625" style="1" bestFit="1" customWidth="1"/>
    <col min="3624" max="3624" width="4" style="1" customWidth="1"/>
    <col min="3625" max="3625" width="10.42578125" style="1" bestFit="1" customWidth="1"/>
    <col min="3626" max="3626" width="12.42578125" style="1" bestFit="1" customWidth="1"/>
    <col min="3627" max="3627" width="8.5703125" style="1" bestFit="1" customWidth="1"/>
    <col min="3628" max="3628" width="10.42578125" style="1" bestFit="1" customWidth="1"/>
    <col min="3629" max="3629" width="12.42578125" style="1" bestFit="1" customWidth="1"/>
    <col min="3630" max="3632" width="8.5703125" style="1" bestFit="1" customWidth="1"/>
    <col min="3633" max="3869" width="11" style="1"/>
    <col min="3870" max="3870" width="14" style="1" bestFit="1" customWidth="1"/>
    <col min="3871" max="3871" width="11" style="1" bestFit="1" customWidth="1"/>
    <col min="3872" max="3874" width="3.140625" style="1" bestFit="1" customWidth="1"/>
    <col min="3875" max="3875" width="7.28515625" style="1" bestFit="1" customWidth="1"/>
    <col min="3876" max="3878" width="3.140625" style="1" bestFit="1" customWidth="1"/>
    <col min="3879" max="3879" width="7.28515625" style="1" bestFit="1" customWidth="1"/>
    <col min="3880" max="3880" width="4" style="1" customWidth="1"/>
    <col min="3881" max="3881" width="10.42578125" style="1" bestFit="1" customWidth="1"/>
    <col min="3882" max="3882" width="12.42578125" style="1" bestFit="1" customWidth="1"/>
    <col min="3883" max="3883" width="8.5703125" style="1" bestFit="1" customWidth="1"/>
    <col min="3884" max="3884" width="10.42578125" style="1" bestFit="1" customWidth="1"/>
    <col min="3885" max="3885" width="12.42578125" style="1" bestFit="1" customWidth="1"/>
    <col min="3886" max="3888" width="8.5703125" style="1" bestFit="1" customWidth="1"/>
    <col min="3889" max="4125" width="11" style="1"/>
    <col min="4126" max="4126" width="14" style="1" bestFit="1" customWidth="1"/>
    <col min="4127" max="4127" width="11" style="1" bestFit="1" customWidth="1"/>
    <col min="4128" max="4130" width="3.140625" style="1" bestFit="1" customWidth="1"/>
    <col min="4131" max="4131" width="7.28515625" style="1" bestFit="1" customWidth="1"/>
    <col min="4132" max="4134" width="3.140625" style="1" bestFit="1" customWidth="1"/>
    <col min="4135" max="4135" width="7.28515625" style="1" bestFit="1" customWidth="1"/>
    <col min="4136" max="4136" width="4" style="1" customWidth="1"/>
    <col min="4137" max="4137" width="10.42578125" style="1" bestFit="1" customWidth="1"/>
    <col min="4138" max="4138" width="12.42578125" style="1" bestFit="1" customWidth="1"/>
    <col min="4139" max="4139" width="8.5703125" style="1" bestFit="1" customWidth="1"/>
    <col min="4140" max="4140" width="10.42578125" style="1" bestFit="1" customWidth="1"/>
    <col min="4141" max="4141" width="12.42578125" style="1" bestFit="1" customWidth="1"/>
    <col min="4142" max="4144" width="8.5703125" style="1" bestFit="1" customWidth="1"/>
    <col min="4145" max="4381" width="11" style="1"/>
    <col min="4382" max="4382" width="14" style="1" bestFit="1" customWidth="1"/>
    <col min="4383" max="4383" width="11" style="1" bestFit="1" customWidth="1"/>
    <col min="4384" max="4386" width="3.140625" style="1" bestFit="1" customWidth="1"/>
    <col min="4387" max="4387" width="7.28515625" style="1" bestFit="1" customWidth="1"/>
    <col min="4388" max="4390" width="3.140625" style="1" bestFit="1" customWidth="1"/>
    <col min="4391" max="4391" width="7.28515625" style="1" bestFit="1" customWidth="1"/>
    <col min="4392" max="4392" width="4" style="1" customWidth="1"/>
    <col min="4393" max="4393" width="10.42578125" style="1" bestFit="1" customWidth="1"/>
    <col min="4394" max="4394" width="12.42578125" style="1" bestFit="1" customWidth="1"/>
    <col min="4395" max="4395" width="8.5703125" style="1" bestFit="1" customWidth="1"/>
    <col min="4396" max="4396" width="10.42578125" style="1" bestFit="1" customWidth="1"/>
    <col min="4397" max="4397" width="12.42578125" style="1" bestFit="1" customWidth="1"/>
    <col min="4398" max="4400" width="8.5703125" style="1" bestFit="1" customWidth="1"/>
    <col min="4401" max="4637" width="11" style="1"/>
    <col min="4638" max="4638" width="14" style="1" bestFit="1" customWidth="1"/>
    <col min="4639" max="4639" width="11" style="1" bestFit="1" customWidth="1"/>
    <col min="4640" max="4642" width="3.140625" style="1" bestFit="1" customWidth="1"/>
    <col min="4643" max="4643" width="7.28515625" style="1" bestFit="1" customWidth="1"/>
    <col min="4644" max="4646" width="3.140625" style="1" bestFit="1" customWidth="1"/>
    <col min="4647" max="4647" width="7.28515625" style="1" bestFit="1" customWidth="1"/>
    <col min="4648" max="4648" width="4" style="1" customWidth="1"/>
    <col min="4649" max="4649" width="10.42578125" style="1" bestFit="1" customWidth="1"/>
    <col min="4650" max="4650" width="12.42578125" style="1" bestFit="1" customWidth="1"/>
    <col min="4651" max="4651" width="8.5703125" style="1" bestFit="1" customWidth="1"/>
    <col min="4652" max="4652" width="10.42578125" style="1" bestFit="1" customWidth="1"/>
    <col min="4653" max="4653" width="12.42578125" style="1" bestFit="1" customWidth="1"/>
    <col min="4654" max="4656" width="8.5703125" style="1" bestFit="1" customWidth="1"/>
    <col min="4657" max="4893" width="11" style="1"/>
    <col min="4894" max="4894" width="14" style="1" bestFit="1" customWidth="1"/>
    <col min="4895" max="4895" width="11" style="1" bestFit="1" customWidth="1"/>
    <col min="4896" max="4898" width="3.140625" style="1" bestFit="1" customWidth="1"/>
    <col min="4899" max="4899" width="7.28515625" style="1" bestFit="1" customWidth="1"/>
    <col min="4900" max="4902" width="3.140625" style="1" bestFit="1" customWidth="1"/>
    <col min="4903" max="4903" width="7.28515625" style="1" bestFit="1" customWidth="1"/>
    <col min="4904" max="4904" width="4" style="1" customWidth="1"/>
    <col min="4905" max="4905" width="10.42578125" style="1" bestFit="1" customWidth="1"/>
    <col min="4906" max="4906" width="12.42578125" style="1" bestFit="1" customWidth="1"/>
    <col min="4907" max="4907" width="8.5703125" style="1" bestFit="1" customWidth="1"/>
    <col min="4908" max="4908" width="10.42578125" style="1" bestFit="1" customWidth="1"/>
    <col min="4909" max="4909" width="12.42578125" style="1" bestFit="1" customWidth="1"/>
    <col min="4910" max="4912" width="8.5703125" style="1" bestFit="1" customWidth="1"/>
    <col min="4913" max="5149" width="11" style="1"/>
    <col min="5150" max="5150" width="14" style="1" bestFit="1" customWidth="1"/>
    <col min="5151" max="5151" width="11" style="1" bestFit="1" customWidth="1"/>
    <col min="5152" max="5154" width="3.140625" style="1" bestFit="1" customWidth="1"/>
    <col min="5155" max="5155" width="7.28515625" style="1" bestFit="1" customWidth="1"/>
    <col min="5156" max="5158" width="3.140625" style="1" bestFit="1" customWidth="1"/>
    <col min="5159" max="5159" width="7.28515625" style="1" bestFit="1" customWidth="1"/>
    <col min="5160" max="5160" width="4" style="1" customWidth="1"/>
    <col min="5161" max="5161" width="10.42578125" style="1" bestFit="1" customWidth="1"/>
    <col min="5162" max="5162" width="12.42578125" style="1" bestFit="1" customWidth="1"/>
    <col min="5163" max="5163" width="8.5703125" style="1" bestFit="1" customWidth="1"/>
    <col min="5164" max="5164" width="10.42578125" style="1" bestFit="1" customWidth="1"/>
    <col min="5165" max="5165" width="12.42578125" style="1" bestFit="1" customWidth="1"/>
    <col min="5166" max="5168" width="8.5703125" style="1" bestFit="1" customWidth="1"/>
    <col min="5169" max="5405" width="11" style="1"/>
    <col min="5406" max="5406" width="14" style="1" bestFit="1" customWidth="1"/>
    <col min="5407" max="5407" width="11" style="1" bestFit="1" customWidth="1"/>
    <col min="5408" max="5410" width="3.140625" style="1" bestFit="1" customWidth="1"/>
    <col min="5411" max="5411" width="7.28515625" style="1" bestFit="1" customWidth="1"/>
    <col min="5412" max="5414" width="3.140625" style="1" bestFit="1" customWidth="1"/>
    <col min="5415" max="5415" width="7.28515625" style="1" bestFit="1" customWidth="1"/>
    <col min="5416" max="5416" width="4" style="1" customWidth="1"/>
    <col min="5417" max="5417" width="10.42578125" style="1" bestFit="1" customWidth="1"/>
    <col min="5418" max="5418" width="12.42578125" style="1" bestFit="1" customWidth="1"/>
    <col min="5419" max="5419" width="8.5703125" style="1" bestFit="1" customWidth="1"/>
    <col min="5420" max="5420" width="10.42578125" style="1" bestFit="1" customWidth="1"/>
    <col min="5421" max="5421" width="12.42578125" style="1" bestFit="1" customWidth="1"/>
    <col min="5422" max="5424" width="8.5703125" style="1" bestFit="1" customWidth="1"/>
    <col min="5425" max="5661" width="11" style="1"/>
    <col min="5662" max="5662" width="14" style="1" bestFit="1" customWidth="1"/>
    <col min="5663" max="5663" width="11" style="1" bestFit="1" customWidth="1"/>
    <col min="5664" max="5666" width="3.140625" style="1" bestFit="1" customWidth="1"/>
    <col min="5667" max="5667" width="7.28515625" style="1" bestFit="1" customWidth="1"/>
    <col min="5668" max="5670" width="3.140625" style="1" bestFit="1" customWidth="1"/>
    <col min="5671" max="5671" width="7.28515625" style="1" bestFit="1" customWidth="1"/>
    <col min="5672" max="5672" width="4" style="1" customWidth="1"/>
    <col min="5673" max="5673" width="10.42578125" style="1" bestFit="1" customWidth="1"/>
    <col min="5674" max="5674" width="12.42578125" style="1" bestFit="1" customWidth="1"/>
    <col min="5675" max="5675" width="8.5703125" style="1" bestFit="1" customWidth="1"/>
    <col min="5676" max="5676" width="10.42578125" style="1" bestFit="1" customWidth="1"/>
    <col min="5677" max="5677" width="12.42578125" style="1" bestFit="1" customWidth="1"/>
    <col min="5678" max="5680" width="8.5703125" style="1" bestFit="1" customWidth="1"/>
    <col min="5681" max="5917" width="11" style="1"/>
    <col min="5918" max="5918" width="14" style="1" bestFit="1" customWidth="1"/>
    <col min="5919" max="5919" width="11" style="1" bestFit="1" customWidth="1"/>
    <col min="5920" max="5922" width="3.140625" style="1" bestFit="1" customWidth="1"/>
    <col min="5923" max="5923" width="7.28515625" style="1" bestFit="1" customWidth="1"/>
    <col min="5924" max="5926" width="3.140625" style="1" bestFit="1" customWidth="1"/>
    <col min="5927" max="5927" width="7.28515625" style="1" bestFit="1" customWidth="1"/>
    <col min="5928" max="5928" width="4" style="1" customWidth="1"/>
    <col min="5929" max="5929" width="10.42578125" style="1" bestFit="1" customWidth="1"/>
    <col min="5930" max="5930" width="12.42578125" style="1" bestFit="1" customWidth="1"/>
    <col min="5931" max="5931" width="8.5703125" style="1" bestFit="1" customWidth="1"/>
    <col min="5932" max="5932" width="10.42578125" style="1" bestFit="1" customWidth="1"/>
    <col min="5933" max="5933" width="12.42578125" style="1" bestFit="1" customWidth="1"/>
    <col min="5934" max="5936" width="8.5703125" style="1" bestFit="1" customWidth="1"/>
    <col min="5937" max="6173" width="11" style="1"/>
    <col min="6174" max="6174" width="14" style="1" bestFit="1" customWidth="1"/>
    <col min="6175" max="6175" width="11" style="1" bestFit="1" customWidth="1"/>
    <col min="6176" max="6178" width="3.140625" style="1" bestFit="1" customWidth="1"/>
    <col min="6179" max="6179" width="7.28515625" style="1" bestFit="1" customWidth="1"/>
    <col min="6180" max="6182" width="3.140625" style="1" bestFit="1" customWidth="1"/>
    <col min="6183" max="6183" width="7.28515625" style="1" bestFit="1" customWidth="1"/>
    <col min="6184" max="6184" width="4" style="1" customWidth="1"/>
    <col min="6185" max="6185" width="10.42578125" style="1" bestFit="1" customWidth="1"/>
    <col min="6186" max="6186" width="12.42578125" style="1" bestFit="1" customWidth="1"/>
    <col min="6187" max="6187" width="8.5703125" style="1" bestFit="1" customWidth="1"/>
    <col min="6188" max="6188" width="10.42578125" style="1" bestFit="1" customWidth="1"/>
    <col min="6189" max="6189" width="12.42578125" style="1" bestFit="1" customWidth="1"/>
    <col min="6190" max="6192" width="8.5703125" style="1" bestFit="1" customWidth="1"/>
    <col min="6193" max="6429" width="11" style="1"/>
    <col min="6430" max="6430" width="14" style="1" bestFit="1" customWidth="1"/>
    <col min="6431" max="6431" width="11" style="1" bestFit="1" customWidth="1"/>
    <col min="6432" max="6434" width="3.140625" style="1" bestFit="1" customWidth="1"/>
    <col min="6435" max="6435" width="7.28515625" style="1" bestFit="1" customWidth="1"/>
    <col min="6436" max="6438" width="3.140625" style="1" bestFit="1" customWidth="1"/>
    <col min="6439" max="6439" width="7.28515625" style="1" bestFit="1" customWidth="1"/>
    <col min="6440" max="6440" width="4" style="1" customWidth="1"/>
    <col min="6441" max="6441" width="10.42578125" style="1" bestFit="1" customWidth="1"/>
    <col min="6442" max="6442" width="12.42578125" style="1" bestFit="1" customWidth="1"/>
    <col min="6443" max="6443" width="8.5703125" style="1" bestFit="1" customWidth="1"/>
    <col min="6444" max="6444" width="10.42578125" style="1" bestFit="1" customWidth="1"/>
    <col min="6445" max="6445" width="12.42578125" style="1" bestFit="1" customWidth="1"/>
    <col min="6446" max="6448" width="8.5703125" style="1" bestFit="1" customWidth="1"/>
    <col min="6449" max="6685" width="11" style="1"/>
    <col min="6686" max="6686" width="14" style="1" bestFit="1" customWidth="1"/>
    <col min="6687" max="6687" width="11" style="1" bestFit="1" customWidth="1"/>
    <col min="6688" max="6690" width="3.140625" style="1" bestFit="1" customWidth="1"/>
    <col min="6691" max="6691" width="7.28515625" style="1" bestFit="1" customWidth="1"/>
    <col min="6692" max="6694" width="3.140625" style="1" bestFit="1" customWidth="1"/>
    <col min="6695" max="6695" width="7.28515625" style="1" bestFit="1" customWidth="1"/>
    <col min="6696" max="6696" width="4" style="1" customWidth="1"/>
    <col min="6697" max="6697" width="10.42578125" style="1" bestFit="1" customWidth="1"/>
    <col min="6698" max="6698" width="12.42578125" style="1" bestFit="1" customWidth="1"/>
    <col min="6699" max="6699" width="8.5703125" style="1" bestFit="1" customWidth="1"/>
    <col min="6700" max="6700" width="10.42578125" style="1" bestFit="1" customWidth="1"/>
    <col min="6701" max="6701" width="12.42578125" style="1" bestFit="1" customWidth="1"/>
    <col min="6702" max="6704" width="8.5703125" style="1" bestFit="1" customWidth="1"/>
    <col min="6705" max="6941" width="11" style="1"/>
    <col min="6942" max="6942" width="14" style="1" bestFit="1" customWidth="1"/>
    <col min="6943" max="6943" width="11" style="1" bestFit="1" customWidth="1"/>
    <col min="6944" max="6946" width="3.140625" style="1" bestFit="1" customWidth="1"/>
    <col min="6947" max="6947" width="7.28515625" style="1" bestFit="1" customWidth="1"/>
    <col min="6948" max="6950" width="3.140625" style="1" bestFit="1" customWidth="1"/>
    <col min="6951" max="6951" width="7.28515625" style="1" bestFit="1" customWidth="1"/>
    <col min="6952" max="6952" width="4" style="1" customWidth="1"/>
    <col min="6953" max="6953" width="10.42578125" style="1" bestFit="1" customWidth="1"/>
    <col min="6954" max="6954" width="12.42578125" style="1" bestFit="1" customWidth="1"/>
    <col min="6955" max="6955" width="8.5703125" style="1" bestFit="1" customWidth="1"/>
    <col min="6956" max="6956" width="10.42578125" style="1" bestFit="1" customWidth="1"/>
    <col min="6957" max="6957" width="12.42578125" style="1" bestFit="1" customWidth="1"/>
    <col min="6958" max="6960" width="8.5703125" style="1" bestFit="1" customWidth="1"/>
    <col min="6961" max="7197" width="11" style="1"/>
    <col min="7198" max="7198" width="14" style="1" bestFit="1" customWidth="1"/>
    <col min="7199" max="7199" width="11" style="1" bestFit="1" customWidth="1"/>
    <col min="7200" max="7202" width="3.140625" style="1" bestFit="1" customWidth="1"/>
    <col min="7203" max="7203" width="7.28515625" style="1" bestFit="1" customWidth="1"/>
    <col min="7204" max="7206" width="3.140625" style="1" bestFit="1" customWidth="1"/>
    <col min="7207" max="7207" width="7.28515625" style="1" bestFit="1" customWidth="1"/>
    <col min="7208" max="7208" width="4" style="1" customWidth="1"/>
    <col min="7209" max="7209" width="10.42578125" style="1" bestFit="1" customWidth="1"/>
    <col min="7210" max="7210" width="12.42578125" style="1" bestFit="1" customWidth="1"/>
    <col min="7211" max="7211" width="8.5703125" style="1" bestFit="1" customWidth="1"/>
    <col min="7212" max="7212" width="10.42578125" style="1" bestFit="1" customWidth="1"/>
    <col min="7213" max="7213" width="12.42578125" style="1" bestFit="1" customWidth="1"/>
    <col min="7214" max="7216" width="8.5703125" style="1" bestFit="1" customWidth="1"/>
    <col min="7217" max="7453" width="11" style="1"/>
    <col min="7454" max="7454" width="14" style="1" bestFit="1" customWidth="1"/>
    <col min="7455" max="7455" width="11" style="1" bestFit="1" customWidth="1"/>
    <col min="7456" max="7458" width="3.140625" style="1" bestFit="1" customWidth="1"/>
    <col min="7459" max="7459" width="7.28515625" style="1" bestFit="1" customWidth="1"/>
    <col min="7460" max="7462" width="3.140625" style="1" bestFit="1" customWidth="1"/>
    <col min="7463" max="7463" width="7.28515625" style="1" bestFit="1" customWidth="1"/>
    <col min="7464" max="7464" width="4" style="1" customWidth="1"/>
    <col min="7465" max="7465" width="10.42578125" style="1" bestFit="1" customWidth="1"/>
    <col min="7466" max="7466" width="12.42578125" style="1" bestFit="1" customWidth="1"/>
    <col min="7467" max="7467" width="8.5703125" style="1" bestFit="1" customWidth="1"/>
    <col min="7468" max="7468" width="10.42578125" style="1" bestFit="1" customWidth="1"/>
    <col min="7469" max="7469" width="12.42578125" style="1" bestFit="1" customWidth="1"/>
    <col min="7470" max="7472" width="8.5703125" style="1" bestFit="1" customWidth="1"/>
    <col min="7473" max="7709" width="11" style="1"/>
    <col min="7710" max="7710" width="14" style="1" bestFit="1" customWidth="1"/>
    <col min="7711" max="7711" width="11" style="1" bestFit="1" customWidth="1"/>
    <col min="7712" max="7714" width="3.140625" style="1" bestFit="1" customWidth="1"/>
    <col min="7715" max="7715" width="7.28515625" style="1" bestFit="1" customWidth="1"/>
    <col min="7716" max="7718" width="3.140625" style="1" bestFit="1" customWidth="1"/>
    <col min="7719" max="7719" width="7.28515625" style="1" bestFit="1" customWidth="1"/>
    <col min="7720" max="7720" width="4" style="1" customWidth="1"/>
    <col min="7721" max="7721" width="10.42578125" style="1" bestFit="1" customWidth="1"/>
    <col min="7722" max="7722" width="12.42578125" style="1" bestFit="1" customWidth="1"/>
    <col min="7723" max="7723" width="8.5703125" style="1" bestFit="1" customWidth="1"/>
    <col min="7724" max="7724" width="10.42578125" style="1" bestFit="1" customWidth="1"/>
    <col min="7725" max="7725" width="12.42578125" style="1" bestFit="1" customWidth="1"/>
    <col min="7726" max="7728" width="8.5703125" style="1" bestFit="1" customWidth="1"/>
    <col min="7729" max="7965" width="11" style="1"/>
    <col min="7966" max="7966" width="14" style="1" bestFit="1" customWidth="1"/>
    <col min="7967" max="7967" width="11" style="1" bestFit="1" customWidth="1"/>
    <col min="7968" max="7970" width="3.140625" style="1" bestFit="1" customWidth="1"/>
    <col min="7971" max="7971" width="7.28515625" style="1" bestFit="1" customWidth="1"/>
    <col min="7972" max="7974" width="3.140625" style="1" bestFit="1" customWidth="1"/>
    <col min="7975" max="7975" width="7.28515625" style="1" bestFit="1" customWidth="1"/>
    <col min="7976" max="7976" width="4" style="1" customWidth="1"/>
    <col min="7977" max="7977" width="10.42578125" style="1" bestFit="1" customWidth="1"/>
    <col min="7978" max="7978" width="12.42578125" style="1" bestFit="1" customWidth="1"/>
    <col min="7979" max="7979" width="8.5703125" style="1" bestFit="1" customWidth="1"/>
    <col min="7980" max="7980" width="10.42578125" style="1" bestFit="1" customWidth="1"/>
    <col min="7981" max="7981" width="12.42578125" style="1" bestFit="1" customWidth="1"/>
    <col min="7982" max="7984" width="8.5703125" style="1" bestFit="1" customWidth="1"/>
    <col min="7985" max="8221" width="11" style="1"/>
    <col min="8222" max="8222" width="14" style="1" bestFit="1" customWidth="1"/>
    <col min="8223" max="8223" width="11" style="1" bestFit="1" customWidth="1"/>
    <col min="8224" max="8226" width="3.140625" style="1" bestFit="1" customWidth="1"/>
    <col min="8227" max="8227" width="7.28515625" style="1" bestFit="1" customWidth="1"/>
    <col min="8228" max="8230" width="3.140625" style="1" bestFit="1" customWidth="1"/>
    <col min="8231" max="8231" width="7.28515625" style="1" bestFit="1" customWidth="1"/>
    <col min="8232" max="8232" width="4" style="1" customWidth="1"/>
    <col min="8233" max="8233" width="10.42578125" style="1" bestFit="1" customWidth="1"/>
    <col min="8234" max="8234" width="12.42578125" style="1" bestFit="1" customWidth="1"/>
    <col min="8235" max="8235" width="8.5703125" style="1" bestFit="1" customWidth="1"/>
    <col min="8236" max="8236" width="10.42578125" style="1" bestFit="1" customWidth="1"/>
    <col min="8237" max="8237" width="12.42578125" style="1" bestFit="1" customWidth="1"/>
    <col min="8238" max="8240" width="8.5703125" style="1" bestFit="1" customWidth="1"/>
    <col min="8241" max="8477" width="11" style="1"/>
    <col min="8478" max="8478" width="14" style="1" bestFit="1" customWidth="1"/>
    <col min="8479" max="8479" width="11" style="1" bestFit="1" customWidth="1"/>
    <col min="8480" max="8482" width="3.140625" style="1" bestFit="1" customWidth="1"/>
    <col min="8483" max="8483" width="7.28515625" style="1" bestFit="1" customWidth="1"/>
    <col min="8484" max="8486" width="3.140625" style="1" bestFit="1" customWidth="1"/>
    <col min="8487" max="8487" width="7.28515625" style="1" bestFit="1" customWidth="1"/>
    <col min="8488" max="8488" width="4" style="1" customWidth="1"/>
    <col min="8489" max="8489" width="10.42578125" style="1" bestFit="1" customWidth="1"/>
    <col min="8490" max="8490" width="12.42578125" style="1" bestFit="1" customWidth="1"/>
    <col min="8491" max="8491" width="8.5703125" style="1" bestFit="1" customWidth="1"/>
    <col min="8492" max="8492" width="10.42578125" style="1" bestFit="1" customWidth="1"/>
    <col min="8493" max="8493" width="12.42578125" style="1" bestFit="1" customWidth="1"/>
    <col min="8494" max="8496" width="8.5703125" style="1" bestFit="1" customWidth="1"/>
    <col min="8497" max="8733" width="11" style="1"/>
    <col min="8734" max="8734" width="14" style="1" bestFit="1" customWidth="1"/>
    <col min="8735" max="8735" width="11" style="1" bestFit="1" customWidth="1"/>
    <col min="8736" max="8738" width="3.140625" style="1" bestFit="1" customWidth="1"/>
    <col min="8739" max="8739" width="7.28515625" style="1" bestFit="1" customWidth="1"/>
    <col min="8740" max="8742" width="3.140625" style="1" bestFit="1" customWidth="1"/>
    <col min="8743" max="8743" width="7.28515625" style="1" bestFit="1" customWidth="1"/>
    <col min="8744" max="8744" width="4" style="1" customWidth="1"/>
    <col min="8745" max="8745" width="10.42578125" style="1" bestFit="1" customWidth="1"/>
    <col min="8746" max="8746" width="12.42578125" style="1" bestFit="1" customWidth="1"/>
    <col min="8747" max="8747" width="8.5703125" style="1" bestFit="1" customWidth="1"/>
    <col min="8748" max="8748" width="10.42578125" style="1" bestFit="1" customWidth="1"/>
    <col min="8749" max="8749" width="12.42578125" style="1" bestFit="1" customWidth="1"/>
    <col min="8750" max="8752" width="8.5703125" style="1" bestFit="1" customWidth="1"/>
    <col min="8753" max="8989" width="11" style="1"/>
    <col min="8990" max="8990" width="14" style="1" bestFit="1" customWidth="1"/>
    <col min="8991" max="8991" width="11" style="1" bestFit="1" customWidth="1"/>
    <col min="8992" max="8994" width="3.140625" style="1" bestFit="1" customWidth="1"/>
    <col min="8995" max="8995" width="7.28515625" style="1" bestFit="1" customWidth="1"/>
    <col min="8996" max="8998" width="3.140625" style="1" bestFit="1" customWidth="1"/>
    <col min="8999" max="8999" width="7.28515625" style="1" bestFit="1" customWidth="1"/>
    <col min="9000" max="9000" width="4" style="1" customWidth="1"/>
    <col min="9001" max="9001" width="10.42578125" style="1" bestFit="1" customWidth="1"/>
    <col min="9002" max="9002" width="12.42578125" style="1" bestFit="1" customWidth="1"/>
    <col min="9003" max="9003" width="8.5703125" style="1" bestFit="1" customWidth="1"/>
    <col min="9004" max="9004" width="10.42578125" style="1" bestFit="1" customWidth="1"/>
    <col min="9005" max="9005" width="12.42578125" style="1" bestFit="1" customWidth="1"/>
    <col min="9006" max="9008" width="8.5703125" style="1" bestFit="1" customWidth="1"/>
    <col min="9009" max="9245" width="11" style="1"/>
    <col min="9246" max="9246" width="14" style="1" bestFit="1" customWidth="1"/>
    <col min="9247" max="9247" width="11" style="1" bestFit="1" customWidth="1"/>
    <col min="9248" max="9250" width="3.140625" style="1" bestFit="1" customWidth="1"/>
    <col min="9251" max="9251" width="7.28515625" style="1" bestFit="1" customWidth="1"/>
    <col min="9252" max="9254" width="3.140625" style="1" bestFit="1" customWidth="1"/>
    <col min="9255" max="9255" width="7.28515625" style="1" bestFit="1" customWidth="1"/>
    <col min="9256" max="9256" width="4" style="1" customWidth="1"/>
    <col min="9257" max="9257" width="10.42578125" style="1" bestFit="1" customWidth="1"/>
    <col min="9258" max="9258" width="12.42578125" style="1" bestFit="1" customWidth="1"/>
    <col min="9259" max="9259" width="8.5703125" style="1" bestFit="1" customWidth="1"/>
    <col min="9260" max="9260" width="10.42578125" style="1" bestFit="1" customWidth="1"/>
    <col min="9261" max="9261" width="12.42578125" style="1" bestFit="1" customWidth="1"/>
    <col min="9262" max="9264" width="8.5703125" style="1" bestFit="1" customWidth="1"/>
    <col min="9265" max="9501" width="11" style="1"/>
    <col min="9502" max="9502" width="14" style="1" bestFit="1" customWidth="1"/>
    <col min="9503" max="9503" width="11" style="1" bestFit="1" customWidth="1"/>
    <col min="9504" max="9506" width="3.140625" style="1" bestFit="1" customWidth="1"/>
    <col min="9507" max="9507" width="7.28515625" style="1" bestFit="1" customWidth="1"/>
    <col min="9508" max="9510" width="3.140625" style="1" bestFit="1" customWidth="1"/>
    <col min="9511" max="9511" width="7.28515625" style="1" bestFit="1" customWidth="1"/>
    <col min="9512" max="9512" width="4" style="1" customWidth="1"/>
    <col min="9513" max="9513" width="10.42578125" style="1" bestFit="1" customWidth="1"/>
    <col min="9514" max="9514" width="12.42578125" style="1" bestFit="1" customWidth="1"/>
    <col min="9515" max="9515" width="8.5703125" style="1" bestFit="1" customWidth="1"/>
    <col min="9516" max="9516" width="10.42578125" style="1" bestFit="1" customWidth="1"/>
    <col min="9517" max="9517" width="12.42578125" style="1" bestFit="1" customWidth="1"/>
    <col min="9518" max="9520" width="8.5703125" style="1" bestFit="1" customWidth="1"/>
    <col min="9521" max="9757" width="11" style="1"/>
    <col min="9758" max="9758" width="14" style="1" bestFit="1" customWidth="1"/>
    <col min="9759" max="9759" width="11" style="1" bestFit="1" customWidth="1"/>
    <col min="9760" max="9762" width="3.140625" style="1" bestFit="1" customWidth="1"/>
    <col min="9763" max="9763" width="7.28515625" style="1" bestFit="1" customWidth="1"/>
    <col min="9764" max="9766" width="3.140625" style="1" bestFit="1" customWidth="1"/>
    <col min="9767" max="9767" width="7.28515625" style="1" bestFit="1" customWidth="1"/>
    <col min="9768" max="9768" width="4" style="1" customWidth="1"/>
    <col min="9769" max="9769" width="10.42578125" style="1" bestFit="1" customWidth="1"/>
    <col min="9770" max="9770" width="12.42578125" style="1" bestFit="1" customWidth="1"/>
    <col min="9771" max="9771" width="8.5703125" style="1" bestFit="1" customWidth="1"/>
    <col min="9772" max="9772" width="10.42578125" style="1" bestFit="1" customWidth="1"/>
    <col min="9773" max="9773" width="12.42578125" style="1" bestFit="1" customWidth="1"/>
    <col min="9774" max="9776" width="8.5703125" style="1" bestFit="1" customWidth="1"/>
    <col min="9777" max="10013" width="11" style="1"/>
    <col min="10014" max="10014" width="14" style="1" bestFit="1" customWidth="1"/>
    <col min="10015" max="10015" width="11" style="1" bestFit="1" customWidth="1"/>
    <col min="10016" max="10018" width="3.140625" style="1" bestFit="1" customWidth="1"/>
    <col min="10019" max="10019" width="7.28515625" style="1" bestFit="1" customWidth="1"/>
    <col min="10020" max="10022" width="3.140625" style="1" bestFit="1" customWidth="1"/>
    <col min="10023" max="10023" width="7.28515625" style="1" bestFit="1" customWidth="1"/>
    <col min="10024" max="10024" width="4" style="1" customWidth="1"/>
    <col min="10025" max="10025" width="10.42578125" style="1" bestFit="1" customWidth="1"/>
    <col min="10026" max="10026" width="12.42578125" style="1" bestFit="1" customWidth="1"/>
    <col min="10027" max="10027" width="8.5703125" style="1" bestFit="1" customWidth="1"/>
    <col min="10028" max="10028" width="10.42578125" style="1" bestFit="1" customWidth="1"/>
    <col min="10029" max="10029" width="12.42578125" style="1" bestFit="1" customWidth="1"/>
    <col min="10030" max="10032" width="8.5703125" style="1" bestFit="1" customWidth="1"/>
    <col min="10033" max="10269" width="11" style="1"/>
    <col min="10270" max="10270" width="14" style="1" bestFit="1" customWidth="1"/>
    <col min="10271" max="10271" width="11" style="1" bestFit="1" customWidth="1"/>
    <col min="10272" max="10274" width="3.140625" style="1" bestFit="1" customWidth="1"/>
    <col min="10275" max="10275" width="7.28515625" style="1" bestFit="1" customWidth="1"/>
    <col min="10276" max="10278" width="3.140625" style="1" bestFit="1" customWidth="1"/>
    <col min="10279" max="10279" width="7.28515625" style="1" bestFit="1" customWidth="1"/>
    <col min="10280" max="10280" width="4" style="1" customWidth="1"/>
    <col min="10281" max="10281" width="10.42578125" style="1" bestFit="1" customWidth="1"/>
    <col min="10282" max="10282" width="12.42578125" style="1" bestFit="1" customWidth="1"/>
    <col min="10283" max="10283" width="8.5703125" style="1" bestFit="1" customWidth="1"/>
    <col min="10284" max="10284" width="10.42578125" style="1" bestFit="1" customWidth="1"/>
    <col min="10285" max="10285" width="12.42578125" style="1" bestFit="1" customWidth="1"/>
    <col min="10286" max="10288" width="8.5703125" style="1" bestFit="1" customWidth="1"/>
    <col min="10289" max="10525" width="11" style="1"/>
    <col min="10526" max="10526" width="14" style="1" bestFit="1" customWidth="1"/>
    <col min="10527" max="10527" width="11" style="1" bestFit="1" customWidth="1"/>
    <col min="10528" max="10530" width="3.140625" style="1" bestFit="1" customWidth="1"/>
    <col min="10531" max="10531" width="7.28515625" style="1" bestFit="1" customWidth="1"/>
    <col min="10532" max="10534" width="3.140625" style="1" bestFit="1" customWidth="1"/>
    <col min="10535" max="10535" width="7.28515625" style="1" bestFit="1" customWidth="1"/>
    <col min="10536" max="10536" width="4" style="1" customWidth="1"/>
    <col min="10537" max="10537" width="10.42578125" style="1" bestFit="1" customWidth="1"/>
    <col min="10538" max="10538" width="12.42578125" style="1" bestFit="1" customWidth="1"/>
    <col min="10539" max="10539" width="8.5703125" style="1" bestFit="1" customWidth="1"/>
    <col min="10540" max="10540" width="10.42578125" style="1" bestFit="1" customWidth="1"/>
    <col min="10541" max="10541" width="12.42578125" style="1" bestFit="1" customWidth="1"/>
    <col min="10542" max="10544" width="8.5703125" style="1" bestFit="1" customWidth="1"/>
    <col min="10545" max="10781" width="11" style="1"/>
    <col min="10782" max="10782" width="14" style="1" bestFit="1" customWidth="1"/>
    <col min="10783" max="10783" width="11" style="1" bestFit="1" customWidth="1"/>
    <col min="10784" max="10786" width="3.140625" style="1" bestFit="1" customWidth="1"/>
    <col min="10787" max="10787" width="7.28515625" style="1" bestFit="1" customWidth="1"/>
    <col min="10788" max="10790" width="3.140625" style="1" bestFit="1" customWidth="1"/>
    <col min="10791" max="10791" width="7.28515625" style="1" bestFit="1" customWidth="1"/>
    <col min="10792" max="10792" width="4" style="1" customWidth="1"/>
    <col min="10793" max="10793" width="10.42578125" style="1" bestFit="1" customWidth="1"/>
    <col min="10794" max="10794" width="12.42578125" style="1" bestFit="1" customWidth="1"/>
    <col min="10795" max="10795" width="8.5703125" style="1" bestFit="1" customWidth="1"/>
    <col min="10796" max="10796" width="10.42578125" style="1" bestFit="1" customWidth="1"/>
    <col min="10797" max="10797" width="12.42578125" style="1" bestFit="1" customWidth="1"/>
    <col min="10798" max="10800" width="8.5703125" style="1" bestFit="1" customWidth="1"/>
    <col min="10801" max="11037" width="11" style="1"/>
    <col min="11038" max="11038" width="14" style="1" bestFit="1" customWidth="1"/>
    <col min="11039" max="11039" width="11" style="1" bestFit="1" customWidth="1"/>
    <col min="11040" max="11042" width="3.140625" style="1" bestFit="1" customWidth="1"/>
    <col min="11043" max="11043" width="7.28515625" style="1" bestFit="1" customWidth="1"/>
    <col min="11044" max="11046" width="3.140625" style="1" bestFit="1" customWidth="1"/>
    <col min="11047" max="11047" width="7.28515625" style="1" bestFit="1" customWidth="1"/>
    <col min="11048" max="11048" width="4" style="1" customWidth="1"/>
    <col min="11049" max="11049" width="10.42578125" style="1" bestFit="1" customWidth="1"/>
    <col min="11050" max="11050" width="12.42578125" style="1" bestFit="1" customWidth="1"/>
    <col min="11051" max="11051" width="8.5703125" style="1" bestFit="1" customWidth="1"/>
    <col min="11052" max="11052" width="10.42578125" style="1" bestFit="1" customWidth="1"/>
    <col min="11053" max="11053" width="12.42578125" style="1" bestFit="1" customWidth="1"/>
    <col min="11054" max="11056" width="8.5703125" style="1" bestFit="1" customWidth="1"/>
    <col min="11057" max="11293" width="11" style="1"/>
    <col min="11294" max="11294" width="14" style="1" bestFit="1" customWidth="1"/>
    <col min="11295" max="11295" width="11" style="1" bestFit="1" customWidth="1"/>
    <col min="11296" max="11298" width="3.140625" style="1" bestFit="1" customWidth="1"/>
    <col min="11299" max="11299" width="7.28515625" style="1" bestFit="1" customWidth="1"/>
    <col min="11300" max="11302" width="3.140625" style="1" bestFit="1" customWidth="1"/>
    <col min="11303" max="11303" width="7.28515625" style="1" bestFit="1" customWidth="1"/>
    <col min="11304" max="11304" width="4" style="1" customWidth="1"/>
    <col min="11305" max="11305" width="10.42578125" style="1" bestFit="1" customWidth="1"/>
    <col min="11306" max="11306" width="12.42578125" style="1" bestFit="1" customWidth="1"/>
    <col min="11307" max="11307" width="8.5703125" style="1" bestFit="1" customWidth="1"/>
    <col min="11308" max="11308" width="10.42578125" style="1" bestFit="1" customWidth="1"/>
    <col min="11309" max="11309" width="12.42578125" style="1" bestFit="1" customWidth="1"/>
    <col min="11310" max="11312" width="8.5703125" style="1" bestFit="1" customWidth="1"/>
    <col min="11313" max="11549" width="11" style="1"/>
    <col min="11550" max="11550" width="14" style="1" bestFit="1" customWidth="1"/>
    <col min="11551" max="11551" width="11" style="1" bestFit="1" customWidth="1"/>
    <col min="11552" max="11554" width="3.140625" style="1" bestFit="1" customWidth="1"/>
    <col min="11555" max="11555" width="7.28515625" style="1" bestFit="1" customWidth="1"/>
    <col min="11556" max="11558" width="3.140625" style="1" bestFit="1" customWidth="1"/>
    <col min="11559" max="11559" width="7.28515625" style="1" bestFit="1" customWidth="1"/>
    <col min="11560" max="11560" width="4" style="1" customWidth="1"/>
    <col min="11561" max="11561" width="10.42578125" style="1" bestFit="1" customWidth="1"/>
    <col min="11562" max="11562" width="12.42578125" style="1" bestFit="1" customWidth="1"/>
    <col min="11563" max="11563" width="8.5703125" style="1" bestFit="1" customWidth="1"/>
    <col min="11564" max="11564" width="10.42578125" style="1" bestFit="1" customWidth="1"/>
    <col min="11565" max="11565" width="12.42578125" style="1" bestFit="1" customWidth="1"/>
    <col min="11566" max="11568" width="8.5703125" style="1" bestFit="1" customWidth="1"/>
    <col min="11569" max="11805" width="11" style="1"/>
    <col min="11806" max="11806" width="14" style="1" bestFit="1" customWidth="1"/>
    <col min="11807" max="11807" width="11" style="1" bestFit="1" customWidth="1"/>
    <col min="11808" max="11810" width="3.140625" style="1" bestFit="1" customWidth="1"/>
    <col min="11811" max="11811" width="7.28515625" style="1" bestFit="1" customWidth="1"/>
    <col min="11812" max="11814" width="3.140625" style="1" bestFit="1" customWidth="1"/>
    <col min="11815" max="11815" width="7.28515625" style="1" bestFit="1" customWidth="1"/>
    <col min="11816" max="11816" width="4" style="1" customWidth="1"/>
    <col min="11817" max="11817" width="10.42578125" style="1" bestFit="1" customWidth="1"/>
    <col min="11818" max="11818" width="12.42578125" style="1" bestFit="1" customWidth="1"/>
    <col min="11819" max="11819" width="8.5703125" style="1" bestFit="1" customWidth="1"/>
    <col min="11820" max="11820" width="10.42578125" style="1" bestFit="1" customWidth="1"/>
    <col min="11821" max="11821" width="12.42578125" style="1" bestFit="1" customWidth="1"/>
    <col min="11822" max="11824" width="8.5703125" style="1" bestFit="1" customWidth="1"/>
    <col min="11825" max="12061" width="11" style="1"/>
    <col min="12062" max="12062" width="14" style="1" bestFit="1" customWidth="1"/>
    <col min="12063" max="12063" width="11" style="1" bestFit="1" customWidth="1"/>
    <col min="12064" max="12066" width="3.140625" style="1" bestFit="1" customWidth="1"/>
    <col min="12067" max="12067" width="7.28515625" style="1" bestFit="1" customWidth="1"/>
    <col min="12068" max="12070" width="3.140625" style="1" bestFit="1" customWidth="1"/>
    <col min="12071" max="12071" width="7.28515625" style="1" bestFit="1" customWidth="1"/>
    <col min="12072" max="12072" width="4" style="1" customWidth="1"/>
    <col min="12073" max="12073" width="10.42578125" style="1" bestFit="1" customWidth="1"/>
    <col min="12074" max="12074" width="12.42578125" style="1" bestFit="1" customWidth="1"/>
    <col min="12075" max="12075" width="8.5703125" style="1" bestFit="1" customWidth="1"/>
    <col min="12076" max="12076" width="10.42578125" style="1" bestFit="1" customWidth="1"/>
    <col min="12077" max="12077" width="12.42578125" style="1" bestFit="1" customWidth="1"/>
    <col min="12078" max="12080" width="8.5703125" style="1" bestFit="1" customWidth="1"/>
    <col min="12081" max="12317" width="11" style="1"/>
    <col min="12318" max="12318" width="14" style="1" bestFit="1" customWidth="1"/>
    <col min="12319" max="12319" width="11" style="1" bestFit="1" customWidth="1"/>
    <col min="12320" max="12322" width="3.140625" style="1" bestFit="1" customWidth="1"/>
    <col min="12323" max="12323" width="7.28515625" style="1" bestFit="1" customWidth="1"/>
    <col min="12324" max="12326" width="3.140625" style="1" bestFit="1" customWidth="1"/>
    <col min="12327" max="12327" width="7.28515625" style="1" bestFit="1" customWidth="1"/>
    <col min="12328" max="12328" width="4" style="1" customWidth="1"/>
    <col min="12329" max="12329" width="10.42578125" style="1" bestFit="1" customWidth="1"/>
    <col min="12330" max="12330" width="12.42578125" style="1" bestFit="1" customWidth="1"/>
    <col min="12331" max="12331" width="8.5703125" style="1" bestFit="1" customWidth="1"/>
    <col min="12332" max="12332" width="10.42578125" style="1" bestFit="1" customWidth="1"/>
    <col min="12333" max="12333" width="12.42578125" style="1" bestFit="1" customWidth="1"/>
    <col min="12334" max="12336" width="8.5703125" style="1" bestFit="1" customWidth="1"/>
    <col min="12337" max="12573" width="11" style="1"/>
    <col min="12574" max="12574" width="14" style="1" bestFit="1" customWidth="1"/>
    <col min="12575" max="12575" width="11" style="1" bestFit="1" customWidth="1"/>
    <col min="12576" max="12578" width="3.140625" style="1" bestFit="1" customWidth="1"/>
    <col min="12579" max="12579" width="7.28515625" style="1" bestFit="1" customWidth="1"/>
    <col min="12580" max="12582" width="3.140625" style="1" bestFit="1" customWidth="1"/>
    <col min="12583" max="12583" width="7.28515625" style="1" bestFit="1" customWidth="1"/>
    <col min="12584" max="12584" width="4" style="1" customWidth="1"/>
    <col min="12585" max="12585" width="10.42578125" style="1" bestFit="1" customWidth="1"/>
    <col min="12586" max="12586" width="12.42578125" style="1" bestFit="1" customWidth="1"/>
    <col min="12587" max="12587" width="8.5703125" style="1" bestFit="1" customWidth="1"/>
    <col min="12588" max="12588" width="10.42578125" style="1" bestFit="1" customWidth="1"/>
    <col min="12589" max="12589" width="12.42578125" style="1" bestFit="1" customWidth="1"/>
    <col min="12590" max="12592" width="8.5703125" style="1" bestFit="1" customWidth="1"/>
    <col min="12593" max="12829" width="11" style="1"/>
    <col min="12830" max="12830" width="14" style="1" bestFit="1" customWidth="1"/>
    <col min="12831" max="12831" width="11" style="1" bestFit="1" customWidth="1"/>
    <col min="12832" max="12834" width="3.140625" style="1" bestFit="1" customWidth="1"/>
    <col min="12835" max="12835" width="7.28515625" style="1" bestFit="1" customWidth="1"/>
    <col min="12836" max="12838" width="3.140625" style="1" bestFit="1" customWidth="1"/>
    <col min="12839" max="12839" width="7.28515625" style="1" bestFit="1" customWidth="1"/>
    <col min="12840" max="12840" width="4" style="1" customWidth="1"/>
    <col min="12841" max="12841" width="10.42578125" style="1" bestFit="1" customWidth="1"/>
    <col min="12842" max="12842" width="12.42578125" style="1" bestFit="1" customWidth="1"/>
    <col min="12843" max="12843" width="8.5703125" style="1" bestFit="1" customWidth="1"/>
    <col min="12844" max="12844" width="10.42578125" style="1" bestFit="1" customWidth="1"/>
    <col min="12845" max="12845" width="12.42578125" style="1" bestFit="1" customWidth="1"/>
    <col min="12846" max="12848" width="8.5703125" style="1" bestFit="1" customWidth="1"/>
    <col min="12849" max="13085" width="11" style="1"/>
    <col min="13086" max="13086" width="14" style="1" bestFit="1" customWidth="1"/>
    <col min="13087" max="13087" width="11" style="1" bestFit="1" customWidth="1"/>
    <col min="13088" max="13090" width="3.140625" style="1" bestFit="1" customWidth="1"/>
    <col min="13091" max="13091" width="7.28515625" style="1" bestFit="1" customWidth="1"/>
    <col min="13092" max="13094" width="3.140625" style="1" bestFit="1" customWidth="1"/>
    <col min="13095" max="13095" width="7.28515625" style="1" bestFit="1" customWidth="1"/>
    <col min="13096" max="13096" width="4" style="1" customWidth="1"/>
    <col min="13097" max="13097" width="10.42578125" style="1" bestFit="1" customWidth="1"/>
    <col min="13098" max="13098" width="12.42578125" style="1" bestFit="1" customWidth="1"/>
    <col min="13099" max="13099" width="8.5703125" style="1" bestFit="1" customWidth="1"/>
    <col min="13100" max="13100" width="10.42578125" style="1" bestFit="1" customWidth="1"/>
    <col min="13101" max="13101" width="12.42578125" style="1" bestFit="1" customWidth="1"/>
    <col min="13102" max="13104" width="8.5703125" style="1" bestFit="1" customWidth="1"/>
    <col min="13105" max="13341" width="11" style="1"/>
    <col min="13342" max="13342" width="14" style="1" bestFit="1" customWidth="1"/>
    <col min="13343" max="13343" width="11" style="1" bestFit="1" customWidth="1"/>
    <col min="13344" max="13346" width="3.140625" style="1" bestFit="1" customWidth="1"/>
    <col min="13347" max="13347" width="7.28515625" style="1" bestFit="1" customWidth="1"/>
    <col min="13348" max="13350" width="3.140625" style="1" bestFit="1" customWidth="1"/>
    <col min="13351" max="13351" width="7.28515625" style="1" bestFit="1" customWidth="1"/>
    <col min="13352" max="13352" width="4" style="1" customWidth="1"/>
    <col min="13353" max="13353" width="10.42578125" style="1" bestFit="1" customWidth="1"/>
    <col min="13354" max="13354" width="12.42578125" style="1" bestFit="1" customWidth="1"/>
    <col min="13355" max="13355" width="8.5703125" style="1" bestFit="1" customWidth="1"/>
    <col min="13356" max="13356" width="10.42578125" style="1" bestFit="1" customWidth="1"/>
    <col min="13357" max="13357" width="12.42578125" style="1" bestFit="1" customWidth="1"/>
    <col min="13358" max="13360" width="8.5703125" style="1" bestFit="1" customWidth="1"/>
    <col min="13361" max="13597" width="11" style="1"/>
    <col min="13598" max="13598" width="14" style="1" bestFit="1" customWidth="1"/>
    <col min="13599" max="13599" width="11" style="1" bestFit="1" customWidth="1"/>
    <col min="13600" max="13602" width="3.140625" style="1" bestFit="1" customWidth="1"/>
    <col min="13603" max="13603" width="7.28515625" style="1" bestFit="1" customWidth="1"/>
    <col min="13604" max="13606" width="3.140625" style="1" bestFit="1" customWidth="1"/>
    <col min="13607" max="13607" width="7.28515625" style="1" bestFit="1" customWidth="1"/>
    <col min="13608" max="13608" width="4" style="1" customWidth="1"/>
    <col min="13609" max="13609" width="10.42578125" style="1" bestFit="1" customWidth="1"/>
    <col min="13610" max="13610" width="12.42578125" style="1" bestFit="1" customWidth="1"/>
    <col min="13611" max="13611" width="8.5703125" style="1" bestFit="1" customWidth="1"/>
    <col min="13612" max="13612" width="10.42578125" style="1" bestFit="1" customWidth="1"/>
    <col min="13613" max="13613" width="12.42578125" style="1" bestFit="1" customWidth="1"/>
    <col min="13614" max="13616" width="8.5703125" style="1" bestFit="1" customWidth="1"/>
    <col min="13617" max="13853" width="11" style="1"/>
    <col min="13854" max="13854" width="14" style="1" bestFit="1" customWidth="1"/>
    <col min="13855" max="13855" width="11" style="1" bestFit="1" customWidth="1"/>
    <col min="13856" max="13858" width="3.140625" style="1" bestFit="1" customWidth="1"/>
    <col min="13859" max="13859" width="7.28515625" style="1" bestFit="1" customWidth="1"/>
    <col min="13860" max="13862" width="3.140625" style="1" bestFit="1" customWidth="1"/>
    <col min="13863" max="13863" width="7.28515625" style="1" bestFit="1" customWidth="1"/>
    <col min="13864" max="13864" width="4" style="1" customWidth="1"/>
    <col min="13865" max="13865" width="10.42578125" style="1" bestFit="1" customWidth="1"/>
    <col min="13866" max="13866" width="12.42578125" style="1" bestFit="1" customWidth="1"/>
    <col min="13867" max="13867" width="8.5703125" style="1" bestFit="1" customWidth="1"/>
    <col min="13868" max="13868" width="10.42578125" style="1" bestFit="1" customWidth="1"/>
    <col min="13869" max="13869" width="12.42578125" style="1" bestFit="1" customWidth="1"/>
    <col min="13870" max="13872" width="8.5703125" style="1" bestFit="1" customWidth="1"/>
    <col min="13873" max="14109" width="11" style="1"/>
    <col min="14110" max="14110" width="14" style="1" bestFit="1" customWidth="1"/>
    <col min="14111" max="14111" width="11" style="1" bestFit="1" customWidth="1"/>
    <col min="14112" max="14114" width="3.140625" style="1" bestFit="1" customWidth="1"/>
    <col min="14115" max="14115" width="7.28515625" style="1" bestFit="1" customWidth="1"/>
    <col min="14116" max="14118" width="3.140625" style="1" bestFit="1" customWidth="1"/>
    <col min="14119" max="14119" width="7.28515625" style="1" bestFit="1" customWidth="1"/>
    <col min="14120" max="14120" width="4" style="1" customWidth="1"/>
    <col min="14121" max="14121" width="10.42578125" style="1" bestFit="1" customWidth="1"/>
    <col min="14122" max="14122" width="12.42578125" style="1" bestFit="1" customWidth="1"/>
    <col min="14123" max="14123" width="8.5703125" style="1" bestFit="1" customWidth="1"/>
    <col min="14124" max="14124" width="10.42578125" style="1" bestFit="1" customWidth="1"/>
    <col min="14125" max="14125" width="12.42578125" style="1" bestFit="1" customWidth="1"/>
    <col min="14126" max="14128" width="8.5703125" style="1" bestFit="1" customWidth="1"/>
    <col min="14129" max="14365" width="11" style="1"/>
    <col min="14366" max="14366" width="14" style="1" bestFit="1" customWidth="1"/>
    <col min="14367" max="14367" width="11" style="1" bestFit="1" customWidth="1"/>
    <col min="14368" max="14370" width="3.140625" style="1" bestFit="1" customWidth="1"/>
    <col min="14371" max="14371" width="7.28515625" style="1" bestFit="1" customWidth="1"/>
    <col min="14372" max="14374" width="3.140625" style="1" bestFit="1" customWidth="1"/>
    <col min="14375" max="14375" width="7.28515625" style="1" bestFit="1" customWidth="1"/>
    <col min="14376" max="14376" width="4" style="1" customWidth="1"/>
    <col min="14377" max="14377" width="10.42578125" style="1" bestFit="1" customWidth="1"/>
    <col min="14378" max="14378" width="12.42578125" style="1" bestFit="1" customWidth="1"/>
    <col min="14379" max="14379" width="8.5703125" style="1" bestFit="1" customWidth="1"/>
    <col min="14380" max="14380" width="10.42578125" style="1" bestFit="1" customWidth="1"/>
    <col min="14381" max="14381" width="12.42578125" style="1" bestFit="1" customWidth="1"/>
    <col min="14382" max="14384" width="8.5703125" style="1" bestFit="1" customWidth="1"/>
    <col min="14385" max="14621" width="11" style="1"/>
    <col min="14622" max="14622" width="14" style="1" bestFit="1" customWidth="1"/>
    <col min="14623" max="14623" width="11" style="1" bestFit="1" customWidth="1"/>
    <col min="14624" max="14626" width="3.140625" style="1" bestFit="1" customWidth="1"/>
    <col min="14627" max="14627" width="7.28515625" style="1" bestFit="1" customWidth="1"/>
    <col min="14628" max="14630" width="3.140625" style="1" bestFit="1" customWidth="1"/>
    <col min="14631" max="14631" width="7.28515625" style="1" bestFit="1" customWidth="1"/>
    <col min="14632" max="14632" width="4" style="1" customWidth="1"/>
    <col min="14633" max="14633" width="10.42578125" style="1" bestFit="1" customWidth="1"/>
    <col min="14634" max="14634" width="12.42578125" style="1" bestFit="1" customWidth="1"/>
    <col min="14635" max="14635" width="8.5703125" style="1" bestFit="1" customWidth="1"/>
    <col min="14636" max="14636" width="10.42578125" style="1" bestFit="1" customWidth="1"/>
    <col min="14637" max="14637" width="12.42578125" style="1" bestFit="1" customWidth="1"/>
    <col min="14638" max="14640" width="8.5703125" style="1" bestFit="1" customWidth="1"/>
    <col min="14641" max="14877" width="11" style="1"/>
    <col min="14878" max="14878" width="14" style="1" bestFit="1" customWidth="1"/>
    <col min="14879" max="14879" width="11" style="1" bestFit="1" customWidth="1"/>
    <col min="14880" max="14882" width="3.140625" style="1" bestFit="1" customWidth="1"/>
    <col min="14883" max="14883" width="7.28515625" style="1" bestFit="1" customWidth="1"/>
    <col min="14884" max="14886" width="3.140625" style="1" bestFit="1" customWidth="1"/>
    <col min="14887" max="14887" width="7.28515625" style="1" bestFit="1" customWidth="1"/>
    <col min="14888" max="14888" width="4" style="1" customWidth="1"/>
    <col min="14889" max="14889" width="10.42578125" style="1" bestFit="1" customWidth="1"/>
    <col min="14890" max="14890" width="12.42578125" style="1" bestFit="1" customWidth="1"/>
    <col min="14891" max="14891" width="8.5703125" style="1" bestFit="1" customWidth="1"/>
    <col min="14892" max="14892" width="10.42578125" style="1" bestFit="1" customWidth="1"/>
    <col min="14893" max="14893" width="12.42578125" style="1" bestFit="1" customWidth="1"/>
    <col min="14894" max="14896" width="8.5703125" style="1" bestFit="1" customWidth="1"/>
    <col min="14897" max="15133" width="11" style="1"/>
    <col min="15134" max="15134" width="14" style="1" bestFit="1" customWidth="1"/>
    <col min="15135" max="15135" width="11" style="1" bestFit="1" customWidth="1"/>
    <col min="15136" max="15138" width="3.140625" style="1" bestFit="1" customWidth="1"/>
    <col min="15139" max="15139" width="7.28515625" style="1" bestFit="1" customWidth="1"/>
    <col min="15140" max="15142" width="3.140625" style="1" bestFit="1" customWidth="1"/>
    <col min="15143" max="15143" width="7.28515625" style="1" bestFit="1" customWidth="1"/>
    <col min="15144" max="15144" width="4" style="1" customWidth="1"/>
    <col min="15145" max="15145" width="10.42578125" style="1" bestFit="1" customWidth="1"/>
    <col min="15146" max="15146" width="12.42578125" style="1" bestFit="1" customWidth="1"/>
    <col min="15147" max="15147" width="8.5703125" style="1" bestFit="1" customWidth="1"/>
    <col min="15148" max="15148" width="10.42578125" style="1" bestFit="1" customWidth="1"/>
    <col min="15149" max="15149" width="12.42578125" style="1" bestFit="1" customWidth="1"/>
    <col min="15150" max="15152" width="8.5703125" style="1" bestFit="1" customWidth="1"/>
    <col min="15153" max="15389" width="11" style="1"/>
    <col min="15390" max="15390" width="14" style="1" bestFit="1" customWidth="1"/>
    <col min="15391" max="15391" width="11" style="1" bestFit="1" customWidth="1"/>
    <col min="15392" max="15394" width="3.140625" style="1" bestFit="1" customWidth="1"/>
    <col min="15395" max="15395" width="7.28515625" style="1" bestFit="1" customWidth="1"/>
    <col min="15396" max="15398" width="3.140625" style="1" bestFit="1" customWidth="1"/>
    <col min="15399" max="15399" width="7.28515625" style="1" bestFit="1" customWidth="1"/>
    <col min="15400" max="15400" width="4" style="1" customWidth="1"/>
    <col min="15401" max="15401" width="10.42578125" style="1" bestFit="1" customWidth="1"/>
    <col min="15402" max="15402" width="12.42578125" style="1" bestFit="1" customWidth="1"/>
    <col min="15403" max="15403" width="8.5703125" style="1" bestFit="1" customWidth="1"/>
    <col min="15404" max="15404" width="10.42578125" style="1" bestFit="1" customWidth="1"/>
    <col min="15405" max="15405" width="12.42578125" style="1" bestFit="1" customWidth="1"/>
    <col min="15406" max="15408" width="8.5703125" style="1" bestFit="1" customWidth="1"/>
    <col min="15409" max="15645" width="11" style="1"/>
    <col min="15646" max="15646" width="14" style="1" bestFit="1" customWidth="1"/>
    <col min="15647" max="15647" width="11" style="1" bestFit="1" customWidth="1"/>
    <col min="15648" max="15650" width="3.140625" style="1" bestFit="1" customWidth="1"/>
    <col min="15651" max="15651" width="7.28515625" style="1" bestFit="1" customWidth="1"/>
    <col min="15652" max="15654" width="3.140625" style="1" bestFit="1" customWidth="1"/>
    <col min="15655" max="15655" width="7.28515625" style="1" bestFit="1" customWidth="1"/>
    <col min="15656" max="15656" width="4" style="1" customWidth="1"/>
    <col min="15657" max="15657" width="10.42578125" style="1" bestFit="1" customWidth="1"/>
    <col min="15658" max="15658" width="12.42578125" style="1" bestFit="1" customWidth="1"/>
    <col min="15659" max="15659" width="8.5703125" style="1" bestFit="1" customWidth="1"/>
    <col min="15660" max="15660" width="10.42578125" style="1" bestFit="1" customWidth="1"/>
    <col min="15661" max="15661" width="12.42578125" style="1" bestFit="1" customWidth="1"/>
    <col min="15662" max="15664" width="8.5703125" style="1" bestFit="1" customWidth="1"/>
    <col min="15665" max="15901" width="11" style="1"/>
    <col min="15902" max="15902" width="14" style="1" bestFit="1" customWidth="1"/>
    <col min="15903" max="15903" width="11" style="1" bestFit="1" customWidth="1"/>
    <col min="15904" max="15906" width="3.140625" style="1" bestFit="1" customWidth="1"/>
    <col min="15907" max="15907" width="7.28515625" style="1" bestFit="1" customWidth="1"/>
    <col min="15908" max="15910" width="3.140625" style="1" bestFit="1" customWidth="1"/>
    <col min="15911" max="15911" width="7.28515625" style="1" bestFit="1" customWidth="1"/>
    <col min="15912" max="15912" width="4" style="1" customWidth="1"/>
    <col min="15913" max="15913" width="10.42578125" style="1" bestFit="1" customWidth="1"/>
    <col min="15914" max="15914" width="12.42578125" style="1" bestFit="1" customWidth="1"/>
    <col min="15915" max="15915" width="8.5703125" style="1" bestFit="1" customWidth="1"/>
    <col min="15916" max="15916" width="10.42578125" style="1" bestFit="1" customWidth="1"/>
    <col min="15917" max="15917" width="12.42578125" style="1" bestFit="1" customWidth="1"/>
    <col min="15918" max="15920" width="8.5703125" style="1" bestFit="1" customWidth="1"/>
    <col min="15921" max="16157" width="11" style="1"/>
    <col min="16158" max="16158" width="14" style="1" bestFit="1" customWidth="1"/>
    <col min="16159" max="16159" width="11" style="1" bestFit="1" customWidth="1"/>
    <col min="16160" max="16162" width="3.140625" style="1" bestFit="1" customWidth="1"/>
    <col min="16163" max="16163" width="7.28515625" style="1" bestFit="1" customWidth="1"/>
    <col min="16164" max="16166" width="3.140625" style="1" bestFit="1" customWidth="1"/>
    <col min="16167" max="16167" width="7.28515625" style="1" bestFit="1" customWidth="1"/>
    <col min="16168" max="16168" width="4" style="1" customWidth="1"/>
    <col min="16169" max="16169" width="10.42578125" style="1" bestFit="1" customWidth="1"/>
    <col min="16170" max="16170" width="12.42578125" style="1" bestFit="1" customWidth="1"/>
    <col min="16171" max="16171" width="8.5703125" style="1" bestFit="1" customWidth="1"/>
    <col min="16172" max="16172" width="10.42578125" style="1" bestFit="1" customWidth="1"/>
    <col min="16173" max="16173" width="12.42578125" style="1" bestFit="1" customWidth="1"/>
    <col min="16174" max="16176" width="8.5703125" style="1" bestFit="1" customWidth="1"/>
    <col min="16177" max="16384" width="11" style="1"/>
  </cols>
  <sheetData>
    <row r="1" spans="1:48" ht="13.5" customHeight="1" thickBot="1" x14ac:dyDescent="0.3">
      <c r="C1" s="2" t="s">
        <v>1</v>
      </c>
      <c r="D1" s="3"/>
      <c r="E1" s="3"/>
      <c r="F1" s="3"/>
      <c r="G1" s="3"/>
      <c r="H1" s="3"/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T1" s="6"/>
      <c r="U1" s="6"/>
      <c r="V1" s="7"/>
      <c r="W1" s="8" t="s">
        <v>3</v>
      </c>
      <c r="X1" s="2" t="s">
        <v>4</v>
      </c>
      <c r="Y1" s="3"/>
      <c r="Z1" s="3"/>
      <c r="AA1" s="3"/>
      <c r="AB1" s="3"/>
      <c r="AC1" s="3"/>
      <c r="AD1" s="3"/>
      <c r="AE1" s="4"/>
      <c r="AF1" s="5" t="s">
        <v>5</v>
      </c>
      <c r="AG1" s="6"/>
      <c r="AH1" s="6"/>
      <c r="AI1" s="6"/>
      <c r="AJ1" s="6"/>
      <c r="AK1" s="6"/>
      <c r="AL1" s="6"/>
      <c r="AM1" s="7"/>
      <c r="AN1" s="9"/>
      <c r="AO1" s="10" t="s">
        <v>6</v>
      </c>
      <c r="AP1" s="11"/>
      <c r="AQ1" s="11"/>
      <c r="AR1" s="11"/>
      <c r="AS1" s="11"/>
      <c r="AT1" s="11"/>
      <c r="AU1" s="11"/>
      <c r="AV1" s="12"/>
    </row>
    <row r="2" spans="1:48" ht="13.5" customHeight="1" thickBot="1" x14ac:dyDescent="0.3">
      <c r="C2" s="13"/>
      <c r="D2" s="14" t="s">
        <v>7</v>
      </c>
      <c r="E2" s="15"/>
      <c r="F2" s="15"/>
      <c r="G2" s="16"/>
      <c r="H2" s="15" t="s">
        <v>8</v>
      </c>
      <c r="I2" s="15"/>
      <c r="J2" s="15"/>
      <c r="K2" s="15"/>
      <c r="L2" s="17"/>
      <c r="M2" s="5" t="s">
        <v>7</v>
      </c>
      <c r="N2" s="6"/>
      <c r="O2" s="6"/>
      <c r="P2" s="7"/>
      <c r="Q2" s="5" t="s">
        <v>8</v>
      </c>
      <c r="R2" s="6"/>
      <c r="S2" s="6"/>
      <c r="T2" s="6"/>
      <c r="U2" s="18"/>
      <c r="V2" s="19"/>
      <c r="W2" s="20"/>
      <c r="X2" s="14" t="s">
        <v>7</v>
      </c>
      <c r="Y2" s="15"/>
      <c r="Z2" s="15"/>
      <c r="AA2" s="16"/>
      <c r="AB2" s="15" t="s">
        <v>8</v>
      </c>
      <c r="AC2" s="15"/>
      <c r="AD2" s="15"/>
      <c r="AE2" s="15"/>
      <c r="AF2" s="5" t="s">
        <v>7</v>
      </c>
      <c r="AG2" s="6"/>
      <c r="AH2" s="6"/>
      <c r="AI2" s="7"/>
      <c r="AJ2" s="5" t="s">
        <v>8</v>
      </c>
      <c r="AK2" s="6"/>
      <c r="AL2" s="6"/>
      <c r="AM2" s="7"/>
      <c r="AN2" s="9"/>
      <c r="AO2" s="18"/>
      <c r="AP2" s="19"/>
      <c r="AQ2" s="21"/>
      <c r="AR2" s="19"/>
      <c r="AS2" s="19"/>
      <c r="AT2" s="19"/>
      <c r="AU2" s="19"/>
      <c r="AV2" s="22"/>
    </row>
    <row r="3" spans="1:48" ht="51.75" thickBot="1" x14ac:dyDescent="0.3">
      <c r="A3" s="23" t="s">
        <v>9</v>
      </c>
      <c r="B3" s="24" t="s">
        <v>10</v>
      </c>
      <c r="C3" s="25" t="s">
        <v>11</v>
      </c>
      <c r="D3" s="26" t="s">
        <v>12</v>
      </c>
      <c r="E3" s="27" t="s">
        <v>13</v>
      </c>
      <c r="F3" s="27" t="s">
        <v>14</v>
      </c>
      <c r="G3" s="28" t="s">
        <v>15</v>
      </c>
      <c r="H3" s="29" t="s">
        <v>12</v>
      </c>
      <c r="I3" s="27" t="s">
        <v>13</v>
      </c>
      <c r="J3" s="27" t="s">
        <v>14</v>
      </c>
      <c r="K3" s="30" t="s">
        <v>16</v>
      </c>
      <c r="L3" s="31"/>
      <c r="M3" s="29" t="s">
        <v>12</v>
      </c>
      <c r="N3" s="27" t="s">
        <v>13</v>
      </c>
      <c r="O3" s="27" t="s">
        <v>14</v>
      </c>
      <c r="P3" s="28" t="s">
        <v>15</v>
      </c>
      <c r="Q3" s="32" t="s">
        <v>12</v>
      </c>
      <c r="R3" s="27" t="s">
        <v>13</v>
      </c>
      <c r="S3" s="27" t="s">
        <v>14</v>
      </c>
      <c r="T3" s="30" t="s">
        <v>16</v>
      </c>
      <c r="U3" s="33" t="s">
        <v>17</v>
      </c>
      <c r="V3" s="34" t="s">
        <v>18</v>
      </c>
      <c r="W3" s="20"/>
      <c r="X3" s="35" t="s">
        <v>12</v>
      </c>
      <c r="Y3" s="27" t="s">
        <v>13</v>
      </c>
      <c r="Z3" s="27" t="s">
        <v>14</v>
      </c>
      <c r="AA3" s="28" t="s">
        <v>15</v>
      </c>
      <c r="AB3" s="29" t="s">
        <v>12</v>
      </c>
      <c r="AC3" s="27" t="s">
        <v>13</v>
      </c>
      <c r="AD3" s="27" t="s">
        <v>14</v>
      </c>
      <c r="AE3" s="28" t="s">
        <v>16</v>
      </c>
      <c r="AF3" s="29" t="s">
        <v>12</v>
      </c>
      <c r="AG3" s="27" t="s">
        <v>13</v>
      </c>
      <c r="AH3" s="27" t="s">
        <v>14</v>
      </c>
      <c r="AI3" s="28" t="s">
        <v>15</v>
      </c>
      <c r="AJ3" s="32" t="s">
        <v>12</v>
      </c>
      <c r="AK3" s="27" t="s">
        <v>13</v>
      </c>
      <c r="AL3" s="27" t="s">
        <v>14</v>
      </c>
      <c r="AM3" s="36" t="s">
        <v>16</v>
      </c>
      <c r="AN3" s="9"/>
      <c r="AO3" s="33" t="s">
        <v>17</v>
      </c>
      <c r="AP3" s="34" t="s">
        <v>18</v>
      </c>
      <c r="AQ3" s="37" t="s">
        <v>19</v>
      </c>
      <c r="AR3" s="33" t="s">
        <v>20</v>
      </c>
      <c r="AS3" s="34" t="s">
        <v>21</v>
      </c>
      <c r="AT3" s="38" t="s">
        <v>19</v>
      </c>
      <c r="AU3" s="39" t="s">
        <v>19</v>
      </c>
      <c r="AV3" s="39" t="s">
        <v>22</v>
      </c>
    </row>
    <row r="4" spans="1:48" ht="15" x14ac:dyDescent="0.25">
      <c r="A4" s="40"/>
      <c r="B4" s="41"/>
      <c r="C4" s="42" t="s">
        <v>0</v>
      </c>
      <c r="D4" s="43">
        <v>6</v>
      </c>
      <c r="E4" s="44">
        <v>4</v>
      </c>
      <c r="F4" s="44">
        <v>0</v>
      </c>
      <c r="G4" s="45" t="str">
        <f>IF(COUNTIF(C4,"NE"),"NE",IF(D4+E4+F4,15*(D4+0.66*E4+0.33*F4)/(D4+E4+F4),"0"))</f>
        <v>NE</v>
      </c>
      <c r="H4" s="46">
        <v>0</v>
      </c>
      <c r="I4" s="44">
        <v>3</v>
      </c>
      <c r="J4" s="44">
        <v>0</v>
      </c>
      <c r="K4" s="45" t="str">
        <f>IF(COUNTIF(C4,"NE"),"NE",IF(H4+I4+J4,15*(H4+0.66*I4+0.33*J4)/(H4+I4+J4),"0"))</f>
        <v>NE</v>
      </c>
      <c r="L4" s="47" t="s">
        <v>23</v>
      </c>
      <c r="M4" s="46"/>
      <c r="N4" s="44"/>
      <c r="O4" s="44"/>
      <c r="P4" s="45" t="str">
        <f>IF(COUNTIF(L4,"NE"),"NE",IF(M4+N4+O4,15*(M4+0.66*N4+0.33*O4)/(M4+N4+O4),"0"))</f>
        <v>0</v>
      </c>
      <c r="Q4" s="48"/>
      <c r="R4" s="44"/>
      <c r="S4" s="44"/>
      <c r="T4" s="49" t="str">
        <f>IF(COUNTIF(L4,"NE"),"NE",IF(Q4+R4+S4,15*(Q4+0.66*R4+0.33*S4)/(Q4+R4+S4),"0"))</f>
        <v>0</v>
      </c>
      <c r="U4" s="50" t="str">
        <f>IF(OR(ISNUMBER(G4),ISNUMBER(P4)),SUM(G4,P4),G4)</f>
        <v>NE</v>
      </c>
      <c r="V4" s="51" t="e">
        <f t="shared" ref="V4:V18" si="0">#REF!</f>
        <v>#REF!</v>
      </c>
      <c r="W4" s="20"/>
      <c r="X4" s="46">
        <v>6</v>
      </c>
      <c r="Y4" s="44">
        <v>4</v>
      </c>
      <c r="Z4" s="44">
        <v>0</v>
      </c>
      <c r="AA4" s="45">
        <f>X4*0.5+Y4*0.25+Z4*0</f>
        <v>4</v>
      </c>
      <c r="AB4" s="46">
        <v>0</v>
      </c>
      <c r="AC4" s="44">
        <v>3</v>
      </c>
      <c r="AD4" s="44">
        <v>0</v>
      </c>
      <c r="AE4" s="45">
        <f>IF(AB4+AC4+AD4,15*(AB4+0.66*AC4+0.33*AD4)/(AB4+AC4+AD4),"0")</f>
        <v>9.9</v>
      </c>
      <c r="AF4" s="46"/>
      <c r="AG4" s="44"/>
      <c r="AH4" s="44"/>
      <c r="AI4" s="45">
        <f>AF4*0.5+AG4*0.25+AH4*0</f>
        <v>0</v>
      </c>
      <c r="AJ4" s="48"/>
      <c r="AK4" s="44"/>
      <c r="AL4" s="44"/>
      <c r="AM4" s="52" t="str">
        <f>IF(AJ4+AK4+AL4,15*(AJ4+0.66*AK4+0.33*AL4)/(AJ4+AK4+AL4),"0")</f>
        <v>0</v>
      </c>
      <c r="AN4" s="9"/>
      <c r="AO4" s="53" t="str">
        <f t="shared" ref="AO4:AO18" si="1">G4</f>
        <v>NE</v>
      </c>
      <c r="AP4" s="51" t="str">
        <f t="shared" ref="AP4:AP18" si="2">K4</f>
        <v>NE</v>
      </c>
      <c r="AQ4" s="54" t="e">
        <f>AO4+AP4</f>
        <v>#VALUE!</v>
      </c>
      <c r="AR4" s="53" t="str">
        <f t="shared" ref="AR4:AR18" si="3">P4</f>
        <v>0</v>
      </c>
      <c r="AS4" s="51" t="str">
        <f t="shared" ref="AS4:AS18" si="4">T4</f>
        <v>0</v>
      </c>
      <c r="AT4" s="55">
        <f t="shared" ref="AT4:AT18" si="5">AR4+AS4</f>
        <v>0</v>
      </c>
      <c r="AU4" s="56" t="e">
        <f>(AQ4+AT4)/2</f>
        <v>#VALUE!</v>
      </c>
      <c r="AV4" s="57" t="e">
        <f>AU4*1.5</f>
        <v>#VALUE!</v>
      </c>
    </row>
    <row r="5" spans="1:48" ht="15" x14ac:dyDescent="0.25">
      <c r="A5" s="69"/>
      <c r="B5" s="41"/>
      <c r="C5" s="58" t="s">
        <v>24</v>
      </c>
      <c r="D5" s="59">
        <v>7</v>
      </c>
      <c r="E5" s="60">
        <v>3</v>
      </c>
      <c r="F5" s="60">
        <v>0</v>
      </c>
      <c r="G5" s="45">
        <f t="shared" ref="G5:G18" si="6">IF(COUNTIF(C5,"NE"),"NE",IF(D5+E5+F5,15*(D5+0.66*E5+0.33*F5)/(D5+E5+F5),"0"))</f>
        <v>13.470000000000002</v>
      </c>
      <c r="H5" s="61">
        <v>1</v>
      </c>
      <c r="I5" s="60">
        <v>5</v>
      </c>
      <c r="J5" s="60">
        <v>0</v>
      </c>
      <c r="K5" s="45">
        <f t="shared" ref="K5:K18" si="7">IF(COUNTIF(C5,"NE"),"NE",IF(H5+I5+J5,15*(H5+0.66*I5+0.33*J5)/(H5+I5+J5),"0"))</f>
        <v>10.750000000000002</v>
      </c>
      <c r="L5" s="62" t="s">
        <v>25</v>
      </c>
      <c r="M5" s="61"/>
      <c r="N5" s="60"/>
      <c r="O5" s="60"/>
      <c r="P5" s="45" t="str">
        <f t="shared" ref="P5:P18" si="8">IF(COUNTIF(L5,"NE"),"NE",IF(M5+N5+O5,15*(M5+0.66*N5+0.33*O5)/(M5+N5+O5),"0"))</f>
        <v>NE</v>
      </c>
      <c r="Q5" s="63"/>
      <c r="R5" s="60"/>
      <c r="S5" s="60"/>
      <c r="T5" s="49" t="str">
        <f t="shared" ref="T5:T18" si="9">IF(COUNTIF(L5,"NE"),"NE",IF(Q5+R5+S5,15*(Q5+0.66*R5+0.33*S5)/(Q5+R5+S5),"0"))</f>
        <v>NE</v>
      </c>
      <c r="U5" s="50">
        <f t="shared" ref="U5:U18" si="10">IF(OR(ISNUMBER(G5),ISNUMBER(P5)),SUM(G5,P5),G5)</f>
        <v>13.470000000000002</v>
      </c>
      <c r="V5" s="64" t="e">
        <f t="shared" si="0"/>
        <v>#REF!</v>
      </c>
      <c r="W5" s="20"/>
      <c r="X5" s="61">
        <v>7</v>
      </c>
      <c r="Y5" s="60">
        <v>3</v>
      </c>
      <c r="Z5" s="60">
        <v>0</v>
      </c>
      <c r="AA5" s="45">
        <f t="shared" ref="AA5:AA18" si="11">X5*0.5+Y5*0.25+Z5*0</f>
        <v>4.25</v>
      </c>
      <c r="AB5" s="61">
        <v>1</v>
      </c>
      <c r="AC5" s="60">
        <v>5</v>
      </c>
      <c r="AD5" s="60">
        <v>0</v>
      </c>
      <c r="AE5" s="45">
        <f t="shared" ref="AE5:AE18" si="12">IF(AB5+AC5+AD5,15*(AB5+0.66*AC5+0.33*AD5)/(AB5+AC5+AD5),"0")</f>
        <v>10.750000000000002</v>
      </c>
      <c r="AF5" s="61"/>
      <c r="AG5" s="60"/>
      <c r="AH5" s="60"/>
      <c r="AI5" s="45">
        <f t="shared" ref="AI5:AI18" si="13">AF5*0.5+AG5*0.25+AH5*0</f>
        <v>0</v>
      </c>
      <c r="AJ5" s="63"/>
      <c r="AK5" s="60"/>
      <c r="AL5" s="60"/>
      <c r="AM5" s="52" t="str">
        <f t="shared" ref="AM5:AM18" si="14">IF(AJ5+AK5+AL5,15*(AJ5+0.66*AK5+0.33*AL5)/(AJ5+AK5+AL5),"0")</f>
        <v>0</v>
      </c>
      <c r="AN5" s="9"/>
      <c r="AO5" s="50">
        <f t="shared" si="1"/>
        <v>13.470000000000002</v>
      </c>
      <c r="AP5" s="64">
        <f t="shared" si="2"/>
        <v>10.750000000000002</v>
      </c>
      <c r="AQ5" s="65">
        <f>AO5+AP5</f>
        <v>24.220000000000006</v>
      </c>
      <c r="AR5" s="50" t="str">
        <f t="shared" si="3"/>
        <v>NE</v>
      </c>
      <c r="AS5" s="64" t="str">
        <f t="shared" si="4"/>
        <v>NE</v>
      </c>
      <c r="AT5" s="65" t="e">
        <f t="shared" si="5"/>
        <v>#VALUE!</v>
      </c>
      <c r="AU5" s="66" t="e">
        <f>(AQ5+AT5)/2</f>
        <v>#VALUE!</v>
      </c>
      <c r="AV5" s="67" t="e">
        <f t="shared" ref="AV5:AV18" si="15">AU5*1.5</f>
        <v>#VALUE!</v>
      </c>
    </row>
    <row r="6" spans="1:48" ht="15" x14ac:dyDescent="0.25">
      <c r="A6" s="69"/>
      <c r="B6" s="41"/>
      <c r="C6" s="58" t="s">
        <v>24</v>
      </c>
      <c r="D6" s="59">
        <v>4</v>
      </c>
      <c r="E6" s="60">
        <v>6</v>
      </c>
      <c r="F6" s="60">
        <v>0</v>
      </c>
      <c r="G6" s="45">
        <f t="shared" si="6"/>
        <v>11.940000000000001</v>
      </c>
      <c r="H6" s="61">
        <v>0</v>
      </c>
      <c r="I6" s="60">
        <v>1</v>
      </c>
      <c r="J6" s="60">
        <v>0</v>
      </c>
      <c r="K6" s="45">
        <f t="shared" si="7"/>
        <v>9.9</v>
      </c>
      <c r="L6" s="62" t="s">
        <v>25</v>
      </c>
      <c r="M6" s="61"/>
      <c r="N6" s="60"/>
      <c r="O6" s="60"/>
      <c r="P6" s="45" t="str">
        <f t="shared" si="8"/>
        <v>NE</v>
      </c>
      <c r="Q6" s="63"/>
      <c r="R6" s="60"/>
      <c r="S6" s="60"/>
      <c r="T6" s="49" t="str">
        <f t="shared" si="9"/>
        <v>NE</v>
      </c>
      <c r="U6" s="50">
        <f t="shared" si="10"/>
        <v>11.940000000000001</v>
      </c>
      <c r="V6" s="64" t="e">
        <f t="shared" si="0"/>
        <v>#REF!</v>
      </c>
      <c r="W6" s="20"/>
      <c r="X6" s="61">
        <v>4</v>
      </c>
      <c r="Y6" s="60">
        <v>6</v>
      </c>
      <c r="Z6" s="60">
        <v>0</v>
      </c>
      <c r="AA6" s="45">
        <f t="shared" si="11"/>
        <v>3.5</v>
      </c>
      <c r="AB6" s="61">
        <v>0</v>
      </c>
      <c r="AC6" s="60">
        <v>1</v>
      </c>
      <c r="AD6" s="60">
        <v>0</v>
      </c>
      <c r="AE6" s="45">
        <f t="shared" si="12"/>
        <v>9.9</v>
      </c>
      <c r="AF6" s="61"/>
      <c r="AG6" s="60"/>
      <c r="AH6" s="60"/>
      <c r="AI6" s="45">
        <f t="shared" si="13"/>
        <v>0</v>
      </c>
      <c r="AJ6" s="63"/>
      <c r="AK6" s="60"/>
      <c r="AL6" s="60"/>
      <c r="AM6" s="52" t="str">
        <f t="shared" si="14"/>
        <v>0</v>
      </c>
      <c r="AN6" s="9"/>
      <c r="AO6" s="50">
        <f t="shared" si="1"/>
        <v>11.940000000000001</v>
      </c>
      <c r="AP6" s="64">
        <f t="shared" si="2"/>
        <v>9.9</v>
      </c>
      <c r="AQ6" s="65">
        <f>AO6+AP6</f>
        <v>21.840000000000003</v>
      </c>
      <c r="AR6" s="50" t="str">
        <f t="shared" si="3"/>
        <v>NE</v>
      </c>
      <c r="AS6" s="64" t="str">
        <f t="shared" si="4"/>
        <v>NE</v>
      </c>
      <c r="AT6" s="65" t="e">
        <f t="shared" si="5"/>
        <v>#VALUE!</v>
      </c>
      <c r="AU6" s="66" t="e">
        <f>(AQ6+AT6)/2</f>
        <v>#VALUE!</v>
      </c>
      <c r="AV6" s="67" t="e">
        <f t="shared" si="15"/>
        <v>#VALUE!</v>
      </c>
    </row>
    <row r="7" spans="1:48" ht="15" x14ac:dyDescent="0.25">
      <c r="A7" s="69"/>
      <c r="B7" s="41"/>
      <c r="C7" s="58" t="s">
        <v>24</v>
      </c>
      <c r="D7" s="59">
        <v>8</v>
      </c>
      <c r="E7" s="60">
        <v>2</v>
      </c>
      <c r="F7" s="60">
        <v>0</v>
      </c>
      <c r="G7" s="45">
        <f t="shared" si="6"/>
        <v>13.98</v>
      </c>
      <c r="H7" s="61">
        <v>2</v>
      </c>
      <c r="I7" s="60">
        <v>2</v>
      </c>
      <c r="J7" s="60">
        <v>0</v>
      </c>
      <c r="K7" s="45">
        <f t="shared" si="7"/>
        <v>12.450000000000001</v>
      </c>
      <c r="L7" s="62" t="s">
        <v>25</v>
      </c>
      <c r="M7" s="61"/>
      <c r="N7" s="60"/>
      <c r="O7" s="60"/>
      <c r="P7" s="45" t="str">
        <f t="shared" si="8"/>
        <v>NE</v>
      </c>
      <c r="Q7" s="63"/>
      <c r="R7" s="60"/>
      <c r="S7" s="60"/>
      <c r="T7" s="49" t="str">
        <f t="shared" si="9"/>
        <v>NE</v>
      </c>
      <c r="U7" s="50">
        <f t="shared" si="10"/>
        <v>13.98</v>
      </c>
      <c r="V7" s="64" t="e">
        <f t="shared" si="0"/>
        <v>#REF!</v>
      </c>
      <c r="W7" s="20"/>
      <c r="X7" s="61">
        <v>8</v>
      </c>
      <c r="Y7" s="60">
        <v>2</v>
      </c>
      <c r="Z7" s="60">
        <v>0</v>
      </c>
      <c r="AA7" s="45">
        <f t="shared" si="11"/>
        <v>4.5</v>
      </c>
      <c r="AB7" s="61">
        <v>2</v>
      </c>
      <c r="AC7" s="60">
        <v>2</v>
      </c>
      <c r="AD7" s="60">
        <v>0</v>
      </c>
      <c r="AE7" s="45">
        <f t="shared" si="12"/>
        <v>12.450000000000001</v>
      </c>
      <c r="AF7" s="61"/>
      <c r="AG7" s="60"/>
      <c r="AH7" s="60"/>
      <c r="AI7" s="45">
        <f t="shared" si="13"/>
        <v>0</v>
      </c>
      <c r="AJ7" s="63"/>
      <c r="AK7" s="60"/>
      <c r="AL7" s="60"/>
      <c r="AM7" s="52" t="str">
        <f t="shared" si="14"/>
        <v>0</v>
      </c>
      <c r="AN7" s="9"/>
      <c r="AO7" s="50">
        <f t="shared" si="1"/>
        <v>13.98</v>
      </c>
      <c r="AP7" s="64">
        <f t="shared" si="2"/>
        <v>12.450000000000001</v>
      </c>
      <c r="AQ7" s="65">
        <f>AO7+AP7</f>
        <v>26.43</v>
      </c>
      <c r="AR7" s="50" t="str">
        <f t="shared" si="3"/>
        <v>NE</v>
      </c>
      <c r="AS7" s="64" t="str">
        <f t="shared" si="4"/>
        <v>NE</v>
      </c>
      <c r="AT7" s="65" t="e">
        <f t="shared" si="5"/>
        <v>#VALUE!</v>
      </c>
      <c r="AU7" s="66" t="e">
        <f>(AQ7+AT7)/2</f>
        <v>#VALUE!</v>
      </c>
      <c r="AV7" s="66" t="e">
        <f t="shared" si="15"/>
        <v>#VALUE!</v>
      </c>
    </row>
    <row r="8" spans="1:48" ht="15" x14ac:dyDescent="0.25">
      <c r="A8" s="69"/>
      <c r="B8" s="41"/>
      <c r="C8" s="58" t="s">
        <v>24</v>
      </c>
      <c r="D8" s="59">
        <v>4</v>
      </c>
      <c r="E8" s="60">
        <v>6</v>
      </c>
      <c r="F8" s="60">
        <v>0</v>
      </c>
      <c r="G8" s="45">
        <f t="shared" si="6"/>
        <v>11.940000000000001</v>
      </c>
      <c r="H8" s="61">
        <v>0</v>
      </c>
      <c r="I8" s="60">
        <v>3</v>
      </c>
      <c r="J8" s="60">
        <v>0</v>
      </c>
      <c r="K8" s="45">
        <f t="shared" si="7"/>
        <v>9.9</v>
      </c>
      <c r="L8" s="62" t="s">
        <v>25</v>
      </c>
      <c r="M8" s="61"/>
      <c r="N8" s="60"/>
      <c r="O8" s="60"/>
      <c r="P8" s="45" t="str">
        <f t="shared" si="8"/>
        <v>NE</v>
      </c>
      <c r="Q8" s="63"/>
      <c r="R8" s="60"/>
      <c r="S8" s="60"/>
      <c r="T8" s="49" t="str">
        <f t="shared" si="9"/>
        <v>NE</v>
      </c>
      <c r="U8" s="50">
        <f t="shared" si="10"/>
        <v>11.940000000000001</v>
      </c>
      <c r="V8" s="64" t="e">
        <f t="shared" si="0"/>
        <v>#REF!</v>
      </c>
      <c r="W8" s="20"/>
      <c r="X8" s="61">
        <v>4</v>
      </c>
      <c r="Y8" s="60">
        <v>6</v>
      </c>
      <c r="Z8" s="60">
        <v>0</v>
      </c>
      <c r="AA8" s="45">
        <f t="shared" si="11"/>
        <v>3.5</v>
      </c>
      <c r="AB8" s="61">
        <v>0</v>
      </c>
      <c r="AC8" s="60">
        <v>3</v>
      </c>
      <c r="AD8" s="60">
        <v>0</v>
      </c>
      <c r="AE8" s="45">
        <f t="shared" si="12"/>
        <v>9.9</v>
      </c>
      <c r="AF8" s="61"/>
      <c r="AG8" s="60"/>
      <c r="AH8" s="60"/>
      <c r="AI8" s="45">
        <f t="shared" si="13"/>
        <v>0</v>
      </c>
      <c r="AJ8" s="63"/>
      <c r="AK8" s="60"/>
      <c r="AL8" s="60"/>
      <c r="AM8" s="52" t="str">
        <f t="shared" si="14"/>
        <v>0</v>
      </c>
      <c r="AN8" s="9"/>
      <c r="AO8" s="50">
        <f t="shared" si="1"/>
        <v>11.940000000000001</v>
      </c>
      <c r="AP8" s="64">
        <f t="shared" si="2"/>
        <v>9.9</v>
      </c>
      <c r="AQ8" s="65">
        <f>AO8+AP8</f>
        <v>21.840000000000003</v>
      </c>
      <c r="AR8" s="50" t="str">
        <f t="shared" si="3"/>
        <v>NE</v>
      </c>
      <c r="AS8" s="64" t="str">
        <f t="shared" si="4"/>
        <v>NE</v>
      </c>
      <c r="AT8" s="65" t="e">
        <f t="shared" si="5"/>
        <v>#VALUE!</v>
      </c>
      <c r="AU8" s="66" t="e">
        <f>(AQ8+AT8)/2</f>
        <v>#VALUE!</v>
      </c>
      <c r="AV8" s="66" t="e">
        <f t="shared" si="15"/>
        <v>#VALUE!</v>
      </c>
    </row>
    <row r="9" spans="1:48" ht="15" x14ac:dyDescent="0.25">
      <c r="A9" s="69"/>
      <c r="B9" s="41"/>
      <c r="C9" s="58" t="s">
        <v>24</v>
      </c>
      <c r="D9" s="59">
        <v>2</v>
      </c>
      <c r="E9" s="60">
        <v>8</v>
      </c>
      <c r="F9" s="60">
        <v>0</v>
      </c>
      <c r="G9" s="45">
        <f t="shared" si="6"/>
        <v>10.92</v>
      </c>
      <c r="H9" s="61">
        <v>0</v>
      </c>
      <c r="I9" s="60">
        <v>1</v>
      </c>
      <c r="J9" s="60">
        <v>0</v>
      </c>
      <c r="K9" s="45">
        <f t="shared" si="7"/>
        <v>9.9</v>
      </c>
      <c r="L9" s="62" t="s">
        <v>25</v>
      </c>
      <c r="M9" s="61"/>
      <c r="N9" s="60"/>
      <c r="O9" s="60"/>
      <c r="P9" s="45" t="str">
        <f t="shared" si="8"/>
        <v>NE</v>
      </c>
      <c r="Q9" s="63"/>
      <c r="R9" s="60"/>
      <c r="S9" s="60"/>
      <c r="T9" s="49" t="str">
        <f t="shared" si="9"/>
        <v>NE</v>
      </c>
      <c r="U9" s="50">
        <f t="shared" si="10"/>
        <v>10.92</v>
      </c>
      <c r="V9" s="64" t="e">
        <f t="shared" si="0"/>
        <v>#REF!</v>
      </c>
      <c r="W9" s="20"/>
      <c r="X9" s="61">
        <v>2</v>
      </c>
      <c r="Y9" s="60">
        <v>8</v>
      </c>
      <c r="Z9" s="60">
        <v>0</v>
      </c>
      <c r="AA9" s="45">
        <f t="shared" si="11"/>
        <v>3</v>
      </c>
      <c r="AB9" s="61">
        <v>0</v>
      </c>
      <c r="AC9" s="60">
        <v>1</v>
      </c>
      <c r="AD9" s="60">
        <v>0</v>
      </c>
      <c r="AE9" s="45">
        <f t="shared" si="12"/>
        <v>9.9</v>
      </c>
      <c r="AF9" s="61"/>
      <c r="AG9" s="60"/>
      <c r="AH9" s="60"/>
      <c r="AI9" s="45">
        <f t="shared" si="13"/>
        <v>0</v>
      </c>
      <c r="AJ9" s="63"/>
      <c r="AK9" s="60"/>
      <c r="AL9" s="60"/>
      <c r="AM9" s="52" t="str">
        <f t="shared" si="14"/>
        <v>0</v>
      </c>
      <c r="AN9" s="9"/>
      <c r="AO9" s="50">
        <f t="shared" si="1"/>
        <v>10.92</v>
      </c>
      <c r="AP9" s="64">
        <f t="shared" si="2"/>
        <v>9.9</v>
      </c>
      <c r="AQ9" s="65">
        <f t="shared" ref="AQ9:AQ18" si="16">AO9+AP9</f>
        <v>20.82</v>
      </c>
      <c r="AR9" s="50" t="str">
        <f t="shared" si="3"/>
        <v>NE</v>
      </c>
      <c r="AS9" s="64" t="str">
        <f t="shared" si="4"/>
        <v>NE</v>
      </c>
      <c r="AT9" s="65" t="e">
        <f t="shared" si="5"/>
        <v>#VALUE!</v>
      </c>
      <c r="AU9" s="66" t="e">
        <f t="shared" ref="AU9:AU18" si="17">(AQ9+AT9)/2</f>
        <v>#VALUE!</v>
      </c>
      <c r="AV9" s="66" t="e">
        <f t="shared" si="15"/>
        <v>#VALUE!</v>
      </c>
    </row>
    <row r="10" spans="1:48" ht="15" x14ac:dyDescent="0.25">
      <c r="A10" s="69"/>
      <c r="B10" s="41"/>
      <c r="C10" s="58" t="s">
        <v>24</v>
      </c>
      <c r="D10" s="59">
        <v>8</v>
      </c>
      <c r="E10" s="60">
        <v>2</v>
      </c>
      <c r="F10" s="60">
        <v>0</v>
      </c>
      <c r="G10" s="45">
        <f t="shared" si="6"/>
        <v>13.98</v>
      </c>
      <c r="H10" s="61">
        <v>1</v>
      </c>
      <c r="I10" s="60">
        <v>2</v>
      </c>
      <c r="J10" s="60">
        <v>0</v>
      </c>
      <c r="K10" s="45">
        <f t="shared" si="7"/>
        <v>11.600000000000001</v>
      </c>
      <c r="L10" s="62" t="s">
        <v>25</v>
      </c>
      <c r="M10" s="61"/>
      <c r="N10" s="60"/>
      <c r="O10" s="60"/>
      <c r="P10" s="45" t="str">
        <f t="shared" si="8"/>
        <v>NE</v>
      </c>
      <c r="Q10" s="63"/>
      <c r="R10" s="60"/>
      <c r="S10" s="60"/>
      <c r="T10" s="49" t="str">
        <f t="shared" si="9"/>
        <v>NE</v>
      </c>
      <c r="U10" s="50">
        <f t="shared" si="10"/>
        <v>13.98</v>
      </c>
      <c r="V10" s="64" t="e">
        <f t="shared" si="0"/>
        <v>#REF!</v>
      </c>
      <c r="W10" s="20"/>
      <c r="X10" s="61">
        <v>8</v>
      </c>
      <c r="Y10" s="60">
        <v>2</v>
      </c>
      <c r="Z10" s="60">
        <v>0</v>
      </c>
      <c r="AA10" s="45">
        <f t="shared" si="11"/>
        <v>4.5</v>
      </c>
      <c r="AB10" s="61">
        <v>1</v>
      </c>
      <c r="AC10" s="60">
        <v>2</v>
      </c>
      <c r="AD10" s="60">
        <v>0</v>
      </c>
      <c r="AE10" s="45">
        <f t="shared" si="12"/>
        <v>11.600000000000001</v>
      </c>
      <c r="AF10" s="61"/>
      <c r="AG10" s="60"/>
      <c r="AH10" s="60"/>
      <c r="AI10" s="45">
        <f t="shared" si="13"/>
        <v>0</v>
      </c>
      <c r="AJ10" s="63"/>
      <c r="AK10" s="60"/>
      <c r="AL10" s="60"/>
      <c r="AM10" s="52" t="str">
        <f t="shared" si="14"/>
        <v>0</v>
      </c>
      <c r="AN10" s="9"/>
      <c r="AO10" s="50">
        <f t="shared" si="1"/>
        <v>13.98</v>
      </c>
      <c r="AP10" s="64">
        <f t="shared" si="2"/>
        <v>11.600000000000001</v>
      </c>
      <c r="AQ10" s="65">
        <f t="shared" si="16"/>
        <v>25.580000000000002</v>
      </c>
      <c r="AR10" s="50" t="str">
        <f t="shared" si="3"/>
        <v>NE</v>
      </c>
      <c r="AS10" s="64" t="str">
        <f t="shared" si="4"/>
        <v>NE</v>
      </c>
      <c r="AT10" s="65" t="e">
        <f t="shared" si="5"/>
        <v>#VALUE!</v>
      </c>
      <c r="AU10" s="66" t="e">
        <f t="shared" si="17"/>
        <v>#VALUE!</v>
      </c>
      <c r="AV10" s="66" t="e">
        <f t="shared" si="15"/>
        <v>#VALUE!</v>
      </c>
    </row>
    <row r="11" spans="1:48" ht="15" x14ac:dyDescent="0.25">
      <c r="A11" s="69"/>
      <c r="B11" s="41"/>
      <c r="C11" s="58" t="s">
        <v>24</v>
      </c>
      <c r="D11" s="59">
        <v>5</v>
      </c>
      <c r="E11" s="60">
        <v>5</v>
      </c>
      <c r="F11" s="60">
        <v>0</v>
      </c>
      <c r="G11" s="45">
        <f t="shared" si="6"/>
        <v>12.450000000000001</v>
      </c>
      <c r="H11" s="61">
        <v>4</v>
      </c>
      <c r="I11" s="60">
        <v>4</v>
      </c>
      <c r="J11" s="60">
        <v>0</v>
      </c>
      <c r="K11" s="45">
        <f t="shared" si="7"/>
        <v>12.450000000000001</v>
      </c>
      <c r="L11" s="62" t="s">
        <v>25</v>
      </c>
      <c r="M11" s="61"/>
      <c r="N11" s="60"/>
      <c r="O11" s="60"/>
      <c r="P11" s="45" t="str">
        <f t="shared" si="8"/>
        <v>NE</v>
      </c>
      <c r="Q11" s="63"/>
      <c r="R11" s="60"/>
      <c r="S11" s="60"/>
      <c r="T11" s="49" t="str">
        <f t="shared" si="9"/>
        <v>NE</v>
      </c>
      <c r="U11" s="50">
        <f t="shared" si="10"/>
        <v>12.450000000000001</v>
      </c>
      <c r="V11" s="64" t="e">
        <f t="shared" si="0"/>
        <v>#REF!</v>
      </c>
      <c r="W11" s="20"/>
      <c r="X11" s="61">
        <v>5</v>
      </c>
      <c r="Y11" s="60">
        <v>5</v>
      </c>
      <c r="Z11" s="60">
        <v>0</v>
      </c>
      <c r="AA11" s="45">
        <f t="shared" si="11"/>
        <v>3.75</v>
      </c>
      <c r="AB11" s="61">
        <v>4</v>
      </c>
      <c r="AC11" s="60">
        <v>4</v>
      </c>
      <c r="AD11" s="60">
        <v>0</v>
      </c>
      <c r="AE11" s="45">
        <f t="shared" si="12"/>
        <v>12.450000000000001</v>
      </c>
      <c r="AF11" s="61"/>
      <c r="AG11" s="60"/>
      <c r="AH11" s="60"/>
      <c r="AI11" s="45">
        <f t="shared" si="13"/>
        <v>0</v>
      </c>
      <c r="AJ11" s="63"/>
      <c r="AK11" s="60"/>
      <c r="AL11" s="60"/>
      <c r="AM11" s="52" t="str">
        <f t="shared" si="14"/>
        <v>0</v>
      </c>
      <c r="AN11" s="9"/>
      <c r="AO11" s="50">
        <f t="shared" si="1"/>
        <v>12.450000000000001</v>
      </c>
      <c r="AP11" s="64">
        <f t="shared" si="2"/>
        <v>12.450000000000001</v>
      </c>
      <c r="AQ11" s="65">
        <f t="shared" si="16"/>
        <v>24.900000000000002</v>
      </c>
      <c r="AR11" s="50" t="str">
        <f t="shared" si="3"/>
        <v>NE</v>
      </c>
      <c r="AS11" s="64" t="str">
        <f t="shared" si="4"/>
        <v>NE</v>
      </c>
      <c r="AT11" s="65" t="e">
        <f t="shared" si="5"/>
        <v>#VALUE!</v>
      </c>
      <c r="AU11" s="66" t="e">
        <f t="shared" si="17"/>
        <v>#VALUE!</v>
      </c>
      <c r="AV11" s="66" t="e">
        <f t="shared" si="15"/>
        <v>#VALUE!</v>
      </c>
    </row>
    <row r="12" spans="1:48" ht="15" x14ac:dyDescent="0.25">
      <c r="A12" s="69"/>
      <c r="B12" s="41"/>
      <c r="C12" s="58" t="s">
        <v>24</v>
      </c>
      <c r="D12" s="59">
        <v>6</v>
      </c>
      <c r="E12" s="60">
        <v>4</v>
      </c>
      <c r="F12" s="60">
        <v>0</v>
      </c>
      <c r="G12" s="45">
        <f t="shared" si="6"/>
        <v>12.960000000000003</v>
      </c>
      <c r="H12" s="61">
        <v>0</v>
      </c>
      <c r="I12" s="60">
        <v>1</v>
      </c>
      <c r="J12" s="60">
        <v>0</v>
      </c>
      <c r="K12" s="45">
        <f t="shared" si="7"/>
        <v>9.9</v>
      </c>
      <c r="L12" s="62" t="s">
        <v>25</v>
      </c>
      <c r="M12" s="61"/>
      <c r="N12" s="60"/>
      <c r="O12" s="60"/>
      <c r="P12" s="45" t="str">
        <f t="shared" si="8"/>
        <v>NE</v>
      </c>
      <c r="Q12" s="63"/>
      <c r="R12" s="60"/>
      <c r="S12" s="60"/>
      <c r="T12" s="49" t="str">
        <f t="shared" si="9"/>
        <v>NE</v>
      </c>
      <c r="U12" s="50">
        <f t="shared" si="10"/>
        <v>12.960000000000003</v>
      </c>
      <c r="V12" s="64" t="e">
        <f t="shared" si="0"/>
        <v>#REF!</v>
      </c>
      <c r="W12" s="20"/>
      <c r="X12" s="61">
        <v>6</v>
      </c>
      <c r="Y12" s="60">
        <v>4</v>
      </c>
      <c r="Z12" s="60">
        <v>0</v>
      </c>
      <c r="AA12" s="45">
        <f t="shared" si="11"/>
        <v>4</v>
      </c>
      <c r="AB12" s="61">
        <v>0</v>
      </c>
      <c r="AC12" s="60">
        <v>1</v>
      </c>
      <c r="AD12" s="60">
        <v>0</v>
      </c>
      <c r="AE12" s="45">
        <f t="shared" si="12"/>
        <v>9.9</v>
      </c>
      <c r="AF12" s="61"/>
      <c r="AG12" s="60"/>
      <c r="AH12" s="60"/>
      <c r="AI12" s="45">
        <f t="shared" si="13"/>
        <v>0</v>
      </c>
      <c r="AJ12" s="63"/>
      <c r="AK12" s="60"/>
      <c r="AL12" s="60"/>
      <c r="AM12" s="52" t="str">
        <f t="shared" si="14"/>
        <v>0</v>
      </c>
      <c r="AN12" s="9"/>
      <c r="AO12" s="50">
        <f t="shared" si="1"/>
        <v>12.960000000000003</v>
      </c>
      <c r="AP12" s="64">
        <f t="shared" si="2"/>
        <v>9.9</v>
      </c>
      <c r="AQ12" s="65">
        <f t="shared" si="16"/>
        <v>22.860000000000003</v>
      </c>
      <c r="AR12" s="50" t="str">
        <f t="shared" si="3"/>
        <v>NE</v>
      </c>
      <c r="AS12" s="64" t="str">
        <f t="shared" si="4"/>
        <v>NE</v>
      </c>
      <c r="AT12" s="65" t="e">
        <f t="shared" si="5"/>
        <v>#VALUE!</v>
      </c>
      <c r="AU12" s="66" t="e">
        <f t="shared" si="17"/>
        <v>#VALUE!</v>
      </c>
      <c r="AV12" s="66" t="e">
        <f t="shared" si="15"/>
        <v>#VALUE!</v>
      </c>
    </row>
    <row r="13" spans="1:48" ht="15" x14ac:dyDescent="0.25">
      <c r="A13" s="69"/>
      <c r="B13" s="41"/>
      <c r="C13" s="58" t="s">
        <v>24</v>
      </c>
      <c r="D13" s="59">
        <v>0</v>
      </c>
      <c r="E13" s="60">
        <v>10</v>
      </c>
      <c r="F13" s="60">
        <v>0</v>
      </c>
      <c r="G13" s="45">
        <f t="shared" si="6"/>
        <v>9.9000000000000021</v>
      </c>
      <c r="H13" s="61">
        <v>2</v>
      </c>
      <c r="I13" s="60">
        <v>1</v>
      </c>
      <c r="J13" s="60">
        <v>0</v>
      </c>
      <c r="K13" s="45">
        <f t="shared" si="7"/>
        <v>13.300000000000002</v>
      </c>
      <c r="L13" s="62" t="s">
        <v>25</v>
      </c>
      <c r="M13" s="61"/>
      <c r="N13" s="60"/>
      <c r="O13" s="60"/>
      <c r="P13" s="45" t="str">
        <f t="shared" si="8"/>
        <v>NE</v>
      </c>
      <c r="Q13" s="63"/>
      <c r="R13" s="60"/>
      <c r="S13" s="60"/>
      <c r="T13" s="49" t="str">
        <f t="shared" si="9"/>
        <v>NE</v>
      </c>
      <c r="U13" s="50">
        <f t="shared" si="10"/>
        <v>9.9000000000000021</v>
      </c>
      <c r="V13" s="64" t="e">
        <f t="shared" si="0"/>
        <v>#REF!</v>
      </c>
      <c r="W13" s="20"/>
      <c r="X13" s="61">
        <v>0</v>
      </c>
      <c r="Y13" s="60">
        <v>10</v>
      </c>
      <c r="Z13" s="60">
        <v>0</v>
      </c>
      <c r="AA13" s="45">
        <f t="shared" si="11"/>
        <v>2.5</v>
      </c>
      <c r="AB13" s="61">
        <v>2</v>
      </c>
      <c r="AC13" s="60">
        <v>1</v>
      </c>
      <c r="AD13" s="60">
        <v>0</v>
      </c>
      <c r="AE13" s="45">
        <f t="shared" si="12"/>
        <v>13.300000000000002</v>
      </c>
      <c r="AF13" s="61"/>
      <c r="AG13" s="60"/>
      <c r="AH13" s="60"/>
      <c r="AI13" s="45">
        <f t="shared" si="13"/>
        <v>0</v>
      </c>
      <c r="AJ13" s="63"/>
      <c r="AK13" s="60"/>
      <c r="AL13" s="60"/>
      <c r="AM13" s="52" t="str">
        <f t="shared" si="14"/>
        <v>0</v>
      </c>
      <c r="AN13" s="9"/>
      <c r="AO13" s="50">
        <f t="shared" si="1"/>
        <v>9.9000000000000021</v>
      </c>
      <c r="AP13" s="64">
        <f t="shared" si="2"/>
        <v>13.300000000000002</v>
      </c>
      <c r="AQ13" s="65">
        <f t="shared" si="16"/>
        <v>23.200000000000003</v>
      </c>
      <c r="AR13" s="50" t="str">
        <f t="shared" si="3"/>
        <v>NE</v>
      </c>
      <c r="AS13" s="64" t="str">
        <f t="shared" si="4"/>
        <v>NE</v>
      </c>
      <c r="AT13" s="65" t="e">
        <f t="shared" si="5"/>
        <v>#VALUE!</v>
      </c>
      <c r="AU13" s="66" t="e">
        <f t="shared" si="17"/>
        <v>#VALUE!</v>
      </c>
      <c r="AV13" s="66" t="e">
        <f t="shared" si="15"/>
        <v>#VALUE!</v>
      </c>
    </row>
    <row r="14" spans="1:48" ht="15" x14ac:dyDescent="0.25">
      <c r="A14" s="69"/>
      <c r="B14" s="41"/>
      <c r="C14" s="58" t="s">
        <v>24</v>
      </c>
      <c r="D14" s="59">
        <v>8</v>
      </c>
      <c r="E14" s="60">
        <v>2</v>
      </c>
      <c r="F14" s="60">
        <v>0</v>
      </c>
      <c r="G14" s="45">
        <f t="shared" si="6"/>
        <v>13.98</v>
      </c>
      <c r="H14" s="61">
        <v>4</v>
      </c>
      <c r="I14" s="60">
        <v>0</v>
      </c>
      <c r="J14" s="60">
        <v>0</v>
      </c>
      <c r="K14" s="45">
        <f t="shared" si="7"/>
        <v>15</v>
      </c>
      <c r="L14" s="62" t="s">
        <v>25</v>
      </c>
      <c r="M14" s="61"/>
      <c r="N14" s="60"/>
      <c r="O14" s="60"/>
      <c r="P14" s="45" t="str">
        <f t="shared" si="8"/>
        <v>NE</v>
      </c>
      <c r="Q14" s="63"/>
      <c r="R14" s="60"/>
      <c r="S14" s="60"/>
      <c r="T14" s="49" t="str">
        <f t="shared" si="9"/>
        <v>NE</v>
      </c>
      <c r="U14" s="50">
        <f t="shared" si="10"/>
        <v>13.98</v>
      </c>
      <c r="V14" s="64" t="e">
        <f t="shared" si="0"/>
        <v>#REF!</v>
      </c>
      <c r="W14" s="20"/>
      <c r="X14" s="61">
        <v>8</v>
      </c>
      <c r="Y14" s="60">
        <v>2</v>
      </c>
      <c r="Z14" s="60">
        <v>0</v>
      </c>
      <c r="AA14" s="45">
        <f t="shared" si="11"/>
        <v>4.5</v>
      </c>
      <c r="AB14" s="61">
        <v>4</v>
      </c>
      <c r="AC14" s="60">
        <v>0</v>
      </c>
      <c r="AD14" s="60">
        <v>0</v>
      </c>
      <c r="AE14" s="45">
        <f t="shared" si="12"/>
        <v>15</v>
      </c>
      <c r="AF14" s="61"/>
      <c r="AG14" s="60"/>
      <c r="AH14" s="60"/>
      <c r="AI14" s="45">
        <f t="shared" si="13"/>
        <v>0</v>
      </c>
      <c r="AJ14" s="63"/>
      <c r="AK14" s="60"/>
      <c r="AL14" s="60"/>
      <c r="AM14" s="52" t="str">
        <f t="shared" si="14"/>
        <v>0</v>
      </c>
      <c r="AN14" s="9"/>
      <c r="AO14" s="50">
        <f t="shared" si="1"/>
        <v>13.98</v>
      </c>
      <c r="AP14" s="64">
        <f t="shared" si="2"/>
        <v>15</v>
      </c>
      <c r="AQ14" s="65">
        <f t="shared" si="16"/>
        <v>28.98</v>
      </c>
      <c r="AR14" s="50" t="str">
        <f t="shared" si="3"/>
        <v>NE</v>
      </c>
      <c r="AS14" s="64" t="str">
        <f t="shared" si="4"/>
        <v>NE</v>
      </c>
      <c r="AT14" s="65" t="e">
        <f t="shared" si="5"/>
        <v>#VALUE!</v>
      </c>
      <c r="AU14" s="66" t="e">
        <f t="shared" si="17"/>
        <v>#VALUE!</v>
      </c>
      <c r="AV14" s="66" t="e">
        <f t="shared" si="15"/>
        <v>#VALUE!</v>
      </c>
    </row>
    <row r="15" spans="1:48" ht="15" x14ac:dyDescent="0.25">
      <c r="A15" s="69"/>
      <c r="B15" s="41"/>
      <c r="C15" s="58" t="s">
        <v>25</v>
      </c>
      <c r="D15" s="70"/>
      <c r="E15" s="71"/>
      <c r="F15" s="71"/>
      <c r="G15" s="45" t="str">
        <f t="shared" si="6"/>
        <v>NE</v>
      </c>
      <c r="H15" s="72"/>
      <c r="I15" s="71"/>
      <c r="J15" s="71"/>
      <c r="K15" s="45" t="str">
        <f t="shared" si="7"/>
        <v>NE</v>
      </c>
      <c r="L15" s="62" t="s">
        <v>25</v>
      </c>
      <c r="M15" s="72"/>
      <c r="N15" s="71"/>
      <c r="O15" s="71"/>
      <c r="P15" s="45" t="str">
        <f t="shared" si="8"/>
        <v>NE</v>
      </c>
      <c r="Q15" s="73"/>
      <c r="R15" s="71"/>
      <c r="S15" s="71"/>
      <c r="T15" s="49" t="str">
        <f t="shared" si="9"/>
        <v>NE</v>
      </c>
      <c r="U15" s="50" t="str">
        <f t="shared" si="10"/>
        <v>NE</v>
      </c>
      <c r="V15" s="74" t="e">
        <f t="shared" si="0"/>
        <v>#REF!</v>
      </c>
      <c r="W15" s="20"/>
      <c r="X15" s="72"/>
      <c r="Y15" s="71"/>
      <c r="Z15" s="71"/>
      <c r="AA15" s="45">
        <f t="shared" si="11"/>
        <v>0</v>
      </c>
      <c r="AB15" s="72"/>
      <c r="AC15" s="71"/>
      <c r="AD15" s="71"/>
      <c r="AE15" s="45" t="str">
        <f t="shared" si="12"/>
        <v>0</v>
      </c>
      <c r="AF15" s="72"/>
      <c r="AG15" s="71"/>
      <c r="AH15" s="71"/>
      <c r="AI15" s="45">
        <f t="shared" si="13"/>
        <v>0</v>
      </c>
      <c r="AJ15" s="73"/>
      <c r="AK15" s="71"/>
      <c r="AL15" s="71"/>
      <c r="AM15" s="52" t="str">
        <f t="shared" si="14"/>
        <v>0</v>
      </c>
      <c r="AN15" s="9"/>
      <c r="AO15" s="75" t="str">
        <f t="shared" si="1"/>
        <v>NE</v>
      </c>
      <c r="AP15" s="74" t="str">
        <f t="shared" si="2"/>
        <v>NE</v>
      </c>
      <c r="AQ15" s="76" t="e">
        <f t="shared" si="16"/>
        <v>#VALUE!</v>
      </c>
      <c r="AR15" s="75" t="str">
        <f t="shared" si="3"/>
        <v>NE</v>
      </c>
      <c r="AS15" s="74" t="str">
        <f t="shared" si="4"/>
        <v>NE</v>
      </c>
      <c r="AT15" s="76" t="e">
        <f t="shared" si="5"/>
        <v>#VALUE!</v>
      </c>
      <c r="AU15" s="77" t="e">
        <f t="shared" si="17"/>
        <v>#VALUE!</v>
      </c>
      <c r="AV15" s="77" t="e">
        <f t="shared" si="15"/>
        <v>#VALUE!</v>
      </c>
    </row>
    <row r="16" spans="1:48" ht="15" x14ac:dyDescent="0.25">
      <c r="A16" s="68"/>
      <c r="B16" s="41"/>
      <c r="C16" s="58" t="s">
        <v>25</v>
      </c>
      <c r="D16" s="70"/>
      <c r="E16" s="71"/>
      <c r="F16" s="71"/>
      <c r="G16" s="45" t="str">
        <f t="shared" si="6"/>
        <v>NE</v>
      </c>
      <c r="H16" s="72"/>
      <c r="I16" s="71"/>
      <c r="J16" s="71"/>
      <c r="K16" s="45" t="str">
        <f t="shared" si="7"/>
        <v>NE</v>
      </c>
      <c r="L16" s="62" t="s">
        <v>25</v>
      </c>
      <c r="M16" s="72"/>
      <c r="N16" s="71"/>
      <c r="O16" s="71"/>
      <c r="P16" s="45" t="str">
        <f t="shared" si="8"/>
        <v>NE</v>
      </c>
      <c r="Q16" s="73"/>
      <c r="R16" s="71"/>
      <c r="S16" s="71"/>
      <c r="T16" s="49" t="str">
        <f t="shared" si="9"/>
        <v>NE</v>
      </c>
      <c r="U16" s="50" t="str">
        <f t="shared" si="10"/>
        <v>NE</v>
      </c>
      <c r="V16" s="74" t="e">
        <f t="shared" si="0"/>
        <v>#REF!</v>
      </c>
      <c r="W16" s="20"/>
      <c r="X16" s="72"/>
      <c r="Y16" s="71"/>
      <c r="Z16" s="71"/>
      <c r="AA16" s="45">
        <f t="shared" si="11"/>
        <v>0</v>
      </c>
      <c r="AB16" s="72"/>
      <c r="AC16" s="71"/>
      <c r="AD16" s="71"/>
      <c r="AE16" s="45" t="str">
        <f t="shared" si="12"/>
        <v>0</v>
      </c>
      <c r="AF16" s="72"/>
      <c r="AG16" s="71"/>
      <c r="AH16" s="71"/>
      <c r="AI16" s="45">
        <f t="shared" si="13"/>
        <v>0</v>
      </c>
      <c r="AJ16" s="73"/>
      <c r="AK16" s="71"/>
      <c r="AL16" s="71"/>
      <c r="AM16" s="52" t="str">
        <f t="shared" si="14"/>
        <v>0</v>
      </c>
      <c r="AN16" s="9"/>
      <c r="AO16" s="75" t="str">
        <f t="shared" si="1"/>
        <v>NE</v>
      </c>
      <c r="AP16" s="74" t="str">
        <f t="shared" si="2"/>
        <v>NE</v>
      </c>
      <c r="AQ16" s="76" t="e">
        <f t="shared" si="16"/>
        <v>#VALUE!</v>
      </c>
      <c r="AR16" s="75" t="str">
        <f t="shared" si="3"/>
        <v>NE</v>
      </c>
      <c r="AS16" s="74" t="str">
        <f t="shared" si="4"/>
        <v>NE</v>
      </c>
      <c r="AT16" s="76" t="e">
        <f t="shared" si="5"/>
        <v>#VALUE!</v>
      </c>
      <c r="AU16" s="77" t="e">
        <f t="shared" si="17"/>
        <v>#VALUE!</v>
      </c>
      <c r="AV16" s="77" t="e">
        <f t="shared" si="15"/>
        <v>#VALUE!</v>
      </c>
    </row>
    <row r="17" spans="1:48" ht="15" x14ac:dyDescent="0.25">
      <c r="A17" s="69"/>
      <c r="B17" s="41"/>
      <c r="C17" s="58" t="s">
        <v>25</v>
      </c>
      <c r="D17" s="70"/>
      <c r="E17" s="71"/>
      <c r="F17" s="71"/>
      <c r="G17" s="45" t="str">
        <f t="shared" si="6"/>
        <v>NE</v>
      </c>
      <c r="H17" s="72"/>
      <c r="I17" s="71"/>
      <c r="J17" s="71"/>
      <c r="K17" s="45" t="str">
        <f t="shared" si="7"/>
        <v>NE</v>
      </c>
      <c r="L17" s="62" t="s">
        <v>25</v>
      </c>
      <c r="M17" s="72"/>
      <c r="N17" s="71"/>
      <c r="O17" s="71"/>
      <c r="P17" s="45" t="str">
        <f t="shared" si="8"/>
        <v>NE</v>
      </c>
      <c r="Q17" s="73"/>
      <c r="R17" s="71"/>
      <c r="S17" s="71"/>
      <c r="T17" s="49" t="str">
        <f t="shared" si="9"/>
        <v>NE</v>
      </c>
      <c r="U17" s="50" t="str">
        <f t="shared" si="10"/>
        <v>NE</v>
      </c>
      <c r="V17" s="74" t="e">
        <f t="shared" si="0"/>
        <v>#REF!</v>
      </c>
      <c r="W17" s="20"/>
      <c r="X17" s="72"/>
      <c r="Y17" s="71"/>
      <c r="Z17" s="71"/>
      <c r="AA17" s="45">
        <f t="shared" si="11"/>
        <v>0</v>
      </c>
      <c r="AB17" s="72"/>
      <c r="AC17" s="71"/>
      <c r="AD17" s="71"/>
      <c r="AE17" s="45" t="str">
        <f t="shared" si="12"/>
        <v>0</v>
      </c>
      <c r="AF17" s="72"/>
      <c r="AG17" s="71"/>
      <c r="AH17" s="71"/>
      <c r="AI17" s="45">
        <f t="shared" si="13"/>
        <v>0</v>
      </c>
      <c r="AJ17" s="73"/>
      <c r="AK17" s="71"/>
      <c r="AL17" s="71"/>
      <c r="AM17" s="52" t="str">
        <f t="shared" si="14"/>
        <v>0</v>
      </c>
      <c r="AN17" s="9"/>
      <c r="AO17" s="75" t="str">
        <f t="shared" si="1"/>
        <v>NE</v>
      </c>
      <c r="AP17" s="74" t="str">
        <f t="shared" si="2"/>
        <v>NE</v>
      </c>
      <c r="AQ17" s="76" t="e">
        <f t="shared" si="16"/>
        <v>#VALUE!</v>
      </c>
      <c r="AR17" s="75" t="str">
        <f t="shared" si="3"/>
        <v>NE</v>
      </c>
      <c r="AS17" s="74" t="str">
        <f t="shared" si="4"/>
        <v>NE</v>
      </c>
      <c r="AT17" s="76" t="e">
        <f t="shared" si="5"/>
        <v>#VALUE!</v>
      </c>
      <c r="AU17" s="77" t="e">
        <f t="shared" si="17"/>
        <v>#VALUE!</v>
      </c>
      <c r="AV17" s="77" t="e">
        <f t="shared" si="15"/>
        <v>#VALUE!</v>
      </c>
    </row>
    <row r="18" spans="1:48" ht="15.75" thickBot="1" x14ac:dyDescent="0.3">
      <c r="A18" s="68"/>
      <c r="B18" s="78"/>
      <c r="C18" s="79" t="s">
        <v>25</v>
      </c>
      <c r="D18" s="70"/>
      <c r="E18" s="71"/>
      <c r="F18" s="71"/>
      <c r="G18" s="45" t="str">
        <f t="shared" si="6"/>
        <v>NE</v>
      </c>
      <c r="H18" s="72"/>
      <c r="I18" s="71"/>
      <c r="J18" s="71"/>
      <c r="K18" s="45" t="str">
        <f t="shared" si="7"/>
        <v>NE</v>
      </c>
      <c r="L18" s="62" t="s">
        <v>25</v>
      </c>
      <c r="M18" s="72"/>
      <c r="N18" s="71"/>
      <c r="O18" s="71"/>
      <c r="P18" s="45" t="str">
        <f t="shared" si="8"/>
        <v>NE</v>
      </c>
      <c r="Q18" s="73"/>
      <c r="R18" s="71"/>
      <c r="S18" s="71"/>
      <c r="T18" s="49" t="str">
        <f t="shared" si="9"/>
        <v>NE</v>
      </c>
      <c r="U18" s="50" t="str">
        <f t="shared" si="10"/>
        <v>NE</v>
      </c>
      <c r="V18" s="74" t="e">
        <f t="shared" si="0"/>
        <v>#REF!</v>
      </c>
      <c r="W18" s="80"/>
      <c r="X18" s="72"/>
      <c r="Y18" s="71"/>
      <c r="Z18" s="71"/>
      <c r="AA18" s="45">
        <f t="shared" si="11"/>
        <v>0</v>
      </c>
      <c r="AB18" s="72"/>
      <c r="AC18" s="71"/>
      <c r="AD18" s="71"/>
      <c r="AE18" s="45" t="str">
        <f t="shared" si="12"/>
        <v>0</v>
      </c>
      <c r="AF18" s="72"/>
      <c r="AG18" s="71"/>
      <c r="AH18" s="71"/>
      <c r="AI18" s="45">
        <f t="shared" si="13"/>
        <v>0</v>
      </c>
      <c r="AJ18" s="73"/>
      <c r="AK18" s="71"/>
      <c r="AL18" s="71"/>
      <c r="AM18" s="52" t="str">
        <f t="shared" si="14"/>
        <v>0</v>
      </c>
      <c r="AN18" s="9"/>
      <c r="AO18" s="75" t="str">
        <f t="shared" si="1"/>
        <v>NE</v>
      </c>
      <c r="AP18" s="74" t="str">
        <f t="shared" si="2"/>
        <v>NE</v>
      </c>
      <c r="AQ18" s="76" t="e">
        <f t="shared" si="16"/>
        <v>#VALUE!</v>
      </c>
      <c r="AR18" s="75" t="str">
        <f t="shared" si="3"/>
        <v>NE</v>
      </c>
      <c r="AS18" s="74" t="str">
        <f t="shared" si="4"/>
        <v>NE</v>
      </c>
      <c r="AT18" s="76" t="e">
        <f t="shared" si="5"/>
        <v>#VALUE!</v>
      </c>
      <c r="AU18" s="77" t="e">
        <f t="shared" si="17"/>
        <v>#VALUE!</v>
      </c>
      <c r="AV18" s="77" t="e">
        <f t="shared" si="15"/>
        <v>#VALUE!</v>
      </c>
    </row>
    <row r="19" spans="1:48" ht="13.5" thickBot="1" x14ac:dyDescent="0.3">
      <c r="A19" s="81" t="s">
        <v>26</v>
      </c>
      <c r="B19" s="82"/>
      <c r="C19" s="82"/>
      <c r="D19" s="83"/>
      <c r="E19" s="83"/>
      <c r="F19" s="83"/>
      <c r="G19" s="83">
        <f>AVERAGEIF(G4:G18,"&gt;0")</f>
        <v>12.552000000000003</v>
      </c>
      <c r="H19" s="83"/>
      <c r="I19" s="83"/>
      <c r="J19" s="83"/>
      <c r="K19" s="83">
        <f>AVERAGEIF(K4:K18,"&gt;0")</f>
        <v>11.515000000000001</v>
      </c>
      <c r="L19" s="83"/>
      <c r="M19" s="83"/>
      <c r="N19" s="83"/>
      <c r="O19" s="83"/>
      <c r="P19" s="83" t="e">
        <f>AVERAGEIF(P4:P18,"&gt;0")</f>
        <v>#DIV/0!</v>
      </c>
      <c r="Q19" s="83"/>
      <c r="R19" s="83"/>
      <c r="S19" s="83"/>
      <c r="T19" s="84" t="e">
        <f>AVERAGEIF(T4:T18,"&gt;0")</f>
        <v>#DIV/0!</v>
      </c>
      <c r="U19" s="85">
        <f t="shared" ref="U19:V19" si="18">AVERAGEIF(U4:U18,"&gt;0")</f>
        <v>12.552000000000003</v>
      </c>
      <c r="V19" s="86" t="e">
        <f t="shared" si="18"/>
        <v>#DIV/0!</v>
      </c>
      <c r="W19" s="87"/>
      <c r="X19" s="88"/>
      <c r="Y19" s="89"/>
      <c r="Z19" s="89"/>
      <c r="AA19" s="89">
        <f>AVERAGEIF(AA4:AA18,"&gt;0")</f>
        <v>3.8181818181818183</v>
      </c>
      <c r="AB19" s="89"/>
      <c r="AC19" s="89"/>
      <c r="AD19" s="89"/>
      <c r="AE19" s="89">
        <f>AVERAGEIF(AE4:AE18,"&gt;0")</f>
        <v>11.368181818181819</v>
      </c>
      <c r="AF19" s="89"/>
      <c r="AG19" s="89"/>
      <c r="AH19" s="89"/>
      <c r="AI19" s="89" t="e">
        <f>AVERAGEIF(AI4:AI18,"&gt;0")</f>
        <v>#DIV/0!</v>
      </c>
      <c r="AJ19" s="89"/>
      <c r="AK19" s="89"/>
      <c r="AL19" s="89"/>
      <c r="AM19" s="90" t="e">
        <f>AVERAGEIF(AM4:AM18,"&gt;0")</f>
        <v>#DIV/0!</v>
      </c>
      <c r="AN19" s="9"/>
      <c r="AO19" s="85">
        <f t="shared" ref="AO19:AP19" si="19">AVERAGEIF(AO4:AO18,"&gt;0")</f>
        <v>12.552000000000003</v>
      </c>
      <c r="AP19" s="86">
        <f t="shared" si="19"/>
        <v>11.515000000000001</v>
      </c>
      <c r="AQ19" s="91">
        <f>AVERAGEIF(AQ4:AQ18,"&gt;0")</f>
        <v>24.067000000000004</v>
      </c>
      <c r="AR19" s="85"/>
      <c r="AS19" s="86" t="e">
        <f t="shared" ref="AS19:AV19" si="20">AVERAGEIF(AS4:AS18,"&gt;0")</f>
        <v>#DIV/0!</v>
      </c>
      <c r="AT19" s="91" t="e">
        <f t="shared" si="20"/>
        <v>#DIV/0!</v>
      </c>
      <c r="AU19" s="92" t="e">
        <f t="shared" si="20"/>
        <v>#DIV/0!</v>
      </c>
      <c r="AV19" s="93" t="e">
        <f t="shared" si="20"/>
        <v>#DIV/0!</v>
      </c>
    </row>
    <row r="20" spans="1:48" x14ac:dyDescent="0.25">
      <c r="AA20" s="94">
        <f>AA4+AA5+AA6+AA7+AA8+AA9+AA10+AA11+AA12+AA13+AA14+AA15+AA16+AA17+AA18</f>
        <v>42</v>
      </c>
      <c r="AE20" s="94">
        <f>AE4+AE5+AE6+AE7+AE8+AE9+AE10+AE11+AE12+AE13+AE14+AE15+AE16+AE17+AE18</f>
        <v>125.05000000000001</v>
      </c>
      <c r="AI20" s="94">
        <f>AI4+AI5+AI6+AI7+AI8+AI9+AI10+AI11+AI12+AI13+AI14+AI15+AI16+AI17+AI18</f>
        <v>0</v>
      </c>
      <c r="AM20" s="94">
        <f>AM4+AM5+AM6+AM7+AM8+AM9+AM10+AM11+AM12+AM13+AM14+AM15+AM16+AM17+AM18</f>
        <v>0</v>
      </c>
    </row>
    <row r="21" spans="1:48" ht="15" x14ac:dyDescent="0.25">
      <c r="G21" s="96"/>
      <c r="K21" s="96"/>
      <c r="L21" s="96"/>
      <c r="P21" s="96"/>
      <c r="AA21" s="96"/>
      <c r="AE21" s="96"/>
      <c r="AI21" s="96"/>
    </row>
    <row r="22" spans="1:48" x14ac:dyDescent="0.25">
      <c r="D22" s="1"/>
      <c r="H22" s="1"/>
      <c r="L22" s="97"/>
      <c r="M22" s="97"/>
      <c r="N22" s="97"/>
      <c r="O22" s="97"/>
      <c r="P22" s="97"/>
      <c r="Q22" s="97"/>
      <c r="R22" s="97"/>
      <c r="S22" s="97"/>
      <c r="T22" s="97"/>
      <c r="X22" s="1"/>
      <c r="AB22" s="1"/>
      <c r="AF22" s="1"/>
    </row>
    <row r="23" spans="1:48" x14ac:dyDescent="0.25">
      <c r="D23" s="1"/>
      <c r="H23" s="1"/>
      <c r="M23" s="1"/>
      <c r="X23" s="1"/>
      <c r="AB23" s="1"/>
      <c r="AF23" s="1"/>
    </row>
    <row r="24" spans="1:48" x14ac:dyDescent="0.25">
      <c r="D24" s="1"/>
      <c r="H24" s="1"/>
      <c r="M24" s="1"/>
      <c r="X24" s="1"/>
      <c r="AB24" s="1"/>
      <c r="AF24" s="1"/>
    </row>
    <row r="25" spans="1:48" ht="15" x14ac:dyDescent="0.25">
      <c r="A25" s="98"/>
      <c r="B25" s="98"/>
      <c r="C25" s="98"/>
      <c r="D25" s="1"/>
      <c r="H25" s="1"/>
      <c r="M25" s="1"/>
      <c r="X25" s="1"/>
      <c r="AB25" s="1"/>
      <c r="AF25" s="1"/>
    </row>
    <row r="26" spans="1:48" x14ac:dyDescent="0.2">
      <c r="A26" s="99"/>
      <c r="B26" s="99"/>
      <c r="C26" s="99"/>
      <c r="D26" s="1"/>
      <c r="H26" s="1"/>
      <c r="M26" s="1"/>
      <c r="X26" s="1"/>
      <c r="AB26" s="1"/>
      <c r="AF26" s="1"/>
    </row>
    <row r="27" spans="1:48" x14ac:dyDescent="0.2">
      <c r="A27" s="99"/>
      <c r="B27" s="99"/>
      <c r="C27" s="99"/>
      <c r="D27" s="1"/>
      <c r="H27" s="1"/>
      <c r="M27" s="1"/>
      <c r="X27" s="1"/>
      <c r="AB27" s="1"/>
      <c r="AF27" s="1"/>
    </row>
    <row r="28" spans="1:48" x14ac:dyDescent="0.25">
      <c r="D28" s="1"/>
      <c r="H28" s="1"/>
      <c r="M28" s="1"/>
      <c r="X28" s="1"/>
      <c r="AB28" s="1"/>
      <c r="AF28" s="1"/>
    </row>
    <row r="29" spans="1:48" x14ac:dyDescent="0.25">
      <c r="D29" s="1"/>
      <c r="H29" s="1"/>
      <c r="M29" s="1"/>
      <c r="X29" s="1"/>
      <c r="AB29" s="1"/>
      <c r="AF29" s="1"/>
    </row>
    <row r="30" spans="1:48" x14ac:dyDescent="0.25">
      <c r="D30" s="1"/>
      <c r="H30" s="1"/>
      <c r="M30" s="1"/>
      <c r="X30" s="1"/>
      <c r="AB30" s="1"/>
      <c r="AF30" s="1"/>
    </row>
    <row r="31" spans="1:48" x14ac:dyDescent="0.25">
      <c r="D31" s="1"/>
      <c r="H31" s="1"/>
      <c r="M31" s="1"/>
      <c r="X31" s="1"/>
      <c r="AB31" s="1"/>
      <c r="AF31" s="1"/>
    </row>
    <row r="32" spans="1:48" x14ac:dyDescent="0.25">
      <c r="D32" s="1"/>
      <c r="H32" s="1"/>
      <c r="M32" s="1"/>
      <c r="X32" s="1"/>
      <c r="AB32" s="1"/>
      <c r="AF32" s="1"/>
    </row>
    <row r="33" spans="4:44" x14ac:dyDescent="0.25">
      <c r="D33" s="1"/>
      <c r="H33" s="1"/>
      <c r="M33" s="1"/>
      <c r="N33" s="1"/>
      <c r="O33" s="1"/>
      <c r="P33" s="1"/>
      <c r="Q33" s="1"/>
      <c r="R33" s="1"/>
      <c r="S33" s="1"/>
      <c r="T33" s="1"/>
      <c r="V33" s="1"/>
      <c r="W33" s="1"/>
      <c r="X33" s="1"/>
      <c r="AB33" s="1"/>
      <c r="AF33" s="1"/>
      <c r="AG33" s="1"/>
      <c r="AH33" s="1"/>
      <c r="AI33" s="1"/>
      <c r="AJ33" s="1"/>
      <c r="AK33" s="1"/>
      <c r="AL33" s="1"/>
      <c r="AM33" s="1"/>
      <c r="AP33" s="1"/>
      <c r="AQ33" s="1"/>
      <c r="AR33" s="1"/>
    </row>
  </sheetData>
  <mergeCells count="17">
    <mergeCell ref="B3:B18"/>
    <mergeCell ref="L22:T22"/>
    <mergeCell ref="AO1:AV1"/>
    <mergeCell ref="D2:G2"/>
    <mergeCell ref="H2:K2"/>
    <mergeCell ref="M2:P2"/>
    <mergeCell ref="Q2:T2"/>
    <mergeCell ref="X2:AA2"/>
    <mergeCell ref="AB2:AE2"/>
    <mergeCell ref="AF2:AI2"/>
    <mergeCell ref="AJ2:AM2"/>
    <mergeCell ref="C1:K1"/>
    <mergeCell ref="L1:V1"/>
    <mergeCell ref="W1:W18"/>
    <mergeCell ref="X1:AE1"/>
    <mergeCell ref="AF1:AM1"/>
    <mergeCell ref="AN1:AN19"/>
  </mergeCells>
  <conditionalFormatting sqref="AP4:AS18">
    <cfRule type="cellIs" dxfId="18" priority="17" stopIfTrue="1" operator="greaterThan">
      <formula>7.5</formula>
    </cfRule>
    <cfRule type="cellIs" dxfId="17" priority="18" stopIfTrue="1" operator="lessThan">
      <formula>"7.5"</formula>
    </cfRule>
    <cfRule type="cellIs" dxfId="16" priority="19" stopIfTrue="1" operator="greaterThan">
      <formula>"7.5"</formula>
    </cfRule>
  </conditionalFormatting>
  <conditionalFormatting sqref="AT4:AT18">
    <cfRule type="cellIs" dxfId="15" priority="16" stopIfTrue="1" operator="greaterThan">
      <formula>10</formula>
    </cfRule>
  </conditionalFormatting>
  <conditionalFormatting sqref="AT4:AU18">
    <cfRule type="cellIs" dxfId="14" priority="14" stopIfTrue="1" operator="lessThan">
      <formula>10</formula>
    </cfRule>
    <cfRule type="cellIs" dxfId="13" priority="15" stopIfTrue="1" operator="greaterThan">
      <formula>10</formula>
    </cfRule>
  </conditionalFormatting>
  <conditionalFormatting sqref="AV4:AV18">
    <cfRule type="cellIs" dxfId="12" priority="12" stopIfTrue="1" operator="lessThan">
      <formula>15</formula>
    </cfRule>
    <cfRule type="cellIs" dxfId="11" priority="13" stopIfTrue="1" operator="greaterThan">
      <formula>15</formula>
    </cfRule>
  </conditionalFormatting>
  <conditionalFormatting sqref="AR4:AR18 AO4:AO18">
    <cfRule type="cellIs" dxfId="10" priority="10" stopIfTrue="1" operator="lessThan">
      <formula>2.5</formula>
    </cfRule>
    <cfRule type="cellIs" dxfId="9" priority="11" stopIfTrue="1" operator="greaterThan">
      <formula>2.5</formula>
    </cfRule>
  </conditionalFormatting>
  <conditionalFormatting sqref="AS4">
    <cfRule type="cellIs" dxfId="8" priority="6" stopIfTrue="1" operator="lessThan">
      <formula>2.5</formula>
    </cfRule>
    <cfRule type="cellIs" dxfId="7" priority="7" stopIfTrue="1" operator="greaterThan">
      <formula>2.5</formula>
    </cfRule>
  </conditionalFormatting>
  <conditionalFormatting sqref="AS4">
    <cfRule type="cellIs" dxfId="6" priority="8" stopIfTrue="1" operator="lessThan">
      <formula>2.5</formula>
    </cfRule>
    <cfRule type="cellIs" dxfId="5" priority="9" stopIfTrue="1" operator="greaterThan">
      <formula>2.5</formula>
    </cfRule>
  </conditionalFormatting>
  <conditionalFormatting sqref="V4:V18">
    <cfRule type="cellIs" dxfId="4" priority="3" stopIfTrue="1" operator="greaterThan">
      <formula>7.5</formula>
    </cfRule>
    <cfRule type="cellIs" dxfId="3" priority="4" stopIfTrue="1" operator="lessThan">
      <formula>"7.5"</formula>
    </cfRule>
    <cfRule type="cellIs" dxfId="2" priority="5" stopIfTrue="1" operator="greaterThan">
      <formula>"7.5"</formula>
    </cfRule>
  </conditionalFormatting>
  <conditionalFormatting sqref="U4:U18">
    <cfRule type="cellIs" dxfId="1" priority="1" stopIfTrue="1" operator="lessThan">
      <formula>2.5</formula>
    </cfRule>
    <cfRule type="cellIs" dxfId="0" priority="2" stopIfTrue="1" operator="greaterThan">
      <formula>2.5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</dc:creator>
  <cp:lastModifiedBy>corbin</cp:lastModifiedBy>
  <dcterms:created xsi:type="dcterms:W3CDTF">2014-03-27T13:48:41Z</dcterms:created>
  <dcterms:modified xsi:type="dcterms:W3CDTF">2014-03-27T14:14:39Z</dcterms:modified>
</cp:coreProperties>
</file>