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8730" yWindow="120" windowWidth="15105" windowHeight="10590" tabRatio="723"/>
  </bookViews>
  <sheets>
    <sheet name="fiche préparation" sheetId="1" r:id="rId1"/>
    <sheet name="seance 1" sheetId="2" r:id="rId2"/>
    <sheet name="tache" sheetId="7" r:id="rId3"/>
    <sheet name="ressource" sheetId="11" r:id="rId4"/>
    <sheet name="compétence tache" sheetId="12" r:id="rId5"/>
    <sheet name="competence evaluation" sheetId="13" r:id="rId6"/>
    <sheet name="Savoir" sheetId="14" r:id="rId7"/>
    <sheet name="Notation" sheetId="15" r:id="rId8"/>
    <sheet name="COMPETENCE TACHE INDEX" sheetId="16" r:id="rId9"/>
  </sheets>
  <definedNames>
    <definedName name="classe">OFFSET(ressource!$H$1,,,COUNTA(ressource!$H:$H))</definedName>
    <definedName name="cola">OFFSET(tache!$A$2,,,SUMPRODUCT(--(MAX((tache!$A$2:$A$100&lt;&gt;"""")*ROW(tache!$A$2:$A$100))))-1)</definedName>
    <definedName name="Diagnostique">OFFSET(ressource!$G$1,,,COUNTA(ressource!$G:$G))</definedName>
    <definedName name="Etape">ressource!$C:$C</definedName>
    <definedName name="eval">ressource!$G:$G</definedName>
    <definedName name="Evaluation">OFFSET(ressource!$G$1,,,COUNTA(ressource!$G:$G))</definedName>
    <definedName name="lieu">ressource!$A:$A</definedName>
    <definedName name="lieux">ressource!$A:$A</definedName>
    <definedName name="liste_act">OFFSET(ressource!$C$1,,,COUNTA(ressource!$C:$C))</definedName>
    <definedName name="Liste_lieu">OFFSET(ressource!$A$1,,,COUNTA(ressource!$A:$A))</definedName>
    <definedName name="liste_matos">OFFSET(ressource!$E$1,,,COUNTA(ressource!$E:$E))</definedName>
    <definedName name="liste_phase">OFFSET(ressource!$B$1,,,COUNTA(ressource!$B:$B))</definedName>
    <definedName name="matériels">ressource!$E:$E</definedName>
    <definedName name="objectif">'fiche préparation'!$B$31:$E$39</definedName>
    <definedName name="objectifs">'fiche préparation'!$B$31:$B$39</definedName>
    <definedName name="phase">ressource!$B:$B</definedName>
    <definedName name="savoir">OFFSET(Savoir!$B$2,,,COUNTA(Savoir!$B:$B)-1)</definedName>
    <definedName name="tache">OFFSET(tache!$E$1,,,COUNTA(tache!$E:$E))</definedName>
    <definedName name="_xlnm.Print_Area" localSheetId="0">'fiche préparation'!$A$1:$E$84</definedName>
    <definedName name="_xlnm.Print_Area" localSheetId="7">Notation!$B$1:$I$17</definedName>
    <definedName name="_xlnm.Print_Area" localSheetId="1">'seance 1'!$A$1:$G$25</definedName>
  </definedNames>
  <calcPr calcId="145621"/>
</workbook>
</file>

<file path=xl/calcChain.xml><?xml version="1.0" encoding="utf-8"?>
<calcChain xmlns="http://schemas.openxmlformats.org/spreadsheetml/2006/main">
  <c r="C1" i="13" l="1"/>
  <c r="B11" i="15" l="1"/>
  <c r="C7" i="1" l="1"/>
  <c r="C8" i="1"/>
  <c r="C9" i="1"/>
  <c r="C10" i="1"/>
  <c r="C11" i="1"/>
  <c r="C12" i="1"/>
  <c r="C13" i="1"/>
  <c r="C15" i="1"/>
  <c r="C16" i="1"/>
  <c r="C17" i="1"/>
  <c r="C18" i="1"/>
  <c r="C19" i="1"/>
  <c r="C20" i="1"/>
  <c r="E6" i="15"/>
  <c r="E7" i="15"/>
  <c r="E8" i="15"/>
  <c r="E9" i="15"/>
  <c r="E10" i="15"/>
  <c r="E11" i="15"/>
  <c r="E12" i="15"/>
  <c r="E13" i="15"/>
  <c r="E14" i="15"/>
  <c r="C21" i="1"/>
  <c r="C22" i="1"/>
  <c r="C23" i="1"/>
  <c r="C24" i="1"/>
  <c r="C25" i="1"/>
  <c r="C26" i="1"/>
  <c r="B47" i="1"/>
  <c r="B48" i="1"/>
  <c r="B49" i="1"/>
  <c r="B50" i="1"/>
  <c r="D13" i="15" s="1"/>
  <c r="D6" i="2" l="1"/>
  <c r="B45" i="1"/>
  <c r="B46" i="1"/>
  <c r="B44" i="1"/>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A13" i="14"/>
  <c r="A12" i="14"/>
  <c r="A11" i="14"/>
  <c r="A10" i="14"/>
  <c r="A9" i="14"/>
  <c r="A8" i="14"/>
  <c r="A7" i="14"/>
  <c r="A6" i="14"/>
  <c r="A5" i="14"/>
  <c r="A4" i="14"/>
  <c r="A3" i="14"/>
  <c r="A2" i="14"/>
  <c r="B3" i="2" l="1"/>
  <c r="B27" i="2" l="1"/>
  <c r="B28" i="2" s="1"/>
  <c r="B42" i="1"/>
  <c r="B43" i="1"/>
  <c r="E5" i="15" l="1"/>
  <c r="D11" i="15"/>
  <c r="D12" i="15"/>
  <c r="B5" i="15"/>
  <c r="B6" i="15"/>
  <c r="B7" i="15"/>
  <c r="B8" i="15"/>
  <c r="B9" i="15"/>
  <c r="B10" i="15"/>
  <c r="B12" i="15"/>
  <c r="B13" i="15"/>
  <c r="B14" i="15"/>
  <c r="B15" i="15"/>
  <c r="B16" i="15"/>
  <c r="D10" i="15" l="1"/>
  <c r="G61" i="1"/>
  <c r="G62" i="1"/>
  <c r="G63" i="1"/>
  <c r="G64" i="1"/>
  <c r="G65" i="1"/>
  <c r="G66" i="1"/>
  <c r="D5" i="15"/>
  <c r="D7" i="15"/>
  <c r="D8" i="15"/>
  <c r="D9" i="15"/>
  <c r="D6" i="15"/>
  <c r="C6" i="15"/>
  <c r="C7" i="15"/>
  <c r="C8" i="15"/>
  <c r="C9" i="15"/>
  <c r="C10" i="15"/>
  <c r="C11" i="15"/>
  <c r="C12" i="15"/>
  <c r="C13" i="15"/>
  <c r="C14" i="15"/>
  <c r="C15" i="15"/>
  <c r="C16" i="15"/>
  <c r="C5" i="15"/>
  <c r="E1" i="7" l="1" a="1"/>
  <c r="E1" i="7" s="1"/>
  <c r="E2" i="7" a="1"/>
  <c r="E2" i="7" s="1"/>
  <c r="E3" i="7" a="1"/>
  <c r="E3" i="7" s="1"/>
  <c r="E4" i="7" a="1"/>
  <c r="E4" i="7" s="1"/>
  <c r="E5" i="7" a="1"/>
  <c r="E5" i="7" s="1"/>
  <c r="E6" i="7" a="1"/>
  <c r="E6" i="7" s="1"/>
  <c r="E7" i="7" a="1"/>
  <c r="E7" i="7" s="1"/>
  <c r="E8" i="7" a="1"/>
  <c r="E8" i="7" s="1"/>
  <c r="E9" i="7" a="1"/>
  <c r="E9" i="7" s="1"/>
  <c r="E10" i="7" a="1"/>
  <c r="E10" i="7" s="1"/>
  <c r="E11" i="7" a="1"/>
  <c r="E11" i="7" s="1"/>
  <c r="E12" i="7" a="1"/>
  <c r="E12" i="7" s="1"/>
  <c r="E13" i="7" a="1"/>
  <c r="E13" i="7" s="1"/>
  <c r="E14" i="7" a="1"/>
  <c r="E14" i="7" s="1"/>
  <c r="E15" i="7" a="1"/>
  <c r="E15" i="7" s="1"/>
  <c r="E16" i="7" a="1"/>
  <c r="E16" i="7" s="1"/>
  <c r="E17" i="7" a="1"/>
  <c r="E17" i="7" s="1"/>
  <c r="E18" i="7" a="1"/>
  <c r="E18" i="7" s="1"/>
  <c r="E19" i="7" a="1"/>
  <c r="E19" i="7" s="1"/>
  <c r="E20" i="7" a="1"/>
  <c r="E20" i="7" s="1"/>
  <c r="E21" i="7" a="1"/>
  <c r="E21" i="7" s="1"/>
  <c r="E22" i="7" a="1"/>
  <c r="E22" i="7" s="1"/>
  <c r="E23" i="7" a="1"/>
  <c r="E23" i="7" s="1"/>
  <c r="E24" i="7" a="1"/>
  <c r="E24" i="7" s="1"/>
  <c r="E25" i="7" a="1"/>
  <c r="E25" i="7" s="1"/>
  <c r="E26" i="7" a="1"/>
  <c r="E26" i="7" s="1"/>
  <c r="C40" i="12" l="1"/>
  <c r="C39" i="12"/>
  <c r="C33" i="12"/>
  <c r="C32" i="12"/>
  <c r="C29" i="12"/>
  <c r="C30" i="12"/>
  <c r="C31" i="12"/>
  <c r="C28" i="12"/>
  <c r="C26" i="12"/>
  <c r="C27" i="12"/>
  <c r="C25" i="12"/>
  <c r="C22" i="12"/>
  <c r="C23" i="12"/>
  <c r="C21" i="12"/>
  <c r="C20" i="12"/>
  <c r="C19" i="12"/>
  <c r="C18" i="12"/>
  <c r="C17" i="12"/>
  <c r="C16" i="12"/>
  <c r="C15" i="12"/>
  <c r="C11" i="12"/>
  <c r="C10" i="12"/>
  <c r="C8" i="12"/>
  <c r="C9" i="12"/>
  <c r="C7" i="12"/>
  <c r="C3" i="12"/>
  <c r="C4" i="12"/>
  <c r="C2" i="12"/>
  <c r="C5" i="12"/>
  <c r="C6" i="12"/>
  <c r="C12" i="12"/>
  <c r="C14" i="12"/>
  <c r="C24" i="12"/>
  <c r="C34" i="12"/>
  <c r="C35" i="12"/>
  <c r="C36" i="12"/>
  <c r="C37" i="12"/>
  <c r="C38" i="12"/>
  <c r="C42" i="12"/>
  <c r="C53" i="12"/>
  <c r="C54" i="12"/>
  <c r="C57" i="12"/>
  <c r="C58" i="12"/>
  <c r="C60" i="12"/>
</calcChain>
</file>

<file path=xl/sharedStrings.xml><?xml version="1.0" encoding="utf-8"?>
<sst xmlns="http://schemas.openxmlformats.org/spreadsheetml/2006/main" count="884" uniqueCount="696">
  <si>
    <t>FICHE de PREPARATION</t>
  </si>
  <si>
    <t>Compétences</t>
  </si>
  <si>
    <t>Savoir nouveaux</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</si>
  <si>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</si>
  <si>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</si>
  <si>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</si>
  <si>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</si>
  <si>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</si>
  <si>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</si>
  <si>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</si>
  <si>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</si>
  <si>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</si>
  <si>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</si>
  <si>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</si>
  <si>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</si>
  <si>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</si>
  <si>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</si>
  <si>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</si>
  <si>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</si>
  <si>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</si>
  <si>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</si>
  <si>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</si>
  <si>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</si>
  <si>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</si>
  <si>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</si>
  <si>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</si>
  <si>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</si>
  <si>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</si>
  <si>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</si>
  <si>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</si>
  <si>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</si>
  <si>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</si>
  <si>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</si>
  <si>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</si>
  <si>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</si>
  <si>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</si>
  <si>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</si>
  <si>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</si>
  <si>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</si>
  <si>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</si>
  <si>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</si>
  <si>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</si>
  <si>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</si>
  <si>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</si>
  <si>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</si>
  <si>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</si>
  <si>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</si>
  <si>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</si>
  <si>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</si>
  <si>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</si>
  <si>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</si>
  <si>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</si>
  <si>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</si>
  <si>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</si>
  <si>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</si>
  <si>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</si>
  <si>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</si>
  <si>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</si>
  <si>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</si>
  <si>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</si>
  <si>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</si>
  <si>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</si>
  <si>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</si>
  <si>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</si>
  <si>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</si>
  <si>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</si>
  <si>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</si>
  <si>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</si>
  <si>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</si>
  <si>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</si>
  <si>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</si>
  <si>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</si>
  <si>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</si>
  <si>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</si>
  <si>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</si>
  <si>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</si>
  <si>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</si>
  <si>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Renseigner la fiche client de l’entreprise</t>
  </si>
  <si>
    <t>Informer le client sur des prestations complémentaires</t>
  </si>
  <si>
    <t xml:space="preserve">Vérifier la conformité de réalisation de l’ouvrage </t>
  </si>
  <si>
    <t>Coordonner les activités liées aux intervenants du chantier.</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</si>
  <si>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</si>
  <si>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</si>
  <si>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</si>
  <si>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</si>
  <si>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</si>
  <si>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</si>
  <si>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</si>
  <si>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</si>
  <si>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</si>
  <si>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</si>
  <si>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Recueillir le degré de satisfaction du client après réalisation de l’ouvrage dont il a la responsabilité.</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</si>
  <si>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</si>
  <si>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</si>
  <si>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</si>
  <si>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</si>
  <si>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</si>
  <si>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</si>
  <si>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</si>
  <si>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</si>
  <si>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</si>
  <si>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</si>
  <si>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</si>
  <si>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</si>
  <si>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</si>
  <si>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</si>
  <si>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</si>
  <si>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</si>
  <si>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</si>
  <si>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</si>
  <si>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</si>
  <si>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</si>
  <si>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</si>
  <si>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</si>
  <si>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</si>
  <si>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</si>
  <si>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</si>
  <si>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</si>
  <si>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</si>
  <si>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</si>
  <si>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</si>
  <si>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</si>
  <si>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</si>
  <si>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</si>
  <si>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</si>
  <si>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</si>
  <si>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</si>
  <si>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</si>
  <si>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</si>
  <si>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</si>
  <si>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</si>
  <si>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</si>
  <si>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</si>
  <si>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</si>
  <si>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</si>
  <si>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</si>
  <si>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</si>
  <si>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</si>
  <si>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</si>
  <si>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</si>
  <si>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</si>
  <si>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</si>
  <si>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</si>
  <si>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</si>
  <si>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</si>
  <si>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</si>
  <si>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</si>
  <si>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</si>
  <si>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</si>
  <si>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</si>
  <si>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</si>
  <si>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</si>
  <si>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</si>
  <si>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</si>
  <si>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</si>
  <si>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</si>
  <si>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</si>
  <si>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</si>
  <si>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</si>
  <si>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</si>
  <si>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</si>
  <si>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</si>
  <si>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</si>
  <si>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</si>
  <si>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</si>
  <si>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</si>
  <si>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</si>
  <si>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</si>
  <si>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</si>
  <si>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</si>
  <si>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</si>
  <si>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</si>
  <si>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</si>
  <si>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</si>
  <si>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</si>
  <si>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</si>
  <si>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</si>
  <si>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</si>
  <si>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</si>
  <si>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</si>
  <si>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</si>
  <si>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</si>
  <si>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</si>
  <si>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</si>
  <si>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</si>
  <si>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</si>
  <si>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</si>
  <si>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</si>
  <si>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</si>
  <si>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</si>
  <si>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</si>
  <si>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</si>
  <si>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</si>
  <si>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</si>
  <si>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</si>
  <si>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</si>
  <si>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</si>
  <si>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</si>
  <si>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</si>
  <si>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</si>
  <si>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</si>
  <si>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</si>
  <si>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</si>
  <si>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</si>
  <si>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</si>
  <si>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</si>
  <si>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</si>
  <si>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</si>
  <si>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</si>
  <si>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</si>
  <si>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</si>
  <si>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</si>
  <si>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T4-1 </t>
    </r>
    <r>
      <rPr>
        <b/>
        <sz val="11"/>
        <color indexed="8"/>
        <rFont val="Calibri"/>
        <family val="2"/>
      </rPr>
      <t xml:space="preserve">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</si>
  <si>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</si>
  <si>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</si>
  <si>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</si>
  <si>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T0-2 </t>
    </r>
    <r>
      <rPr>
        <b/>
        <sz val="8"/>
        <rFont val="Arial"/>
        <family val="2"/>
      </rPr>
      <t>Prendre en compte</t>
    </r>
    <r>
      <rPr>
        <sz val="8"/>
        <rFont val="Arial"/>
        <family val="2"/>
      </rPr>
      <t xml:space="preserve"> les documents concernant la démarche qualité.</t>
    </r>
  </si>
  <si>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</si>
  <si>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</si>
  <si>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</si>
  <si>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</si>
  <si>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</si>
  <si>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</si>
  <si>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T1-6 </t>
    </r>
    <r>
      <rPr>
        <b/>
        <sz val="8"/>
        <rFont val="Arial"/>
        <family val="2"/>
      </rPr>
      <t xml:space="preserve">Réunir </t>
    </r>
    <r>
      <rPr>
        <sz val="8"/>
        <rFont val="Arial"/>
        <family val="2"/>
      </rPr>
      <t>les éléments préparatoires en vue de participer à une réunion de chantier </t>
    </r>
  </si>
  <si>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</si>
  <si>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T2-2 </t>
    </r>
    <r>
      <rPr>
        <b/>
        <sz val="8"/>
        <rFont val="Arial"/>
        <family val="2"/>
      </rPr>
      <t>Adapter</t>
    </r>
    <r>
      <rPr>
        <sz val="8"/>
        <rFont val="Arial"/>
        <family val="2"/>
      </rPr>
      <t>, si nécessaire l’implantation et la pose du matériel.</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</si>
  <si>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</si>
  <si>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T2-4 </t>
    </r>
    <r>
      <rPr>
        <b/>
        <sz val="8"/>
        <rFont val="Arial"/>
        <family val="2"/>
      </rPr>
      <t>Coordonner</t>
    </r>
    <r>
      <rPr>
        <sz val="8"/>
        <rFont val="Arial"/>
        <family val="2"/>
      </rPr>
      <t xml:space="preserve"> les activités liées aux intervenants du chantier.</t>
    </r>
  </si>
  <si>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</si>
  <si>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</si>
  <si>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T3-3 </t>
    </r>
    <r>
      <rPr>
        <b/>
        <sz val="8"/>
        <rFont val="Arial"/>
        <family val="2"/>
      </rPr>
      <t>Procéder à la livraison</t>
    </r>
    <r>
      <rPr>
        <sz val="8"/>
        <rFont val="Arial"/>
        <family val="2"/>
      </rPr>
      <t xml:space="preserve"> de l'ouvrage en relation avec le client.</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</si>
  <si>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</si>
  <si>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</si>
  <si>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T4-2 </t>
    </r>
    <r>
      <rPr>
        <b/>
        <sz val="8"/>
        <rFont val="Arial"/>
        <family val="2"/>
      </rPr>
      <t>Effectuer</t>
    </r>
    <r>
      <rPr>
        <sz val="8"/>
        <rFont val="Arial"/>
        <family val="2"/>
      </rPr>
      <t xml:space="preserve"> les opérations prédéfinies liées aux visites planifiées.</t>
    </r>
  </si>
  <si>
    <r>
      <t xml:space="preserve">T4-3 </t>
    </r>
    <r>
      <rPr>
        <b/>
        <sz val="8"/>
        <rFont val="Arial"/>
        <family val="2"/>
      </rPr>
      <t>Déceler</t>
    </r>
    <r>
      <rPr>
        <sz val="8"/>
        <rFont val="Arial"/>
        <family val="2"/>
      </rPr>
      <t xml:space="preserve"> un défaut ou une anomalie de fonctionnement et son origine.</t>
    </r>
  </si>
  <si>
    <r>
      <t xml:space="preserve">T4-4 </t>
    </r>
    <r>
      <rPr>
        <b/>
        <sz val="8"/>
        <rFont val="Arial"/>
        <family val="2"/>
      </rPr>
      <t>Proposer</t>
    </r>
    <r>
      <rPr>
        <sz val="8"/>
        <rFont val="Arial"/>
        <family val="2"/>
      </rPr>
      <t xml:space="preserve"> une modification ou une amélioration.</t>
    </r>
  </si>
  <si>
    <r>
      <t xml:space="preserve">T4-5 </t>
    </r>
    <r>
      <rPr>
        <b/>
        <sz val="8"/>
        <rFont val="Arial"/>
        <family val="2"/>
      </rPr>
      <t>Remettre</t>
    </r>
    <r>
      <rPr>
        <sz val="8"/>
        <rFont val="Arial"/>
        <family val="2"/>
      </rPr>
      <t xml:space="preserve"> l'ouvrage en état de fonctionnement.</t>
    </r>
  </si>
  <si>
    <r>
      <t xml:space="preserve">T4-6 </t>
    </r>
    <r>
      <rPr>
        <b/>
        <sz val="8"/>
        <rFont val="Arial"/>
        <family val="2"/>
      </rPr>
      <t xml:space="preserve">Transmettre </t>
    </r>
    <r>
      <rPr>
        <sz val="8"/>
        <rFont val="Arial"/>
        <family val="2"/>
      </rPr>
      <t>les résultats de l'intervention auprès du client et de sa hiérarchie.</t>
    </r>
  </si>
  <si>
    <t>F5 – RELATION
CLIENTELEENTREPRISE</t>
  </si>
  <si>
    <t>T5-1 Faire exprimer les besoins du client et les traduire. Conseiller le client et lui présenter des solutions.</t>
  </si>
  <si>
    <t>T5-2 Recueillir le degré de satisfaction du client après réalisation de l’ouvrage dont il a la responsabilité.</t>
  </si>
  <si>
    <t>T5-3 Informer le client sur des prestations complémentaires</t>
  </si>
  <si>
    <t>T5-4 Renseigner la fiche client de l’entreprise.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</si>
  <si>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</si>
  <si>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</si>
  <si>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</si>
  <si>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</si>
  <si>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</si>
  <si>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</si>
  <si>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</si>
  <si>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</si>
  <si>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</si>
  <si>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</si>
  <si>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</si>
  <si>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</si>
  <si>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</si>
  <si>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</si>
  <si>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</si>
  <si>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</si>
  <si>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</si>
  <si>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</si>
  <si>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</si>
  <si>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</si>
  <si>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</si>
  <si>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Les documents sont complétés suivant les prescriptions définies par le cahier des charges.</t>
  </si>
  <si>
    <t>Le planning est modifié en tenant compte de l’état d’avancement des activités.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</si>
  <si>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</si>
  <si>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</si>
  <si>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</si>
  <si>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</si>
  <si>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</si>
  <si>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</si>
  <si>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</si>
  <si>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</si>
  <si>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</si>
  <si>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</si>
  <si>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</si>
  <si>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</si>
  <si>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</si>
  <si>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</si>
  <si>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</si>
  <si>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</si>
  <si>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</si>
  <si>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</si>
  <si>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</si>
  <si>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</si>
  <si>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</si>
  <si>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</si>
  <si>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</si>
  <si>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</si>
  <si>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</si>
  <si>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</si>
  <si>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</si>
  <si>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</si>
  <si>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</si>
  <si>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</si>
  <si>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</si>
  <si>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</si>
  <si>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</si>
  <si>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</si>
  <si>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</si>
  <si>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</si>
  <si>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</si>
  <si>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</si>
  <si>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</si>
  <si>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</si>
  <si>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</si>
  <si>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</si>
  <si>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</si>
  <si>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</si>
  <si>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</si>
  <si>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</si>
  <si>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</si>
  <si>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</si>
  <si>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</si>
  <si>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</si>
  <si>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</si>
  <si>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</si>
  <si>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</si>
  <si>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</si>
  <si>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</si>
  <si>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</si>
  <si>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</si>
  <si>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</si>
  <si>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</si>
  <si>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</si>
  <si>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</si>
  <si>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</si>
  <si>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</si>
  <si>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</si>
  <si>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</si>
  <si>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</si>
  <si>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</si>
  <si>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</si>
  <si>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</si>
  <si>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</si>
  <si>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</si>
  <si>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</si>
  <si>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</si>
  <si>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</si>
  <si>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</si>
  <si>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</si>
  <si>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</si>
  <si>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</si>
  <si>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</si>
  <si>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</si>
  <si>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</si>
  <si>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</si>
  <si>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</si>
  <si>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</si>
  <si>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</si>
  <si>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</si>
  <si>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</si>
  <si>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</si>
  <si>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</si>
  <si>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</si>
  <si>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</si>
  <si>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</si>
  <si>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</si>
  <si>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</si>
  <si>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</si>
  <si>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</si>
  <si>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</si>
  <si>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</si>
  <si>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Loi d'ohm</t>
  </si>
  <si>
    <t>Valeur maximale, efficace et moyenne</t>
  </si>
  <si>
    <t>Puissance apparente active et réactive.</t>
  </si>
  <si>
    <t>Montage déséquilibré.</t>
  </si>
  <si>
    <t>Montage équilibré</t>
  </si>
  <si>
    <t>Savoir généraux</t>
  </si>
  <si>
    <t>Colonne qui calcule le nombre 
de valeur sur la ligne, ce qui 
rend dynamique la liste. 
NE EFFACER !!!</t>
  </si>
  <si>
    <t>T1-3</t>
  </si>
  <si>
    <r>
      <t>T3-2</t>
    </r>
    <r>
      <rPr>
        <b/>
        <sz val="11"/>
        <color indexed="8"/>
        <rFont val="Calibri"/>
        <family val="2"/>
      </rPr>
      <t/>
    </r>
  </si>
  <si>
    <r>
      <t>T3-3</t>
    </r>
    <r>
      <rPr>
        <b/>
        <sz val="11"/>
        <color indexed="8"/>
        <rFont val="Calibri"/>
        <family val="2"/>
      </rPr>
      <t/>
    </r>
  </si>
  <si>
    <r>
      <t>T3-4</t>
    </r>
    <r>
      <rPr>
        <b/>
        <sz val="11"/>
        <color indexed="8"/>
        <rFont val="Calibri"/>
        <family val="2"/>
      </rPr>
      <t/>
    </r>
  </si>
  <si>
    <r>
      <t>T4-2</t>
    </r>
    <r>
      <rPr>
        <b/>
        <sz val="11"/>
        <color indexed="8"/>
        <rFont val="Calibri"/>
        <family val="2"/>
      </rPr>
      <t/>
    </r>
  </si>
  <si>
    <r>
      <t>T4-3</t>
    </r>
    <r>
      <rPr>
        <b/>
        <sz val="11"/>
        <color indexed="8"/>
        <rFont val="Calibri"/>
        <family val="2"/>
      </rPr>
      <t/>
    </r>
  </si>
  <si>
    <r>
      <t>T4-4</t>
    </r>
    <r>
      <rPr>
        <b/>
        <sz val="11"/>
        <color indexed="8"/>
        <rFont val="Calibri"/>
        <family val="2"/>
      </rPr>
      <t/>
    </r>
  </si>
  <si>
    <r>
      <t>T4-5</t>
    </r>
    <r>
      <rPr>
        <b/>
        <sz val="11"/>
        <color indexed="8"/>
        <rFont val="Calibri"/>
        <family val="2"/>
      </rPr>
      <t/>
    </r>
  </si>
  <si>
    <r>
      <t>T4-6</t>
    </r>
    <r>
      <rPr>
        <b/>
        <sz val="11"/>
        <color indexed="8"/>
        <rFont val="Calibri"/>
        <family val="2"/>
      </rPr>
      <t/>
    </r>
  </si>
  <si>
    <t>T5-2</t>
  </si>
  <si>
    <t>T5-3</t>
  </si>
  <si>
    <t>T5-4</t>
  </si>
  <si>
    <t xml:space="preserve">T0-3 Prendre en compte les enjeux environnementaux, la maîtrise de la consommation énergétique </t>
  </si>
  <si>
    <t> Plan de masse.
 Devis initial à améliorer.
 Descriptif des locaux ou de l’équipement.
 Contraintes liées au projet (prix, délais, environnement,réglementation, etc.)
 Client.</t>
  </si>
  <si>
    <r>
      <rPr>
        <b/>
        <sz val="8"/>
        <rFont val="Arial"/>
        <family val="2"/>
      </rPr>
      <t>Décoder</t>
    </r>
    <r>
      <rPr>
        <sz val="8"/>
        <rFont val="Arial"/>
        <family val="2"/>
      </rPr>
      <t xml:space="preserve"> les documents relatifs à tout ou partie  d’un ouvrage.</t>
    </r>
  </si>
  <si>
    <t xml:space="preserve">C1-3 </t>
  </si>
  <si>
    <r>
      <rPr>
        <b/>
        <sz val="8"/>
        <rFont val="Arial"/>
        <family val="2"/>
      </rPr>
      <t>Compléter</t>
    </r>
    <r>
      <rPr>
        <sz val="8"/>
        <rFont val="Arial"/>
        <family val="2"/>
      </rPr>
      <t xml:space="preserve"> les plans, schémas, plannings et devis.</t>
    </r>
  </si>
  <si>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</si>
  <si>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Présenter au client l’ouvrage et son fonctionnement.</t>
  </si>
  <si>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</si>
  <si>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 xml:space="preserve"> Interroger le client sur ses besoins.</t>
  </si>
  <si>
    <t xml:space="preserve"> S'assurer de la disponibilité des matériels, de l'outillage, des appareils de mesurage et de contrôle et des équipements de protection collectifs</t>
  </si>
  <si>
    <t xml:space="preserve"> Collecter les divers éléments de déroulement des travaux.</t>
  </si>
  <si>
    <t xml:space="preserve"> Connecter les différents types de conducteurs.</t>
  </si>
  <si>
    <t>Établir la liste des: Matériels électriques constituant l'ouvrage, outillage spécifique et collectif, appareils de mesurage et/ou de contrôle, équipements de protection individuels et collectifs.</t>
  </si>
  <si>
    <t>Identifier la nature des activités relative au chantier concernant les Interventions ou les travaux (hors tension ou au voisinage).</t>
  </si>
  <si>
    <t>Attribuer à chaque équipier, en fonction de ses compétences spécifiques et de son titre d'habilitation, les activités professionnelles prévues au planning.</t>
  </si>
  <si>
    <t>Identifier et extraire du programme de déroulement du chantier les activités à réaliser dont il a la charge.</t>
  </si>
  <si>
    <t>Définir la chronologie des activités confiées.</t>
  </si>
  <si>
    <t>Transmettre à sa hiérarchie et/ou à son équipe, les informations utiles au bon déroulement de l'exécution des travaux.</t>
  </si>
  <si>
    <t>Compléter la fiche de gestion du chantier.</t>
  </si>
  <si>
    <t>Collecter les divers éléments de déroulement des travaux.</t>
  </si>
  <si>
    <t>Configurer les éléments de l’ouvrage.</t>
  </si>
  <si>
    <t>Rendre compte par écrit et par oral d’une intervention de maintenance</t>
  </si>
  <si>
    <t>Poser les conduits, supports et conducteurs, implanter les appareils en appliquant les procédures, textes et règlement en vigueur.</t>
  </si>
  <si>
    <t>Implanter les constituants d’un ouvrage.</t>
  </si>
  <si>
    <t>Choisir le mode de pose adapté des constituants d’un ouvrage.</t>
  </si>
  <si>
    <t>Proposer une implantation relative aux constituants de l’ouvrage.</t>
  </si>
  <si>
    <t>Contrôler l’adéquation entre la réalisation et : le cahier des charges, Les normes en vigueur.</t>
  </si>
  <si>
    <t>Modifier l’ordonnancement des activités</t>
  </si>
  <si>
    <t>Interpréter un planning d’intervention.</t>
  </si>
  <si>
    <t>Dialoguer avec les différents intervenants du chantier.</t>
  </si>
  <si>
    <t>Vérifier les grandeurs caractéristiques de l’ouvrage.</t>
  </si>
  <si>
    <t>Contrôler le fonctionnement de l’installation.</t>
  </si>
  <si>
    <t>Effectuer les mesures confirmant l’efficacité des moyens de protection des personnes.</t>
  </si>
  <si>
    <t>Modifier le dossier technique (recollement) conformément au travail exécuté.</t>
  </si>
  <si>
    <t>Rendre compte de façon exhaustive des modifications effectuées.</t>
  </si>
  <si>
    <t>Expliquer et/ou traduire les notices et guides d’utilisation.</t>
  </si>
  <si>
    <t>Recueillir auprès de l’utilisateur les informations nécessaires pour conduire une opération de maintenance .</t>
  </si>
  <si>
    <t xml:space="preserve">Réaliser les interventions de maintenance préventive en prenant en compte les  contraintes d’environnement et de sécurité </t>
  </si>
  <si>
    <t>Identifier le (ou les) élément(s) défectueux lors d’une intervention de maintenance corrective (curative ou palliative).</t>
  </si>
  <si>
    <t>Indiquer la modification ou l’amélioration à prévoir pour supprimer un dysfonctionnement.</t>
  </si>
  <si>
    <t>Proposer un matériel remplissant les mêmes fonctions qu’un appareil à remplacer.</t>
  </si>
  <si>
    <t>Interroger le client sur son degré de satisfaction</t>
  </si>
  <si>
    <t>Effectuer les mesures confirmant l’efficacité des moyens de protection des personnes</t>
  </si>
  <si>
    <t>Remplacer les éléments défectueux.</t>
  </si>
  <si>
    <t>Rétablir la ou les énergies sur l’ouvrage suite à une opération de maintenance</t>
  </si>
  <si>
    <t>Traduire en solutions techniques les besoins du client.</t>
  </si>
  <si>
    <t>Argumenter auprès du client, du point de vue technique, environnementalet économique la solution retenue.</t>
  </si>
  <si>
    <t>Présenter au client les possibilités d’évolution de son installation.</t>
  </si>
  <si>
    <t>Présenter au client l’ensemble des prestations proposées par son entreprise</t>
  </si>
  <si>
    <t>Compléter la fiche client.</t>
  </si>
  <si>
    <r>
      <t>T0-1</t>
    </r>
    <r>
      <rPr>
        <b/>
        <sz val="11"/>
        <color indexed="8"/>
        <rFont val="Calibri"/>
        <family val="2"/>
      </rPr>
      <t/>
    </r>
  </si>
  <si>
    <t>Mise en service d’un ouvrage.</t>
  </si>
  <si>
    <t>Fonction maintenance.</t>
  </si>
  <si>
    <t>Autres opérations de maintenance :</t>
  </si>
  <si>
    <t>Gestion des stocks.</t>
  </si>
  <si>
    <t>Taitement de texte</t>
  </si>
  <si>
    <t>Risques lies au travail en hauteur</t>
  </si>
  <si>
    <t>Loi</t>
  </si>
  <si>
    <t>Décret</t>
  </si>
  <si>
    <t>Norme</t>
  </si>
  <si>
    <t>Circulaire</t>
  </si>
  <si>
    <t>Guide et recommandation</t>
  </si>
  <si>
    <t>Code</t>
  </si>
  <si>
    <t>Certification assurance qualité</t>
  </si>
  <si>
    <t>Labels</t>
  </si>
  <si>
    <t>Qualification</t>
  </si>
  <si>
    <t>Constituants pneumatiques</t>
  </si>
  <si>
    <t>Interrupteur</t>
  </si>
  <si>
    <t>Interrupteur statique</t>
  </si>
  <si>
    <t>Contacteur</t>
  </si>
  <si>
    <t>Convertisseurs continu / alternatif</t>
  </si>
  <si>
    <t>Terminaux de dialogue</t>
  </si>
  <si>
    <t>Automate</t>
  </si>
  <si>
    <t>Superviseur industriel</t>
  </si>
  <si>
    <t>Terminaux dédiés</t>
  </si>
  <si>
    <t>Liaison et protocole de dialogue</t>
  </si>
  <si>
    <t>Récepteurs électriques communicants</t>
  </si>
  <si>
    <t>Constituants communicants de contrôle et de protection d’installation électrique</t>
  </si>
  <si>
    <t>Signaux numérique</t>
  </si>
  <si>
    <t>Signaux analogique</t>
  </si>
  <si>
    <t>Système en boucle ouverte ou fermée</t>
  </si>
  <si>
    <t>Capteurs et détecteurs</t>
  </si>
  <si>
    <t>Chronogramme</t>
  </si>
  <si>
    <t>Représentation des schémas électriques, plans d’implantation</t>
  </si>
  <si>
    <t>Décret du 14 novembre 1988 88- 1056 sur la protection des travailleurs</t>
  </si>
  <si>
    <t>Code du travail (articles spécifiques).</t>
  </si>
  <si>
    <t>Gestion des disponibilités de l’entreprise en matériel, outillage, mesureur, équipement de protection (outil informatique).</t>
  </si>
  <si>
    <t>Télècopie</t>
  </si>
  <si>
    <t>Email</t>
  </si>
  <si>
    <t>Internet</t>
  </si>
  <si>
    <t>Réseau informatique</t>
  </si>
  <si>
    <t>Téléphone</t>
  </si>
  <si>
    <t>Positionnement du produit, du service, image du produit, innovation, produits nouveaux.</t>
  </si>
  <si>
    <t>Mise en service d’un produit dans  une application tertiaire et/ou industrielle.</t>
  </si>
  <si>
    <t>Mesure de grandeurs électriques, physiques, mécaniques.</t>
  </si>
  <si>
    <r>
      <t>T1-1</t>
    </r>
    <r>
      <rPr>
        <b/>
        <sz val="11"/>
        <color indexed="8"/>
        <rFont val="Calibri"/>
        <family val="2"/>
      </rPr>
      <t/>
    </r>
  </si>
  <si>
    <r>
      <t>T2-1</t>
    </r>
    <r>
      <rPr>
        <b/>
        <sz val="11"/>
        <color indexed="8"/>
        <rFont val="Calibri"/>
        <family val="2"/>
      </rPr>
      <t/>
    </r>
  </si>
  <si>
    <r>
      <t>T3-1</t>
    </r>
    <r>
      <rPr>
        <b/>
        <sz val="11"/>
        <color indexed="8"/>
        <rFont val="Calibri"/>
        <family val="2"/>
      </rPr>
      <t/>
    </r>
  </si>
  <si>
    <t>L’implantation répond aux contraintes :Dimensionnelles / Esthétiques / Mécaniques</t>
  </si>
  <si>
    <t>T4-T</t>
  </si>
  <si>
    <t>T4-5</t>
  </si>
  <si>
    <t>T5-1</t>
  </si>
  <si>
    <t>Critère d'évaluation</t>
  </si>
  <si>
    <t>Compétence</t>
  </si>
  <si>
    <t>Critère de réussite</t>
  </si>
  <si>
    <t>L</t>
  </si>
  <si>
    <t>K</t>
  </si>
  <si>
    <t>Positionnement</t>
  </si>
  <si>
    <t>L’avant projet doit clairement faire apparaître : Les besoins du client reformulés et les solutions techniques adaptées aux contraintes, y compris environnementales, du projet.
L’avant projet doit être fidèle aux exigences du client et réalisable par l’entreprise et doit être rédigé en termes compréhensibles par le demandeur.</t>
  </si>
  <si>
    <t>La liste est complète et structurée et tient compte des diverses contraintes des Dossier d’exécution, des Normes, des PPSPS, PDP, des profil environnemental du produit.</t>
  </si>
  <si>
    <t>FICHE DE NOTATION DES COMPETENCES</t>
  </si>
  <si>
    <t>Devis</t>
  </si>
  <si>
    <t>Grandeurs u, i, v, j, f ,j,w t</t>
  </si>
  <si>
    <t>Installation d’éclairage : -petit tertiaire</t>
  </si>
  <si>
    <t>Convertisseurs alternatif / continu</t>
  </si>
  <si>
    <t>Normes iso</t>
  </si>
  <si>
    <t>La clientele</t>
  </si>
  <si>
    <t xml:space="preserve"> Analyse a priori des risques professionnels (document unique, plan de prévention)</t>
  </si>
  <si>
    <t>Energie et puissance électrique</t>
  </si>
  <si>
    <t>Loi des nœuds</t>
  </si>
  <si>
    <t>Lois des mailles</t>
  </si>
  <si>
    <t>Associations condensateurs</t>
  </si>
  <si>
    <t>Groupement rlc</t>
  </si>
  <si>
    <t>Impédance et relation u = f (i) des trois dipôles élémentaires.</t>
  </si>
  <si>
    <t>Association des dipôles élémentaires</t>
  </si>
  <si>
    <t>Installation d’éclairage : -local industriel</t>
  </si>
  <si>
    <t>Convertisseurs alternatif / alternatif</t>
  </si>
  <si>
    <t>Correcteur pid</t>
  </si>
  <si>
    <t>Grafcet</t>
  </si>
  <si>
    <t>Gemma</t>
  </si>
  <si>
    <t>Sadt</t>
  </si>
  <si>
    <t>Publication ute c- 18 510.</t>
  </si>
  <si>
    <t>Plan particulier de sécurité</t>
  </si>
  <si>
    <t>Risques electriques</t>
  </si>
  <si>
    <t>Risque lié aux activités physique</t>
  </si>
  <si>
    <t>Risque chimiques</t>
  </si>
  <si>
    <t>Risques thermisques</t>
  </si>
  <si>
    <t>Risques mecanique</t>
  </si>
  <si>
    <t>Risques liés au bruit et à l'éclairage</t>
  </si>
  <si>
    <t>Règlement</t>
  </si>
  <si>
    <t>Tableur</t>
  </si>
  <si>
    <t>Fichier client</t>
  </si>
  <si>
    <t>Commande</t>
  </si>
  <si>
    <t>Gestion de planning</t>
  </si>
  <si>
    <t>Calcul de cout</t>
  </si>
  <si>
    <t>Facturation</t>
  </si>
  <si>
    <t>Total</t>
  </si>
  <si>
    <t>Opération de maintenance curative</t>
  </si>
  <si>
    <t>Opération de maintenance préventive</t>
  </si>
  <si>
    <t>Structure électrique</t>
  </si>
  <si>
    <t>Bilan des puissances.</t>
  </si>
  <si>
    <t>Rendement</t>
  </si>
  <si>
    <t>Réversibilité.</t>
  </si>
  <si>
    <t>Structure : Moteur à excitation séparée</t>
  </si>
  <si>
    <t xml:space="preserve">Structure  Moteur à excitation série
</t>
  </si>
  <si>
    <t>Structure Moteur asynchrone</t>
  </si>
  <si>
    <t>Structure : alternateur</t>
  </si>
  <si>
    <t>Structure moteur synchrone</t>
  </si>
  <si>
    <t>Transformateur Grandeurs caractéristiques : rapport de transformation, puissances, tension de court- circuit.</t>
  </si>
  <si>
    <t>Multimètre :TRMS.</t>
  </si>
  <si>
    <t>Oscilloscope numérique</t>
  </si>
  <si>
    <t>Oscilloscope Analogique</t>
  </si>
  <si>
    <t>Oscilloscope a mémoire</t>
  </si>
  <si>
    <t>Oscilloscope a entrée différentielle</t>
  </si>
  <si>
    <t>Pince multifonction Analyseur et acquisition de données</t>
  </si>
  <si>
    <t>Fonction temporisation</t>
  </si>
  <si>
    <t>fonction amplification</t>
  </si>
  <si>
    <t>fonction comparaison</t>
  </si>
  <si>
    <t>fonction suiveur</t>
  </si>
  <si>
    <t>Fonction Additionneur – soustracteur. Dérivateur – intégrateur.</t>
  </si>
  <si>
    <t>Solution technologique Analogique</t>
  </si>
  <si>
    <t>Simple dérivation</t>
  </si>
  <si>
    <t>Double dérivation</t>
  </si>
  <si>
    <t>Coupure d'artère</t>
  </si>
  <si>
    <t>Types de postes</t>
  </si>
  <si>
    <t>Types de cellules</t>
  </si>
  <si>
    <t>Hacheur</t>
  </si>
  <si>
    <t>Onduleur</t>
  </si>
  <si>
    <t>Redresseur</t>
  </si>
  <si>
    <t>Pont simple et mixte</t>
  </si>
  <si>
    <t>Perturbation des réseaux de distribution électrique par des récepteurs générateurs d’harmoniques.</t>
  </si>
  <si>
    <t>Cohabitation courant fort / courant faible :Nature des perturbations</t>
  </si>
  <si>
    <t>Cohabitation courant fort / courant faible :origines des perturbations</t>
  </si>
  <si>
    <t>Transmission des perturbations électromagnétiques en mode commun</t>
  </si>
  <si>
    <t>Transmission des perturbations électromagnétiques en mode différentiel</t>
  </si>
  <si>
    <t>Structure TT</t>
  </si>
  <si>
    <t>Structure TN</t>
  </si>
  <si>
    <t>Structure IT</t>
  </si>
  <si>
    <t>caractéristique  TT</t>
  </si>
  <si>
    <t>caractéristique  TN</t>
  </si>
  <si>
    <t>caractéristique  IT</t>
  </si>
  <si>
    <t>Normes concernant la sécurité des personnes en TT</t>
  </si>
  <si>
    <t>Normes concernant la sécurité des personnes en TN</t>
  </si>
  <si>
    <t>Normes concernant la sécurité des personnes en IT</t>
  </si>
  <si>
    <t>Appareils de coupure, de sectionnement</t>
  </si>
  <si>
    <t>Appareils de comptage</t>
  </si>
  <si>
    <t>Disjoncteurs</t>
  </si>
  <si>
    <t>Fusibles</t>
  </si>
  <si>
    <t xml:space="preserve">Dispositifs différentiels a courant résiduel </t>
  </si>
  <si>
    <t>Sélectivité Différentielle</t>
  </si>
  <si>
    <t>Dimensionnement des éléments du réseau électrique d’une installation.</t>
  </si>
  <si>
    <t>canalisations préfabriquées.</t>
  </si>
  <si>
    <t>Canalisation conduit</t>
  </si>
  <si>
    <t>canalisation préfabriquées</t>
  </si>
  <si>
    <t>Mode de pose</t>
  </si>
  <si>
    <t>Tarification de l'énergie électrique</t>
  </si>
  <si>
    <t>Asservissement tarifaire</t>
  </si>
  <si>
    <t>Qualité de l'énergie électrique</t>
  </si>
  <si>
    <t>Contraintes mécaniques</t>
  </si>
  <si>
    <t>Moteur à courant continu</t>
  </si>
  <si>
    <t>Moteurs asynchrones</t>
  </si>
  <si>
    <t>Moteurs synchrones</t>
  </si>
  <si>
    <t>Moteur universel</t>
  </si>
  <si>
    <t>S2.2 Electrothermie</t>
  </si>
  <si>
    <t>Chauffage par résistance</t>
  </si>
  <si>
    <t>Chauffage par rayonnement</t>
  </si>
  <si>
    <t>Chauffage par induction</t>
  </si>
  <si>
    <t>Chauffage par arc électrique</t>
  </si>
  <si>
    <t>Réseau Voix Données Images pour petit tertiaire</t>
  </si>
  <si>
    <t>Système de câblage à base de câble quatre paires et prises RJ45</t>
  </si>
  <si>
    <t>Alarme intrusion: Types de détecteurs.</t>
  </si>
  <si>
    <t>Alarme intrusion: Qualification du risque.</t>
  </si>
  <si>
    <t>Eclairage de sécurité : Bloc autonome.</t>
  </si>
  <si>
    <t>Eclairage de sécurité : Centrale et blocs adressables.</t>
  </si>
  <si>
    <t>Eclairage de sécurité : Source centrale.</t>
  </si>
  <si>
    <t>Eclairage de sécurité : Réglementation.</t>
  </si>
  <si>
    <t>Alarme incendie Centrale adressable.</t>
  </si>
  <si>
    <t>Alarme incendie Différents types d’alarmes.</t>
  </si>
  <si>
    <t>Alarme incendie Réglementation.</t>
  </si>
  <si>
    <t xml:space="preserve"> Confort Contrôle d’accès.</t>
  </si>
  <si>
    <t xml:space="preserve"> Confort Ventilation.</t>
  </si>
  <si>
    <t xml:space="preserve"> Confort Climatisation.</t>
  </si>
  <si>
    <t xml:space="preserve"> Confort Chauffage.</t>
  </si>
  <si>
    <t xml:space="preserve"> Confort Eclairage.</t>
  </si>
  <si>
    <t>Gestion technique du bâtiment :Unité centrale ou superviseur</t>
  </si>
  <si>
    <t>Construction d'un exposé</t>
  </si>
  <si>
    <t>Détail 1</t>
  </si>
  <si>
    <t>Détail 2</t>
  </si>
  <si>
    <t>Détail 3</t>
  </si>
  <si>
    <t>Détail 4</t>
  </si>
  <si>
    <t>Détail 5</t>
  </si>
  <si>
    <t>Détail 6</t>
  </si>
  <si>
    <t>Détail 7</t>
  </si>
  <si>
    <t>Détail 8</t>
  </si>
  <si>
    <t>Détail 9</t>
  </si>
  <si>
    <t>Détail 10</t>
  </si>
  <si>
    <t>Détail 11</t>
  </si>
  <si>
    <t>Détail 12</t>
  </si>
  <si>
    <t>Détail 13</t>
  </si>
  <si>
    <t>Détail 14</t>
  </si>
  <si>
    <t>Détail 15</t>
  </si>
  <si>
    <t>Détail 16</t>
  </si>
  <si>
    <t>Détail 17</t>
  </si>
  <si>
    <t>Détail 18</t>
  </si>
  <si>
    <t>Détail 19</t>
  </si>
  <si>
    <t>Détail 20</t>
  </si>
  <si>
    <t>Détail 21</t>
  </si>
  <si>
    <t>Association résistances</t>
  </si>
  <si>
    <t>Machine a courant alternaltif Lois :Grandeurs caractéristiques : fréquence de rotation, glissement, intensité, cos , rendement</t>
  </si>
  <si>
    <t>Machine a courant alternatif
Grandeurs caractéristiques : fréquence de rotation, glissement, intensité, cos , rendement</t>
  </si>
  <si>
    <t>Fonction commutation</t>
  </si>
  <si>
    <t>Solution technologique numérique ou informatique</t>
  </si>
  <si>
    <t>Gradateur</t>
  </si>
  <si>
    <t>Structure mécanique</t>
  </si>
  <si>
    <t>Sélectivité Chronométrique</t>
  </si>
  <si>
    <t>Sélectivité logique</t>
  </si>
  <si>
    <t>Sélectivité ampérométrique</t>
  </si>
  <si>
    <t>Canalisations Câbles</t>
  </si>
  <si>
    <t>Chauffage diélectrique haute fréquence</t>
  </si>
  <si>
    <t>Installation d’éclairage : -espace extérieur</t>
  </si>
  <si>
    <t>T0-1</t>
  </si>
  <si>
    <t>T1-1</t>
  </si>
  <si>
    <t>T2-1</t>
  </si>
  <si>
    <t>T2-2</t>
  </si>
  <si>
    <t>T3-1</t>
  </si>
  <si>
    <t>T3-3</t>
  </si>
  <si>
    <t>T0-3</t>
  </si>
  <si>
    <t>T0-2</t>
  </si>
  <si>
    <t>T2-3</t>
  </si>
  <si>
    <t>T2-4</t>
  </si>
  <si>
    <t>T3-2</t>
  </si>
  <si>
    <t>T4-1</t>
  </si>
  <si>
    <t>T4-2</t>
  </si>
  <si>
    <t>T4-3</t>
  </si>
  <si>
    <t>T4-4</t>
  </si>
  <si>
    <t>T4-6</t>
  </si>
  <si>
    <t>Situation professionnel</t>
  </si>
  <si>
    <t>logiciels technique</t>
  </si>
  <si>
    <t xml:space="preserve">tache </t>
  </si>
  <si>
    <t>compétence associé</t>
  </si>
  <si>
    <t>Tâches et compétences nouvelles</t>
  </si>
  <si>
    <t>Fiche de déroulement de la séquence</t>
  </si>
  <si>
    <t xml:space="preserve">être capable de </t>
  </si>
  <si>
    <t>documentation ressouce + technique</t>
  </si>
  <si>
    <t>documentation technique</t>
  </si>
  <si>
    <t>outils</t>
  </si>
  <si>
    <t>aucun</t>
  </si>
  <si>
    <t>Cahier des charges</t>
  </si>
  <si>
    <t>Aucune</t>
  </si>
  <si>
    <t>xxxxxxxxxxxxxxx</t>
  </si>
  <si>
    <t>Tache</t>
  </si>
  <si>
    <t>J</t>
  </si>
  <si>
    <t>JJ</t>
  </si>
  <si>
    <t>Objectif de la séquence</t>
  </si>
  <si>
    <t>Critères d'évaluation</t>
  </si>
  <si>
    <t xml:space="preserve">Critères </t>
  </si>
  <si>
    <r>
      <t>Durée:</t>
    </r>
    <r>
      <rPr>
        <sz val="10"/>
        <color indexed="8"/>
        <rFont val="Calibri"/>
        <family val="2"/>
      </rPr>
      <t xml:space="preserve">  4H</t>
    </r>
  </si>
  <si>
    <t>On demande</t>
  </si>
  <si>
    <t>Catalogue</t>
  </si>
  <si>
    <t>4H</t>
  </si>
  <si>
    <t>NE</t>
  </si>
  <si>
    <t>noms du tp</t>
  </si>
  <si>
    <t>ne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</si>
</sst>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28" x14ac:knownFonts="1">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i/>
      <sz val="8"/>
      <name val="Arial"/>
      <family val="2"/>
    </font>
    <font>
      <b/>
      <sz val="8"/>
      <color indexed="20"/>
      <name val="Arial"/>
      <family val="2"/>
    </font>
    <font>
      <b/>
      <sz val="10"/>
      <name val="Arial"/>
      <family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sz val="8"/>
      <name val="Calibri"/>
      <family val="2"/>
      <scheme val="minor"/>
    </font>
    <font>
      <b/>
      <sz val="26"/>
      <color theme="1"/>
      <name val="Calibri"/>
      <family val="2"/>
      <scheme val="minor"/>
    </font>
    <font>
      <sz val="11"/>
      <color theme="1"/>
      <name val="Arial"/>
      <family val="2"/>
    </font>
    <font>
      <b/>
      <i/>
      <sz val="8"/>
      <name val="Arial"/>
      <family val="2"/>
    </font>
    <font>
      <sz val="9"/>
      <color theme="1"/>
      <name val="Wingdings"/>
      <charset val="2"/>
    </font>
    <font>
      <sz val="9"/>
      <color theme="1"/>
      <name val="Arial"/>
      <family val="2"/>
    </font>
    <font>
      <sz val="9"/>
      <name val="Arial"/>
      <family val="2"/>
    </font>
    <font>
      <sz val="10"/>
      <name val="Arial"/>
      <family val="2"/>
    </font>
    <font>
      <sz val="8"/>
      <color theme="0" tint="-0.14999847407452621"/>
      <name val="Arial"/>
      <family val="2"/>
    </font>
    <font>
      <sz val="8"/>
      <color indexed="18"/>
      <name val="Comic Sans MS"/>
      <family val="4"/>
    </font>
    <font>
      <b/>
      <i/>
      <sz val="22"/>
      <color rgb="FFFF0000"/>
      <name val="Calibri"/>
      <family val="2"/>
      <scheme val="minor"/>
    </font>
  </fonts>
  <fills count="11">
    <fill>
      <patternFill patternType="none"/>
    </fill>
    <fill>
      <patternFill patternType="gray125"/>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8">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right style="double">
        <color indexed="64"/>
      </right>
      <top/>
      <bottom style="dotted">
        <color indexed="64"/>
      </bottom>
      <diagonal/>
    </border>
    <border>
      <left/>
      <right style="double">
        <color indexed="64"/>
      </right>
      <top style="double">
        <color indexed="64"/>
      </top>
      <bottom/>
      <diagonal/>
    </border>
    <border>
      <left/>
      <right style="double">
        <color indexed="64"/>
      </right>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style="medium">
        <color indexed="64"/>
      </top>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double">
        <color indexed="64"/>
      </left>
      <right/>
      <top/>
      <bottom/>
      <diagonal/>
    </border>
    <border>
      <left style="double">
        <color indexed="64"/>
      </left>
      <right/>
      <top style="medium">
        <color indexed="64"/>
      </top>
      <bottom style="medium">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double">
        <color indexed="64"/>
      </right>
      <top style="medium">
        <color indexed="64"/>
      </top>
      <bottom/>
      <diagonal/>
    </border>
    <border>
      <left style="medium">
        <color indexed="64"/>
      </left>
      <right style="double">
        <color indexed="64"/>
      </right>
      <top style="double">
        <color indexed="64"/>
      </top>
      <bottom/>
      <diagonal/>
    </border>
    <border>
      <left style="medium">
        <color indexed="64"/>
      </left>
      <right style="double">
        <color indexed="64"/>
      </right>
      <top/>
      <bottom/>
      <diagonal/>
    </border>
    <border>
      <left style="medium">
        <color indexed="64"/>
      </left>
      <right style="double">
        <color indexed="64"/>
      </right>
      <top style="medium">
        <color indexed="64"/>
      </top>
      <bottom style="double">
        <color indexed="64"/>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double">
        <color indexed="64"/>
      </left>
      <right/>
      <top/>
      <bottom style="medium">
        <color indexed="64"/>
      </bottom>
      <diagonal/>
    </border>
    <border>
      <left style="double">
        <color indexed="64"/>
      </left>
      <right style="double">
        <color indexed="64"/>
      </right>
      <top style="medium">
        <color indexed="64"/>
      </top>
      <bottom style="double">
        <color indexed="64"/>
      </bottom>
      <diagonal/>
    </border>
    <border>
      <left style="double">
        <color indexed="64"/>
      </left>
      <right/>
      <top/>
      <bottom style="double">
        <color indexed="64"/>
      </bottom>
      <diagonal/>
    </border>
    <border>
      <left/>
      <right style="double">
        <color indexed="64"/>
      </right>
      <top style="double">
        <color indexed="64"/>
      </top>
      <bottom style="double">
        <color indexed="64"/>
      </bottom>
      <diagonal/>
    </border>
    <border>
      <left/>
      <right style="double">
        <color indexed="64"/>
      </right>
      <top style="double">
        <color indexed="64"/>
      </top>
      <bottom style="dotted">
        <color indexed="64"/>
      </bottom>
      <diagonal/>
    </border>
    <border>
      <left/>
      <right style="double">
        <color indexed="64"/>
      </right>
      <top style="dotted">
        <color indexed="64"/>
      </top>
      <bottom style="dotted">
        <color indexed="64"/>
      </bottom>
      <diagonal/>
    </border>
    <border>
      <left/>
      <right style="double">
        <color indexed="64"/>
      </right>
      <top style="dotted">
        <color indexed="64"/>
      </top>
      <bottom style="medium">
        <color indexed="64"/>
      </bottom>
      <diagonal/>
    </border>
    <border>
      <left/>
      <right style="double">
        <color indexed="64"/>
      </right>
      <top style="medium">
        <color indexed="64"/>
      </top>
      <bottom style="dotted">
        <color indexed="64"/>
      </bottom>
      <diagonal/>
    </border>
    <border>
      <left style="double">
        <color indexed="64"/>
      </left>
      <right/>
      <top/>
      <bottom style="hair">
        <color indexed="64"/>
      </bottom>
      <diagonal/>
    </border>
    <border>
      <left/>
      <right style="double">
        <color indexed="64"/>
      </right>
      <top/>
      <bottom style="hair">
        <color indexed="64"/>
      </bottom>
      <diagonal/>
    </border>
    <border>
      <left style="double">
        <color indexed="64"/>
      </left>
      <right/>
      <top style="hair">
        <color indexed="64"/>
      </top>
      <bottom style="medium">
        <color indexed="64"/>
      </bottom>
      <diagonal/>
    </border>
    <border>
      <left/>
      <right style="double">
        <color indexed="64"/>
      </right>
      <top style="hair">
        <color indexed="64"/>
      </top>
      <bottom style="medium">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top style="medium">
        <color indexed="64"/>
      </top>
      <bottom style="hair">
        <color indexed="64"/>
      </bottom>
      <diagonal/>
    </border>
    <border>
      <left/>
      <right style="double">
        <color indexed="64"/>
      </right>
      <top style="medium">
        <color indexed="64"/>
      </top>
      <bottom style="hair">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top style="hair">
        <color indexed="64"/>
      </top>
      <bottom/>
      <diagonal/>
    </border>
    <border>
      <left/>
      <right style="double">
        <color indexed="64"/>
      </right>
      <top style="hair">
        <color indexed="64"/>
      </top>
      <bottom/>
      <diagonal/>
    </border>
    <border>
      <left style="double">
        <color indexed="64"/>
      </left>
      <right style="double">
        <color indexed="64"/>
      </right>
      <top style="medium">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ouble">
        <color indexed="64"/>
      </right>
      <top style="medium">
        <color indexed="64"/>
      </top>
      <bottom/>
      <diagonal/>
    </border>
    <border>
      <left/>
      <right style="double">
        <color indexed="64"/>
      </right>
      <top style="hair">
        <color indexed="64"/>
      </top>
      <bottom style="dotted">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hair">
        <color indexed="64"/>
      </top>
      <bottom/>
      <diagonal/>
    </border>
    <border>
      <left style="thin">
        <color indexed="64"/>
      </left>
      <right/>
      <top style="hair">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ck">
        <color auto="1"/>
      </top>
      <bottom/>
      <diagonal/>
    </border>
    <border>
      <left style="thin">
        <color indexed="64"/>
      </left>
      <right style="medium">
        <color indexed="64"/>
      </right>
      <top style="thick">
        <color auto="1"/>
      </top>
      <bottom/>
      <diagonal/>
    </border>
    <border>
      <left style="medium">
        <color indexed="64"/>
      </left>
      <right/>
      <top style="thick">
        <color auto="1"/>
      </top>
      <bottom style="medium">
        <color indexed="64"/>
      </bottom>
      <diagonal/>
    </border>
    <border>
      <left/>
      <right style="thick">
        <color auto="1"/>
      </right>
      <top style="thick">
        <color auto="1"/>
      </top>
      <bottom style="medium">
        <color indexed="64"/>
      </bottom>
      <diagonal/>
    </border>
    <border>
      <left style="thin">
        <color indexed="64"/>
      </left>
      <right style="thick">
        <color auto="1"/>
      </right>
      <top style="medium">
        <color indexed="64"/>
      </top>
      <bottom style="medium">
        <color indexed="64"/>
      </bottom>
      <diagonal/>
    </border>
    <border>
      <left style="thin">
        <color indexed="64"/>
      </left>
      <right style="thick">
        <color auto="1"/>
      </right>
      <top style="thin">
        <color indexed="64"/>
      </top>
      <bottom style="thin">
        <color indexed="64"/>
      </bottom>
      <diagonal/>
    </border>
    <border>
      <left style="thin">
        <color indexed="64"/>
      </left>
      <right style="thick">
        <color auto="1"/>
      </right>
      <top style="thin">
        <color indexed="64"/>
      </top>
      <bottom style="medium">
        <color indexed="64"/>
      </bottom>
      <diagonal/>
    </border>
    <border>
      <left style="thick">
        <color auto="1"/>
      </left>
      <right/>
      <top/>
      <bottom style="thick">
        <color auto="1"/>
      </bottom>
      <diagonal/>
    </border>
    <border>
      <left style="medium">
        <color indexed="64"/>
      </left>
      <right/>
      <top style="medium">
        <color indexed="64"/>
      </top>
      <bottom style="thick">
        <color auto="1"/>
      </bottom>
      <diagonal/>
    </border>
    <border>
      <left/>
      <right/>
      <top style="medium">
        <color indexed="64"/>
      </top>
      <bottom style="thick">
        <color auto="1"/>
      </bottom>
      <diagonal/>
    </border>
    <border>
      <left/>
      <right style="thin">
        <color indexed="64"/>
      </right>
      <top style="medium">
        <color indexed="64"/>
      </top>
      <bottom style="thick">
        <color auto="1"/>
      </bottom>
      <diagonal/>
    </border>
    <border>
      <left style="thin">
        <color indexed="64"/>
      </left>
      <right/>
      <top style="medium">
        <color indexed="64"/>
      </top>
      <bottom style="thick">
        <color auto="1"/>
      </bottom>
      <diagonal/>
    </border>
    <border>
      <left/>
      <right style="thick">
        <color auto="1"/>
      </right>
      <top style="medium">
        <color indexed="64"/>
      </top>
      <bottom style="thick">
        <color auto="1"/>
      </bottom>
      <diagonal/>
    </border>
    <border>
      <left style="thick">
        <color auto="1"/>
      </left>
      <right style="thin">
        <color indexed="64"/>
      </right>
      <top style="thick">
        <color auto="1"/>
      </top>
      <bottom/>
      <diagonal/>
    </border>
    <border>
      <left style="thick">
        <color auto="1"/>
      </left>
      <right style="thin">
        <color auto="1"/>
      </right>
      <top/>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thick">
        <color auto="1"/>
      </left>
      <right style="thin">
        <color auto="1"/>
      </right>
      <top/>
      <bottom style="medium">
        <color auto="1"/>
      </bottom>
      <diagonal/>
    </border>
    <border>
      <left style="thick">
        <color auto="1"/>
      </left>
      <right style="thin">
        <color auto="1"/>
      </right>
      <top style="medium">
        <color auto="1"/>
      </top>
      <bottom/>
      <diagonal/>
    </border>
    <border>
      <left/>
      <right/>
      <top/>
      <bottom style="thin">
        <color indexed="64"/>
      </bottom>
      <diagonal/>
    </border>
    <border>
      <left style="thin">
        <color indexed="64"/>
      </left>
      <right style="thick">
        <color auto="1"/>
      </right>
      <top/>
      <bottom style="thin">
        <color indexed="64"/>
      </bottom>
      <diagonal/>
    </border>
    <border>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thin">
        <color indexed="64"/>
      </left>
      <right style="thick">
        <color auto="1"/>
      </right>
      <top style="medium">
        <color indexed="64"/>
      </top>
      <bottom style="hair">
        <color indexed="64"/>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diagonal/>
    </border>
    <border>
      <left/>
      <right/>
      <top style="hair">
        <color indexed="64"/>
      </top>
      <bottom/>
      <diagonal/>
    </border>
    <border>
      <left style="thin">
        <color indexed="64"/>
      </left>
      <right style="thick">
        <color auto="1"/>
      </right>
      <top style="hair">
        <color indexed="64"/>
      </top>
      <bottom/>
      <diagonal/>
    </border>
    <border>
      <left/>
      <right style="thin">
        <color indexed="64"/>
      </right>
      <top style="hair">
        <color auto="1"/>
      </top>
      <bottom style="medium">
        <color auto="1"/>
      </bottom>
      <diagonal/>
    </border>
    <border>
      <left style="thin">
        <color indexed="64"/>
      </left>
      <right style="thick">
        <color auto="1"/>
      </right>
      <top style="hair">
        <color auto="1"/>
      </top>
      <bottom style="medium">
        <color auto="1"/>
      </bottom>
      <diagonal/>
    </border>
    <border>
      <left style="thick">
        <color auto="1"/>
      </left>
      <right style="thin">
        <color auto="1"/>
      </right>
      <top style="medium">
        <color auto="1"/>
      </top>
      <bottom style="medium">
        <color auto="1"/>
      </bottom>
      <diagonal/>
    </border>
    <border>
      <left style="medium">
        <color indexed="64"/>
      </left>
      <right/>
      <top/>
      <bottom/>
      <diagonal/>
    </border>
    <border>
      <left style="thin">
        <color auto="1"/>
      </left>
      <right style="thin">
        <color auto="1"/>
      </right>
      <top style="thin">
        <color auto="1"/>
      </top>
      <bottom style="hair">
        <color auto="1"/>
      </bottom>
      <diagonal/>
    </border>
  </borders>
  <cellStyleXfs count="2">
    <xf numFmtId="0" fontId="0" fillId="0" borderId="0"/>
    <xf numFmtId="0" fontId="24" fillId="0" borderId="0"/>
  </cellStyleXfs>
  <cellXfs count="375">
    <xf numFmtId="0" fontId="0" fillId="0" borderId="0" xfId="0"/>
    <xf numFmtId="0" fontId="13" fillId="0" borderId="2" xfId="0" applyFont="1" applyFill="1" applyBorder="1" applyAlignment="1">
      <alignment horizontal="center" vertical="center" wrapText="1"/>
    </xf>
    <xf numFmtId="0" fontId="0" fillId="0" borderId="3" xfId="0" applyBorder="1" applyAlignment="1">
      <alignment horizontal="left" vertical="top" wrapText="1"/>
    </xf>
    <xf numFmtId="0" fontId="11" fillId="3"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3" borderId="0" xfId="0" applyFont="1" applyFill="1" applyBorder="1" applyAlignment="1">
      <alignment vertical="top" wrapText="1"/>
    </xf>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2" borderId="6" xfId="0" applyFont="1" applyFill="1" applyBorder="1" applyAlignment="1">
      <alignment horizontal="center" vertical="center" wrapText="1"/>
    </xf>
    <xf numFmtId="0" fontId="0" fillId="4" borderId="7" xfId="0" applyFont="1" applyFill="1" applyBorder="1" applyAlignment="1">
      <alignment horizontal="center" vertical="center" wrapText="1"/>
    </xf>
    <xf numFmtId="0" fontId="0" fillId="2" borderId="8" xfId="0" applyFont="1" applyFill="1" applyBorder="1" applyAlignment="1">
      <alignment horizontal="center" vertical="center" wrapText="1"/>
    </xf>
    <xf numFmtId="0" fontId="0" fillId="4" borderId="9" xfId="0" applyFont="1" applyFill="1" applyBorder="1" applyAlignment="1">
      <alignment horizontal="center" vertical="center" wrapText="1"/>
    </xf>
    <xf numFmtId="0" fontId="0" fillId="4" borderId="10" xfId="0" applyFont="1" applyFill="1" applyBorder="1" applyAlignment="1">
      <alignment horizontal="center" vertical="center" wrapText="1"/>
    </xf>
    <xf numFmtId="0" fontId="0" fillId="4" borderId="11" xfId="0" applyFont="1" applyFill="1" applyBorder="1" applyAlignment="1">
      <alignment horizontal="center" vertical="center" wrapText="1"/>
    </xf>
    <xf numFmtId="0" fontId="0" fillId="4"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7" xfId="0" applyFont="1" applyBorder="1" applyAlignment="1">
      <alignment horizontal="center" vertical="center" wrapText="1"/>
    </xf>
    <xf numFmtId="0" fontId="0" fillId="0" borderId="0" xfId="0" applyFont="1" applyAlignment="1">
      <alignment horizontal="left" vertical="center" wrapText="1"/>
    </xf>
    <xf numFmtId="0" fontId="11" fillId="3" borderId="10" xfId="0" applyFont="1" applyFill="1" applyBorder="1" applyAlignment="1">
      <alignment horizontal="center" vertical="center" wrapText="1"/>
    </xf>
    <xf numFmtId="0" fontId="3" fillId="0" borderId="18" xfId="0" applyFont="1" applyBorder="1" applyAlignment="1">
      <alignment horizontal="left" vertical="center" wrapText="1" indent="1"/>
    </xf>
    <xf numFmtId="0" fontId="3" fillId="0" borderId="19" xfId="0" applyFont="1" applyBorder="1" applyAlignment="1">
      <alignment horizontal="left" vertical="center" wrapText="1" indent="1"/>
    </xf>
    <xf numFmtId="0" fontId="3" fillId="0" borderId="20" xfId="0" applyFont="1" applyBorder="1" applyAlignment="1">
      <alignment horizontal="left" vertical="center" wrapText="1" indent="1"/>
    </xf>
    <xf numFmtId="0" fontId="3" fillId="0" borderId="24" xfId="0" applyFont="1" applyBorder="1" applyAlignment="1">
      <alignment horizontal="left" vertical="center" wrapText="1" indent="1"/>
    </xf>
    <xf numFmtId="0" fontId="3" fillId="0" borderId="20" xfId="0" applyFont="1" applyBorder="1" applyAlignment="1">
      <alignment horizontal="left" vertical="center" wrapText="1"/>
    </xf>
    <xf numFmtId="0" fontId="3" fillId="0" borderId="24" xfId="0" applyFont="1" applyBorder="1" applyAlignment="1">
      <alignment horizontal="left" vertical="center" wrapText="1"/>
    </xf>
    <xf numFmtId="0" fontId="3" fillId="0" borderId="18" xfId="0" applyFont="1" applyBorder="1" applyAlignment="1">
      <alignment horizontal="left" vertical="center" wrapText="1"/>
    </xf>
    <xf numFmtId="0" fontId="0" fillId="0" borderId="0" xfId="0" applyAlignment="1">
      <alignment horizontal="left"/>
    </xf>
    <xf numFmtId="0" fontId="14" fillId="0" borderId="0" xfId="0" applyFont="1" applyAlignment="1">
      <alignment horizontal="left" wrapText="1"/>
    </xf>
    <xf numFmtId="0" fontId="14" fillId="5" borderId="0" xfId="0" applyFont="1" applyFill="1" applyAlignment="1">
      <alignment horizontal="left" wrapText="1"/>
    </xf>
    <xf numFmtId="0" fontId="0" fillId="3" borderId="0" xfId="0" applyFont="1" applyFill="1" applyBorder="1" applyAlignment="1">
      <alignment horizontal="left" wrapText="1"/>
    </xf>
    <xf numFmtId="0" fontId="0" fillId="5" borderId="0" xfId="0" applyNumberFormat="1" applyFont="1" applyFill="1" applyBorder="1" applyAlignment="1">
      <alignment horizontal="left" wrapText="1"/>
    </xf>
    <xf numFmtId="0" fontId="15" fillId="5"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5" fillId="0" borderId="0" xfId="0" applyFont="1" applyAlignment="1">
      <alignment horizontal="left" wrapText="1"/>
    </xf>
    <xf numFmtId="0" fontId="15" fillId="0" borderId="0" xfId="0" applyFont="1" applyAlignment="1">
      <alignment horizontal="left"/>
    </xf>
    <xf numFmtId="0" fontId="0" fillId="3" borderId="0" xfId="0" applyNumberFormat="1" applyFont="1" applyFill="1" applyBorder="1" applyAlignment="1">
      <alignment horizontal="left" wrapText="1"/>
    </xf>
    <xf numFmtId="0" fontId="0" fillId="0" borderId="0" xfId="0" applyAlignment="1">
      <alignment wrapText="1"/>
    </xf>
    <xf numFmtId="0" fontId="10" fillId="0" borderId="0" xfId="0" applyFont="1"/>
    <xf numFmtId="0" fontId="0" fillId="6" borderId="0" xfId="0" applyFill="1"/>
    <xf numFmtId="0" fontId="0" fillId="6" borderId="0" xfId="0" applyFill="1" applyAlignment="1">
      <alignment horizontal="center" vertical="center"/>
    </xf>
    <xf numFmtId="0" fontId="0" fillId="6" borderId="0" xfId="0" applyFill="1" applyAlignment="1">
      <alignment horizontal="center" vertical="center" wrapText="1"/>
    </xf>
    <xf numFmtId="0" fontId="0" fillId="0" borderId="0" xfId="0" applyFont="1" applyFill="1" applyBorder="1"/>
    <xf numFmtId="0" fontId="3" fillId="0" borderId="74" xfId="0" applyFont="1" applyBorder="1" applyAlignment="1">
      <alignment horizontal="center" vertical="center" wrapText="1"/>
    </xf>
    <xf numFmtId="0" fontId="3" fillId="0" borderId="75" xfId="0" applyFont="1" applyBorder="1" applyAlignment="1">
      <alignment horizontal="left" vertical="center" wrapText="1"/>
    </xf>
    <xf numFmtId="0" fontId="3" fillId="0" borderId="76" xfId="0" applyFont="1" applyBorder="1" applyAlignment="1">
      <alignment horizontal="left" vertical="center" wrapText="1"/>
    </xf>
    <xf numFmtId="0" fontId="3" fillId="0" borderId="77" xfId="0" applyFont="1" applyBorder="1" applyAlignment="1">
      <alignment vertical="center" wrapText="1"/>
    </xf>
    <xf numFmtId="0" fontId="5" fillId="0" borderId="80" xfId="0" applyFont="1" applyBorder="1" applyAlignment="1">
      <alignment vertical="center" wrapText="1"/>
    </xf>
    <xf numFmtId="0" fontId="3" fillId="0" borderId="76" xfId="0" applyFont="1" applyBorder="1" applyAlignment="1">
      <alignment horizontal="left" vertical="center" wrapText="1" indent="1"/>
    </xf>
    <xf numFmtId="0" fontId="3" fillId="0" borderId="75" xfId="0" applyFont="1" applyBorder="1" applyAlignment="1">
      <alignment vertical="center" wrapText="1"/>
    </xf>
    <xf numFmtId="0" fontId="3" fillId="0" borderId="92" xfId="0" applyFont="1" applyBorder="1" applyAlignment="1">
      <alignment horizontal="center" vertical="center" wrapText="1"/>
    </xf>
    <xf numFmtId="0" fontId="3" fillId="0" borderId="93" xfId="0" applyFont="1" applyBorder="1" applyAlignment="1">
      <alignment horizontal="left" vertical="center" wrapText="1" indent="1"/>
    </xf>
    <xf numFmtId="0" fontId="3" fillId="0" borderId="94" xfId="0" applyFont="1" applyBorder="1" applyAlignment="1">
      <alignment horizontal="center" vertical="center" wrapText="1"/>
    </xf>
    <xf numFmtId="0" fontId="3" fillId="0" borderId="95" xfId="0" applyFont="1" applyBorder="1" applyAlignment="1">
      <alignment horizontal="left" vertical="center" wrapText="1"/>
    </xf>
    <xf numFmtId="0" fontId="3" fillId="0" borderId="93" xfId="0" applyFont="1" applyBorder="1" applyAlignment="1">
      <alignment horizontal="left" vertical="center" wrapText="1"/>
    </xf>
    <xf numFmtId="0" fontId="3" fillId="0" borderId="96" xfId="0" applyFont="1" applyBorder="1" applyAlignment="1">
      <alignment horizontal="center" vertical="center" wrapText="1"/>
    </xf>
    <xf numFmtId="0" fontId="3" fillId="0" borderId="97" xfId="0" applyFont="1" applyBorder="1" applyAlignment="1">
      <alignment horizontal="left" vertical="center" wrapText="1"/>
    </xf>
    <xf numFmtId="0" fontId="3" fillId="0" borderId="98" xfId="0" applyFont="1" applyBorder="1" applyAlignment="1">
      <alignment horizontal="center" vertical="center" wrapText="1"/>
    </xf>
    <xf numFmtId="0" fontId="3" fillId="0" borderId="99" xfId="0" applyFont="1" applyBorder="1" applyAlignment="1">
      <alignment horizontal="left" vertical="center" wrapText="1" indent="1"/>
    </xf>
    <xf numFmtId="0" fontId="3" fillId="0" borderId="100" xfId="0" applyFont="1" applyBorder="1" applyAlignment="1">
      <alignment horizontal="center" vertical="center" wrapText="1"/>
    </xf>
    <xf numFmtId="0" fontId="3" fillId="0" borderId="101" xfId="0" applyFont="1" applyBorder="1" applyAlignment="1">
      <alignment horizontal="left" vertical="center" wrapText="1" indent="1"/>
    </xf>
    <xf numFmtId="0" fontId="3" fillId="0" borderId="97" xfId="0" applyFont="1" applyBorder="1" applyAlignment="1">
      <alignment horizontal="left" vertical="center" wrapText="1" indent="1"/>
    </xf>
    <xf numFmtId="0" fontId="3" fillId="0" borderId="102" xfId="0" applyFont="1" applyBorder="1" applyAlignment="1">
      <alignment horizontal="center" vertical="center" wrapText="1"/>
    </xf>
    <xf numFmtId="0" fontId="3" fillId="0" borderId="103" xfId="0" applyFont="1" applyBorder="1" applyAlignment="1">
      <alignment horizontal="left" vertical="center" wrapText="1" indent="1"/>
    </xf>
    <xf numFmtId="0" fontId="3" fillId="0" borderId="99" xfId="0" applyFont="1" applyBorder="1" applyAlignment="1">
      <alignment horizontal="left" vertical="center" wrapText="1"/>
    </xf>
    <xf numFmtId="0" fontId="3" fillId="0" borderId="101" xfId="0" applyFont="1" applyBorder="1" applyAlignment="1">
      <alignment horizontal="left" vertical="center" wrapText="1"/>
    </xf>
    <xf numFmtId="0" fontId="3" fillId="0" borderId="95" xfId="0" applyFont="1" applyBorder="1" applyAlignment="1">
      <alignment horizontal="left" vertical="center" wrapText="1" indent="1"/>
    </xf>
    <xf numFmtId="0" fontId="3" fillId="0" borderId="75" xfId="0" applyFont="1" applyBorder="1" applyAlignment="1">
      <alignment horizontal="left" vertical="center" wrapText="1" indent="1"/>
    </xf>
    <xf numFmtId="0" fontId="3" fillId="0" borderId="104" xfId="0" applyFont="1" applyBorder="1" applyAlignment="1">
      <alignment horizontal="center" vertical="center" wrapText="1"/>
    </xf>
    <xf numFmtId="0" fontId="3" fillId="0" borderId="105" xfId="0" applyFont="1" applyBorder="1" applyAlignment="1">
      <alignment horizontal="left" vertical="center" wrapText="1" indent="1"/>
    </xf>
    <xf numFmtId="0" fontId="3" fillId="0" borderId="84" xfId="0" applyFont="1" applyBorder="1" applyAlignment="1">
      <alignment horizontal="center" vertical="center" wrapText="1"/>
    </xf>
    <xf numFmtId="0" fontId="3" fillId="0" borderId="72" xfId="0" applyFont="1" applyBorder="1" applyAlignment="1">
      <alignment horizontal="center" vertical="center" wrapText="1"/>
    </xf>
    <xf numFmtId="0" fontId="3" fillId="0" borderId="73" xfId="0" applyFont="1" applyBorder="1" applyAlignment="1">
      <alignment horizontal="center" vertical="center"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07" xfId="0" applyFont="1" applyBorder="1" applyAlignment="1">
      <alignment horizontal="center" vertical="center" wrapText="1"/>
    </xf>
    <xf numFmtId="0" fontId="3" fillId="0" borderId="106"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108" xfId="0" applyFont="1" applyBorder="1" applyAlignment="1">
      <alignment horizontal="center" vertical="center" wrapText="1"/>
    </xf>
    <xf numFmtId="0" fontId="3" fillId="0" borderId="108" xfId="0" applyFont="1" applyBorder="1" applyAlignment="1">
      <alignment vertical="center" wrapText="1"/>
    </xf>
    <xf numFmtId="0" fontId="3" fillId="0" borderId="83" xfId="0" applyFont="1" applyBorder="1" applyAlignment="1">
      <alignment horizontal="center" vertical="center" wrapText="1"/>
    </xf>
    <xf numFmtId="0" fontId="3" fillId="0" borderId="103" xfId="0" applyFont="1" applyBorder="1" applyAlignment="1">
      <alignment vertical="center" wrapText="1"/>
    </xf>
    <xf numFmtId="0" fontId="3" fillId="0" borderId="109" xfId="0" applyFont="1" applyBorder="1" applyAlignment="1">
      <alignment vertical="center" wrapText="1"/>
    </xf>
    <xf numFmtId="0" fontId="19" fillId="0" borderId="0" xfId="0" applyFont="1"/>
    <xf numFmtId="0" fontId="20" fillId="0" borderId="86" xfId="0" applyFont="1" applyBorder="1" applyAlignment="1">
      <alignment horizontal="center" vertical="center" wrapText="1"/>
    </xf>
    <xf numFmtId="0" fontId="20" fillId="0" borderId="87" xfId="0" applyFont="1" applyBorder="1" applyAlignment="1">
      <alignment horizontal="center" vertical="center" wrapText="1"/>
    </xf>
    <xf numFmtId="0" fontId="3" fillId="0" borderId="88" xfId="0" applyFont="1" applyBorder="1" applyAlignment="1">
      <alignment horizontal="left"/>
    </xf>
    <xf numFmtId="0" fontId="3" fillId="0" borderId="89" xfId="0" applyFont="1" applyBorder="1" applyAlignment="1">
      <alignment horizontal="left"/>
    </xf>
    <xf numFmtId="0" fontId="3" fillId="0" borderId="90" xfId="0" applyFont="1" applyBorder="1" applyAlignment="1">
      <alignment horizontal="left" wrapText="1"/>
    </xf>
    <xf numFmtId="0" fontId="3" fillId="0" borderId="75" xfId="0" applyFont="1" applyBorder="1" applyAlignment="1">
      <alignment horizontal="left"/>
    </xf>
    <xf numFmtId="0" fontId="3" fillId="0" borderId="91" xfId="0" applyFont="1" applyBorder="1" applyAlignment="1">
      <alignment horizontal="left"/>
    </xf>
    <xf numFmtId="0" fontId="16" fillId="0" borderId="107" xfId="0" applyFont="1" applyBorder="1" applyAlignment="1">
      <alignment horizontal="center" vertical="center"/>
    </xf>
    <xf numFmtId="0" fontId="3" fillId="0" borderId="24" xfId="0" applyFont="1" applyBorder="1" applyAlignment="1">
      <alignment horizontal="left"/>
    </xf>
    <xf numFmtId="0" fontId="16" fillId="0" borderId="0" xfId="0" applyFont="1" applyAlignment="1">
      <alignment horizontal="center" vertical="center"/>
    </xf>
    <xf numFmtId="0" fontId="16" fillId="0" borderId="0" xfId="0" applyFont="1" applyBorder="1" applyAlignment="1">
      <alignment horizontal="center" vertical="center"/>
    </xf>
    <xf numFmtId="0" fontId="16" fillId="0" borderId="0" xfId="0" applyFont="1" applyBorder="1" applyAlignment="1">
      <alignment horizontal="left"/>
    </xf>
    <xf numFmtId="0" fontId="3" fillId="0" borderId="106" xfId="0" applyFont="1" applyBorder="1" applyAlignment="1">
      <alignment vertical="center" wrapText="1"/>
    </xf>
    <xf numFmtId="0" fontId="0" fillId="0" borderId="0" xfId="0" applyAlignment="1">
      <alignment vertical="center" wrapText="1"/>
    </xf>
    <xf numFmtId="0" fontId="0" fillId="0" borderId="116" xfId="0" applyBorder="1" applyAlignment="1">
      <alignment horizontal="center" vertical="center" wrapText="1"/>
    </xf>
    <xf numFmtId="0" fontId="0" fillId="0" borderId="110" xfId="0" applyBorder="1" applyAlignment="1">
      <alignment horizontal="center" vertical="center" wrapText="1"/>
    </xf>
    <xf numFmtId="0" fontId="0" fillId="0" borderId="116" xfId="0" applyBorder="1" applyAlignment="1">
      <alignment horizontal="center" vertical="center"/>
    </xf>
    <xf numFmtId="0" fontId="0" fillId="0" borderId="111" xfId="0" applyBorder="1" applyAlignment="1">
      <alignment horizontal="center" vertical="center"/>
    </xf>
    <xf numFmtId="0" fontId="0" fillId="0" borderId="116" xfId="0" applyBorder="1" applyAlignment="1">
      <alignment horizontal="left" vertical="center" wrapText="1"/>
    </xf>
    <xf numFmtId="0" fontId="0" fillId="0" borderId="111" xfId="0" applyBorder="1" applyAlignment="1">
      <alignment horizontal="center" vertical="center" wrapText="1"/>
    </xf>
    <xf numFmtId="0" fontId="0" fillId="0" borderId="117" xfId="0" applyBorder="1" applyAlignment="1">
      <alignment horizontal="center" vertical="center" wrapText="1"/>
    </xf>
    <xf numFmtId="0" fontId="0" fillId="0" borderId="118" xfId="0" applyBorder="1" applyAlignment="1">
      <alignment horizontal="center" vertical="center" wrapText="1"/>
    </xf>
    <xf numFmtId="0" fontId="0" fillId="0" borderId="0" xfId="0" applyBorder="1" applyAlignment="1">
      <alignment horizontal="left" vertical="center"/>
    </xf>
    <xf numFmtId="0" fontId="0" fillId="0" borderId="0" xfId="0" applyBorder="1" applyAlignment="1"/>
    <xf numFmtId="0" fontId="0" fillId="0" borderId="0" xfId="0" applyBorder="1"/>
    <xf numFmtId="0" fontId="0" fillId="0" borderId="0" xfId="0" applyBorder="1" applyAlignment="1">
      <alignment vertical="center"/>
    </xf>
    <xf numFmtId="0" fontId="17" fillId="0" borderId="37" xfId="0" quotePrefix="1" applyFont="1" applyFill="1" applyBorder="1" applyAlignment="1">
      <alignment horizontal="center" vertical="center" wrapText="1"/>
    </xf>
    <xf numFmtId="0" fontId="22" fillId="0" borderId="0" xfId="0" applyFont="1" applyAlignment="1">
      <alignment vertical="center"/>
    </xf>
    <xf numFmtId="0" fontId="0" fillId="0" borderId="0" xfId="0" applyAlignment="1">
      <alignment vertical="top" wrapText="1"/>
    </xf>
    <xf numFmtId="0" fontId="23" fillId="0" borderId="0" xfId="0" applyFont="1" applyFill="1" applyBorder="1" applyAlignment="1">
      <alignment horizontal="left" vertical="top"/>
    </xf>
    <xf numFmtId="0" fontId="0" fillId="7" borderId="0" xfId="0" applyFill="1"/>
    <xf numFmtId="0" fontId="0" fillId="0" borderId="0" xfId="0" applyFill="1"/>
    <xf numFmtId="0" fontId="0" fillId="0" borderId="0" xfId="0" applyFill="1" applyAlignment="1">
      <alignment wrapText="1"/>
    </xf>
    <xf numFmtId="0" fontId="0" fillId="0" borderId="0" xfId="0" applyFill="1" applyBorder="1" applyAlignment="1">
      <alignment horizontal="left" vertical="top"/>
    </xf>
    <xf numFmtId="0" fontId="12" fillId="0" borderId="0" xfId="0" applyFont="1" applyFill="1" applyAlignment="1">
      <alignment vertical="center" wrapText="1"/>
    </xf>
    <xf numFmtId="0" fontId="11" fillId="0" borderId="1" xfId="0" applyFont="1" applyFill="1" applyBorder="1" applyAlignment="1">
      <alignment horizontal="center" vertical="center" wrapText="1"/>
    </xf>
    <xf numFmtId="0" fontId="3" fillId="0" borderId="0" xfId="0" applyFont="1" applyFill="1" applyBorder="1" applyAlignment="1">
      <alignment vertical="center" wrapText="1"/>
    </xf>
    <xf numFmtId="0" fontId="11" fillId="0" borderId="0" xfId="0" applyFont="1" applyFill="1" applyAlignment="1">
      <alignment vertical="center" wrapText="1"/>
    </xf>
    <xf numFmtId="0" fontId="17" fillId="0" borderId="44" xfId="0" quotePrefix="1" applyFont="1" applyFill="1" applyBorder="1" applyAlignment="1">
      <alignment horizontal="center" vertical="center" wrapText="1"/>
    </xf>
    <xf numFmtId="0" fontId="15" fillId="0" borderId="55" xfId="0" applyFont="1" applyFill="1" applyBorder="1" applyAlignment="1">
      <alignment horizontal="center" vertical="center" wrapText="1"/>
    </xf>
    <xf numFmtId="0" fontId="12" fillId="0" borderId="0" xfId="0" applyFont="1" applyFill="1" applyAlignment="1">
      <alignment vertical="center" wrapText="1" shrinkToFit="1"/>
    </xf>
    <xf numFmtId="0" fontId="11" fillId="0" borderId="0" xfId="0" applyFont="1" applyFill="1" applyAlignment="1">
      <alignment horizontal="center" vertical="center" wrapText="1"/>
    </xf>
    <xf numFmtId="0" fontId="12" fillId="0" borderId="0" xfId="0" applyFont="1" applyFill="1" applyAlignment="1">
      <alignment horizontal="left" vertical="center" wrapText="1"/>
    </xf>
    <xf numFmtId="0" fontId="15" fillId="0" borderId="0" xfId="0" applyFont="1" applyFill="1" applyAlignment="1">
      <alignment horizontal="left" wrapText="1"/>
    </xf>
    <xf numFmtId="0" fontId="15" fillId="0" borderId="0" xfId="0" applyFont="1" applyFill="1" applyAlignment="1">
      <alignment horizontal="left"/>
    </xf>
    <xf numFmtId="0" fontId="3" fillId="0" borderId="0" xfId="0" applyFont="1" applyBorder="1" applyAlignment="1">
      <alignment horizontal="center" vertical="center" wrapText="1"/>
    </xf>
    <xf numFmtId="0" fontId="15" fillId="0" borderId="41" xfId="0" applyFont="1" applyFill="1" applyBorder="1" applyAlignment="1">
      <alignment horizontal="center" vertical="center" wrapText="1"/>
    </xf>
    <xf numFmtId="0" fontId="15" fillId="0" borderId="37" xfId="0" applyFont="1" applyFill="1" applyBorder="1" applyAlignment="1">
      <alignment horizontal="center" vertical="center" wrapText="1"/>
    </xf>
    <xf numFmtId="0" fontId="15" fillId="0" borderId="121" xfId="0" applyFont="1" applyFill="1" applyBorder="1" applyAlignment="1">
      <alignment horizontal="center" vertical="center" wrapText="1"/>
    </xf>
    <xf numFmtId="0" fontId="16" fillId="0" borderId="110" xfId="0" applyFont="1" applyBorder="1" applyAlignment="1">
      <alignment horizontal="center" vertical="center"/>
    </xf>
    <xf numFmtId="0" fontId="3" fillId="0" borderId="110" xfId="0" applyFont="1" applyBorder="1" applyAlignment="1">
      <alignment horizontal="center" vertical="center" wrapText="1"/>
    </xf>
    <xf numFmtId="0" fontId="3" fillId="0" borderId="122" xfId="0" applyFont="1" applyBorder="1" applyAlignment="1">
      <alignment horizontal="center" vertical="center" wrapText="1"/>
    </xf>
    <xf numFmtId="0" fontId="3" fillId="0" borderId="123" xfId="0" applyFont="1" applyBorder="1" applyAlignment="1">
      <alignment horizontal="center" vertical="center" wrapText="1"/>
    </xf>
    <xf numFmtId="0" fontId="0" fillId="0" borderId="123" xfId="0" applyBorder="1"/>
    <xf numFmtId="0" fontId="0" fillId="0" borderId="116" xfId="0" applyBorder="1"/>
    <xf numFmtId="0" fontId="3" fillId="0" borderId="116" xfId="0" applyFont="1" applyBorder="1" applyAlignment="1">
      <alignment horizontal="center" vertical="center" wrapText="1"/>
    </xf>
    <xf numFmtId="0" fontId="0" fillId="0" borderId="56" xfId="0" applyFont="1" applyBorder="1" applyAlignment="1">
      <alignment horizontal="center" vertical="center" wrapText="1"/>
    </xf>
    <xf numFmtId="0" fontId="0" fillId="4" borderId="11" xfId="0" applyFont="1" applyFill="1" applyBorder="1" applyAlignment="1">
      <alignment horizontal="center" vertical="center" wrapText="1"/>
    </xf>
    <xf numFmtId="0" fontId="0" fillId="0" borderId="129" xfId="0" applyBorder="1" applyAlignment="1">
      <alignment horizontal="center" vertical="center"/>
    </xf>
    <xf numFmtId="0" fontId="0" fillId="0" borderId="130" xfId="0" applyBorder="1" applyAlignment="1">
      <alignment horizontal="center" vertical="center"/>
    </xf>
    <xf numFmtId="0" fontId="0" fillId="0" borderId="131" xfId="0" applyBorder="1"/>
    <xf numFmtId="0" fontId="0" fillId="0" borderId="138" xfId="0" applyBorder="1"/>
    <xf numFmtId="0" fontId="10" fillId="0" borderId="122" xfId="0" applyFont="1" applyBorder="1" applyAlignment="1">
      <alignment horizontal="right" vertical="center"/>
    </xf>
    <xf numFmtId="0" fontId="10" fillId="0" borderId="139" xfId="0" applyFont="1" applyBorder="1" applyAlignment="1">
      <alignment horizontal="right" vertical="center"/>
    </xf>
    <xf numFmtId="0" fontId="0" fillId="0" borderId="123" xfId="0" applyBorder="1" applyAlignment="1">
      <alignment horizontal="center" vertical="center"/>
    </xf>
    <xf numFmtId="0" fontId="0" fillId="0" borderId="140" xfId="0" applyBorder="1" applyAlignment="1">
      <alignment horizontal="center" vertical="center"/>
    </xf>
    <xf numFmtId="0" fontId="10" fillId="0" borderId="16" xfId="0" applyFont="1" applyBorder="1" applyAlignment="1">
      <alignment horizontal="right" vertical="center"/>
    </xf>
    <xf numFmtId="0" fontId="0" fillId="0" borderId="14" xfId="0" applyBorder="1" applyAlignment="1">
      <alignment horizontal="left" vertical="center" wrapText="1"/>
    </xf>
    <xf numFmtId="0" fontId="0" fillId="0" borderId="15" xfId="0" applyBorder="1" applyAlignment="1">
      <alignment horizontal="center" vertical="center" wrapText="1"/>
    </xf>
    <xf numFmtId="0" fontId="0" fillId="0" borderId="17" xfId="0" applyBorder="1" applyAlignment="1">
      <alignment horizontal="center" vertical="center" wrapText="1"/>
    </xf>
    <xf numFmtId="0" fontId="0" fillId="0" borderId="14" xfId="0" applyBorder="1" applyAlignment="1">
      <alignment horizontal="center" vertical="center"/>
    </xf>
    <xf numFmtId="0" fontId="0" fillId="0" borderId="143" xfId="0" applyBorder="1" applyAlignment="1">
      <alignment horizontal="center" vertical="center"/>
    </xf>
    <xf numFmtId="0" fontId="0" fillId="0" borderId="144" xfId="0" applyBorder="1" applyAlignment="1">
      <alignment horizontal="center" vertical="center"/>
    </xf>
    <xf numFmtId="0" fontId="10" fillId="0" borderId="33" xfId="0" applyFont="1" applyBorder="1" applyAlignment="1">
      <alignment horizontal="right" vertical="center"/>
    </xf>
    <xf numFmtId="0" fontId="0" fillId="0" borderId="145" xfId="0" applyBorder="1" applyAlignment="1">
      <alignment horizontal="left" vertical="center" wrapText="1"/>
    </xf>
    <xf numFmtId="0" fontId="0" fillId="0" borderId="44" xfId="0" applyBorder="1" applyAlignment="1">
      <alignment horizontal="center" vertical="center" wrapText="1"/>
    </xf>
    <xf numFmtId="0" fontId="0" fillId="0" borderId="146" xfId="0" applyBorder="1" applyAlignment="1">
      <alignment horizontal="center" vertical="center" wrapText="1"/>
    </xf>
    <xf numFmtId="0" fontId="0" fillId="0" borderId="145" xfId="0" applyBorder="1" applyAlignment="1">
      <alignment horizontal="center" vertical="center"/>
    </xf>
    <xf numFmtId="0" fontId="0" fillId="0" borderId="34" xfId="0" applyBorder="1" applyAlignment="1">
      <alignment horizontal="center" vertical="center"/>
    </xf>
    <xf numFmtId="0" fontId="0" fillId="0" borderId="147" xfId="0" applyBorder="1" applyAlignment="1">
      <alignment horizontal="center" vertical="center"/>
    </xf>
    <xf numFmtId="0" fontId="10" fillId="0" borderId="121" xfId="0" applyFont="1" applyBorder="1" applyAlignment="1">
      <alignment horizontal="right" vertical="center"/>
    </xf>
    <xf numFmtId="0" fontId="0" fillId="0" borderId="148" xfId="0" applyBorder="1" applyAlignment="1">
      <alignment horizontal="left" vertical="center" wrapText="1"/>
    </xf>
    <xf numFmtId="0" fontId="0" fillId="0" borderId="149" xfId="0" applyBorder="1" applyAlignment="1">
      <alignment horizontal="center" vertical="center" wrapText="1"/>
    </xf>
    <xf numFmtId="0" fontId="0" fillId="0" borderId="150" xfId="0" applyBorder="1" applyAlignment="1">
      <alignment horizontal="center" vertical="center" wrapText="1"/>
    </xf>
    <xf numFmtId="0" fontId="0" fillId="0" borderId="148" xfId="0" applyBorder="1" applyAlignment="1">
      <alignment horizontal="center" vertical="center"/>
    </xf>
    <xf numFmtId="0" fontId="0" fillId="0" borderId="151" xfId="0" applyBorder="1" applyAlignment="1">
      <alignment horizontal="center" vertical="center"/>
    </xf>
    <xf numFmtId="0" fontId="0" fillId="0" borderId="152" xfId="0" applyBorder="1" applyAlignment="1">
      <alignment horizontal="center" vertical="center"/>
    </xf>
    <xf numFmtId="0" fontId="10" fillId="0" borderId="55" xfId="0" applyFont="1" applyBorder="1" applyAlignment="1">
      <alignment horizontal="right" vertical="center"/>
    </xf>
    <xf numFmtId="0" fontId="0" fillId="0" borderId="153" xfId="0" applyBorder="1" applyAlignment="1">
      <alignment horizontal="left" vertical="center" wrapText="1"/>
    </xf>
    <xf numFmtId="0" fontId="0" fillId="0" borderId="39" xfId="0" applyBorder="1" applyAlignment="1">
      <alignment horizontal="center" vertical="center" wrapText="1"/>
    </xf>
    <xf numFmtId="0" fontId="0" fillId="0" borderId="40" xfId="0" applyBorder="1" applyAlignment="1">
      <alignment horizontal="center" vertical="center" wrapText="1"/>
    </xf>
    <xf numFmtId="0" fontId="0" fillId="0" borderId="153" xfId="0" applyBorder="1" applyAlignment="1">
      <alignment horizontal="center" vertical="center"/>
    </xf>
    <xf numFmtId="0" fontId="0" fillId="0" borderId="31" xfId="0" applyBorder="1" applyAlignment="1">
      <alignment horizontal="center" vertical="center"/>
    </xf>
    <xf numFmtId="0" fontId="0" fillId="0" borderId="154" xfId="0" applyBorder="1" applyAlignment="1">
      <alignment horizontal="center" vertical="center"/>
    </xf>
    <xf numFmtId="0" fontId="10" fillId="0" borderId="56" xfId="0" applyFont="1" applyBorder="1" applyAlignment="1">
      <alignment horizontal="right" vertical="center"/>
    </xf>
    <xf numFmtId="0" fontId="0" fillId="0" borderId="119" xfId="0" applyBorder="1" applyAlignment="1">
      <alignment horizontal="left"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19" xfId="0" applyBorder="1" applyAlignment="1">
      <alignment horizontal="center" vertical="center"/>
    </xf>
    <xf numFmtId="0" fontId="0" fillId="0" borderId="26" xfId="0" applyBorder="1" applyAlignment="1">
      <alignment horizontal="center" vertical="center"/>
    </xf>
    <xf numFmtId="0" fontId="0" fillId="0" borderId="128" xfId="0" applyBorder="1" applyAlignment="1">
      <alignment horizontal="center" vertical="center"/>
    </xf>
    <xf numFmtId="0" fontId="0" fillId="0" borderId="145" xfId="0" applyBorder="1" applyAlignment="1">
      <alignment horizontal="center" vertical="center" wrapText="1"/>
    </xf>
    <xf numFmtId="0" fontId="21" fillId="9" borderId="10" xfId="0" applyFont="1" applyFill="1" applyBorder="1" applyAlignment="1">
      <alignment horizontal="center" vertical="center" wrapText="1"/>
    </xf>
    <xf numFmtId="0" fontId="21" fillId="7" borderId="11" xfId="0" applyFont="1" applyFill="1" applyBorder="1" applyAlignment="1">
      <alignment horizontal="center" vertical="center" wrapText="1"/>
    </xf>
    <xf numFmtId="0" fontId="21" fillId="10" borderId="11" xfId="0" applyFont="1" applyFill="1" applyBorder="1" applyAlignment="1">
      <alignment horizontal="center" vertical="center" wrapText="1"/>
    </xf>
    <xf numFmtId="0" fontId="21" fillId="8" borderId="12" xfId="0" applyFont="1" applyFill="1" applyBorder="1" applyAlignment="1">
      <alignment horizontal="center" vertical="center" wrapText="1"/>
    </xf>
    <xf numFmtId="0" fontId="10" fillId="0" borderId="155" xfId="0" applyFont="1" applyBorder="1" applyAlignment="1">
      <alignment horizontal="center" vertical="center"/>
    </xf>
    <xf numFmtId="0" fontId="10" fillId="0" borderId="142" xfId="0" applyFont="1" applyBorder="1" applyAlignment="1">
      <alignment horizontal="center" vertical="center"/>
    </xf>
    <xf numFmtId="0" fontId="0" fillId="0" borderId="16" xfId="0" applyFont="1" applyBorder="1" applyAlignment="1">
      <alignment horizontal="center" vertical="center" wrapText="1"/>
    </xf>
    <xf numFmtId="0" fontId="10" fillId="0" borderId="141" xfId="0" applyFont="1" applyBorder="1" applyAlignment="1">
      <alignment vertical="center"/>
    </xf>
    <xf numFmtId="0" fontId="0" fillId="0" borderId="110" xfId="0" applyBorder="1" applyAlignment="1" applyProtection="1">
      <alignment textRotation="90"/>
      <protection locked="0"/>
    </xf>
    <xf numFmtId="0" fontId="0" fillId="0" borderId="0" xfId="0" applyProtection="1">
      <protection locked="0"/>
    </xf>
    <xf numFmtId="0" fontId="25" fillId="5" borderId="0" xfId="0" applyFont="1" applyFill="1" applyBorder="1" applyAlignment="1" applyProtection="1">
      <alignment vertical="top" wrapText="1"/>
      <protection locked="0"/>
    </xf>
    <xf numFmtId="0" fontId="26" fillId="0" borderId="157" xfId="1" applyFont="1" applyFill="1" applyBorder="1" applyAlignment="1" applyProtection="1">
      <alignment horizontal="center"/>
      <protection locked="0"/>
    </xf>
    <xf numFmtId="0" fontId="27" fillId="4" borderId="50" xfId="0" applyFont="1" applyFill="1" applyBorder="1" applyAlignment="1">
      <alignment horizontal="center" vertical="center" wrapText="1"/>
    </xf>
    <xf numFmtId="0" fontId="3" fillId="0" borderId="36" xfId="0" applyFont="1" applyFill="1" applyBorder="1" applyAlignment="1">
      <alignment horizontal="left" vertical="center" wrapText="1"/>
    </xf>
    <xf numFmtId="0" fontId="3" fillId="0" borderId="28" xfId="0" applyFont="1" applyFill="1" applyBorder="1" applyAlignment="1">
      <alignment horizontal="left" vertical="center" wrapText="1"/>
    </xf>
    <xf numFmtId="0" fontId="3" fillId="0" borderId="29" xfId="0" applyFont="1" applyFill="1" applyBorder="1" applyAlignment="1">
      <alignment horizontal="left" vertical="center" wrapText="1"/>
    </xf>
    <xf numFmtId="0" fontId="13" fillId="4" borderId="48" xfId="0" applyFont="1" applyFill="1" applyBorder="1" applyAlignment="1">
      <alignment horizontal="center" vertical="center" wrapText="1"/>
    </xf>
    <xf numFmtId="0" fontId="13" fillId="4" borderId="49" xfId="0" applyFont="1" applyFill="1" applyBorder="1" applyAlignment="1">
      <alignment horizontal="center" vertical="center" wrapText="1"/>
    </xf>
    <xf numFmtId="0" fontId="12" fillId="0" borderId="33" xfId="0" applyFont="1" applyFill="1" applyBorder="1" applyAlignment="1">
      <alignment horizontal="left" vertical="top" wrapText="1"/>
    </xf>
    <xf numFmtId="0" fontId="12" fillId="0" borderId="34" xfId="0" applyFont="1" applyFill="1" applyBorder="1" applyAlignment="1">
      <alignment horizontal="left" vertical="top" wrapText="1"/>
    </xf>
    <xf numFmtId="0" fontId="12" fillId="0" borderId="35" xfId="0" applyFont="1" applyFill="1" applyBorder="1" applyAlignment="1">
      <alignment horizontal="left" vertical="top" wrapText="1"/>
    </xf>
    <xf numFmtId="0" fontId="11" fillId="3" borderId="51" xfId="0" applyFont="1" applyFill="1" applyBorder="1" applyAlignment="1">
      <alignment horizontal="center" vertical="center" wrapText="1"/>
    </xf>
    <xf numFmtId="0" fontId="11" fillId="3" borderId="52" xfId="0" applyFont="1" applyFill="1" applyBorder="1" applyAlignment="1">
      <alignment horizontal="center" vertical="center" wrapText="1"/>
    </xf>
    <xf numFmtId="0" fontId="11" fillId="3" borderId="53" xfId="0" applyFont="1" applyFill="1" applyBorder="1" applyAlignment="1">
      <alignment horizontal="center" vertical="center" wrapText="1"/>
    </xf>
    <xf numFmtId="0" fontId="16" fillId="0" borderId="26" xfId="0" applyFont="1" applyFill="1" applyBorder="1" applyAlignment="1">
      <alignment horizontal="center" wrapText="1"/>
    </xf>
    <xf numFmtId="0" fontId="16" fillId="0" borderId="1" xfId="0" applyFont="1" applyFill="1" applyBorder="1" applyAlignment="1">
      <alignment horizontal="center" wrapText="1"/>
    </xf>
    <xf numFmtId="0" fontId="16" fillId="0" borderId="36" xfId="0" applyFont="1" applyFill="1" applyBorder="1" applyAlignment="1">
      <alignment horizontal="left" vertical="center" wrapText="1"/>
    </xf>
    <xf numFmtId="0" fontId="16" fillId="0" borderId="28" xfId="0" applyFont="1" applyFill="1" applyBorder="1" applyAlignment="1">
      <alignment horizontal="left" vertical="center" wrapText="1"/>
    </xf>
    <xf numFmtId="0" fontId="16" fillId="0" borderId="29" xfId="0" applyFont="1" applyFill="1" applyBorder="1" applyAlignment="1">
      <alignment horizontal="left" vertical="center" wrapText="1"/>
    </xf>
    <xf numFmtId="0" fontId="1" fillId="0" borderId="43" xfId="0" applyFont="1" applyFill="1" applyBorder="1" applyAlignment="1">
      <alignment vertical="center" wrapText="1"/>
    </xf>
    <xf numFmtId="0" fontId="1" fillId="0" borderId="0" xfId="0" applyFont="1" applyFill="1" applyBorder="1" applyAlignment="1">
      <alignment vertical="center" wrapText="1"/>
    </xf>
    <xf numFmtId="0" fontId="1" fillId="0" borderId="21" xfId="0" applyFont="1" applyFill="1" applyBorder="1" applyAlignment="1">
      <alignment vertical="center" wrapText="1"/>
    </xf>
    <xf numFmtId="0" fontId="3" fillId="0" borderId="33" xfId="0" applyFont="1" applyFill="1" applyBorder="1" applyAlignment="1">
      <alignment vertical="center" wrapText="1"/>
    </xf>
    <xf numFmtId="0" fontId="3" fillId="0" borderId="34" xfId="0" applyFont="1" applyFill="1" applyBorder="1" applyAlignment="1">
      <alignment vertical="center" wrapText="1"/>
    </xf>
    <xf numFmtId="0" fontId="3" fillId="0" borderId="35" xfId="0" applyFont="1" applyFill="1" applyBorder="1" applyAlignment="1">
      <alignment vertical="center" wrapText="1"/>
    </xf>
    <xf numFmtId="0" fontId="12" fillId="0" borderId="55" xfId="0" applyFont="1" applyFill="1" applyBorder="1" applyAlignment="1">
      <alignment horizontal="left" vertical="center" wrapText="1"/>
    </xf>
    <xf numFmtId="0" fontId="12" fillId="0" borderId="31" xfId="0" applyFont="1" applyFill="1" applyBorder="1" applyAlignment="1">
      <alignment horizontal="left" vertical="center" wrapText="1"/>
    </xf>
    <xf numFmtId="0" fontId="12" fillId="0" borderId="32" xfId="0" applyFont="1" applyFill="1" applyBorder="1" applyAlignment="1">
      <alignment horizontal="left" vertical="center" wrapText="1"/>
    </xf>
    <xf numFmtId="0" fontId="12" fillId="7" borderId="0" xfId="0" applyFont="1" applyFill="1" applyAlignment="1">
      <alignment horizontal="center" vertical="center" wrapText="1"/>
    </xf>
    <xf numFmtId="0" fontId="12" fillId="0" borderId="27" xfId="0" applyFont="1" applyFill="1" applyBorder="1" applyAlignment="1">
      <alignment horizontal="left" vertical="center" wrapText="1"/>
    </xf>
    <xf numFmtId="0" fontId="12" fillId="0" borderId="28" xfId="0" applyFont="1" applyFill="1" applyBorder="1" applyAlignment="1">
      <alignment horizontal="left" vertical="center" wrapText="1"/>
    </xf>
    <xf numFmtId="0" fontId="12" fillId="0" borderId="29" xfId="0" applyFont="1" applyFill="1" applyBorder="1" applyAlignment="1">
      <alignment horizontal="left" vertical="center" wrapText="1"/>
    </xf>
    <xf numFmtId="0" fontId="12" fillId="0" borderId="30" xfId="0" applyFont="1" applyFill="1" applyBorder="1" applyAlignment="1">
      <alignment horizontal="center" vertical="center" wrapText="1"/>
    </xf>
    <xf numFmtId="0" fontId="12" fillId="0" borderId="31" xfId="0" applyFont="1" applyFill="1" applyBorder="1" applyAlignment="1">
      <alignment horizontal="center" vertical="center" wrapText="1"/>
    </xf>
    <xf numFmtId="0" fontId="12" fillId="0" borderId="32" xfId="0" applyFont="1" applyFill="1" applyBorder="1" applyAlignment="1">
      <alignment horizontal="center" vertical="center" wrapText="1"/>
    </xf>
    <xf numFmtId="0" fontId="12" fillId="0" borderId="45" xfId="0" applyFont="1" applyFill="1" applyBorder="1" applyAlignment="1">
      <alignment horizontal="left" vertical="center" wrapText="1"/>
    </xf>
    <xf numFmtId="0" fontId="12" fillId="0" borderId="34" xfId="0" applyFont="1" applyFill="1" applyBorder="1" applyAlignment="1">
      <alignment horizontal="left" vertical="center" wrapText="1"/>
    </xf>
    <xf numFmtId="0" fontId="12" fillId="0" borderId="35" xfId="0" applyFont="1" applyFill="1" applyBorder="1" applyAlignment="1">
      <alignment horizontal="left" vertical="center" wrapText="1"/>
    </xf>
    <xf numFmtId="0" fontId="12" fillId="0" borderId="0" xfId="0" applyFont="1" applyFill="1" applyAlignment="1">
      <alignment horizontal="left" vertical="center" wrapText="1" indent="1"/>
    </xf>
    <xf numFmtId="0" fontId="11" fillId="3" borderId="112" xfId="0" applyFont="1" applyFill="1" applyBorder="1" applyAlignment="1">
      <alignment horizontal="center" vertical="center" wrapText="1"/>
    </xf>
    <xf numFmtId="0" fontId="11" fillId="3" borderId="156" xfId="0" applyFont="1" applyFill="1" applyBorder="1" applyAlignment="1">
      <alignment horizontal="center" vertical="center" wrapText="1"/>
    </xf>
    <xf numFmtId="0" fontId="11" fillId="3" borderId="113" xfId="0" applyFont="1" applyFill="1" applyBorder="1" applyAlignment="1">
      <alignment horizontal="center" vertical="center" wrapText="1"/>
    </xf>
    <xf numFmtId="0" fontId="0" fillId="0" borderId="46" xfId="0" applyFont="1" applyFill="1" applyBorder="1" applyAlignment="1">
      <alignment horizontal="center" vertical="center" wrapText="1"/>
    </xf>
    <xf numFmtId="0" fontId="0" fillId="0" borderId="47" xfId="0" applyFont="1" applyFill="1" applyBorder="1" applyAlignment="1">
      <alignment horizontal="center" vertical="center" wrapText="1"/>
    </xf>
    <xf numFmtId="0" fontId="0" fillId="0" borderId="22" xfId="0" applyFont="1" applyFill="1" applyBorder="1" applyAlignment="1">
      <alignment horizontal="center" vertical="center" wrapText="1"/>
    </xf>
    <xf numFmtId="0" fontId="2" fillId="3" borderId="43"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1" xfId="0" applyFont="1" applyFill="1" applyBorder="1" applyAlignment="1">
      <alignment horizontal="left" vertical="center" wrapText="1"/>
    </xf>
    <xf numFmtId="0" fontId="12" fillId="0" borderId="55" xfId="0" applyFont="1" applyFill="1" applyBorder="1" applyAlignment="1">
      <alignment horizontal="left" vertical="center" wrapText="1" indent="1"/>
    </xf>
    <xf numFmtId="0" fontId="12" fillId="0" borderId="31" xfId="0" applyFont="1" applyFill="1" applyBorder="1" applyAlignment="1">
      <alignment horizontal="left" vertical="center" wrapText="1" indent="1"/>
    </xf>
    <xf numFmtId="0" fontId="12" fillId="0" borderId="32" xfId="0" applyFont="1" applyFill="1" applyBorder="1" applyAlignment="1">
      <alignment horizontal="left" vertical="center" wrapText="1" indent="1"/>
    </xf>
    <xf numFmtId="0" fontId="1" fillId="0" borderId="43" xfId="0" applyFont="1" applyFill="1" applyBorder="1" applyAlignment="1">
      <alignment horizontal="left" vertical="center" wrapText="1"/>
    </xf>
    <xf numFmtId="0" fontId="1" fillId="0" borderId="0" xfId="0" applyFont="1" applyFill="1" applyBorder="1" applyAlignment="1">
      <alignment horizontal="left" vertical="center" wrapText="1"/>
    </xf>
    <xf numFmtId="0" fontId="1" fillId="0" borderId="21" xfId="0" applyFont="1" applyFill="1" applyBorder="1" applyAlignment="1">
      <alignment horizontal="left" vertical="center" wrapText="1"/>
    </xf>
    <xf numFmtId="0" fontId="12" fillId="0" borderId="37" xfId="0" applyFont="1" applyFill="1" applyBorder="1" applyAlignment="1">
      <alignment vertical="center" wrapText="1"/>
    </xf>
    <xf numFmtId="0" fontId="12" fillId="0" borderId="38" xfId="0" applyFont="1" applyFill="1" applyBorder="1" applyAlignment="1">
      <alignment vertical="center" wrapText="1"/>
    </xf>
    <xf numFmtId="0" fontId="11" fillId="0" borderId="0" xfId="0" applyFont="1" applyFill="1" applyBorder="1" applyAlignment="1">
      <alignment horizontal="center" vertical="center" wrapText="1"/>
    </xf>
    <xf numFmtId="0" fontId="12" fillId="0" borderId="0" xfId="0" applyFont="1" applyFill="1" applyBorder="1" applyAlignment="1">
      <alignment horizontal="center" vertical="center" wrapText="1"/>
    </xf>
    <xf numFmtId="0" fontId="16" fillId="0" borderId="33" xfId="0" applyFont="1" applyFill="1" applyBorder="1" applyAlignment="1">
      <alignment horizontal="left" vertical="center" wrapText="1"/>
    </xf>
    <xf numFmtId="0" fontId="16" fillId="0" borderId="34" xfId="0" applyFont="1" applyFill="1" applyBorder="1" applyAlignment="1">
      <alignment horizontal="left" vertical="center" wrapText="1"/>
    </xf>
    <xf numFmtId="0" fontId="16" fillId="0" borderId="35" xfId="0" applyFont="1" applyFill="1" applyBorder="1" applyAlignment="1">
      <alignment horizontal="left" vertical="center" wrapText="1"/>
    </xf>
    <xf numFmtId="0" fontId="11" fillId="3" borderId="120" xfId="0" applyFont="1" applyFill="1" applyBorder="1" applyAlignment="1">
      <alignment horizontal="center" vertical="center" wrapText="1"/>
    </xf>
    <xf numFmtId="0" fontId="12" fillId="0" borderId="26" xfId="0" applyFont="1" applyFill="1" applyBorder="1" applyAlignment="1">
      <alignment horizontal="left" vertical="center" wrapText="1" indent="5"/>
    </xf>
    <xf numFmtId="0" fontId="11" fillId="0" borderId="54" xfId="0" applyFont="1" applyFill="1" applyBorder="1" applyAlignment="1">
      <alignment horizontal="center" vertical="center" wrapText="1"/>
    </xf>
    <xf numFmtId="0" fontId="16" fillId="0" borderId="55" xfId="0" applyFont="1" applyFill="1" applyBorder="1" applyAlignment="1">
      <alignment horizontal="left" vertical="center" wrapText="1"/>
    </xf>
    <xf numFmtId="0" fontId="16" fillId="0" borderId="31" xfId="0" applyFont="1" applyFill="1" applyBorder="1" applyAlignment="1">
      <alignment horizontal="left" vertical="center" wrapText="1"/>
    </xf>
    <xf numFmtId="0" fontId="16" fillId="0" borderId="32" xfId="0" applyFont="1" applyFill="1" applyBorder="1" applyAlignment="1">
      <alignment horizontal="left" vertical="center" wrapText="1"/>
    </xf>
    <xf numFmtId="0" fontId="12" fillId="0" borderId="36" xfId="0" applyFont="1" applyFill="1" applyBorder="1" applyAlignment="1">
      <alignment horizontal="left" vertical="center" wrapText="1"/>
    </xf>
    <xf numFmtId="0" fontId="3" fillId="0" borderId="55" xfId="0" applyFont="1" applyFill="1" applyBorder="1" applyAlignment="1">
      <alignment horizontal="left" vertical="center" wrapText="1"/>
    </xf>
    <xf numFmtId="0" fontId="3" fillId="0" borderId="31" xfId="0" applyFont="1" applyFill="1" applyBorder="1" applyAlignment="1">
      <alignment horizontal="left" vertical="center" wrapText="1"/>
    </xf>
    <xf numFmtId="0" fontId="3" fillId="0" borderId="32" xfId="0" applyFont="1" applyFill="1" applyBorder="1" applyAlignment="1">
      <alignment horizontal="left" vertical="center" wrapText="1"/>
    </xf>
    <xf numFmtId="0" fontId="12" fillId="0" borderId="26" xfId="0" applyFont="1" applyFill="1" applyBorder="1" applyAlignment="1">
      <alignment horizontal="center" vertical="center" wrapText="1"/>
    </xf>
    <xf numFmtId="0" fontId="2" fillId="3" borderId="60" xfId="0" applyFont="1" applyFill="1" applyBorder="1" applyAlignment="1">
      <alignment horizontal="center" vertical="center" wrapText="1"/>
    </xf>
    <xf numFmtId="0" fontId="2" fillId="3" borderId="61" xfId="0" applyFont="1" applyFill="1" applyBorder="1" applyAlignment="1">
      <alignment horizontal="center" vertical="center" wrapText="1"/>
    </xf>
    <xf numFmtId="0" fontId="2" fillId="3" borderId="62" xfId="0" applyFont="1" applyFill="1" applyBorder="1" applyAlignment="1">
      <alignment horizontal="center" vertical="center" wrapText="1"/>
    </xf>
    <xf numFmtId="0" fontId="2" fillId="3" borderId="64" xfId="0" applyFont="1" applyFill="1" applyBorder="1" applyAlignment="1">
      <alignment horizontal="center" vertical="center" wrapText="1"/>
    </xf>
    <xf numFmtId="0" fontId="2" fillId="3" borderId="63" xfId="0" applyFont="1" applyFill="1" applyBorder="1" applyAlignment="1">
      <alignment horizontal="center" vertical="center" wrapText="1"/>
    </xf>
    <xf numFmtId="0" fontId="12" fillId="0" borderId="33" xfId="0" applyFont="1" applyFill="1" applyBorder="1" applyAlignment="1">
      <alignment horizontal="left" vertical="center" wrapText="1"/>
    </xf>
    <xf numFmtId="0" fontId="12" fillId="0" borderId="36" xfId="0" applyFont="1" applyFill="1" applyBorder="1" applyAlignment="1">
      <alignment vertical="center" wrapText="1"/>
    </xf>
    <xf numFmtId="0" fontId="12" fillId="0" borderId="28" xfId="0" applyFont="1" applyFill="1" applyBorder="1" applyAlignment="1">
      <alignment vertical="center" wrapText="1"/>
    </xf>
    <xf numFmtId="0" fontId="12" fillId="0" borderId="29" xfId="0" applyFont="1" applyFill="1" applyBorder="1" applyAlignment="1">
      <alignment vertical="center" wrapText="1"/>
    </xf>
    <xf numFmtId="0" fontId="12" fillId="0" borderId="39" xfId="0" applyFont="1" applyFill="1" applyBorder="1" applyAlignment="1">
      <alignment vertical="center" wrapText="1"/>
    </xf>
    <xf numFmtId="0" fontId="12" fillId="0" borderId="40" xfId="0" applyFont="1" applyFill="1" applyBorder="1" applyAlignment="1">
      <alignment vertical="center" wrapText="1"/>
    </xf>
    <xf numFmtId="0" fontId="12" fillId="0" borderId="33" xfId="0" applyFont="1" applyFill="1" applyBorder="1" applyAlignment="1">
      <alignment horizontal="left" vertical="center" wrapText="1" indent="1"/>
    </xf>
    <xf numFmtId="0" fontId="12" fillId="0" borderId="34" xfId="0" applyFont="1" applyFill="1" applyBorder="1" applyAlignment="1">
      <alignment horizontal="left" vertical="center" wrapText="1" indent="1"/>
    </xf>
    <xf numFmtId="0" fontId="12" fillId="0" borderId="35" xfId="0" applyFont="1" applyFill="1" applyBorder="1" applyAlignment="1">
      <alignment horizontal="left" vertical="center" wrapText="1" indent="1"/>
    </xf>
    <xf numFmtId="0" fontId="1" fillId="0" borderId="43"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21" xfId="0" applyFont="1" applyFill="1" applyBorder="1" applyAlignment="1">
      <alignment horizontal="center" vertical="center" wrapText="1"/>
    </xf>
    <xf numFmtId="0" fontId="2" fillId="3" borderId="41" xfId="0" applyFont="1" applyFill="1" applyBorder="1" applyAlignment="1">
      <alignment horizontal="left" vertical="center" wrapText="1"/>
    </xf>
    <xf numFmtId="0" fontId="2" fillId="3" borderId="42" xfId="0" applyFont="1" applyFill="1" applyBorder="1" applyAlignment="1">
      <alignment horizontal="left" vertical="center" wrapText="1"/>
    </xf>
    <xf numFmtId="0" fontId="2" fillId="3" borderId="25" xfId="0" applyFont="1" applyFill="1" applyBorder="1" applyAlignment="1">
      <alignment horizontal="left" vertical="center" wrapText="1"/>
    </xf>
    <xf numFmtId="0" fontId="12" fillId="0" borderId="57" xfId="0" applyFont="1" applyFill="1" applyBorder="1" applyAlignment="1">
      <alignment horizontal="left" vertical="center" wrapText="1"/>
    </xf>
    <xf numFmtId="0" fontId="12" fillId="0" borderId="58" xfId="0" applyFont="1" applyFill="1" applyBorder="1" applyAlignment="1">
      <alignment horizontal="left" vertical="center" wrapText="1"/>
    </xf>
    <xf numFmtId="0" fontId="12" fillId="0" borderId="59" xfId="0" applyFont="1" applyFill="1" applyBorder="1" applyAlignment="1">
      <alignment horizontal="left" vertical="center" wrapText="1"/>
    </xf>
    <xf numFmtId="0" fontId="11" fillId="3" borderId="60" xfId="0" applyFont="1" applyFill="1" applyBorder="1" applyAlignment="1">
      <alignment horizontal="center" vertical="center" wrapText="1"/>
    </xf>
    <xf numFmtId="0" fontId="11" fillId="3" borderId="61" xfId="0" applyFont="1" applyFill="1" applyBorder="1" applyAlignment="1">
      <alignment horizontal="center" vertical="center" wrapText="1"/>
    </xf>
    <xf numFmtId="0" fontId="11" fillId="3" borderId="62" xfId="0" applyFont="1" applyFill="1" applyBorder="1" applyAlignment="1">
      <alignment horizontal="center" vertical="center" wrapText="1"/>
    </xf>
    <xf numFmtId="0" fontId="11" fillId="3" borderId="63" xfId="0" applyFont="1" applyFill="1" applyBorder="1" applyAlignment="1">
      <alignment horizontal="center" vertical="center" wrapText="1"/>
    </xf>
    <xf numFmtId="0" fontId="12" fillId="0" borderId="36" xfId="0" applyFont="1" applyFill="1" applyBorder="1" applyAlignment="1">
      <alignment horizontal="left" vertical="top" wrapText="1"/>
    </xf>
    <xf numFmtId="0" fontId="12" fillId="0" borderId="28" xfId="0" applyFont="1" applyFill="1" applyBorder="1" applyAlignment="1">
      <alignment horizontal="left" vertical="top" wrapText="1"/>
    </xf>
    <xf numFmtId="0" fontId="12" fillId="0" borderId="29" xfId="0" applyFont="1" applyFill="1" applyBorder="1" applyAlignment="1">
      <alignment horizontal="left" vertical="top" wrapText="1"/>
    </xf>
    <xf numFmtId="0" fontId="12" fillId="0" borderId="55" xfId="0" applyFont="1" applyFill="1" applyBorder="1" applyAlignment="1">
      <alignment vertical="top" wrapText="1"/>
    </xf>
    <xf numFmtId="0" fontId="12" fillId="0" borderId="31" xfId="0" applyFont="1" applyFill="1" applyBorder="1" applyAlignment="1">
      <alignment vertical="top" wrapText="1"/>
    </xf>
    <xf numFmtId="0" fontId="12" fillId="0" borderId="32" xfId="0" applyFont="1" applyFill="1" applyBorder="1" applyAlignment="1">
      <alignment vertical="top" wrapText="1"/>
    </xf>
    <xf numFmtId="0" fontId="11" fillId="0" borderId="56" xfId="0" applyFont="1" applyFill="1" applyBorder="1" applyAlignment="1">
      <alignment horizontal="center" vertical="center" wrapText="1"/>
    </xf>
    <xf numFmtId="0" fontId="11" fillId="0" borderId="26"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2" fillId="0" borderId="36" xfId="0" applyFont="1" applyFill="1" applyBorder="1" applyAlignment="1">
      <alignment vertical="top" wrapText="1"/>
    </xf>
    <xf numFmtId="0" fontId="12" fillId="0" borderId="28" xfId="0" applyFont="1" applyFill="1" applyBorder="1" applyAlignment="1">
      <alignment vertical="top" wrapText="1"/>
    </xf>
    <xf numFmtId="0" fontId="12" fillId="0" borderId="29" xfId="0" applyFont="1" applyFill="1" applyBorder="1" applyAlignment="1">
      <alignment vertical="top" wrapText="1"/>
    </xf>
    <xf numFmtId="0" fontId="11" fillId="3" borderId="42" xfId="0" applyFont="1" applyFill="1" applyBorder="1" applyAlignment="1">
      <alignment horizontal="center" vertical="center" wrapText="1"/>
    </xf>
    <xf numFmtId="0" fontId="11" fillId="3" borderId="25" xfId="0" applyFont="1" applyFill="1" applyBorder="1" applyAlignment="1">
      <alignment horizontal="center" vertical="center" wrapText="1"/>
    </xf>
    <xf numFmtId="0" fontId="18" fillId="4" borderId="4" xfId="0" applyFont="1" applyFill="1" applyBorder="1" applyAlignment="1">
      <alignment horizontal="center" vertical="center" wrapText="1"/>
    </xf>
    <xf numFmtId="0" fontId="18" fillId="4" borderId="26" xfId="0" applyFont="1" applyFill="1" applyBorder="1" applyAlignment="1">
      <alignment horizontal="center" vertical="center" wrapText="1"/>
    </xf>
    <xf numFmtId="0" fontId="18" fillId="4" borderId="1" xfId="0" applyFont="1" applyFill="1" applyBorder="1" applyAlignment="1">
      <alignment horizontal="center" vertical="center" wrapText="1"/>
    </xf>
    <xf numFmtId="164" fontId="0" fillId="0" borderId="65" xfId="0" applyNumberFormat="1" applyFont="1" applyBorder="1" applyAlignment="1">
      <alignment horizontal="center" vertical="center" wrapText="1"/>
    </xf>
    <xf numFmtId="164" fontId="0" fillId="0" borderId="66" xfId="0" applyNumberFormat="1" applyFont="1" applyBorder="1" applyAlignment="1">
      <alignment horizontal="center" vertical="center" wrapText="1"/>
    </xf>
    <xf numFmtId="0" fontId="0" fillId="0" borderId="67" xfId="0" applyFont="1" applyBorder="1" applyAlignment="1">
      <alignment horizontal="center" vertical="center" wrapText="1"/>
    </xf>
    <xf numFmtId="0" fontId="0" fillId="0" borderId="68" xfId="0" applyFont="1" applyBorder="1" applyAlignment="1">
      <alignment horizontal="center" vertical="center" wrapText="1"/>
    </xf>
    <xf numFmtId="0" fontId="0" fillId="4" borderId="10" xfId="0" applyFont="1" applyFill="1" applyBorder="1" applyAlignment="1">
      <alignment horizontal="center" vertical="center" wrapText="1"/>
    </xf>
    <xf numFmtId="0" fontId="0" fillId="4" borderId="11" xfId="0" applyFont="1" applyFill="1" applyBorder="1" applyAlignment="1">
      <alignment horizontal="center" vertical="center" wrapText="1"/>
    </xf>
    <xf numFmtId="0" fontId="0" fillId="0" borderId="69" xfId="0" applyFont="1" applyBorder="1" applyAlignment="1">
      <alignment horizontal="center" vertical="center" wrapText="1"/>
    </xf>
    <xf numFmtId="0" fontId="0" fillId="0" borderId="70" xfId="0" applyFont="1" applyBorder="1" applyAlignment="1">
      <alignment horizontal="center" vertical="center" wrapText="1"/>
    </xf>
    <xf numFmtId="0" fontId="0" fillId="0" borderId="71" xfId="0" applyFont="1" applyBorder="1" applyAlignment="1">
      <alignment horizontal="center" vertical="center" wrapText="1"/>
    </xf>
    <xf numFmtId="0" fontId="0" fillId="0" borderId="26" xfId="0" applyFont="1" applyFill="1" applyBorder="1" applyAlignment="1">
      <alignment horizontal="left" vertical="center" wrapText="1"/>
    </xf>
    <xf numFmtId="0" fontId="0" fillId="0" borderId="1" xfId="0" applyFont="1" applyFill="1" applyBorder="1" applyAlignment="1">
      <alignment horizontal="left" vertical="center" wrapText="1"/>
    </xf>
    <xf numFmtId="0" fontId="20" fillId="0" borderId="85" xfId="0" applyFont="1" applyBorder="1" applyAlignment="1">
      <alignment horizontal="center" vertical="center" wrapText="1"/>
    </xf>
    <xf numFmtId="0" fontId="3" fillId="0" borderId="108" xfId="0" applyFont="1" applyBorder="1" applyAlignment="1">
      <alignment horizontal="center" vertical="center" wrapText="1"/>
    </xf>
    <xf numFmtId="0" fontId="3" fillId="0" borderId="83" xfId="0" applyFont="1" applyBorder="1" applyAlignment="1">
      <alignment horizontal="center" vertical="center" wrapText="1"/>
    </xf>
    <xf numFmtId="0" fontId="3" fillId="0" borderId="3" xfId="0" applyFont="1" applyBorder="1" applyAlignment="1">
      <alignment horizontal="center" vertical="center" wrapText="1"/>
    </xf>
    <xf numFmtId="0" fontId="3" fillId="0" borderId="107" xfId="0" applyFont="1" applyBorder="1" applyAlignment="1">
      <alignment horizontal="center" vertical="center" wrapText="1"/>
    </xf>
    <xf numFmtId="0" fontId="3" fillId="0" borderId="5" xfId="0" applyFont="1" applyBorder="1" applyAlignment="1">
      <alignment horizontal="center" vertical="center" wrapText="1"/>
    </xf>
    <xf numFmtId="0" fontId="6" fillId="0" borderId="5" xfId="0" applyFont="1" applyBorder="1" applyAlignment="1">
      <alignment horizontal="center" vertical="center" textRotation="90" wrapText="1"/>
    </xf>
    <xf numFmtId="0" fontId="6" fillId="0" borderId="83" xfId="0" applyFont="1" applyBorder="1" applyAlignment="1">
      <alignment horizontal="center" vertical="center" textRotation="90" wrapText="1"/>
    </xf>
    <xf numFmtId="0" fontId="6" fillId="0" borderId="19" xfId="0" applyFont="1" applyBorder="1" applyAlignment="1">
      <alignment horizontal="center" vertical="center" textRotation="90" wrapText="1"/>
    </xf>
    <xf numFmtId="0" fontId="6" fillId="0" borderId="20" xfId="0" applyFont="1" applyBorder="1" applyAlignment="1">
      <alignment horizontal="center" vertical="center" textRotation="90" wrapText="1"/>
    </xf>
    <xf numFmtId="0" fontId="6" fillId="0" borderId="23" xfId="0" applyFont="1" applyBorder="1" applyAlignment="1">
      <alignment horizontal="center" vertical="center" textRotation="90" wrapText="1"/>
    </xf>
    <xf numFmtId="0" fontId="6" fillId="0" borderId="3" xfId="0" applyFont="1" applyBorder="1" applyAlignment="1">
      <alignment horizontal="center" vertical="center" textRotation="90" wrapText="1"/>
    </xf>
    <xf numFmtId="0" fontId="9" fillId="0" borderId="78" xfId="0" applyFont="1" applyBorder="1" applyAlignment="1">
      <alignment horizontal="center" vertical="center" textRotation="90" wrapText="1"/>
    </xf>
    <xf numFmtId="0" fontId="9" fillId="0" borderId="79" xfId="0" applyFont="1" applyBorder="1" applyAlignment="1">
      <alignment horizontal="center" vertical="center" textRotation="90" wrapText="1"/>
    </xf>
    <xf numFmtId="0" fontId="9" fillId="0" borderId="81" xfId="0" applyFont="1" applyBorder="1" applyAlignment="1">
      <alignment horizontal="center" vertical="center" textRotation="90" wrapText="1"/>
    </xf>
    <xf numFmtId="0" fontId="6" fillId="0" borderId="79" xfId="0" applyFont="1" applyBorder="1" applyAlignment="1">
      <alignment horizontal="center" vertical="center" textRotation="90" wrapText="1"/>
    </xf>
    <xf numFmtId="0" fontId="6" fillId="0" borderId="82" xfId="0" applyFont="1" applyBorder="1" applyAlignment="1">
      <alignment horizontal="center" vertical="center" textRotation="90" wrapText="1"/>
    </xf>
    <xf numFmtId="0" fontId="3" fillId="0" borderId="106" xfId="0" applyFont="1" applyBorder="1" applyAlignment="1">
      <alignment horizontal="center" vertical="center" wrapText="1"/>
    </xf>
    <xf numFmtId="0" fontId="13" fillId="3" borderId="0" xfId="0" applyFont="1" applyFill="1" applyBorder="1" applyAlignment="1">
      <alignment horizontal="center" vertical="center" wrapText="1"/>
    </xf>
    <xf numFmtId="0" fontId="10" fillId="3" borderId="124" xfId="0" applyFont="1" applyFill="1" applyBorder="1" applyAlignment="1">
      <alignment horizontal="center" vertical="center" wrapText="1"/>
    </xf>
    <xf numFmtId="0" fontId="10" fillId="3" borderId="114" xfId="0" applyFont="1" applyFill="1" applyBorder="1" applyAlignment="1">
      <alignment horizontal="center" vertical="center" wrapText="1"/>
    </xf>
    <xf numFmtId="0" fontId="10" fillId="3" borderId="137" xfId="0" applyFont="1" applyFill="1" applyBorder="1" applyAlignment="1">
      <alignment horizontal="center" vertical="center"/>
    </xf>
    <xf numFmtId="0" fontId="10" fillId="3" borderId="141" xfId="0" applyFont="1" applyFill="1" applyBorder="1" applyAlignment="1">
      <alignment horizontal="center" vertical="center"/>
    </xf>
    <xf numFmtId="0" fontId="10" fillId="0" borderId="142" xfId="0" applyFont="1" applyBorder="1" applyAlignment="1">
      <alignment horizontal="center" vertical="center"/>
    </xf>
    <xf numFmtId="0" fontId="10" fillId="0" borderId="141" xfId="0" applyFont="1" applyBorder="1" applyAlignment="1">
      <alignment horizontal="center" vertical="center"/>
    </xf>
    <xf numFmtId="0" fontId="13" fillId="0" borderId="132" xfId="0" applyFont="1" applyBorder="1" applyAlignment="1">
      <alignment horizontal="center"/>
    </xf>
    <xf numFmtId="0" fontId="13" fillId="0" borderId="133" xfId="0" applyFont="1" applyBorder="1" applyAlignment="1">
      <alignment horizontal="center"/>
    </xf>
    <xf numFmtId="0" fontId="13" fillId="0" borderId="134" xfId="0" applyFont="1" applyBorder="1" applyAlignment="1">
      <alignment horizontal="center"/>
    </xf>
    <xf numFmtId="0" fontId="0" fillId="5" borderId="135" xfId="0" applyFill="1" applyBorder="1" applyAlignment="1">
      <alignment horizontal="center"/>
    </xf>
    <xf numFmtId="0" fontId="0" fillId="5" borderId="133" xfId="0" applyFill="1" applyBorder="1" applyAlignment="1">
      <alignment horizontal="center"/>
    </xf>
    <xf numFmtId="0" fontId="0" fillId="5" borderId="136" xfId="0" applyFill="1" applyBorder="1" applyAlignment="1">
      <alignment horizontal="center"/>
    </xf>
    <xf numFmtId="0" fontId="0" fillId="0" borderId="0" xfId="0" applyBorder="1" applyAlignment="1">
      <alignment horizontal="center" vertical="center" wrapText="1"/>
    </xf>
    <xf numFmtId="0" fontId="10" fillId="3" borderId="125" xfId="0" applyFont="1" applyFill="1" applyBorder="1" applyAlignment="1">
      <alignment horizontal="center" vertical="center" wrapText="1"/>
    </xf>
    <xf numFmtId="0" fontId="10" fillId="3" borderId="115" xfId="0" applyFont="1" applyFill="1" applyBorder="1" applyAlignment="1">
      <alignment horizontal="center" vertical="center" wrapText="1"/>
    </xf>
    <xf numFmtId="0" fontId="10" fillId="3" borderId="126" xfId="0" applyFont="1" applyFill="1" applyBorder="1" applyAlignment="1">
      <alignment horizontal="center" vertical="center"/>
    </xf>
    <xf numFmtId="0" fontId="10" fillId="3" borderId="54" xfId="0" applyFont="1" applyFill="1" applyBorder="1" applyAlignment="1">
      <alignment horizontal="center" vertical="center"/>
    </xf>
    <xf numFmtId="0" fontId="10" fillId="3" borderId="127" xfId="0" applyFont="1" applyFill="1" applyBorder="1" applyAlignment="1">
      <alignment horizontal="center" vertical="center"/>
    </xf>
    <xf numFmtId="0" fontId="16" fillId="0" borderId="122" xfId="0" applyFont="1" applyBorder="1" applyAlignment="1">
      <alignment horizontal="center" vertical="center"/>
    </xf>
    <xf numFmtId="0" fontId="16" fillId="0" borderId="123" xfId="0" applyFont="1" applyBorder="1" applyAlignment="1">
      <alignment horizontal="center" vertical="center"/>
    </xf>
    <xf numFmtId="0" fontId="16" fillId="0" borderId="116" xfId="0" applyFont="1" applyBorder="1" applyAlignment="1">
      <alignment horizontal="center" vertical="center"/>
    </xf>
    <xf numFmtId="0" fontId="0" fillId="4" borderId="0" xfId="0" applyFill="1" applyAlignment="1">
      <alignment horizontal="left"/>
    </xf>
    <xf numFmtId="0" fontId="25" fillId="4" borderId="0" xfId="0" applyFont="1" applyFill="1" applyBorder="1" applyAlignment="1" applyProtection="1">
      <alignment vertical="top" wrapText="1"/>
      <protection locked="0"/>
    </xf>
    <xf numFmtId="0" fontId="15" fillId="4" borderId="0" xfId="0" applyFont="1" applyFill="1" applyAlignment="1">
      <alignment horizontal="left"/>
    </xf>
  </cellXfs>
  <cellStyles count="2">
    <cellStyle name="Normal" xfId="0" builtinId="0"/>
    <cellStyle name="Normal 2" xfId="1"/>
  </cellStyles>
  <dxfs count="14">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6"/>
        </patternFill>
      </fill>
    </dxf>
    <dxf>
      <fill>
        <patternFill>
          <bgColor theme="9"/>
        </patternFill>
      </fill>
    </dxf>
    <dxf>
      <fill>
        <patternFill>
          <bgColor theme="9"/>
        </patternFill>
      </fill>
    </dxf>
    <dxf>
      <fill>
        <patternFill>
          <bgColor theme="9"/>
        </patternFill>
      </fill>
    </dxf>
    <dxf>
      <fill>
        <patternFill>
          <bgColor rgb="FFFFC000"/>
        </patternFill>
      </fill>
    </dxf>
    <dxf>
      <fill>
        <patternFill>
          <bgColor theme="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89"/>
  <sheetViews>
    <sheetView tabSelected="1" zoomScale="130" zoomScaleNormal="130" workbookViewId="0">
      <selection sqref="A1:D1"/>
    </sheetView>
  </sheetViews>
  <sheetFormatPr baseColWidth="10" defaultColWidth="11.42578125" defaultRowHeight="12.75" x14ac:dyDescent="0.25"/>
  <cols>
    <col min="1" max="1" width="20.5703125" style="134" customWidth="1"/>
    <col min="2" max="2" width="6.42578125" style="135" customWidth="1"/>
    <col min="3" max="3" width="11.42578125" style="127" customWidth="1"/>
    <col min="4" max="4" width="36.85546875" style="127" customWidth="1"/>
    <col min="5" max="5" width="90.140625" style="127" customWidth="1"/>
    <col min="6" max="6" width="11.42578125" style="127"/>
    <col min="7" max="7" width="35.28515625" style="127" customWidth="1"/>
    <col min="8" max="16384" width="11.42578125" style="127"/>
  </cols>
  <sheetData>
    <row r="1" spans="1:7" ht="36.75" customHeight="1" thickTop="1" thickBot="1" x14ac:dyDescent="0.3">
      <c r="A1" s="211" t="s">
        <v>0</v>
      </c>
      <c r="B1" s="212"/>
      <c r="C1" s="212"/>
      <c r="D1" s="212"/>
      <c r="E1" s="207" t="s">
        <v>694</v>
      </c>
    </row>
    <row r="2" spans="1:7" ht="9" customHeight="1" thickTop="1" thickBot="1" x14ac:dyDescent="0.3">
      <c r="A2" s="1"/>
      <c r="B2" s="1"/>
      <c r="C2" s="1"/>
      <c r="D2" s="1"/>
      <c r="E2" s="1"/>
    </row>
    <row r="3" spans="1:7" ht="13.5" thickBot="1" x14ac:dyDescent="0.3">
      <c r="A3" s="3" t="s">
        <v>15</v>
      </c>
      <c r="B3" s="267" t="s">
        <v>143</v>
      </c>
      <c r="C3" s="267"/>
      <c r="D3" s="267"/>
      <c r="E3" s="128" t="s">
        <v>689</v>
      </c>
    </row>
    <row r="4" spans="1:7" ht="9" customHeight="1" thickTop="1" thickBot="1" x14ac:dyDescent="0.3">
      <c r="A4" s="268"/>
      <c r="B4" s="268"/>
      <c r="C4" s="268"/>
      <c r="D4" s="268"/>
      <c r="E4" s="268"/>
    </row>
    <row r="5" spans="1:7" ht="99" customHeight="1" thickBot="1" x14ac:dyDescent="0.25">
      <c r="A5" s="27" t="s">
        <v>669</v>
      </c>
      <c r="B5" s="219"/>
      <c r="C5" s="219"/>
      <c r="D5" s="219"/>
      <c r="E5" s="220"/>
    </row>
    <row r="6" spans="1:7" ht="6" customHeight="1" thickBot="1" x14ac:dyDescent="0.3">
      <c r="A6" s="261"/>
      <c r="B6" s="261"/>
      <c r="C6" s="261"/>
      <c r="D6" s="261"/>
      <c r="E6" s="261"/>
    </row>
    <row r="7" spans="1:7" s="130" customFormat="1" x14ac:dyDescent="0.25">
      <c r="A7" s="216" t="s">
        <v>3</v>
      </c>
      <c r="B7" s="139"/>
      <c r="C7" s="263" t="str">
        <f>IFERROR(VLOOKUP(B7,tache!$A$2:$B$201,2,FALSE),"")</f>
        <v/>
      </c>
      <c r="D7" s="264"/>
      <c r="E7" s="265"/>
      <c r="F7" s="129"/>
      <c r="G7" s="127"/>
    </row>
    <row r="8" spans="1:7" x14ac:dyDescent="0.25">
      <c r="A8" s="217"/>
      <c r="B8" s="140"/>
      <c r="C8" s="221" t="str">
        <f>IFERROR(VLOOKUP(B8,tache!$A$2:$B$201,2,FALSE),"")</f>
        <v/>
      </c>
      <c r="D8" s="222"/>
      <c r="E8" s="223"/>
    </row>
    <row r="9" spans="1:7" s="130" customFormat="1" x14ac:dyDescent="0.25">
      <c r="A9" s="217"/>
      <c r="B9" s="140"/>
      <c r="C9" s="221" t="str">
        <f>IFERROR(VLOOKUP(B9,tache!$A$2:$B$201,2,FALSE),"")</f>
        <v/>
      </c>
      <c r="D9" s="222"/>
      <c r="E9" s="223"/>
    </row>
    <row r="10" spans="1:7" s="130" customFormat="1" ht="15" customHeight="1" x14ac:dyDescent="0.25">
      <c r="A10" s="217"/>
      <c r="B10" s="140"/>
      <c r="C10" s="221" t="str">
        <f>IFERROR(VLOOKUP(B10,tache!$A$2:$B$201,2,FALSE),"")</f>
        <v/>
      </c>
      <c r="D10" s="222"/>
      <c r="E10" s="223"/>
    </row>
    <row r="11" spans="1:7" s="130" customFormat="1" x14ac:dyDescent="0.25">
      <c r="A11" s="217"/>
      <c r="B11" s="140"/>
      <c r="C11" s="221" t="str">
        <f>IFERROR(VLOOKUP(B11,tache!$A$2:$B$201,2,FALSE),"")</f>
        <v/>
      </c>
      <c r="D11" s="222"/>
      <c r="E11" s="223"/>
    </row>
    <row r="12" spans="1:7" s="130" customFormat="1" x14ac:dyDescent="0.25">
      <c r="A12" s="266"/>
      <c r="B12" s="141"/>
      <c r="C12" s="221" t="str">
        <f>IFERROR(VLOOKUP(B12,tache!$A$2:$B$201,2,FALSE),"")</f>
        <v/>
      </c>
      <c r="D12" s="222"/>
      <c r="E12" s="223"/>
    </row>
    <row r="13" spans="1:7" s="130" customFormat="1" ht="13.5" thickBot="1" x14ac:dyDescent="0.3">
      <c r="A13" s="218"/>
      <c r="B13" s="132"/>
      <c r="C13" s="269" t="str">
        <f>IFERROR(VLOOKUP(B13,tache!$A$2:$B$201,2,FALSE),"")</f>
        <v/>
      </c>
      <c r="D13" s="270"/>
      <c r="E13" s="271"/>
    </row>
    <row r="14" spans="1:7" s="130" customFormat="1" ht="6" customHeight="1" thickBot="1" x14ac:dyDescent="0.3">
      <c r="A14" s="262"/>
      <c r="B14" s="262"/>
      <c r="C14" s="262"/>
      <c r="D14" s="262"/>
      <c r="E14" s="262"/>
    </row>
    <row r="15" spans="1:7" s="130" customFormat="1" ht="13.5" customHeight="1" x14ac:dyDescent="0.25">
      <c r="A15" s="216" t="s">
        <v>1</v>
      </c>
      <c r="B15" s="131"/>
      <c r="C15" s="227" t="str">
        <f>IF(B15="","",VLOOKUP(B15,'competence evaluation'!A1:B201,2,FALSE))</f>
        <v/>
      </c>
      <c r="D15" s="228"/>
      <c r="E15" s="229"/>
    </row>
    <row r="16" spans="1:7" ht="12.75" customHeight="1" x14ac:dyDescent="0.25">
      <c r="A16" s="217"/>
      <c r="B16" s="119"/>
      <c r="C16" s="208" t="str">
        <f>IF(B16="","",VLOOKUP(B16,'competence evaluation'!A2:B202,2,FALSE))</f>
        <v/>
      </c>
      <c r="D16" s="209"/>
      <c r="E16" s="210"/>
    </row>
    <row r="17" spans="1:5" x14ac:dyDescent="0.25">
      <c r="A17" s="217"/>
      <c r="B17" s="119"/>
      <c r="C17" s="208" t="str">
        <f>IF(B17="","",VLOOKUP(B17,'competence evaluation'!A3:B203,2,FALSE))</f>
        <v/>
      </c>
      <c r="D17" s="209"/>
      <c r="E17" s="210"/>
    </row>
    <row r="18" spans="1:5" ht="15" customHeight="1" x14ac:dyDescent="0.25">
      <c r="A18" s="217"/>
      <c r="B18" s="119"/>
      <c r="C18" s="208" t="str">
        <f>IF(B18="","",VLOOKUP(B18,'competence evaluation'!A4:B204,2,FALSE))</f>
        <v/>
      </c>
      <c r="D18" s="209"/>
      <c r="E18" s="210"/>
    </row>
    <row r="19" spans="1:5" ht="15" customHeight="1" x14ac:dyDescent="0.25">
      <c r="A19" s="217"/>
      <c r="B19" s="119"/>
      <c r="C19" s="208" t="str">
        <f>IF(B19="","",VLOOKUP(B19,'competence evaluation'!A5:B205,2,FALSE))</f>
        <v/>
      </c>
      <c r="D19" s="209"/>
      <c r="E19" s="210"/>
    </row>
    <row r="20" spans="1:5" x14ac:dyDescent="0.25">
      <c r="A20" s="217"/>
      <c r="B20" s="119"/>
      <c r="C20" s="208" t="str">
        <f>IF(B20="","",VLOOKUP(B20,'competence evaluation'!A6:B206,2,FALSE))</f>
        <v/>
      </c>
      <c r="D20" s="209"/>
      <c r="E20" s="210"/>
    </row>
    <row r="21" spans="1:5" x14ac:dyDescent="0.25">
      <c r="A21" s="217"/>
      <c r="B21" s="119"/>
      <c r="C21" s="208" t="str">
        <f>IF(B21="","",VLOOKUP(B21,'competence evaluation'!A7:B207,2,FALSE))</f>
        <v/>
      </c>
      <c r="D21" s="209"/>
      <c r="E21" s="210"/>
    </row>
    <row r="22" spans="1:5" x14ac:dyDescent="0.25">
      <c r="A22" s="217"/>
      <c r="B22" s="119"/>
      <c r="C22" s="208" t="str">
        <f>IF(B22="","",VLOOKUP(B22,'competence evaluation'!A8:B208,2,FALSE))</f>
        <v/>
      </c>
      <c r="D22" s="209"/>
      <c r="E22" s="210"/>
    </row>
    <row r="23" spans="1:5" x14ac:dyDescent="0.25">
      <c r="A23" s="217"/>
      <c r="B23" s="119"/>
      <c r="C23" s="208" t="str">
        <f>IF(B23="","",VLOOKUP(B23,'competence evaluation'!A9:B209,2,FALSE))</f>
        <v/>
      </c>
      <c r="D23" s="209"/>
      <c r="E23" s="210"/>
    </row>
    <row r="24" spans="1:5" x14ac:dyDescent="0.25">
      <c r="A24" s="217"/>
      <c r="B24" s="119"/>
      <c r="C24" s="208" t="str">
        <f>IF(B24="","",VLOOKUP(B24,'competence evaluation'!A10:B210,2,FALSE))</f>
        <v/>
      </c>
      <c r="D24" s="209"/>
      <c r="E24" s="210"/>
    </row>
    <row r="25" spans="1:5" x14ac:dyDescent="0.25">
      <c r="A25" s="217"/>
      <c r="B25" s="119"/>
      <c r="C25" s="208" t="str">
        <f>IF(B25="","",VLOOKUP(B25,'competence evaluation'!A11:B211,2,FALSE))</f>
        <v/>
      </c>
      <c r="D25" s="209"/>
      <c r="E25" s="210"/>
    </row>
    <row r="26" spans="1:5" ht="13.5" thickBot="1" x14ac:dyDescent="0.3">
      <c r="A26" s="218"/>
      <c r="B26" s="132"/>
      <c r="C26" s="273" t="str">
        <f>IF(B26="","",VLOOKUP(B26,'competence evaluation'!A12:B212,2,FALSE))</f>
        <v/>
      </c>
      <c r="D26" s="274"/>
      <c r="E26" s="275"/>
    </row>
    <row r="27" spans="1:5" ht="6" customHeight="1" thickBot="1" x14ac:dyDescent="0.3">
      <c r="A27" s="262"/>
      <c r="B27" s="262"/>
      <c r="C27" s="262"/>
      <c r="D27" s="262"/>
      <c r="E27" s="262"/>
    </row>
    <row r="28" spans="1:5" ht="24" customHeight="1" thickBot="1" x14ac:dyDescent="0.3">
      <c r="A28" s="27" t="s">
        <v>686</v>
      </c>
      <c r="B28" s="310"/>
      <c r="C28" s="311"/>
      <c r="D28" s="311"/>
      <c r="E28" s="312"/>
    </row>
    <row r="29" spans="1:5" ht="6" customHeight="1" thickBot="1" x14ac:dyDescent="0.3">
      <c r="A29" s="262"/>
      <c r="B29" s="262"/>
      <c r="C29" s="262"/>
      <c r="D29" s="262"/>
      <c r="E29" s="262"/>
    </row>
    <row r="30" spans="1:5" ht="12.75" customHeight="1" x14ac:dyDescent="0.25">
      <c r="A30" s="300" t="s">
        <v>62</v>
      </c>
      <c r="B30" s="316" t="s">
        <v>690</v>
      </c>
      <c r="C30" s="316"/>
      <c r="D30" s="316"/>
      <c r="E30" s="317"/>
    </row>
    <row r="31" spans="1:5" x14ac:dyDescent="0.25">
      <c r="A31" s="301"/>
      <c r="B31" s="297"/>
      <c r="C31" s="298"/>
      <c r="D31" s="298"/>
      <c r="E31" s="299"/>
    </row>
    <row r="32" spans="1:5" ht="15" customHeight="1" x14ac:dyDescent="0.25">
      <c r="A32" s="301"/>
      <c r="B32" s="297"/>
      <c r="C32" s="298"/>
      <c r="D32" s="298"/>
      <c r="E32" s="299"/>
    </row>
    <row r="33" spans="1:5" ht="12.75" customHeight="1" x14ac:dyDescent="0.25">
      <c r="A33" s="301"/>
      <c r="B33" s="272"/>
      <c r="C33" s="235"/>
      <c r="D33" s="235"/>
      <c r="E33" s="236"/>
    </row>
    <row r="34" spans="1:5" ht="12.75" customHeight="1" x14ac:dyDescent="0.25">
      <c r="A34" s="301"/>
      <c r="B34" s="272"/>
      <c r="C34" s="235"/>
      <c r="D34" s="235"/>
      <c r="E34" s="236"/>
    </row>
    <row r="35" spans="1:5" ht="12.75" customHeight="1" x14ac:dyDescent="0.25">
      <c r="A35" s="301"/>
      <c r="B35" s="272"/>
      <c r="C35" s="235"/>
      <c r="D35" s="235"/>
      <c r="E35" s="236"/>
    </row>
    <row r="36" spans="1:5" ht="12.75" customHeight="1" x14ac:dyDescent="0.25">
      <c r="A36" s="301"/>
      <c r="B36" s="313"/>
      <c r="C36" s="314"/>
      <c r="D36" s="314"/>
      <c r="E36" s="315"/>
    </row>
    <row r="37" spans="1:5" ht="15" customHeight="1" x14ac:dyDescent="0.25">
      <c r="A37" s="301"/>
      <c r="B37" s="304"/>
      <c r="C37" s="305"/>
      <c r="D37" s="305"/>
      <c r="E37" s="306"/>
    </row>
    <row r="38" spans="1:5" x14ac:dyDescent="0.25">
      <c r="A38" s="302"/>
      <c r="B38" s="272"/>
      <c r="C38" s="235"/>
      <c r="D38" s="235"/>
      <c r="E38" s="236"/>
    </row>
    <row r="39" spans="1:5" ht="13.5" thickBot="1" x14ac:dyDescent="0.3">
      <c r="A39" s="303"/>
      <c r="B39" s="307"/>
      <c r="C39" s="308"/>
      <c r="D39" s="308"/>
      <c r="E39" s="309"/>
    </row>
    <row r="40" spans="1:5" ht="13.5" thickBot="1" x14ac:dyDescent="0.3">
      <c r="A40" s="276"/>
      <c r="B40" s="276"/>
      <c r="C40" s="276"/>
      <c r="D40" s="276"/>
      <c r="E40" s="276"/>
    </row>
    <row r="41" spans="1:5" ht="9.9499999999999993" customHeight="1" x14ac:dyDescent="0.25">
      <c r="A41" s="277" t="s">
        <v>63</v>
      </c>
      <c r="B41" s="294" t="s">
        <v>687</v>
      </c>
      <c r="C41" s="295"/>
      <c r="D41" s="295"/>
      <c r="E41" s="296"/>
    </row>
    <row r="42" spans="1:5" x14ac:dyDescent="0.25">
      <c r="A42" s="278"/>
      <c r="B42" s="224" t="str">
        <f>IFERROR(VLOOKUP(B15,'competence evaluation'!A1:E52,4,FALSE),"")</f>
        <v/>
      </c>
      <c r="C42" s="225"/>
      <c r="D42" s="225"/>
      <c r="E42" s="226"/>
    </row>
    <row r="43" spans="1:5" x14ac:dyDescent="0.25">
      <c r="A43" s="278"/>
      <c r="B43" s="224" t="str">
        <f>IFERROR(VLOOKUP(B16,'competence evaluation'!A2:E53,4,FALSE),"")</f>
        <v/>
      </c>
      <c r="C43" s="225"/>
      <c r="D43" s="225"/>
      <c r="E43" s="226"/>
    </row>
    <row r="44" spans="1:5" s="133" customFormat="1" x14ac:dyDescent="0.25">
      <c r="A44" s="279"/>
      <c r="B44" s="224" t="str">
        <f>IFERROR(VLOOKUP(B17,'competence evaluation'!A3:E54,4,FALSE),"")</f>
        <v/>
      </c>
      <c r="C44" s="225"/>
      <c r="D44" s="225"/>
      <c r="E44" s="226"/>
    </row>
    <row r="45" spans="1:5" x14ac:dyDescent="0.25">
      <c r="A45" s="280"/>
      <c r="B45" s="224" t="str">
        <f>IFERROR(VLOOKUP(B18,'competence evaluation'!A4:E55,4,FALSE),"")</f>
        <v/>
      </c>
      <c r="C45" s="225"/>
      <c r="D45" s="225"/>
      <c r="E45" s="226"/>
    </row>
    <row r="46" spans="1:5" ht="12.75" customHeight="1" x14ac:dyDescent="0.25">
      <c r="A46" s="280"/>
      <c r="B46" s="224" t="str">
        <f>IFERROR(VLOOKUP(B19,'competence evaluation'!A5:E56,4,FALSE),"")</f>
        <v/>
      </c>
      <c r="C46" s="225"/>
      <c r="D46" s="225"/>
      <c r="E46" s="226"/>
    </row>
    <row r="47" spans="1:5" x14ac:dyDescent="0.25">
      <c r="A47" s="280"/>
      <c r="B47" s="224" t="str">
        <f>IFERROR(VLOOKUP(B20,'competence evaluation'!A6:E57,4,FALSE),"")</f>
        <v/>
      </c>
      <c r="C47" s="225"/>
      <c r="D47" s="225"/>
      <c r="E47" s="226"/>
    </row>
    <row r="48" spans="1:5" x14ac:dyDescent="0.25">
      <c r="A48" s="280"/>
      <c r="B48" s="224" t="str">
        <f>IFERROR(VLOOKUP(B21,'competence evaluation'!A7:E58,4,FALSE),"")</f>
        <v/>
      </c>
      <c r="C48" s="225"/>
      <c r="D48" s="225"/>
      <c r="E48" s="226"/>
    </row>
    <row r="49" spans="1:7" x14ac:dyDescent="0.25">
      <c r="A49" s="280"/>
      <c r="B49" s="224" t="str">
        <f>IFERROR(VLOOKUP(B22,'competence evaluation'!A8:E59,4,FALSE),"")</f>
        <v/>
      </c>
      <c r="C49" s="225"/>
      <c r="D49" s="225"/>
      <c r="E49" s="226"/>
    </row>
    <row r="50" spans="1:7" x14ac:dyDescent="0.25">
      <c r="A50" s="280"/>
      <c r="B50" s="224" t="str">
        <f>IFERROR(VLOOKUP(B27,'competence evaluation'!A13:E64,4,FALSE),"")</f>
        <v/>
      </c>
      <c r="C50" s="225"/>
      <c r="D50" s="225"/>
      <c r="E50" s="226"/>
    </row>
    <row r="51" spans="1:7" x14ac:dyDescent="0.25">
      <c r="A51" s="280"/>
      <c r="B51" s="250" t="s">
        <v>688</v>
      </c>
      <c r="C51" s="251"/>
      <c r="D51" s="251"/>
      <c r="E51" s="252"/>
    </row>
    <row r="52" spans="1:7" x14ac:dyDescent="0.25">
      <c r="A52" s="280"/>
      <c r="B52" s="256"/>
      <c r="C52" s="257"/>
      <c r="D52" s="257"/>
      <c r="E52" s="258"/>
    </row>
    <row r="53" spans="1:7" x14ac:dyDescent="0.25">
      <c r="A53" s="280"/>
      <c r="B53" s="256"/>
      <c r="C53" s="257"/>
      <c r="D53" s="257"/>
      <c r="E53" s="258"/>
    </row>
    <row r="54" spans="1:7" x14ac:dyDescent="0.25">
      <c r="A54" s="280"/>
      <c r="B54" s="256"/>
      <c r="C54" s="257"/>
      <c r="D54" s="257"/>
      <c r="E54" s="258"/>
    </row>
    <row r="55" spans="1:7" x14ac:dyDescent="0.25">
      <c r="A55" s="280"/>
      <c r="B55" s="256"/>
      <c r="C55" s="257"/>
      <c r="D55" s="257"/>
      <c r="E55" s="258"/>
    </row>
    <row r="56" spans="1:7" x14ac:dyDescent="0.25">
      <c r="A56" s="280"/>
      <c r="B56" s="256"/>
      <c r="C56" s="257"/>
      <c r="D56" s="257"/>
      <c r="E56" s="258"/>
    </row>
    <row r="57" spans="1:7" x14ac:dyDescent="0.25">
      <c r="A57" s="280"/>
      <c r="B57" s="256"/>
      <c r="C57" s="257"/>
      <c r="D57" s="257"/>
      <c r="E57" s="258"/>
    </row>
    <row r="58" spans="1:7" x14ac:dyDescent="0.25">
      <c r="A58" s="280"/>
      <c r="B58" s="256"/>
      <c r="C58" s="257"/>
      <c r="D58" s="257"/>
      <c r="E58" s="258"/>
    </row>
    <row r="59" spans="1:7" x14ac:dyDescent="0.25">
      <c r="A59" s="280"/>
      <c r="B59" s="291"/>
      <c r="C59" s="292"/>
      <c r="D59" s="292"/>
      <c r="E59" s="293"/>
    </row>
    <row r="60" spans="1:7" ht="15.75" thickBot="1" x14ac:dyDescent="0.3">
      <c r="A60" s="281"/>
      <c r="B60" s="247"/>
      <c r="C60" s="248"/>
      <c r="D60" s="248"/>
      <c r="E60" s="249"/>
    </row>
    <row r="61" spans="1:7" ht="6" customHeight="1" thickBot="1" x14ac:dyDescent="0.3">
      <c r="A61" s="276"/>
      <c r="B61" s="276"/>
      <c r="C61" s="276"/>
      <c r="D61" s="276"/>
      <c r="E61" s="276"/>
      <c r="G61" s="127" t="str">
        <f>IFERROR(VLOOKUP(B25,'competence evaluation'!A12:E62,3,FALSE),"")</f>
        <v/>
      </c>
    </row>
    <row r="62" spans="1:7" ht="15" customHeight="1" x14ac:dyDescent="0.25">
      <c r="A62" s="244" t="s">
        <v>2</v>
      </c>
      <c r="B62" s="288"/>
      <c r="C62" s="289"/>
      <c r="D62" s="289"/>
      <c r="E62" s="290"/>
      <c r="G62" s="127" t="str">
        <f>IFERROR(VLOOKUP(B26,'competence evaluation'!A13:E63,3,FALSE),"")</f>
        <v/>
      </c>
    </row>
    <row r="63" spans="1:7" ht="15" customHeight="1" thickBot="1" x14ac:dyDescent="0.3">
      <c r="A63" s="246"/>
      <c r="B63" s="253"/>
      <c r="C63" s="254"/>
      <c r="D63" s="254"/>
      <c r="E63" s="255"/>
      <c r="G63" s="127" t="str">
        <f>IFERROR(VLOOKUP(#REF!,'competence evaluation'!A15:E65,3,FALSE),"")</f>
        <v/>
      </c>
    </row>
    <row r="64" spans="1:7" ht="6" customHeight="1" thickBot="1" x14ac:dyDescent="0.3">
      <c r="A64" s="262"/>
      <c r="B64" s="262"/>
      <c r="C64" s="262"/>
      <c r="D64" s="262"/>
      <c r="E64" s="262"/>
      <c r="G64" s="127" t="str">
        <f>IFERROR(VLOOKUP(B29,'competence evaluation'!A16:E66,3,FALSE),"")</f>
        <v/>
      </c>
    </row>
    <row r="65" spans="1:7" ht="12" customHeight="1" x14ac:dyDescent="0.25">
      <c r="A65" s="244" t="s">
        <v>11</v>
      </c>
      <c r="B65" s="213"/>
      <c r="C65" s="214"/>
      <c r="D65" s="214"/>
      <c r="E65" s="215"/>
      <c r="G65" s="127" t="str">
        <f>IFERROR(VLOOKUP(#REF!,'competence evaluation'!A17:E67,3,FALSE),"")</f>
        <v/>
      </c>
    </row>
    <row r="66" spans="1:7" ht="9.9499999999999993" customHeight="1" x14ac:dyDescent="0.25">
      <c r="A66" s="245"/>
      <c r="B66" s="259"/>
      <c r="C66" s="259"/>
      <c r="D66" s="259"/>
      <c r="E66" s="260"/>
      <c r="G66" s="127" t="str">
        <f>IFERROR(VLOOKUP(B31,'competence evaluation'!A18:E68,3,FALSE),"")</f>
        <v/>
      </c>
    </row>
    <row r="67" spans="1:7" ht="9.9499999999999993" customHeight="1" x14ac:dyDescent="0.25">
      <c r="A67" s="245"/>
      <c r="B67" s="272"/>
      <c r="C67" s="235"/>
      <c r="D67" s="235"/>
      <c r="E67" s="236"/>
    </row>
    <row r="68" spans="1:7" ht="15" customHeight="1" thickBot="1" x14ac:dyDescent="0.3">
      <c r="A68" s="246"/>
      <c r="B68" s="286"/>
      <c r="C68" s="286"/>
      <c r="D68" s="286"/>
      <c r="E68" s="287"/>
    </row>
    <row r="69" spans="1:7" ht="6" customHeight="1" thickBot="1" x14ac:dyDescent="0.3">
      <c r="A69" s="243"/>
      <c r="B69" s="243"/>
      <c r="C69" s="243"/>
      <c r="D69" s="243"/>
      <c r="E69" s="243"/>
    </row>
    <row r="70" spans="1:7" ht="9.9499999999999993" customHeight="1" x14ac:dyDescent="0.25">
      <c r="A70" s="244" t="s">
        <v>12</v>
      </c>
      <c r="B70" s="282"/>
      <c r="C70" s="241"/>
      <c r="D70" s="241"/>
      <c r="E70" s="242"/>
    </row>
    <row r="71" spans="1:7" ht="9.9499999999999993" customHeight="1" x14ac:dyDescent="0.25">
      <c r="A71" s="245"/>
      <c r="B71" s="283"/>
      <c r="C71" s="284"/>
      <c r="D71" s="284"/>
      <c r="E71" s="285"/>
    </row>
    <row r="72" spans="1:7" ht="9.9499999999999993" customHeight="1" x14ac:dyDescent="0.25">
      <c r="A72" s="245"/>
      <c r="B72" s="272"/>
      <c r="C72" s="235"/>
      <c r="D72" s="235"/>
      <c r="E72" s="236"/>
    </row>
    <row r="73" spans="1:7" ht="9.9499999999999993" customHeight="1" x14ac:dyDescent="0.25">
      <c r="A73" s="245"/>
      <c r="B73" s="272"/>
      <c r="C73" s="235"/>
      <c r="D73" s="235"/>
      <c r="E73" s="236"/>
    </row>
    <row r="74" spans="1:7" ht="9.9499999999999993" customHeight="1" thickBot="1" x14ac:dyDescent="0.3">
      <c r="A74" s="246"/>
      <c r="B74" s="230"/>
      <c r="C74" s="231"/>
      <c r="D74" s="231"/>
      <c r="E74" s="232"/>
    </row>
    <row r="75" spans="1:7" ht="6" customHeight="1" thickBot="1" x14ac:dyDescent="0.3">
      <c r="A75" s="243"/>
      <c r="B75" s="243"/>
      <c r="C75" s="243"/>
      <c r="D75" s="243"/>
      <c r="E75" s="243"/>
    </row>
    <row r="76" spans="1:7" ht="12.75" customHeight="1" x14ac:dyDescent="0.25">
      <c r="A76" s="244" t="s">
        <v>13</v>
      </c>
      <c r="B76" s="240"/>
      <c r="C76" s="241"/>
      <c r="D76" s="241"/>
      <c r="E76" s="242"/>
    </row>
    <row r="77" spans="1:7" ht="15" customHeight="1" x14ac:dyDescent="0.25">
      <c r="A77" s="245"/>
      <c r="B77" s="234"/>
      <c r="C77" s="235"/>
      <c r="D77" s="235"/>
      <c r="E77" s="236"/>
    </row>
    <row r="78" spans="1:7" ht="15" customHeight="1" x14ac:dyDescent="0.25">
      <c r="A78" s="245"/>
      <c r="B78" s="234"/>
      <c r="C78" s="235"/>
      <c r="D78" s="235"/>
      <c r="E78" s="236"/>
    </row>
    <row r="79" spans="1:7" ht="15" customHeight="1" x14ac:dyDescent="0.25">
      <c r="A79" s="245"/>
      <c r="B79" s="234"/>
      <c r="C79" s="235"/>
      <c r="D79" s="235"/>
      <c r="E79" s="236"/>
    </row>
    <row r="80" spans="1:7" ht="15" customHeight="1" x14ac:dyDescent="0.25">
      <c r="A80" s="245"/>
      <c r="B80" s="234"/>
      <c r="C80" s="235"/>
      <c r="D80" s="235"/>
      <c r="E80" s="236"/>
    </row>
    <row r="81" spans="1:5" ht="15" customHeight="1" x14ac:dyDescent="0.25">
      <c r="A81" s="245"/>
      <c r="B81" s="234"/>
      <c r="C81" s="235"/>
      <c r="D81" s="235"/>
      <c r="E81" s="236"/>
    </row>
    <row r="82" spans="1:5" ht="15.75" customHeight="1" thickBot="1" x14ac:dyDescent="0.3">
      <c r="A82" s="246"/>
      <c r="B82" s="237"/>
      <c r="C82" s="238"/>
      <c r="D82" s="238"/>
      <c r="E82" s="239"/>
    </row>
    <row r="83" spans="1:5" ht="6" customHeight="1" x14ac:dyDescent="0.25"/>
    <row r="84" spans="1:5" ht="12.75" customHeight="1" x14ac:dyDescent="0.25">
      <c r="A84" s="233" t="s">
        <v>673</v>
      </c>
      <c r="B84" s="233"/>
      <c r="C84" s="233"/>
      <c r="D84" s="233"/>
      <c r="E84" s="233"/>
    </row>
    <row r="85" spans="1:5" x14ac:dyDescent="0.2">
      <c r="D85" s="136"/>
    </row>
    <row r="86" spans="1:5" x14ac:dyDescent="0.2">
      <c r="D86" s="136"/>
    </row>
    <row r="87" spans="1:5" x14ac:dyDescent="0.2">
      <c r="D87" s="137"/>
    </row>
    <row r="88" spans="1:5" x14ac:dyDescent="0.2">
      <c r="D88" s="136"/>
    </row>
    <row r="89" spans="1:5" x14ac:dyDescent="0.2">
      <c r="D89" s="137"/>
    </row>
  </sheetData>
  <mergeCells count="90">
    <mergeCell ref="A27:E27"/>
    <mergeCell ref="B31:E31"/>
    <mergeCell ref="A30:A39"/>
    <mergeCell ref="A29:E29"/>
    <mergeCell ref="B33:E33"/>
    <mergeCell ref="B35:E35"/>
    <mergeCell ref="B38:E38"/>
    <mergeCell ref="B34:E34"/>
    <mergeCell ref="B37:E37"/>
    <mergeCell ref="B39:E39"/>
    <mergeCell ref="B28:E28"/>
    <mergeCell ref="B36:E36"/>
    <mergeCell ref="B32:E32"/>
    <mergeCell ref="B30:E30"/>
    <mergeCell ref="B73:E73"/>
    <mergeCell ref="C26:E26"/>
    <mergeCell ref="A40:E40"/>
    <mergeCell ref="A41:A60"/>
    <mergeCell ref="B46:E46"/>
    <mergeCell ref="B47:E47"/>
    <mergeCell ref="A69:E69"/>
    <mergeCell ref="B67:E67"/>
    <mergeCell ref="B70:E70"/>
    <mergeCell ref="B71:E71"/>
    <mergeCell ref="B72:E72"/>
    <mergeCell ref="B68:E68"/>
    <mergeCell ref="A65:A68"/>
    <mergeCell ref="A64:E64"/>
    <mergeCell ref="A61:E61"/>
    <mergeCell ref="B62:E62"/>
    <mergeCell ref="B3:D3"/>
    <mergeCell ref="C9:E9"/>
    <mergeCell ref="C10:E10"/>
    <mergeCell ref="A4:E4"/>
    <mergeCell ref="C11:E11"/>
    <mergeCell ref="B66:E66"/>
    <mergeCell ref="B52:E52"/>
    <mergeCell ref="A6:E6"/>
    <mergeCell ref="A14:E14"/>
    <mergeCell ref="C7:E7"/>
    <mergeCell ref="C8:E8"/>
    <mergeCell ref="A7:A13"/>
    <mergeCell ref="C13:E13"/>
    <mergeCell ref="B43:E43"/>
    <mergeCell ref="B58:E58"/>
    <mergeCell ref="B59:E59"/>
    <mergeCell ref="B57:E57"/>
    <mergeCell ref="B41:E41"/>
    <mergeCell ref="B42:E42"/>
    <mergeCell ref="B50:E50"/>
    <mergeCell ref="B54:E54"/>
    <mergeCell ref="B51:E51"/>
    <mergeCell ref="B48:E48"/>
    <mergeCell ref="B49:E49"/>
    <mergeCell ref="B63:E63"/>
    <mergeCell ref="B56:E56"/>
    <mergeCell ref="B53:E53"/>
    <mergeCell ref="B55:E55"/>
    <mergeCell ref="C20:E20"/>
    <mergeCell ref="C21:E21"/>
    <mergeCell ref="B74:E74"/>
    <mergeCell ref="A84:E84"/>
    <mergeCell ref="B78:E78"/>
    <mergeCell ref="B80:E80"/>
    <mergeCell ref="B79:E79"/>
    <mergeCell ref="B81:E81"/>
    <mergeCell ref="B82:E82"/>
    <mergeCell ref="B76:E76"/>
    <mergeCell ref="B77:E77"/>
    <mergeCell ref="A75:E75"/>
    <mergeCell ref="A70:A74"/>
    <mergeCell ref="A76:A82"/>
    <mergeCell ref="A62:A63"/>
    <mergeCell ref="B60:E60"/>
    <mergeCell ref="C18:E18"/>
    <mergeCell ref="A1:D1"/>
    <mergeCell ref="B65:E65"/>
    <mergeCell ref="A15:A26"/>
    <mergeCell ref="C25:E25"/>
    <mergeCell ref="B5:E5"/>
    <mergeCell ref="C12:E12"/>
    <mergeCell ref="B45:E45"/>
    <mergeCell ref="B44:E44"/>
    <mergeCell ref="C15:E15"/>
    <mergeCell ref="C16:E16"/>
    <mergeCell ref="C17:E17"/>
    <mergeCell ref="C23:E23"/>
    <mergeCell ref="C24:E24"/>
    <mergeCell ref="C19:E19"/>
    <mergeCell ref="C22:E22"/>
  </mergeCells>
  <conditionalFormatting sqref="D85:D89">
    <cfRule type="expression" dxfId="13" priority="154">
      <formula>COUNTIF($B$1:$B$31,$A85)&gt;0</formula>
    </cfRule>
  </conditionalFormatting>
  <dataValidations count="6">
    <dataValidation allowBlank="1" showInputMessage="1" showErrorMessage="1" promptTitle="Objectif intermédiaire" sqref="A28"/>
    <dataValidation type="list" allowBlank="1" showInputMessage="1" showErrorMessage="1" sqref="B3:D3">
      <formula1>classe</formula1>
    </dataValidation>
    <dataValidation type="list" allowBlank="1" showInputMessage="1" showErrorMessage="1" sqref="B62:E62">
      <formula1>savoir</formula1>
    </dataValidation>
    <dataValidation type="list" allowBlank="1" showInputMessage="1" showErrorMessage="1" sqref="F6">
      <formula1>tache</formula1>
    </dataValidation>
    <dataValidation allowBlank="1" showInputMessage="1" showErrorMessage="1" promptTitle="RAP" sqref="A7:A13"/>
    <dataValidation type="list" allowBlank="1" showInputMessage="1" showErrorMessage="1" sqref="B63:E63">
      <formula1>OFFSET(INDEX(savoir,MATCH(B62,savoir,1)),,1,,OFFSET(INDEX(savoir,MATCH(B62,savoir,0)),,-1))</formula1>
    </dataValidation>
  </dataValidations>
  <pageMargins left="0.25" right="0.25" top="0.75" bottom="0.75" header="0.3" footer="0.3"/>
  <pageSetup paperSize="9" scale="43" orientation="landscape" r:id="rId1"/>
  <extLst>
    <ext xmlns:x14="http://schemas.microsoft.com/office/spreadsheetml/2009/9/main" uri="{CCE6A557-97BC-4b89-ADB6-D9C93CAAB3DF}">
      <x14:dataValidations xmlns:xm="http://schemas.microsoft.com/office/excel/2006/main" count="1">
        <x14:dataValidation type="list" allowBlank="1" showInputMessage="1">
          <x14:formula1>
            <xm:f>IF(B7&lt;&gt;"",OFFSET(tache!$E$1,MATCH(B7&amp;"*",tache,FALSE)-1,,SUMPRODUCT((MID(tache,1,LEN(B7))=TEXT(B7,"FAUX"))*1)),tache)</xm:f>
          </x14:formula1>
          <xm:sqref>B7:B13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G28"/>
  <sheetViews>
    <sheetView topLeftCell="A4" zoomScaleNormal="100" workbookViewId="0">
      <selection sqref="A1:G1"/>
    </sheetView>
  </sheetViews>
  <sheetFormatPr baseColWidth="10" defaultColWidth="11.42578125" defaultRowHeight="15" x14ac:dyDescent="0.25"/>
  <cols>
    <col min="1" max="1" width="20" style="14" customWidth="1"/>
    <col min="2" max="2" width="8.28515625" style="14" customWidth="1"/>
    <col min="3" max="3" width="26.28515625" style="14" customWidth="1"/>
    <col min="4" max="4" width="50.28515625" style="14" bestFit="1" customWidth="1"/>
    <col min="5" max="5" width="24.140625" style="14" customWidth="1"/>
    <col min="6" max="6" width="30.28515625" style="14" customWidth="1"/>
    <col min="7" max="7" width="15.28515625" style="14" customWidth="1"/>
    <col min="8" max="16384" width="11.42578125" style="14"/>
  </cols>
  <sheetData>
    <row r="1" spans="1:7" ht="43.5" customHeight="1" thickBot="1" x14ac:dyDescent="0.3">
      <c r="A1" s="318" t="s">
        <v>674</v>
      </c>
      <c r="B1" s="319"/>
      <c r="C1" s="319"/>
      <c r="D1" s="319"/>
      <c r="E1" s="319"/>
      <c r="F1" s="319"/>
      <c r="G1" s="320"/>
    </row>
    <row r="2" spans="1:7" ht="9.9499999999999993" customHeight="1" thickBot="1" x14ac:dyDescent="0.3"/>
    <row r="3" spans="1:7" ht="15.75" thickTop="1" x14ac:dyDescent="0.25">
      <c r="A3" s="15" t="s">
        <v>15</v>
      </c>
      <c r="B3" s="327" t="str">
        <f>'fiche préparation'!$B$3</f>
        <v>Premiere BAC PRO</v>
      </c>
      <c r="C3" s="328"/>
      <c r="E3" s="16" t="s">
        <v>17</v>
      </c>
      <c r="F3" s="321" t="s">
        <v>682</v>
      </c>
      <c r="G3" s="322"/>
    </row>
    <row r="4" spans="1:7" ht="15.75" thickBot="1" x14ac:dyDescent="0.3">
      <c r="A4" s="17" t="s">
        <v>16</v>
      </c>
      <c r="B4" s="329" t="s">
        <v>142</v>
      </c>
      <c r="C4" s="324"/>
      <c r="E4" s="18" t="s">
        <v>18</v>
      </c>
      <c r="F4" s="323" t="s">
        <v>692</v>
      </c>
      <c r="G4" s="324"/>
    </row>
    <row r="5" spans="1:7" ht="9.9499999999999993" customHeight="1" thickTop="1" thickBot="1" x14ac:dyDescent="0.3"/>
    <row r="6" spans="1:7" ht="27" customHeight="1" thickBot="1" x14ac:dyDescent="0.3">
      <c r="A6" s="325" t="s">
        <v>20</v>
      </c>
      <c r="B6" s="326"/>
      <c r="C6" s="149" t="s">
        <v>675</v>
      </c>
      <c r="D6" s="330">
        <f>'fiche préparation'!$D$28</f>
        <v>0</v>
      </c>
      <c r="E6" s="330"/>
      <c r="F6" s="330"/>
      <c r="G6" s="331"/>
    </row>
    <row r="7" spans="1:7" ht="9.9499999999999993" customHeight="1" thickBot="1" x14ac:dyDescent="0.3"/>
    <row r="8" spans="1:7" ht="45" customHeight="1" thickBot="1" x14ac:dyDescent="0.3">
      <c r="A8" s="19" t="s">
        <v>149</v>
      </c>
      <c r="B8" s="20" t="s">
        <v>19</v>
      </c>
      <c r="C8" s="20" t="s">
        <v>148</v>
      </c>
      <c r="D8" s="20" t="s">
        <v>92</v>
      </c>
      <c r="E8" s="20" t="s">
        <v>153</v>
      </c>
      <c r="F8" s="150" t="s">
        <v>152</v>
      </c>
      <c r="G8" s="21" t="s">
        <v>63</v>
      </c>
    </row>
    <row r="9" spans="1:7" ht="39.950000000000003" customHeight="1" x14ac:dyDescent="0.25">
      <c r="A9" s="22"/>
      <c r="B9" s="23"/>
      <c r="C9" s="24"/>
      <c r="D9" s="24"/>
      <c r="E9" s="24"/>
      <c r="F9" s="201"/>
      <c r="G9" s="25"/>
    </row>
    <row r="10" spans="1:7" ht="44.25" customHeight="1" x14ac:dyDescent="0.25">
      <c r="A10" s="22"/>
      <c r="B10" s="23"/>
      <c r="C10" s="24"/>
      <c r="D10" s="24"/>
      <c r="E10" s="24"/>
      <c r="F10" s="201"/>
      <c r="G10" s="25"/>
    </row>
    <row r="11" spans="1:7" ht="63" customHeight="1" x14ac:dyDescent="0.25">
      <c r="A11" s="22"/>
      <c r="B11" s="23"/>
      <c r="C11" s="24"/>
      <c r="D11" s="24"/>
      <c r="E11" s="24"/>
      <c r="F11" s="201"/>
      <c r="G11" s="25"/>
    </row>
    <row r="12" spans="1:7" ht="63" customHeight="1" x14ac:dyDescent="0.25">
      <c r="A12" s="22"/>
      <c r="B12" s="23"/>
      <c r="C12" s="24"/>
      <c r="D12" s="24"/>
      <c r="E12" s="24"/>
      <c r="F12" s="201"/>
      <c r="G12" s="25"/>
    </row>
    <row r="13" spans="1:7" ht="63" customHeight="1" x14ac:dyDescent="0.25">
      <c r="A13" s="22"/>
      <c r="B13" s="23"/>
      <c r="C13" s="24"/>
      <c r="D13" s="24"/>
      <c r="E13" s="24"/>
      <c r="F13" s="201"/>
      <c r="G13" s="25"/>
    </row>
    <row r="14" spans="1:7" ht="63" customHeight="1" x14ac:dyDescent="0.25">
      <c r="A14" s="22"/>
      <c r="B14" s="23"/>
      <c r="C14" s="24"/>
      <c r="D14" s="24"/>
      <c r="E14" s="24"/>
      <c r="F14" s="201"/>
      <c r="G14" s="25"/>
    </row>
    <row r="15" spans="1:7" ht="63" customHeight="1" x14ac:dyDescent="0.25">
      <c r="A15" s="22"/>
      <c r="B15" s="23"/>
      <c r="C15" s="24"/>
      <c r="D15" s="24"/>
      <c r="E15" s="24"/>
      <c r="F15" s="201"/>
      <c r="G15" s="25"/>
    </row>
    <row r="16" spans="1:7" ht="63" customHeight="1" x14ac:dyDescent="0.25">
      <c r="A16" s="22"/>
      <c r="B16" s="23"/>
      <c r="C16" s="24"/>
      <c r="D16" s="24"/>
      <c r="E16" s="24"/>
      <c r="F16" s="201"/>
      <c r="G16" s="25"/>
    </row>
    <row r="17" spans="1:7" ht="63" customHeight="1" x14ac:dyDescent="0.25">
      <c r="A17" s="22"/>
      <c r="B17" s="23"/>
      <c r="C17" s="24"/>
      <c r="D17" s="24"/>
      <c r="E17" s="24"/>
      <c r="F17" s="201"/>
      <c r="G17" s="25"/>
    </row>
    <row r="18" spans="1:7" ht="63" customHeight="1" x14ac:dyDescent="0.25">
      <c r="A18" s="22"/>
      <c r="B18" s="23"/>
      <c r="C18" s="24"/>
      <c r="D18" s="24"/>
      <c r="E18" s="24"/>
      <c r="F18" s="201"/>
      <c r="G18" s="25"/>
    </row>
    <row r="19" spans="1:7" ht="63" customHeight="1" x14ac:dyDescent="0.25">
      <c r="A19" s="22"/>
      <c r="B19" s="23"/>
      <c r="C19" s="24"/>
      <c r="D19" s="24"/>
      <c r="E19" s="24"/>
      <c r="F19" s="201"/>
      <c r="G19" s="25"/>
    </row>
    <row r="20" spans="1:7" ht="63" customHeight="1" x14ac:dyDescent="0.25">
      <c r="A20" s="22"/>
      <c r="B20" s="23"/>
      <c r="C20" s="24"/>
      <c r="D20" s="24"/>
      <c r="E20" s="24"/>
      <c r="F20" s="201"/>
      <c r="G20" s="25"/>
    </row>
    <row r="21" spans="1:7" ht="63" customHeight="1" x14ac:dyDescent="0.25">
      <c r="A21" s="22"/>
      <c r="B21" s="23"/>
      <c r="C21" s="24"/>
      <c r="D21" s="24"/>
      <c r="E21" s="24"/>
      <c r="F21" s="201"/>
      <c r="G21" s="25"/>
    </row>
    <row r="22" spans="1:7" ht="49.15" customHeight="1" x14ac:dyDescent="0.25">
      <c r="A22" s="22"/>
      <c r="B22" s="23"/>
      <c r="C22" s="24"/>
      <c r="D22" s="24"/>
      <c r="E22" s="24"/>
      <c r="F22" s="201"/>
      <c r="G22" s="25"/>
    </row>
    <row r="23" spans="1:7" ht="39.950000000000003" customHeight="1" x14ac:dyDescent="0.25">
      <c r="A23" s="22"/>
      <c r="B23" s="23"/>
      <c r="C23" s="24"/>
      <c r="D23" s="24"/>
      <c r="E23" s="24"/>
      <c r="F23" s="201"/>
      <c r="G23" s="25"/>
    </row>
    <row r="24" spans="1:7" ht="48.75" customHeight="1" x14ac:dyDescent="0.25">
      <c r="A24" s="22"/>
      <c r="B24" s="23"/>
      <c r="C24" s="24"/>
      <c r="D24" s="24"/>
      <c r="E24" s="24"/>
      <c r="F24" s="201"/>
      <c r="G24" s="25"/>
    </row>
    <row r="25" spans="1:7" ht="45" customHeight="1" x14ac:dyDescent="0.25">
      <c r="A25" s="22"/>
      <c r="B25" s="23"/>
      <c r="C25" s="24"/>
      <c r="D25" s="24"/>
      <c r="E25" s="24"/>
      <c r="F25" s="201"/>
      <c r="G25" s="25"/>
    </row>
    <row r="27" spans="1:7" x14ac:dyDescent="0.25">
      <c r="B27" s="14">
        <f>SUM(B9:B25)</f>
        <v>0</v>
      </c>
      <c r="C27" s="26"/>
      <c r="G27" s="26"/>
    </row>
    <row r="28" spans="1:7" x14ac:dyDescent="0.25">
      <c r="B28" s="14">
        <f>B27/60</f>
        <v>0</v>
      </c>
    </row>
  </sheetData>
  <dataConsolidate/>
  <mergeCells count="7">
    <mergeCell ref="A1:G1"/>
    <mergeCell ref="F3:G3"/>
    <mergeCell ref="F4:G4"/>
    <mergeCell ref="A6:B6"/>
    <mergeCell ref="B3:C3"/>
    <mergeCell ref="B4:C4"/>
    <mergeCell ref="D6:G6"/>
  </mergeCells>
  <dataValidations xWindow="96" yWindow="560" count="9">
    <dataValidation type="list" allowBlank="1" showInputMessage="1" promptTitle="Phase" prompt="Phase d'activation, Phase de découverte, Phase de transfert, Phase de réinvestissement" sqref="A9:A25">
      <formula1>liste_phase</formula1>
    </dataValidation>
    <dataValidation type="list" allowBlank="1" showInputMessage="1" promptTitle="Matériels" prompt="materiels utilisé pour la phase_x000a_" sqref="E9:E25">
      <formula1>liste_matos</formula1>
    </dataValidation>
    <dataValidation type="list" allowBlank="1" showInputMessage="1" promptTitle="Objectifs opérationnels " prompt="on demande (voir fiche prépa)" sqref="D9:D25">
      <formula1>objectifs</formula1>
    </dataValidation>
    <dataValidation allowBlank="1" showInputMessage="1" showErrorMessage="1" promptTitle="Durée" prompt="Temps par phases_x000a_" sqref="B9:B25"/>
    <dataValidation allowBlank="1" showInputMessage="1" promptTitle="Connaissances" prompt="Connaissances apportés, Mots clés, Matériels nouveaux ,Définitions, Procédures, Méthodes, Essais, Règles…" sqref="F9:F25"/>
    <dataValidation allowBlank="1" showInputMessage="1" showErrorMessage="1" promptTitle="date" prompt="date deroulement de la séance" sqref="F3:G3"/>
    <dataValidation type="list" allowBlank="1" showInputMessage="1" promptTitle="Etape" prompt=" Activités :_x000a_D’introduction_x000a_De confrontation_x000a_De synthèse…_x000a__x000a_Préciser s’il s’agit d’un travail :_x000a_- TD_x000a_- TP_x000a_- individuel_x000a_- en binôme_x000a_- en groupes de 3 ou 4 _x000a_- en classe entière" sqref="C9:C25">
      <formula1>liste_act</formula1>
    </dataValidation>
    <dataValidation type="list" allowBlank="1" showInputMessage="1" showErrorMessage="1" promptTitle="Lieux" prompt="lieux de déroulement de la séance" sqref="B4:C4">
      <formula1>Liste_lieu</formula1>
    </dataValidation>
    <dataValidation type="list" allowBlank="1" showInputMessage="1" promptTitle="Evaluation" prompt="Type d’évaluation effectué et moyens : diagnostique, formative, formatrice, sommative" sqref="G9:G25">
      <formula1>Evaluation</formula1>
    </dataValidation>
  </dataValidations>
  <pageMargins left="0.25" right="0.25" top="0.75" bottom="0.75" header="0.3" footer="0.3"/>
  <pageSetup paperSize="9" scale="82"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34"/>
  <sheetViews>
    <sheetView zoomScaleNormal="100" workbookViewId="0">
      <selection activeCell="B29" sqref="B29"/>
    </sheetView>
  </sheetViews>
  <sheetFormatPr baseColWidth="10" defaultColWidth="11.42578125" defaultRowHeight="15" x14ac:dyDescent="0.25"/>
  <cols>
    <col min="1" max="1" width="5.7109375" style="13" bestFit="1" customWidth="1"/>
    <col min="2" max="2" width="146" style="10" bestFit="1" customWidth="1"/>
    <col min="3" max="3" width="11.42578125" style="10"/>
    <col min="4" max="5" width="0" style="10" hidden="1" customWidth="1"/>
    <col min="6" max="16384" width="11.42578125" style="10"/>
  </cols>
  <sheetData>
    <row r="1" spans="1:5" x14ac:dyDescent="0.25">
      <c r="B1" s="10" t="s">
        <v>243</v>
      </c>
      <c r="D1" s="11" t="s">
        <v>203</v>
      </c>
      <c r="E1" s="10" t="str">
        <f t="array" aca="1" ref="E1" ca="1">IF(ROW(A1)&gt;COUNTA(A:A)-1,"",INDEX(cola,SMALL(IF(cola&lt;&gt;"",ROW(cola)-1,""),ROW(A1))))</f>
        <v>T0-1</v>
      </c>
    </row>
    <row r="2" spans="1:5" x14ac:dyDescent="0.25">
      <c r="A2" s="9"/>
      <c r="B2" s="9"/>
      <c r="D2" s="11" t="s">
        <v>206</v>
      </c>
      <c r="E2" s="10" t="str">
        <f t="array" aca="1" ref="E2" ca="1">IF(ROW(A2)&gt;COUNTA(A:A)-1,"",INDEX(cola,SMALL(IF(cola&lt;&gt;"",ROW(cola)-1,""),ROW(A2))))</f>
        <v>T0-2</v>
      </c>
    </row>
    <row r="3" spans="1:5" x14ac:dyDescent="0.25">
      <c r="A3" s="11" t="s">
        <v>433</v>
      </c>
      <c r="B3" s="12" t="s">
        <v>64</v>
      </c>
      <c r="C3" s="12"/>
      <c r="D3" s="11" t="s">
        <v>207</v>
      </c>
      <c r="E3" s="10" t="str">
        <f t="array" aca="1" ref="E3" ca="1">IF(ROW(A3)&gt;COUNTA(A:A)-1,"",INDEX(cola,SMALL(IF(cola&lt;&gt;"",ROW(cola)-1,""),ROW(A3))))</f>
        <v>T0-3</v>
      </c>
    </row>
    <row r="4" spans="1:5" x14ac:dyDescent="0.25">
      <c r="A4" s="11" t="s">
        <v>204</v>
      </c>
      <c r="B4" s="12" t="s">
        <v>65</v>
      </c>
      <c r="C4" s="12"/>
      <c r="D4" s="11" t="s">
        <v>211</v>
      </c>
      <c r="E4" s="10" t="str">
        <f t="array" aca="1" ref="E4" ca="1">IF(ROW(A4)&gt;COUNTA(A:A)-1,"",INDEX(cola,SMALL(IF(cola&lt;&gt;"",ROW(cola)-1,""),ROW(A4))))</f>
        <v>T1-1</v>
      </c>
    </row>
    <row r="5" spans="1:5" x14ac:dyDescent="0.25">
      <c r="A5" s="11" t="s">
        <v>205</v>
      </c>
      <c r="B5" s="12" t="s">
        <v>66</v>
      </c>
      <c r="C5" s="12"/>
      <c r="D5" s="11" t="s">
        <v>212</v>
      </c>
      <c r="E5" s="10" t="str">
        <f t="array" aca="1" ref="E5" ca="1">IF(ROW(A5)&gt;COUNTA(A:A)-1,"",INDEX(cola,SMALL(IF(cola&lt;&gt;"",ROW(cola)-1,""),ROW(A5))))</f>
        <v>T1-2</v>
      </c>
    </row>
    <row r="6" spans="1:5" x14ac:dyDescent="0.25">
      <c r="A6" s="9"/>
      <c r="B6" s="9"/>
      <c r="D6" s="11" t="s">
        <v>89</v>
      </c>
      <c r="E6" s="10" t="str">
        <f t="array" aca="1" ref="E6" ca="1">IF(ROW(A6)&gt;COUNTA(A:A)-1,"",INDEX(cola,SMALL(IF(cola&lt;&gt;"",ROW(cola)-1,""),ROW(A6))))</f>
        <v>T1-3</v>
      </c>
    </row>
    <row r="7" spans="1:5" x14ac:dyDescent="0.25">
      <c r="A7" s="11" t="s">
        <v>478</v>
      </c>
      <c r="B7" s="12" t="s">
        <v>21</v>
      </c>
      <c r="C7" s="12"/>
      <c r="D7" s="51"/>
      <c r="E7" s="10" t="str">
        <f t="array" aca="1" ref="E7" ca="1">IF(ROW(A7)&gt;COUNTA(A:A)-1,"",INDEX(cola,SMALL(IF(cola&lt;&gt;"",ROW(cola)-1,""),ROW(A7))))</f>
        <v>T1-4</v>
      </c>
    </row>
    <row r="8" spans="1:5" x14ac:dyDescent="0.25">
      <c r="A8" s="11" t="s">
        <v>67</v>
      </c>
      <c r="B8" s="12" t="s">
        <v>68</v>
      </c>
      <c r="C8" s="12"/>
      <c r="E8" s="10" t="str">
        <f t="array" aca="1" ref="E8" ca="1">IF(ROW(A8)&gt;COUNTA(A:A)-1,"",INDEX(cola,SMALL(IF(cola&lt;&gt;"",ROW(cola)-1,""),ROW(A8))))</f>
        <v>T1-5</v>
      </c>
    </row>
    <row r="9" spans="1:5" x14ac:dyDescent="0.25">
      <c r="A9" s="11" t="s">
        <v>371</v>
      </c>
      <c r="B9" s="12" t="s">
        <v>69</v>
      </c>
      <c r="C9" s="12"/>
      <c r="E9" s="10" t="str">
        <f t="array" aca="1" ref="E9" ca="1">IF(ROW(A9)&gt;COUNTA(A:A)-1,"",INDEX(cola,SMALL(IF(cola&lt;&gt;"",ROW(cola)-1,""),ROW(A9))))</f>
        <v>T1-6</v>
      </c>
    </row>
    <row r="10" spans="1:5" x14ac:dyDescent="0.25">
      <c r="A10" s="11" t="s">
        <v>70</v>
      </c>
      <c r="B10" s="12" t="s">
        <v>71</v>
      </c>
      <c r="C10" s="12"/>
      <c r="E10" s="10" t="str">
        <f t="array" aca="1" ref="E10" ca="1">IF(ROW(A10)&gt;COUNTA(A:A)-1,"",INDEX(cola,SMALL(IF(cola&lt;&gt;"",ROW(cola)-1,""),ROW(A10))))</f>
        <v>T2-1</v>
      </c>
    </row>
    <row r="11" spans="1:5" x14ac:dyDescent="0.25">
      <c r="A11" s="11" t="s">
        <v>72</v>
      </c>
      <c r="B11" s="12" t="s">
        <v>73</v>
      </c>
      <c r="C11" s="12"/>
      <c r="E11" s="10" t="str">
        <f t="array" aca="1" ref="E11" ca="1">IF(ROW(A11)&gt;COUNTA(A:A)-1,"",INDEX(cola,SMALL(IF(cola&lt;&gt;"",ROW(cola)-1,""),ROW(A11))))</f>
        <v>T2-2</v>
      </c>
    </row>
    <row r="12" spans="1:5" x14ac:dyDescent="0.25">
      <c r="A12" s="11" t="s">
        <v>74</v>
      </c>
      <c r="B12" s="12" t="s">
        <v>75</v>
      </c>
      <c r="C12" s="12"/>
      <c r="E12" s="10" t="str">
        <f t="array" aca="1" ref="E12" ca="1">IF(ROW(A12)&gt;COUNTA(A:A)-1,"",INDEX(cola,SMALL(IF(cola&lt;&gt;"",ROW(cola)-1,""),ROW(A12))))</f>
        <v>T2-3</v>
      </c>
    </row>
    <row r="13" spans="1:5" x14ac:dyDescent="0.25">
      <c r="A13" s="9"/>
      <c r="B13" s="9"/>
      <c r="E13" s="10" t="str">
        <f t="array" aca="1" ref="E13" ca="1">IF(ROW(A13)&gt;COUNTA(A:A)-1,"",INDEX(cola,SMALL(IF(cola&lt;&gt;"",ROW(cola)-1,""),ROW(A13))))</f>
        <v>T2-4</v>
      </c>
    </row>
    <row r="14" spans="1:5" x14ac:dyDescent="0.25">
      <c r="A14" s="11" t="s">
        <v>479</v>
      </c>
      <c r="B14" s="12" t="s">
        <v>22</v>
      </c>
      <c r="C14" s="12"/>
      <c r="E14" s="10" t="str">
        <f t="array" aca="1" ref="E14" ca="1">IF(ROW(A14)&gt;COUNTA(A:A)-1,"",INDEX(cola,SMALL(IF(cola&lt;&gt;"",ROW(cola)-1,""),ROW(A14))))</f>
        <v>T3-1</v>
      </c>
    </row>
    <row r="15" spans="1:5" x14ac:dyDescent="0.25">
      <c r="A15" s="11" t="s">
        <v>208</v>
      </c>
      <c r="B15" s="12" t="s">
        <v>76</v>
      </c>
      <c r="C15" s="12"/>
      <c r="E15" s="10" t="str">
        <f t="array" aca="1" ref="E15" ca="1">IF(ROW(A15)&gt;COUNTA(A:A)-1,"",INDEX(cola,SMALL(IF(cola&lt;&gt;"",ROW(cola)-1,""),ROW(A15))))</f>
        <v>T3-2</v>
      </c>
    </row>
    <row r="16" spans="1:5" x14ac:dyDescent="0.25">
      <c r="A16" s="11" t="s">
        <v>209</v>
      </c>
      <c r="B16" s="12" t="s">
        <v>79</v>
      </c>
      <c r="C16" s="12"/>
      <c r="E16" s="10" t="str">
        <f t="array" aca="1" ref="E16" ca="1">IF(ROW(A16)&gt;COUNTA(A:A)-1,"",INDEX(cola,SMALL(IF(cola&lt;&gt;"",ROW(cola)-1,""),ROW(A16))))</f>
        <v>T3-3</v>
      </c>
    </row>
    <row r="17" spans="1:5" x14ac:dyDescent="0.25">
      <c r="A17" s="11" t="s">
        <v>210</v>
      </c>
      <c r="B17" s="12" t="s">
        <v>80</v>
      </c>
      <c r="C17" s="12"/>
      <c r="E17" s="10" t="str">
        <f t="array" aca="1" ref="E17" ca="1">IF(ROW(A17)&gt;COUNTA(A:A)-1,"",INDEX(cola,SMALL(IF(cola&lt;&gt;"",ROW(cola)-1,""),ROW(A17))))</f>
        <v>T3-4</v>
      </c>
    </row>
    <row r="18" spans="1:5" x14ac:dyDescent="0.25">
      <c r="A18" s="9"/>
      <c r="B18" s="9"/>
      <c r="C18" s="12"/>
      <c r="E18" s="10" t="str">
        <f t="array" aca="1" ref="E18" ca="1">IF(ROW(A18)&gt;COUNTA(A:A)-1,"",INDEX(cola,SMALL(IF(cola&lt;&gt;"",ROW(cola)-1,""),ROW(A18))))</f>
        <v xml:space="preserve">T4-1  </v>
      </c>
    </row>
    <row r="19" spans="1:5" x14ac:dyDescent="0.25">
      <c r="A19" s="11" t="s">
        <v>480</v>
      </c>
      <c r="B19" s="12" t="s">
        <v>23</v>
      </c>
      <c r="C19" s="12"/>
      <c r="E19" s="10" t="str">
        <f t="array" aca="1" ref="E19" ca="1">IF(ROW(A19)&gt;COUNTA(A:A)-1,"",INDEX(cola,SMALL(IF(cola&lt;&gt;"",ROW(cola)-1,""),ROW(A19))))</f>
        <v>T4-2</v>
      </c>
    </row>
    <row r="20" spans="1:5" x14ac:dyDescent="0.25">
      <c r="A20" s="11" t="s">
        <v>372</v>
      </c>
      <c r="B20" s="12" t="s">
        <v>24</v>
      </c>
      <c r="C20" s="12"/>
      <c r="E20" s="10" t="str">
        <f t="array" aca="1" ref="E20" ca="1">IF(ROW(A20)&gt;COUNTA(A:A)-1,"",INDEX(cola,SMALL(IF(cola&lt;&gt;"",ROW(cola)-1,""),ROW(A20))))</f>
        <v>T4-3</v>
      </c>
    </row>
    <row r="21" spans="1:5" x14ac:dyDescent="0.25">
      <c r="A21" s="11" t="s">
        <v>373</v>
      </c>
      <c r="B21" s="12" t="s">
        <v>81</v>
      </c>
      <c r="C21" s="12"/>
      <c r="E21" s="10" t="str">
        <f t="array" aca="1" ref="E21" ca="1">IF(ROW(A21)&gt;COUNTA(A:A)-1,"",INDEX(cola,SMALL(IF(cola&lt;&gt;"",ROW(cola)-1,""),ROW(A21))))</f>
        <v>T4-4</v>
      </c>
    </row>
    <row r="22" spans="1:5" ht="14.45" x14ac:dyDescent="0.3">
      <c r="A22" s="11" t="s">
        <v>374</v>
      </c>
      <c r="B22" s="12" t="s">
        <v>82</v>
      </c>
      <c r="C22" s="12"/>
      <c r="E22" s="10" t="str">
        <f t="array" aca="1" ref="E22" ca="1">IF(ROW(A22)&gt;COUNTA(A:A)-1,"",INDEX(cola,SMALL(IF(cola&lt;&gt;"",ROW(cola)-1,""),ROW(A22))))</f>
        <v>T4-5</v>
      </c>
    </row>
    <row r="23" spans="1:5" x14ac:dyDescent="0.25">
      <c r="A23" s="9"/>
      <c r="B23" s="9"/>
      <c r="C23" s="12"/>
      <c r="E23" s="10" t="str">
        <f t="array" aca="1" ref="E23" ca="1">IF(ROW(A23)&gt;COUNTA(A:A)-1,"",INDEX(cola,SMALL(IF(cola&lt;&gt;"",ROW(cola)-1,""),ROW(A23))))</f>
        <v>T4-6</v>
      </c>
    </row>
    <row r="24" spans="1:5" x14ac:dyDescent="0.25">
      <c r="A24" s="11" t="s">
        <v>212</v>
      </c>
      <c r="B24" s="12" t="s">
        <v>83</v>
      </c>
      <c r="C24" s="12"/>
      <c r="E24" s="10" t="str">
        <f t="array" aca="1" ref="E24" ca="1">IF(ROW(A24)&gt;COUNTA(A:A)-1,"",INDEX(cola,SMALL(IF(cola&lt;&gt;"",ROW(cola)-1,""),ROW(A24))))</f>
        <v xml:space="preserve">T5-1 </v>
      </c>
    </row>
    <row r="25" spans="1:5" x14ac:dyDescent="0.25">
      <c r="A25" s="11" t="s">
        <v>375</v>
      </c>
      <c r="B25" s="10" t="s">
        <v>84</v>
      </c>
      <c r="E25" s="10" t="str">
        <f t="array" aca="1" ref="E25" ca="1">IF(ROW(A25)&gt;COUNTA(A:A)-1,"",INDEX(cola,SMALL(IF(cola&lt;&gt;"",ROW(cola)-1,""),ROW(A25))))</f>
        <v>T5-2</v>
      </c>
    </row>
    <row r="26" spans="1:5" ht="15.75" customHeight="1" x14ac:dyDescent="0.25">
      <c r="A26" s="11" t="s">
        <v>376</v>
      </c>
      <c r="B26" s="10" t="s">
        <v>87</v>
      </c>
      <c r="E26" s="10" t="str">
        <f t="array" aca="1" ref="E26" ca="1">IF(ROW(A26)&gt;COUNTA(A:A)-1,"",INDEX(cola,SMALL(IF(cola&lt;&gt;"",ROW(cola)-1,""),ROW(A26))))</f>
        <v>T5-3</v>
      </c>
    </row>
    <row r="27" spans="1:5" x14ac:dyDescent="0.25">
      <c r="A27" s="11" t="s">
        <v>377</v>
      </c>
      <c r="B27" s="10" t="s">
        <v>86</v>
      </c>
    </row>
    <row r="28" spans="1:5" x14ac:dyDescent="0.25">
      <c r="A28" s="11" t="s">
        <v>378</v>
      </c>
      <c r="B28" s="10" t="s">
        <v>85</v>
      </c>
    </row>
    <row r="29" spans="1:5" x14ac:dyDescent="0.25">
      <c r="A29" s="11" t="s">
        <v>379</v>
      </c>
      <c r="B29" s="10" t="s">
        <v>88</v>
      </c>
    </row>
    <row r="30" spans="1:5" x14ac:dyDescent="0.25">
      <c r="A30" s="9"/>
      <c r="B30" s="9"/>
    </row>
    <row r="31" spans="1:5" x14ac:dyDescent="0.25">
      <c r="A31" s="11" t="s">
        <v>89</v>
      </c>
      <c r="B31" s="10" t="s">
        <v>90</v>
      </c>
    </row>
    <row r="32" spans="1:5" x14ac:dyDescent="0.25">
      <c r="A32" s="11" t="s">
        <v>380</v>
      </c>
      <c r="B32" s="10" t="s">
        <v>91</v>
      </c>
    </row>
    <row r="33" spans="1:2" x14ac:dyDescent="0.25">
      <c r="A33" s="11" t="s">
        <v>381</v>
      </c>
      <c r="B33" s="10" t="s">
        <v>78</v>
      </c>
    </row>
    <row r="34" spans="1:2" x14ac:dyDescent="0.25">
      <c r="A34" s="11" t="s">
        <v>382</v>
      </c>
      <c r="B34" s="10" t="s">
        <v>77</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3" id="{280BDEBD-2AC3-429F-81D6-DB54516C35A1}">
            <xm:f>COUNTIF('fiche préparation'!$B$1:$B$31,$A2)&gt;0</xm:f>
            <x14:dxf>
              <fill>
                <patternFill>
                  <bgColor rgb="FFFFC000"/>
                </patternFill>
              </fill>
            </x14:dxf>
          </x14:cfRule>
          <xm:sqref>A3:B200 A2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33"/>
  <sheetViews>
    <sheetView topLeftCell="B1" workbookViewId="0">
      <selection activeCell="E15" sqref="E15"/>
    </sheetView>
  </sheetViews>
  <sheetFormatPr baseColWidth="10" defaultColWidth="11.42578125" defaultRowHeight="15" x14ac:dyDescent="0.25"/>
  <cols>
    <col min="1" max="1" width="24.140625" style="5" customWidth="1"/>
    <col min="2" max="2" width="26.42578125" style="5" customWidth="1"/>
    <col min="3" max="3" width="55" style="5" customWidth="1"/>
    <col min="4" max="4" width="21.140625" style="5" customWidth="1"/>
    <col min="5" max="5" width="34.28515625" style="5" bestFit="1" customWidth="1"/>
    <col min="6" max="6" width="40" style="5" customWidth="1"/>
    <col min="7" max="7" width="15.5703125" style="5" customWidth="1"/>
    <col min="8" max="8" width="18" style="5" customWidth="1"/>
    <col min="9" max="16384" width="11.42578125" style="7"/>
  </cols>
  <sheetData>
    <row r="1" spans="1:8" ht="15.75" thickTop="1" x14ac:dyDescent="0.25">
      <c r="A1" s="4" t="s">
        <v>142</v>
      </c>
      <c r="B1" s="2" t="s">
        <v>100</v>
      </c>
      <c r="C1" s="5" t="s">
        <v>155</v>
      </c>
      <c r="D1" s="6"/>
      <c r="E1" s="4" t="s">
        <v>151</v>
      </c>
      <c r="F1" s="6"/>
      <c r="G1" s="4" t="s">
        <v>102</v>
      </c>
      <c r="H1" s="4" t="s">
        <v>147</v>
      </c>
    </row>
    <row r="2" spans="1:8" x14ac:dyDescent="0.25">
      <c r="A2" s="5" t="s">
        <v>94</v>
      </c>
      <c r="B2" s="5" t="s">
        <v>97</v>
      </c>
      <c r="C2" s="5" t="s">
        <v>105</v>
      </c>
      <c r="E2" s="5" t="s">
        <v>679</v>
      </c>
      <c r="G2" s="5" t="s">
        <v>103</v>
      </c>
      <c r="H2" s="8" t="s">
        <v>146</v>
      </c>
    </row>
    <row r="3" spans="1:8" x14ac:dyDescent="0.25">
      <c r="A3" s="5" t="s">
        <v>95</v>
      </c>
      <c r="B3" s="5" t="s">
        <v>98</v>
      </c>
      <c r="C3" s="5" t="s">
        <v>106</v>
      </c>
      <c r="E3" s="5" t="s">
        <v>150</v>
      </c>
      <c r="G3" s="5" t="s">
        <v>104</v>
      </c>
      <c r="H3" s="8" t="s">
        <v>145</v>
      </c>
    </row>
    <row r="4" spans="1:8" x14ac:dyDescent="0.25">
      <c r="A4" s="5" t="s">
        <v>93</v>
      </c>
      <c r="B4" s="5" t="s">
        <v>99</v>
      </c>
      <c r="C4" s="5" t="s">
        <v>107</v>
      </c>
      <c r="E4" s="5" t="s">
        <v>680</v>
      </c>
      <c r="G4" s="5" t="s">
        <v>101</v>
      </c>
      <c r="H4" s="8" t="s">
        <v>143</v>
      </c>
    </row>
    <row r="5" spans="1:8" x14ac:dyDescent="0.25">
      <c r="A5" s="5" t="s">
        <v>156</v>
      </c>
      <c r="C5" s="5" t="s">
        <v>108</v>
      </c>
      <c r="E5" s="5" t="s">
        <v>140</v>
      </c>
      <c r="G5" s="5" t="s">
        <v>681</v>
      </c>
      <c r="H5" s="8" t="s">
        <v>144</v>
      </c>
    </row>
    <row r="6" spans="1:8" x14ac:dyDescent="0.25">
      <c r="A6" s="5" t="s">
        <v>96</v>
      </c>
      <c r="C6" s="5" t="s">
        <v>109</v>
      </c>
      <c r="E6" s="5" t="s">
        <v>676</v>
      </c>
    </row>
    <row r="7" spans="1:8" x14ac:dyDescent="0.25">
      <c r="A7" s="5" t="s">
        <v>141</v>
      </c>
      <c r="C7" s="5" t="s">
        <v>110</v>
      </c>
      <c r="E7" s="5" t="s">
        <v>677</v>
      </c>
    </row>
    <row r="8" spans="1:8" x14ac:dyDescent="0.25">
      <c r="C8" s="5" t="s">
        <v>111</v>
      </c>
      <c r="E8" s="5" t="s">
        <v>137</v>
      </c>
    </row>
    <row r="9" spans="1:8" x14ac:dyDescent="0.25">
      <c r="C9" s="5" t="s">
        <v>118</v>
      </c>
      <c r="E9" s="5" t="s">
        <v>138</v>
      </c>
    </row>
    <row r="10" spans="1:8" x14ac:dyDescent="0.25">
      <c r="C10" s="5" t="s">
        <v>119</v>
      </c>
      <c r="E10" s="5" t="s">
        <v>678</v>
      </c>
    </row>
    <row r="11" spans="1:8" x14ac:dyDescent="0.25">
      <c r="C11" s="5" t="s">
        <v>120</v>
      </c>
      <c r="E11" s="5" t="s">
        <v>154</v>
      </c>
    </row>
    <row r="12" spans="1:8" x14ac:dyDescent="0.25">
      <c r="C12" s="5" t="s">
        <v>121</v>
      </c>
      <c r="E12" s="5" t="s">
        <v>139</v>
      </c>
    </row>
    <row r="13" spans="1:8" x14ac:dyDescent="0.25">
      <c r="C13" s="5" t="s">
        <v>112</v>
      </c>
      <c r="E13" s="5" t="s">
        <v>136</v>
      </c>
    </row>
    <row r="14" spans="1:8" x14ac:dyDescent="0.25">
      <c r="C14" s="5" t="s">
        <v>113</v>
      </c>
      <c r="E14" s="5" t="s">
        <v>691</v>
      </c>
    </row>
    <row r="15" spans="1:8" x14ac:dyDescent="0.25">
      <c r="C15" s="5" t="s">
        <v>114</v>
      </c>
    </row>
    <row r="16" spans="1:8" x14ac:dyDescent="0.25">
      <c r="C16" s="5" t="s">
        <v>115</v>
      </c>
    </row>
    <row r="17" spans="3:3" x14ac:dyDescent="0.25">
      <c r="C17" s="5" t="s">
        <v>116</v>
      </c>
    </row>
    <row r="18" spans="3:3" x14ac:dyDescent="0.25">
      <c r="C18" s="5" t="s">
        <v>117</v>
      </c>
    </row>
    <row r="19" spans="3:3" x14ac:dyDescent="0.25">
      <c r="C19" s="5" t="s">
        <v>122</v>
      </c>
    </row>
    <row r="20" spans="3:3" x14ac:dyDescent="0.25">
      <c r="C20" s="5" t="s">
        <v>123</v>
      </c>
    </row>
    <row r="21" spans="3:3" x14ac:dyDescent="0.25">
      <c r="C21" s="5" t="s">
        <v>124</v>
      </c>
    </row>
    <row r="22" spans="3:3" x14ac:dyDescent="0.25">
      <c r="C22" s="5" t="s">
        <v>125</v>
      </c>
    </row>
    <row r="23" spans="3:3" x14ac:dyDescent="0.25">
      <c r="C23" s="5" t="s">
        <v>126</v>
      </c>
    </row>
    <row r="24" spans="3:3" x14ac:dyDescent="0.25">
      <c r="C24" s="5" t="s">
        <v>127</v>
      </c>
    </row>
    <row r="25" spans="3:3" x14ac:dyDescent="0.25">
      <c r="C25" s="5" t="s">
        <v>128</v>
      </c>
    </row>
    <row r="26" spans="3:3" x14ac:dyDescent="0.25">
      <c r="C26" s="5" t="s">
        <v>129</v>
      </c>
    </row>
    <row r="27" spans="3:3" x14ac:dyDescent="0.25">
      <c r="C27" s="5" t="s">
        <v>134</v>
      </c>
    </row>
    <row r="28" spans="3:3" x14ac:dyDescent="0.25">
      <c r="C28" s="5" t="s">
        <v>135</v>
      </c>
    </row>
    <row r="29" spans="3:3" x14ac:dyDescent="0.25">
      <c r="C29" s="5" t="s">
        <v>130</v>
      </c>
    </row>
    <row r="30" spans="3:3" x14ac:dyDescent="0.25">
      <c r="C30" s="5" t="s">
        <v>131</v>
      </c>
    </row>
    <row r="31" spans="3:3" x14ac:dyDescent="0.25">
      <c r="C31" s="5" t="s">
        <v>132</v>
      </c>
    </row>
    <row r="32" spans="3:3" x14ac:dyDescent="0.25">
      <c r="C32" s="5" t="s">
        <v>133</v>
      </c>
    </row>
    <row r="33" spans="3:3" x14ac:dyDescent="0.25">
      <c r="C33" s="5" t="s">
        <v>157</v>
      </c>
    </row>
  </sheetData>
  <sortState ref="E1:E13">
    <sortCondition ref="E13"/>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60"/>
  <sheetViews>
    <sheetView zoomScale="130" zoomScaleNormal="130" workbookViewId="0">
      <selection activeCell="B39" sqref="B39:B52"/>
    </sheetView>
  </sheetViews>
  <sheetFormatPr baseColWidth="10" defaultColWidth="11.42578125" defaultRowHeight="14.25" x14ac:dyDescent="0.2"/>
  <cols>
    <col min="1" max="1" width="2.42578125" style="92" customWidth="1"/>
    <col min="2" max="2" width="52" style="102" customWidth="1"/>
    <col min="3" max="4" width="29.28515625" style="103" customWidth="1"/>
    <col min="5" max="5" width="77" style="104" customWidth="1"/>
    <col min="6" max="6" width="54.85546875" style="92" customWidth="1"/>
    <col min="7" max="16384" width="11.42578125" style="92"/>
  </cols>
  <sheetData>
    <row r="1" spans="1:5" ht="21.75" customHeight="1" thickTop="1" thickBot="1" x14ac:dyDescent="0.25">
      <c r="A1" s="56"/>
      <c r="B1" s="332" t="s">
        <v>213</v>
      </c>
      <c r="C1" s="332"/>
      <c r="D1" s="93"/>
      <c r="E1" s="94" t="s">
        <v>1</v>
      </c>
    </row>
    <row r="2" spans="1:5" ht="15" thickTop="1" x14ac:dyDescent="0.2">
      <c r="A2" s="340" t="s">
        <v>214</v>
      </c>
      <c r="B2" s="335" t="s">
        <v>215</v>
      </c>
      <c r="C2" s="82" t="str">
        <f>LEFT($B$2,4)</f>
        <v>T0-1</v>
      </c>
      <c r="D2" s="71" t="s">
        <v>29</v>
      </c>
      <c r="E2" s="90" t="s">
        <v>385</v>
      </c>
    </row>
    <row r="3" spans="1:5" x14ac:dyDescent="0.2">
      <c r="A3" s="341"/>
      <c r="B3" s="337"/>
      <c r="C3" s="83" t="str">
        <f>LEFT($B$2,4)</f>
        <v>T0-1</v>
      </c>
      <c r="D3" s="68" t="s">
        <v>37</v>
      </c>
      <c r="E3" s="91" t="s">
        <v>387</v>
      </c>
    </row>
    <row r="4" spans="1:5" ht="23.25" thickBot="1" x14ac:dyDescent="0.25">
      <c r="A4" s="341"/>
      <c r="B4" s="336"/>
      <c r="C4" s="84" t="str">
        <f>LEFT($B$2,4)</f>
        <v>T0-1</v>
      </c>
      <c r="D4" s="80" t="s">
        <v>46</v>
      </c>
      <c r="E4" s="32" t="s">
        <v>388</v>
      </c>
    </row>
    <row r="5" spans="1:5" ht="23.25" thickBot="1" x14ac:dyDescent="0.25">
      <c r="A5" s="341"/>
      <c r="B5" s="85" t="s">
        <v>216</v>
      </c>
      <c r="C5" s="85" t="str">
        <f t="shared" ref="C5:C35" si="0">LEFT(B5,4)</f>
        <v>T0-2</v>
      </c>
      <c r="D5" s="81" t="s">
        <v>46</v>
      </c>
      <c r="E5" s="53" t="s">
        <v>388</v>
      </c>
    </row>
    <row r="6" spans="1:5" ht="29.25" customHeight="1" thickBot="1" x14ac:dyDescent="0.25">
      <c r="A6" s="342"/>
      <c r="B6" s="86" t="s">
        <v>383</v>
      </c>
      <c r="C6" s="86" t="str">
        <f t="shared" si="0"/>
        <v>T0-3</v>
      </c>
      <c r="D6" s="52" t="s">
        <v>46</v>
      </c>
      <c r="E6" s="54" t="s">
        <v>390</v>
      </c>
    </row>
    <row r="7" spans="1:5" ht="13.5" customHeight="1" thickTop="1" x14ac:dyDescent="0.2">
      <c r="A7" s="343" t="s">
        <v>217</v>
      </c>
      <c r="B7" s="335" t="s">
        <v>218</v>
      </c>
      <c r="C7" s="83" t="str">
        <f>LEFT($B$7,4)</f>
        <v>T1-1</v>
      </c>
      <c r="D7" s="80"/>
      <c r="E7" s="29"/>
    </row>
    <row r="8" spans="1:5" ht="22.5" x14ac:dyDescent="0.2">
      <c r="A8" s="338"/>
      <c r="B8" s="337"/>
      <c r="C8" s="83" t="str">
        <f>LEFT($B$7,4)</f>
        <v>T1-1</v>
      </c>
      <c r="D8" s="59" t="s">
        <v>58</v>
      </c>
      <c r="E8" s="60" t="s">
        <v>395</v>
      </c>
    </row>
    <row r="9" spans="1:5" ht="23.25" thickBot="1" x14ac:dyDescent="0.25">
      <c r="A9" s="338"/>
      <c r="B9" s="336"/>
      <c r="C9" s="83" t="str">
        <f>LEFT($B$7,4)</f>
        <v>T1-1</v>
      </c>
      <c r="D9" s="61" t="s">
        <v>59</v>
      </c>
      <c r="E9" s="62" t="s">
        <v>392</v>
      </c>
    </row>
    <row r="10" spans="1:5" ht="22.5" x14ac:dyDescent="0.2">
      <c r="A10" s="338"/>
      <c r="B10" s="333" t="s">
        <v>219</v>
      </c>
      <c r="C10" s="87" t="str">
        <f>LEFT($B$10,4)</f>
        <v>T1-2</v>
      </c>
      <c r="D10" s="80" t="s">
        <v>33</v>
      </c>
      <c r="E10" s="34" t="s">
        <v>396</v>
      </c>
    </row>
    <row r="11" spans="1:5" ht="23.25" thickBot="1" x14ac:dyDescent="0.25">
      <c r="A11" s="338"/>
      <c r="B11" s="336"/>
      <c r="C11" s="83" t="str">
        <f>LEFT($B$10,4)</f>
        <v>T1-2</v>
      </c>
      <c r="D11" s="61" t="s">
        <v>61</v>
      </c>
      <c r="E11" s="33" t="s">
        <v>397</v>
      </c>
    </row>
    <row r="12" spans="1:5" ht="12.75" customHeight="1" x14ac:dyDescent="0.2">
      <c r="A12" s="338"/>
      <c r="B12" s="333" t="s">
        <v>220</v>
      </c>
      <c r="C12" s="87" t="str">
        <f t="shared" si="0"/>
        <v>T1-3</v>
      </c>
      <c r="D12" s="59" t="s">
        <v>33</v>
      </c>
      <c r="E12" s="63" t="s">
        <v>398</v>
      </c>
    </row>
    <row r="13" spans="1:5" ht="15" thickBot="1" x14ac:dyDescent="0.25">
      <c r="A13" s="338"/>
      <c r="B13" s="336"/>
      <c r="C13" s="84" t="s">
        <v>371</v>
      </c>
      <c r="D13" s="61" t="s">
        <v>60</v>
      </c>
      <c r="E13" s="62" t="s">
        <v>399</v>
      </c>
    </row>
    <row r="14" spans="1:5" ht="23.25" thickBot="1" x14ac:dyDescent="0.25">
      <c r="A14" s="338"/>
      <c r="B14" s="84" t="s">
        <v>221</v>
      </c>
      <c r="C14" s="83" t="str">
        <f t="shared" si="0"/>
        <v>T1-4</v>
      </c>
      <c r="D14" s="81" t="s">
        <v>54</v>
      </c>
      <c r="E14" s="58" t="s">
        <v>400</v>
      </c>
    </row>
    <row r="15" spans="1:5" ht="22.5" customHeight="1" x14ac:dyDescent="0.2">
      <c r="A15" s="338"/>
      <c r="B15" s="333" t="s">
        <v>222</v>
      </c>
      <c r="C15" s="87" t="str">
        <f>LEFT($B$15,4)</f>
        <v>T1-5</v>
      </c>
      <c r="D15" s="59" t="s">
        <v>32</v>
      </c>
      <c r="E15" s="63" t="s">
        <v>393</v>
      </c>
    </row>
    <row r="16" spans="1:5" ht="15.75" customHeight="1" thickBot="1" x14ac:dyDescent="0.25">
      <c r="A16" s="338"/>
      <c r="B16" s="336"/>
      <c r="C16" s="84" t="str">
        <f>LEFT($B$15,4)</f>
        <v>T1-5</v>
      </c>
      <c r="D16" s="61" t="s">
        <v>44</v>
      </c>
      <c r="E16" s="62" t="s">
        <v>401</v>
      </c>
    </row>
    <row r="17" spans="1:5" ht="22.5" customHeight="1" x14ac:dyDescent="0.2">
      <c r="A17" s="338"/>
      <c r="B17" s="333" t="s">
        <v>223</v>
      </c>
      <c r="C17" s="83" t="str">
        <f>LEFT($B$17,4)</f>
        <v>T1-6</v>
      </c>
      <c r="D17" s="59" t="s">
        <v>32</v>
      </c>
      <c r="E17" s="63" t="s">
        <v>402</v>
      </c>
    </row>
    <row r="18" spans="1:5" ht="15" thickBot="1" x14ac:dyDescent="0.25">
      <c r="A18" s="339"/>
      <c r="B18" s="334"/>
      <c r="C18" s="89" t="str">
        <f>LEFT($B$17,4)</f>
        <v>T1-6</v>
      </c>
      <c r="D18" s="64" t="s">
        <v>44</v>
      </c>
      <c r="E18" s="65" t="s">
        <v>401</v>
      </c>
    </row>
    <row r="19" spans="1:5" ht="23.25" thickTop="1" x14ac:dyDescent="0.2">
      <c r="A19" s="338"/>
      <c r="B19" s="335" t="s">
        <v>224</v>
      </c>
      <c r="C19" s="83" t="str">
        <f>LEFT($B$19,4)</f>
        <v>T2-1</v>
      </c>
      <c r="D19" s="71" t="s">
        <v>4</v>
      </c>
      <c r="E19" s="72" t="s">
        <v>405</v>
      </c>
    </row>
    <row r="20" spans="1:5" ht="15" thickBot="1" x14ac:dyDescent="0.25">
      <c r="A20" s="338"/>
      <c r="B20" s="336"/>
      <c r="C20" s="83" t="str">
        <f>LEFT($B$19,4)</f>
        <v>T2-1</v>
      </c>
      <c r="D20" s="61" t="s">
        <v>5</v>
      </c>
      <c r="E20" s="62" t="s">
        <v>394</v>
      </c>
    </row>
    <row r="21" spans="1:5" x14ac:dyDescent="0.2">
      <c r="A21" s="338"/>
      <c r="B21" s="333" t="s">
        <v>225</v>
      </c>
      <c r="C21" s="87" t="str">
        <f>LEFT($B$21,4)</f>
        <v>T2-2</v>
      </c>
      <c r="D21" s="66" t="s">
        <v>6</v>
      </c>
      <c r="E21" s="73" t="s">
        <v>406</v>
      </c>
    </row>
    <row r="22" spans="1:5" x14ac:dyDescent="0.2">
      <c r="A22" s="338"/>
      <c r="B22" s="337"/>
      <c r="C22" s="83" t="str">
        <f>LEFT($B$21,4)</f>
        <v>T2-2</v>
      </c>
      <c r="D22" s="68" t="s">
        <v>48</v>
      </c>
      <c r="E22" s="74" t="s">
        <v>407</v>
      </c>
    </row>
    <row r="23" spans="1:5" ht="15" thickBot="1" x14ac:dyDescent="0.25">
      <c r="A23" s="338"/>
      <c r="B23" s="336"/>
      <c r="C23" s="84" t="str">
        <f>LEFT($B$21,4)</f>
        <v>T2-2</v>
      </c>
      <c r="D23" s="61" t="s">
        <v>25</v>
      </c>
      <c r="E23" s="62" t="s">
        <v>408</v>
      </c>
    </row>
    <row r="24" spans="1:5" ht="15" thickBot="1" x14ac:dyDescent="0.25">
      <c r="A24" s="338"/>
      <c r="B24" s="88" t="s">
        <v>226</v>
      </c>
      <c r="C24" s="83" t="str">
        <f>LEFT(B24,4)</f>
        <v>T2-3</v>
      </c>
      <c r="D24" s="80" t="s">
        <v>39</v>
      </c>
      <c r="E24" s="55" t="s">
        <v>409</v>
      </c>
    </row>
    <row r="25" spans="1:5" x14ac:dyDescent="0.2">
      <c r="A25" s="338"/>
      <c r="B25" s="333" t="s">
        <v>227</v>
      </c>
      <c r="C25" s="87" t="str">
        <f>LEFT($B$25,4)</f>
        <v>T2-4</v>
      </c>
      <c r="D25" s="66" t="s">
        <v>31</v>
      </c>
      <c r="E25" s="67" t="s">
        <v>411</v>
      </c>
    </row>
    <row r="26" spans="1:5" x14ac:dyDescent="0.2">
      <c r="A26" s="338"/>
      <c r="B26" s="337"/>
      <c r="C26" s="83" t="str">
        <f>LEFT($B$25,4)</f>
        <v>T2-4</v>
      </c>
      <c r="D26" s="68" t="s">
        <v>38</v>
      </c>
      <c r="E26" s="69" t="s">
        <v>410</v>
      </c>
    </row>
    <row r="27" spans="1:5" ht="15" thickBot="1" x14ac:dyDescent="0.25">
      <c r="A27" s="339"/>
      <c r="B27" s="334"/>
      <c r="C27" s="89" t="str">
        <f>LEFT($B$25,4)</f>
        <v>T2-4</v>
      </c>
      <c r="D27" s="64" t="s">
        <v>53</v>
      </c>
      <c r="E27" s="70" t="s">
        <v>412</v>
      </c>
    </row>
    <row r="28" spans="1:5" ht="23.25" customHeight="1" thickTop="1" x14ac:dyDescent="0.2">
      <c r="A28" s="338"/>
      <c r="B28" s="335" t="s">
        <v>228</v>
      </c>
      <c r="C28" s="83" t="str">
        <f>LEFT($B$28,4)</f>
        <v>T3-1</v>
      </c>
      <c r="D28" s="71" t="s">
        <v>7</v>
      </c>
      <c r="E28" s="72" t="s">
        <v>403</v>
      </c>
    </row>
    <row r="29" spans="1:5" x14ac:dyDescent="0.2">
      <c r="A29" s="338"/>
      <c r="B29" s="337"/>
      <c r="C29" s="83" t="str">
        <f>LEFT($B$28,4)</f>
        <v>T3-1</v>
      </c>
      <c r="D29" s="68" t="s">
        <v>8</v>
      </c>
      <c r="E29" s="69" t="s">
        <v>413</v>
      </c>
    </row>
    <row r="30" spans="1:5" x14ac:dyDescent="0.2">
      <c r="A30" s="338"/>
      <c r="B30" s="337"/>
      <c r="C30" s="83" t="str">
        <f>LEFT($B$28,4)</f>
        <v>T3-1</v>
      </c>
      <c r="D30" s="68" t="s">
        <v>9</v>
      </c>
      <c r="E30" s="69" t="s">
        <v>414</v>
      </c>
    </row>
    <row r="31" spans="1:5" ht="15" thickBot="1" x14ac:dyDescent="0.25">
      <c r="A31" s="338"/>
      <c r="B31" s="336"/>
      <c r="C31" s="83" t="str">
        <f>LEFT($B$28,4)</f>
        <v>T3-1</v>
      </c>
      <c r="D31" s="61" t="s">
        <v>26</v>
      </c>
      <c r="E31" s="75" t="s">
        <v>415</v>
      </c>
    </row>
    <row r="32" spans="1:5" ht="22.5" customHeight="1" thickBot="1" x14ac:dyDescent="0.25">
      <c r="A32" s="338"/>
      <c r="B32" s="349" t="s">
        <v>229</v>
      </c>
      <c r="C32" s="87" t="str">
        <f>LEFT($B$32,4)</f>
        <v>T3-2</v>
      </c>
      <c r="D32" s="66" t="s">
        <v>14</v>
      </c>
      <c r="E32" s="67" t="s">
        <v>416</v>
      </c>
    </row>
    <row r="33" spans="1:5" ht="15" thickBot="1" x14ac:dyDescent="0.25">
      <c r="A33" s="338"/>
      <c r="B33" s="349"/>
      <c r="C33" s="84" t="str">
        <f>LEFT($B$32,4)</f>
        <v>T3-2</v>
      </c>
      <c r="D33" s="61" t="s">
        <v>55</v>
      </c>
      <c r="E33" s="75" t="s">
        <v>417</v>
      </c>
    </row>
    <row r="34" spans="1:5" ht="14.25" customHeight="1" thickBot="1" x14ac:dyDescent="0.25">
      <c r="A34" s="338"/>
      <c r="B34" s="85" t="s">
        <v>230</v>
      </c>
      <c r="C34" s="85" t="str">
        <f t="shared" si="0"/>
        <v>T3-3</v>
      </c>
      <c r="D34" s="81" t="s">
        <v>10</v>
      </c>
      <c r="E34" s="76" t="s">
        <v>389</v>
      </c>
    </row>
    <row r="35" spans="1:5" ht="23.25" thickBot="1" x14ac:dyDescent="0.25">
      <c r="A35" s="338"/>
      <c r="B35" s="85" t="s">
        <v>231</v>
      </c>
      <c r="C35" s="85" t="str">
        <f t="shared" si="0"/>
        <v>T3-4</v>
      </c>
      <c r="D35" s="81" t="s">
        <v>52</v>
      </c>
      <c r="E35" s="58" t="s">
        <v>418</v>
      </c>
    </row>
    <row r="36" spans="1:5" ht="23.25" thickBot="1" x14ac:dyDescent="0.25">
      <c r="A36" s="347"/>
      <c r="B36" s="105" t="s">
        <v>232</v>
      </c>
      <c r="C36" s="85" t="str">
        <f>LEFT(B36,4)</f>
        <v>T4-1</v>
      </c>
      <c r="D36" s="81" t="s">
        <v>28</v>
      </c>
      <c r="E36" s="76" t="s">
        <v>419</v>
      </c>
    </row>
    <row r="37" spans="1:5" ht="23.25" thickBot="1" x14ac:dyDescent="0.25">
      <c r="A37" s="347"/>
      <c r="B37" s="88" t="s">
        <v>233</v>
      </c>
      <c r="C37" s="85" t="str">
        <f>LEFT(B37,4)</f>
        <v>T4-2</v>
      </c>
      <c r="D37" s="81" t="s">
        <v>40</v>
      </c>
      <c r="E37" s="76" t="s">
        <v>420</v>
      </c>
    </row>
    <row r="38" spans="1:5" ht="23.25" thickBot="1" x14ac:dyDescent="0.25">
      <c r="A38" s="347"/>
      <c r="B38" s="88" t="s">
        <v>234</v>
      </c>
      <c r="C38" s="85" t="str">
        <f>LEFT(B38,4)</f>
        <v>T4-3</v>
      </c>
      <c r="D38" s="81" t="s">
        <v>41</v>
      </c>
      <c r="E38" s="76" t="s">
        <v>421</v>
      </c>
    </row>
    <row r="39" spans="1:5" x14ac:dyDescent="0.2">
      <c r="A39" s="347"/>
      <c r="B39" s="333" t="s">
        <v>235</v>
      </c>
      <c r="C39" s="87" t="str">
        <f>LEFT($B$39,4)</f>
        <v>T4-4</v>
      </c>
      <c r="D39" s="66" t="s">
        <v>49</v>
      </c>
      <c r="E39" s="67" t="s">
        <v>422</v>
      </c>
    </row>
    <row r="40" spans="1:5" x14ac:dyDescent="0.2">
      <c r="A40" s="347"/>
      <c r="B40" s="337"/>
      <c r="C40" s="83" t="str">
        <f>LEFT($B$39,4)</f>
        <v>T4-4</v>
      </c>
      <c r="D40" s="77" t="s">
        <v>57</v>
      </c>
      <c r="E40" s="78" t="s">
        <v>423</v>
      </c>
    </row>
    <row r="41" spans="1:5" ht="7.5" customHeight="1" thickBot="1" x14ac:dyDescent="0.25">
      <c r="A41" s="347"/>
      <c r="B41" s="336"/>
      <c r="C41" s="83" t="s">
        <v>482</v>
      </c>
      <c r="D41" s="79"/>
      <c r="E41" s="31"/>
    </row>
    <row r="42" spans="1:5" x14ac:dyDescent="0.2">
      <c r="A42" s="347"/>
      <c r="B42" s="333" t="s">
        <v>236</v>
      </c>
      <c r="C42" s="87" t="str">
        <f t="shared" ref="C42:C60" si="1">LEFT(B42,4)</f>
        <v>T4-5</v>
      </c>
      <c r="D42" s="66" t="s">
        <v>7</v>
      </c>
      <c r="E42" s="28" t="s">
        <v>403</v>
      </c>
    </row>
    <row r="43" spans="1:5" x14ac:dyDescent="0.2">
      <c r="A43" s="347"/>
      <c r="B43" s="337"/>
      <c r="C43" s="83" t="s">
        <v>483</v>
      </c>
      <c r="D43" s="77" t="s">
        <v>8</v>
      </c>
      <c r="E43" s="28" t="s">
        <v>413</v>
      </c>
    </row>
    <row r="44" spans="1:5" ht="5.25" customHeight="1" x14ac:dyDescent="0.2">
      <c r="A44" s="347"/>
      <c r="B44" s="337"/>
      <c r="C44" s="83" t="s">
        <v>483</v>
      </c>
      <c r="D44" s="77"/>
      <c r="E44" s="30"/>
    </row>
    <row r="45" spans="1:5" x14ac:dyDescent="0.2">
      <c r="A45" s="347"/>
      <c r="B45" s="337"/>
      <c r="C45" s="83" t="s">
        <v>483</v>
      </c>
      <c r="D45" s="80" t="s">
        <v>26</v>
      </c>
      <c r="E45" s="30" t="s">
        <v>425</v>
      </c>
    </row>
    <row r="46" spans="1:5" ht="2.25" customHeight="1" x14ac:dyDescent="0.2">
      <c r="A46" s="347"/>
      <c r="B46" s="337"/>
      <c r="C46" s="83" t="s">
        <v>483</v>
      </c>
      <c r="D46" s="59"/>
      <c r="E46" s="28"/>
    </row>
    <row r="47" spans="1:5" ht="6.75" customHeight="1" x14ac:dyDescent="0.2">
      <c r="A47" s="347"/>
      <c r="B47" s="337"/>
      <c r="C47" s="83" t="s">
        <v>483</v>
      </c>
      <c r="D47" s="80"/>
      <c r="E47" s="30"/>
    </row>
    <row r="48" spans="1:5" x14ac:dyDescent="0.2">
      <c r="A48" s="347"/>
      <c r="B48" s="337"/>
      <c r="C48" s="83" t="s">
        <v>483</v>
      </c>
      <c r="D48" s="80" t="s">
        <v>42</v>
      </c>
      <c r="E48" s="30" t="s">
        <v>426</v>
      </c>
    </row>
    <row r="49" spans="1:5" ht="6.75" customHeight="1" x14ac:dyDescent="0.2">
      <c r="A49" s="347"/>
      <c r="B49" s="337"/>
      <c r="C49" s="83" t="s">
        <v>483</v>
      </c>
      <c r="D49" s="80"/>
      <c r="E49" s="28"/>
    </row>
    <row r="50" spans="1:5" ht="5.25" customHeight="1" x14ac:dyDescent="0.2">
      <c r="A50" s="347"/>
      <c r="B50" s="337"/>
      <c r="C50" s="83" t="s">
        <v>483</v>
      </c>
      <c r="D50" s="77"/>
      <c r="E50" s="30"/>
    </row>
    <row r="51" spans="1:5" x14ac:dyDescent="0.2">
      <c r="A51" s="347"/>
      <c r="B51" s="337"/>
      <c r="C51" s="83" t="s">
        <v>483</v>
      </c>
      <c r="D51" s="80" t="s">
        <v>43</v>
      </c>
      <c r="E51" s="30" t="s">
        <v>427</v>
      </c>
    </row>
    <row r="52" spans="1:5" ht="4.5" customHeight="1" thickBot="1" x14ac:dyDescent="0.25">
      <c r="A52" s="347"/>
      <c r="B52" s="336"/>
      <c r="C52" s="84" t="s">
        <v>483</v>
      </c>
      <c r="D52" s="80"/>
      <c r="E52" s="30"/>
    </row>
    <row r="53" spans="1:5" ht="23.25" thickBot="1" x14ac:dyDescent="0.25">
      <c r="A53" s="348"/>
      <c r="B53" s="89" t="s">
        <v>237</v>
      </c>
      <c r="C53" s="83" t="str">
        <f t="shared" si="1"/>
        <v>T4-6</v>
      </c>
      <c r="D53" s="52" t="s">
        <v>56</v>
      </c>
      <c r="E53" s="57" t="s">
        <v>404</v>
      </c>
    </row>
    <row r="54" spans="1:5" ht="15" thickTop="1" x14ac:dyDescent="0.2">
      <c r="A54" s="344" t="s">
        <v>238</v>
      </c>
      <c r="B54" s="335" t="s">
        <v>239</v>
      </c>
      <c r="C54" s="82" t="str">
        <f t="shared" si="1"/>
        <v>T5-1</v>
      </c>
      <c r="D54" s="71" t="s">
        <v>27</v>
      </c>
      <c r="E54" s="95" t="s">
        <v>391</v>
      </c>
    </row>
    <row r="55" spans="1:5" x14ac:dyDescent="0.2">
      <c r="A55" s="345"/>
      <c r="B55" s="337"/>
      <c r="C55" s="83" t="s">
        <v>484</v>
      </c>
      <c r="D55" s="68" t="s">
        <v>36</v>
      </c>
      <c r="E55" s="96" t="s">
        <v>428</v>
      </c>
    </row>
    <row r="56" spans="1:5" ht="15.75" customHeight="1" thickBot="1" x14ac:dyDescent="0.25">
      <c r="A56" s="345"/>
      <c r="B56" s="336"/>
      <c r="C56" s="84" t="s">
        <v>484</v>
      </c>
      <c r="D56" s="61" t="s">
        <v>47</v>
      </c>
      <c r="E56" s="97" t="s">
        <v>429</v>
      </c>
    </row>
    <row r="57" spans="1:5" ht="23.25" thickBot="1" x14ac:dyDescent="0.25">
      <c r="A57" s="345"/>
      <c r="B57" s="85" t="s">
        <v>240</v>
      </c>
      <c r="C57" s="85" t="str">
        <f t="shared" si="1"/>
        <v>T5-2</v>
      </c>
      <c r="D57" s="81" t="s">
        <v>35</v>
      </c>
      <c r="E57" s="98" t="s">
        <v>424</v>
      </c>
    </row>
    <row r="58" spans="1:5" x14ac:dyDescent="0.2">
      <c r="A58" s="345"/>
      <c r="B58" s="333" t="s">
        <v>241</v>
      </c>
      <c r="C58" s="83" t="str">
        <f t="shared" si="1"/>
        <v>T5-3</v>
      </c>
      <c r="D58" s="80" t="s">
        <v>50</v>
      </c>
      <c r="E58" s="99" t="s">
        <v>430</v>
      </c>
    </row>
    <row r="59" spans="1:5" ht="15" thickBot="1" x14ac:dyDescent="0.25">
      <c r="A59" s="345"/>
      <c r="B59" s="336"/>
      <c r="C59" s="84" t="s">
        <v>381</v>
      </c>
      <c r="D59" s="61" t="s">
        <v>51</v>
      </c>
      <c r="E59" s="97" t="s">
        <v>431</v>
      </c>
    </row>
    <row r="60" spans="1:5" ht="15" thickBot="1" x14ac:dyDescent="0.25">
      <c r="A60" s="346"/>
      <c r="B60" s="100" t="s">
        <v>242</v>
      </c>
      <c r="C60" s="85" t="str">
        <f t="shared" si="1"/>
        <v>T5-4</v>
      </c>
      <c r="D60" s="81" t="s">
        <v>45</v>
      </c>
      <c r="E60" s="101" t="s">
        <v>432</v>
      </c>
    </row>
  </sheetData>
  <mergeCells count="22">
    <mergeCell ref="A54:A60"/>
    <mergeCell ref="B54:B56"/>
    <mergeCell ref="B58:B59"/>
    <mergeCell ref="A28:A35"/>
    <mergeCell ref="B42:B52"/>
    <mergeCell ref="A36:A53"/>
    <mergeCell ref="B28:B31"/>
    <mergeCell ref="B32:B33"/>
    <mergeCell ref="B39:B41"/>
    <mergeCell ref="A19:A27"/>
    <mergeCell ref="A2:A6"/>
    <mergeCell ref="A7:A18"/>
    <mergeCell ref="B7:B9"/>
    <mergeCell ref="B10:B11"/>
    <mergeCell ref="B12:B13"/>
    <mergeCell ref="B15:B16"/>
    <mergeCell ref="B1:C1"/>
    <mergeCell ref="B17:B18"/>
    <mergeCell ref="B19:B20"/>
    <mergeCell ref="B21:B23"/>
    <mergeCell ref="B25:B27"/>
    <mergeCell ref="B2:B4"/>
  </mergeCells>
  <pageMargins left="3.937007874015748E-2" right="3.937007874015748E-2" top="0.15748031496062992" bottom="0.19685039370078741" header="0" footer="0"/>
  <pageSetup paperSize="9" orientation="landscape" r:id="rId1"/>
  <extLst>
    <ext xmlns:x14="http://schemas.microsoft.com/office/spreadsheetml/2009/9/main" uri="{78C0D931-6437-407d-A8EE-F0AAD7539E65}">
      <x14:conditionalFormattings>
        <x14:conditionalFormatting xmlns:xm="http://schemas.microsoft.com/office/excel/2006/main">
          <x14:cfRule type="expression" priority="3" id="{F0C96A3A-0FBC-4E05-895A-21C860CB326D}">
            <xm:f>COUNTIF('fiche préparation'!$B$1:$B$205,$C1)&gt;0</xm:f>
            <x14:dxf>
              <fill>
                <patternFill>
                  <bgColor theme="9"/>
                </patternFill>
              </fill>
            </x14:dxf>
          </x14:cfRule>
          <xm:sqref>B1:C2 B5:C15 C3:C4 B17:C1048576 C16</xm:sqref>
        </x14:conditionalFormatting>
        <x14:conditionalFormatting xmlns:xm="http://schemas.microsoft.com/office/excel/2006/main">
          <x14:cfRule type="expression" priority="635" stopIfTrue="1" id="{CE52E31F-E431-4BED-B74B-936D8EEFB54E}">
            <xm:f>COUNTIF('fiche préparation'!$B$1:$B$205,$C1)&lt;1</xm:f>
            <x14:dxf/>
          </x14:cfRule>
          <x14:cfRule type="expression" priority="636" id="{669BEE3D-24A7-4D6C-96D7-6D13CCB7E8CE}">
            <xm:f>COUNTIF('fiche préparation'!$B$1:$B$205,$D1)&gt;0</xm:f>
            <x14:dxf>
              <fill>
                <patternFill>
                  <bgColor theme="9"/>
                </patternFill>
              </fill>
            </x14:dxf>
          </x14:cfRule>
          <xm:sqref>D1:E1048576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E53"/>
  <sheetViews>
    <sheetView zoomScale="85" zoomScaleNormal="85" workbookViewId="0">
      <selection activeCell="C38" sqref="C38"/>
    </sheetView>
  </sheetViews>
  <sheetFormatPr baseColWidth="10" defaultColWidth="11.42578125" defaultRowHeight="15" x14ac:dyDescent="0.25"/>
  <cols>
    <col min="1" max="1" width="11.42578125" style="35"/>
    <col min="2" max="2" width="89.42578125" style="35" bestFit="1" customWidth="1"/>
    <col min="3" max="3" width="3.28515625" style="204" customWidth="1"/>
    <col min="4" max="4" width="53.42578125" style="44" customWidth="1"/>
    <col min="5" max="5" width="113.42578125" style="44" bestFit="1" customWidth="1"/>
    <col min="6" max="16384" width="11.42578125" style="35"/>
  </cols>
  <sheetData>
    <row r="1" spans="1:5" ht="57" x14ac:dyDescent="0.25">
      <c r="C1" s="203" t="str">
        <f>'fiche préparation'!$E$1</f>
        <v>noms du tp</v>
      </c>
      <c r="D1" s="36" t="s">
        <v>244</v>
      </c>
      <c r="E1" s="36" t="s">
        <v>245</v>
      </c>
    </row>
    <row r="2" spans="1:5" x14ac:dyDescent="0.25">
      <c r="A2" s="38"/>
      <c r="B2" s="39"/>
      <c r="C2" s="205" t="s">
        <v>693</v>
      </c>
      <c r="D2" s="40"/>
      <c r="E2" s="40"/>
    </row>
    <row r="3" spans="1:5" ht="68.25" x14ac:dyDescent="0.25">
      <c r="A3" s="41" t="s">
        <v>27</v>
      </c>
      <c r="B3" s="42" t="s">
        <v>158</v>
      </c>
      <c r="C3" s="206" t="s">
        <v>693</v>
      </c>
      <c r="D3" s="36" t="s">
        <v>384</v>
      </c>
      <c r="E3" s="43" t="s">
        <v>246</v>
      </c>
    </row>
    <row r="4" spans="1:5" ht="57" x14ac:dyDescent="0.25">
      <c r="A4" s="41" t="s">
        <v>28</v>
      </c>
      <c r="B4" s="42" t="s">
        <v>159</v>
      </c>
      <c r="C4" s="206" t="s">
        <v>693</v>
      </c>
      <c r="D4" s="36" t="s">
        <v>252</v>
      </c>
      <c r="E4" s="43" t="s">
        <v>247</v>
      </c>
    </row>
    <row r="5" spans="1:5" ht="68.25" x14ac:dyDescent="0.25">
      <c r="A5" s="41" t="s">
        <v>29</v>
      </c>
      <c r="B5" s="42" t="s">
        <v>160</v>
      </c>
      <c r="C5" s="206" t="s">
        <v>695</v>
      </c>
      <c r="D5" s="36" t="s">
        <v>254</v>
      </c>
      <c r="E5" s="43" t="s">
        <v>248</v>
      </c>
    </row>
    <row r="6" spans="1:5" ht="34.5" x14ac:dyDescent="0.25">
      <c r="A6" s="41" t="s">
        <v>30</v>
      </c>
      <c r="B6" s="42" t="s">
        <v>161</v>
      </c>
      <c r="C6" s="206" t="s">
        <v>693</v>
      </c>
      <c r="D6" s="36" t="s">
        <v>253</v>
      </c>
      <c r="E6" s="43" t="s">
        <v>249</v>
      </c>
    </row>
    <row r="7" spans="1:5" ht="34.5" x14ac:dyDescent="0.25">
      <c r="A7" s="41" t="s">
        <v>31</v>
      </c>
      <c r="B7" s="42" t="s">
        <v>162</v>
      </c>
      <c r="C7" s="206" t="s">
        <v>693</v>
      </c>
      <c r="D7" s="36" t="s">
        <v>255</v>
      </c>
      <c r="E7" s="43" t="s">
        <v>250</v>
      </c>
    </row>
    <row r="8" spans="1:5" ht="34.5" x14ac:dyDescent="0.25">
      <c r="A8" s="41" t="s">
        <v>32</v>
      </c>
      <c r="B8" s="42" t="s">
        <v>163</v>
      </c>
      <c r="C8" s="206" t="s">
        <v>693</v>
      </c>
      <c r="D8" s="36" t="s">
        <v>256</v>
      </c>
      <c r="E8" s="43" t="s">
        <v>251</v>
      </c>
    </row>
    <row r="9" spans="1:5" ht="113.25" x14ac:dyDescent="0.25">
      <c r="A9" s="41" t="s">
        <v>33</v>
      </c>
      <c r="B9" s="42" t="s">
        <v>164</v>
      </c>
      <c r="C9" s="206" t="s">
        <v>693</v>
      </c>
      <c r="D9" s="36" t="s">
        <v>260</v>
      </c>
      <c r="E9" s="43" t="s">
        <v>259</v>
      </c>
    </row>
    <row r="10" spans="1:5" ht="34.5" x14ac:dyDescent="0.25">
      <c r="A10" s="41" t="s">
        <v>34</v>
      </c>
      <c r="B10" s="42" t="s">
        <v>165</v>
      </c>
      <c r="C10" s="206" t="s">
        <v>693</v>
      </c>
      <c r="D10" s="36" t="s">
        <v>257</v>
      </c>
      <c r="E10" s="43" t="s">
        <v>258</v>
      </c>
    </row>
    <row r="11" spans="1:5" ht="68.25" x14ac:dyDescent="0.25">
      <c r="A11" s="41" t="s">
        <v>35</v>
      </c>
      <c r="B11" s="42" t="s">
        <v>166</v>
      </c>
      <c r="C11" s="206" t="s">
        <v>693</v>
      </c>
      <c r="D11" s="36" t="s">
        <v>261</v>
      </c>
      <c r="E11" s="43" t="s">
        <v>262</v>
      </c>
    </row>
    <row r="12" spans="1:5" x14ac:dyDescent="0.25">
      <c r="A12" s="38"/>
      <c r="B12" s="39"/>
      <c r="C12" s="205" t="s">
        <v>693</v>
      </c>
      <c r="D12" s="37"/>
      <c r="E12" s="40"/>
    </row>
    <row r="13" spans="1:5" ht="79.5" x14ac:dyDescent="0.25">
      <c r="A13" s="41" t="s">
        <v>36</v>
      </c>
      <c r="B13" s="42" t="s">
        <v>167</v>
      </c>
      <c r="C13" s="206" t="s">
        <v>693</v>
      </c>
      <c r="D13" s="43" t="s">
        <v>263</v>
      </c>
      <c r="E13" s="43" t="s">
        <v>491</v>
      </c>
    </row>
    <row r="14" spans="1:5" ht="68.25" x14ac:dyDescent="0.25">
      <c r="A14" s="41" t="s">
        <v>37</v>
      </c>
      <c r="B14" s="42" t="s">
        <v>168</v>
      </c>
      <c r="C14" s="206" t="s">
        <v>695</v>
      </c>
      <c r="D14" s="43" t="s">
        <v>254</v>
      </c>
      <c r="E14" s="43" t="s">
        <v>264</v>
      </c>
    </row>
    <row r="15" spans="1:5" ht="45.75" x14ac:dyDescent="0.25">
      <c r="A15" s="41" t="s">
        <v>38</v>
      </c>
      <c r="B15" s="42" t="s">
        <v>169</v>
      </c>
      <c r="C15" s="206" t="s">
        <v>693</v>
      </c>
      <c r="D15" s="43" t="s">
        <v>271</v>
      </c>
      <c r="E15" s="43" t="s">
        <v>265</v>
      </c>
    </row>
    <row r="16" spans="1:5" ht="23.25" x14ac:dyDescent="0.25">
      <c r="A16" s="41" t="s">
        <v>6</v>
      </c>
      <c r="B16" s="42" t="s">
        <v>170</v>
      </c>
      <c r="C16" s="206" t="s">
        <v>693</v>
      </c>
      <c r="D16" s="43" t="s">
        <v>270</v>
      </c>
      <c r="E16" s="43" t="s">
        <v>481</v>
      </c>
    </row>
    <row r="17" spans="1:5" ht="30" x14ac:dyDescent="0.25">
      <c r="A17" s="41" t="s">
        <v>4</v>
      </c>
      <c r="B17" s="42" t="s">
        <v>171</v>
      </c>
      <c r="C17" s="206" t="s">
        <v>695</v>
      </c>
      <c r="D17" s="43" t="s">
        <v>270</v>
      </c>
      <c r="E17" s="43" t="s">
        <v>266</v>
      </c>
    </row>
    <row r="18" spans="1:5" ht="23.25" x14ac:dyDescent="0.25">
      <c r="A18" s="41" t="s">
        <v>5</v>
      </c>
      <c r="B18" s="42" t="s">
        <v>172</v>
      </c>
      <c r="C18" s="206" t="s">
        <v>695</v>
      </c>
      <c r="D18" s="43" t="s">
        <v>270</v>
      </c>
      <c r="E18" s="43" t="s">
        <v>267</v>
      </c>
    </row>
    <row r="19" spans="1:5" ht="23.25" x14ac:dyDescent="0.25">
      <c r="A19" s="41" t="s">
        <v>7</v>
      </c>
      <c r="B19" s="42" t="s">
        <v>173</v>
      </c>
      <c r="C19" s="206" t="s">
        <v>695</v>
      </c>
      <c r="D19" s="43" t="s">
        <v>269</v>
      </c>
      <c r="E19" s="43" t="s">
        <v>268</v>
      </c>
    </row>
    <row r="20" spans="1:5" ht="90.75" x14ac:dyDescent="0.25">
      <c r="A20" s="41" t="s">
        <v>39</v>
      </c>
      <c r="B20" s="42" t="s">
        <v>174</v>
      </c>
      <c r="C20" s="206" t="s">
        <v>693</v>
      </c>
      <c r="D20" s="43" t="s">
        <v>287</v>
      </c>
      <c r="E20" s="43" t="s">
        <v>280</v>
      </c>
    </row>
    <row r="21" spans="1:5" ht="45.75" x14ac:dyDescent="0.25">
      <c r="A21" s="41" t="s">
        <v>8</v>
      </c>
      <c r="B21" s="42" t="s">
        <v>175</v>
      </c>
      <c r="C21" s="206" t="s">
        <v>695</v>
      </c>
      <c r="D21" s="43" t="s">
        <v>286</v>
      </c>
      <c r="E21" s="43" t="s">
        <v>281</v>
      </c>
    </row>
    <row r="22" spans="1:5" ht="23.25" x14ac:dyDescent="0.25">
      <c r="A22" s="41" t="s">
        <v>9</v>
      </c>
      <c r="B22" s="42" t="s">
        <v>176</v>
      </c>
      <c r="C22" s="206" t="s">
        <v>695</v>
      </c>
      <c r="D22" s="43" t="s">
        <v>285</v>
      </c>
      <c r="E22" s="43" t="s">
        <v>282</v>
      </c>
    </row>
    <row r="23" spans="1:5" ht="68.25" x14ac:dyDescent="0.25">
      <c r="A23" s="41" t="s">
        <v>26</v>
      </c>
      <c r="B23" s="42" t="s">
        <v>177</v>
      </c>
      <c r="C23" s="206" t="s">
        <v>693</v>
      </c>
      <c r="D23" s="43" t="s">
        <v>284</v>
      </c>
      <c r="E23" s="43" t="s">
        <v>283</v>
      </c>
    </row>
    <row r="24" spans="1:5" hidden="1" x14ac:dyDescent="0.25">
      <c r="A24" s="41"/>
      <c r="B24" s="42"/>
      <c r="C24" s="206" t="s">
        <v>693</v>
      </c>
      <c r="D24" s="43"/>
      <c r="E24" s="43"/>
    </row>
    <row r="25" spans="1:5" ht="45.75" x14ac:dyDescent="0.25">
      <c r="A25" s="41" t="s">
        <v>14</v>
      </c>
      <c r="B25" s="42" t="s">
        <v>178</v>
      </c>
      <c r="C25" s="206" t="s">
        <v>693</v>
      </c>
      <c r="D25" s="43" t="s">
        <v>293</v>
      </c>
      <c r="E25" s="44" t="s">
        <v>288</v>
      </c>
    </row>
    <row r="26" spans="1:5" ht="68.25" x14ac:dyDescent="0.25">
      <c r="A26" s="41" t="s">
        <v>40</v>
      </c>
      <c r="B26" s="42" t="s">
        <v>179</v>
      </c>
      <c r="C26" s="206" t="s">
        <v>693</v>
      </c>
      <c r="D26" s="43" t="s">
        <v>292</v>
      </c>
      <c r="E26" s="44" t="s">
        <v>289</v>
      </c>
    </row>
    <row r="27" spans="1:5" ht="68.25" x14ac:dyDescent="0.25">
      <c r="A27" s="41" t="s">
        <v>41</v>
      </c>
      <c r="B27" s="42" t="s">
        <v>180</v>
      </c>
      <c r="C27" s="206" t="s">
        <v>693</v>
      </c>
      <c r="D27" s="43" t="s">
        <v>291</v>
      </c>
      <c r="E27" s="43" t="s">
        <v>290</v>
      </c>
    </row>
    <row r="28" spans="1:5" ht="45.75" x14ac:dyDescent="0.25">
      <c r="A28" s="41" t="s">
        <v>42</v>
      </c>
      <c r="B28" s="42" t="s">
        <v>181</v>
      </c>
      <c r="C28" s="206" t="s">
        <v>693</v>
      </c>
      <c r="D28" s="43" t="s">
        <v>300</v>
      </c>
      <c r="E28" s="44" t="s">
        <v>301</v>
      </c>
    </row>
    <row r="29" spans="1:5" ht="34.5" x14ac:dyDescent="0.25">
      <c r="A29" s="41" t="s">
        <v>43</v>
      </c>
      <c r="B29" s="42" t="s">
        <v>182</v>
      </c>
      <c r="C29" s="206" t="s">
        <v>693</v>
      </c>
      <c r="D29" s="43" t="s">
        <v>299</v>
      </c>
      <c r="E29" s="44" t="s">
        <v>302</v>
      </c>
    </row>
    <row r="30" spans="1:5" ht="34.5" x14ac:dyDescent="0.25">
      <c r="A30" s="41" t="s">
        <v>44</v>
      </c>
      <c r="B30" s="42" t="s">
        <v>183</v>
      </c>
      <c r="C30" s="206" t="s">
        <v>693</v>
      </c>
      <c r="D30" s="43" t="s">
        <v>298</v>
      </c>
      <c r="E30" s="43" t="s">
        <v>297</v>
      </c>
    </row>
    <row r="31" spans="1:5" x14ac:dyDescent="0.25">
      <c r="A31" s="41" t="s">
        <v>45</v>
      </c>
      <c r="B31" s="42" t="s">
        <v>184</v>
      </c>
      <c r="C31" s="206" t="s">
        <v>693</v>
      </c>
      <c r="D31" s="44" t="s">
        <v>303</v>
      </c>
      <c r="E31" s="44" t="s">
        <v>296</v>
      </c>
    </row>
    <row r="32" spans="1:5" ht="45.75" x14ac:dyDescent="0.25">
      <c r="A32" s="41" t="s">
        <v>10</v>
      </c>
      <c r="B32" s="42" t="s">
        <v>185</v>
      </c>
      <c r="C32" s="206" t="s">
        <v>693</v>
      </c>
      <c r="D32" s="43" t="s">
        <v>294</v>
      </c>
      <c r="E32" s="44" t="s">
        <v>295</v>
      </c>
    </row>
    <row r="33" spans="1:5" x14ac:dyDescent="0.25">
      <c r="A33" s="38"/>
      <c r="B33" s="45"/>
      <c r="C33" s="205" t="s">
        <v>693</v>
      </c>
      <c r="D33" s="45"/>
      <c r="E33" s="45"/>
    </row>
    <row r="34" spans="1:5" ht="68.25" x14ac:dyDescent="0.25">
      <c r="A34" s="41" t="s">
        <v>46</v>
      </c>
      <c r="B34" s="42" t="s">
        <v>186</v>
      </c>
      <c r="C34" s="206" t="s">
        <v>695</v>
      </c>
      <c r="D34" s="43" t="s">
        <v>254</v>
      </c>
      <c r="E34" s="43" t="s">
        <v>304</v>
      </c>
    </row>
    <row r="35" spans="1:5" ht="68.25" x14ac:dyDescent="0.25">
      <c r="A35" s="41" t="s">
        <v>47</v>
      </c>
      <c r="B35" s="42" t="s">
        <v>187</v>
      </c>
      <c r="C35" s="206" t="s">
        <v>693</v>
      </c>
      <c r="D35" s="43" t="s">
        <v>312</v>
      </c>
      <c r="E35" s="44" t="s">
        <v>305</v>
      </c>
    </row>
    <row r="36" spans="1:5" ht="57" x14ac:dyDescent="0.25">
      <c r="A36" s="41" t="s">
        <v>48</v>
      </c>
      <c r="B36" s="42" t="s">
        <v>188</v>
      </c>
      <c r="C36" s="206" t="s">
        <v>693</v>
      </c>
      <c r="D36" s="43" t="s">
        <v>311</v>
      </c>
      <c r="E36" s="44" t="s">
        <v>306</v>
      </c>
    </row>
    <row r="37" spans="1:5" ht="23.25" x14ac:dyDescent="0.25">
      <c r="A37" s="41" t="s">
        <v>25</v>
      </c>
      <c r="B37" s="42" t="s">
        <v>189</v>
      </c>
      <c r="C37" s="206" t="s">
        <v>693</v>
      </c>
      <c r="D37" s="43" t="s">
        <v>310</v>
      </c>
      <c r="E37" s="44" t="s">
        <v>307</v>
      </c>
    </row>
    <row r="38" spans="1:5" ht="34.5" x14ac:dyDescent="0.25">
      <c r="A38" s="41" t="s">
        <v>49</v>
      </c>
      <c r="B38" s="42" t="s">
        <v>190</v>
      </c>
      <c r="C38" s="206" t="s">
        <v>693</v>
      </c>
      <c r="D38" s="43" t="s">
        <v>309</v>
      </c>
      <c r="E38" s="44" t="s">
        <v>308</v>
      </c>
    </row>
    <row r="39" spans="1:5" x14ac:dyDescent="0.25">
      <c r="A39" s="38"/>
      <c r="B39" s="45"/>
      <c r="C39" s="205" t="s">
        <v>693</v>
      </c>
      <c r="D39" s="45"/>
      <c r="E39" s="45"/>
    </row>
    <row r="40" spans="1:5" ht="57" x14ac:dyDescent="0.25">
      <c r="A40" s="41" t="s">
        <v>50</v>
      </c>
      <c r="B40" s="42" t="s">
        <v>191</v>
      </c>
      <c r="C40" s="206" t="s">
        <v>693</v>
      </c>
      <c r="D40" s="43" t="s">
        <v>326</v>
      </c>
      <c r="E40" s="43" t="s">
        <v>313</v>
      </c>
    </row>
    <row r="41" spans="1:5" ht="57" x14ac:dyDescent="0.25">
      <c r="A41" s="41" t="s">
        <v>51</v>
      </c>
      <c r="B41" s="42" t="s">
        <v>192</v>
      </c>
      <c r="C41" s="206" t="s">
        <v>693</v>
      </c>
      <c r="D41" s="43" t="s">
        <v>325</v>
      </c>
      <c r="E41" s="44" t="s">
        <v>314</v>
      </c>
    </row>
    <row r="42" spans="1:5" x14ac:dyDescent="0.25">
      <c r="A42" s="41" t="s">
        <v>52</v>
      </c>
      <c r="B42" s="42" t="s">
        <v>193</v>
      </c>
      <c r="C42" s="206" t="s">
        <v>693</v>
      </c>
      <c r="D42" s="44" t="s">
        <v>324</v>
      </c>
      <c r="E42" s="44" t="s">
        <v>315</v>
      </c>
    </row>
    <row r="43" spans="1:5" ht="34.5" x14ac:dyDescent="0.25">
      <c r="A43" s="41" t="s">
        <v>53</v>
      </c>
      <c r="B43" s="42" t="s">
        <v>194</v>
      </c>
      <c r="C43" s="206" t="s">
        <v>693</v>
      </c>
      <c r="D43" s="43" t="s">
        <v>323</v>
      </c>
      <c r="E43" s="44" t="s">
        <v>316</v>
      </c>
    </row>
    <row r="44" spans="1:5" ht="68.25" x14ac:dyDescent="0.25">
      <c r="A44" s="41" t="s">
        <v>54</v>
      </c>
      <c r="B44" s="42" t="s">
        <v>195</v>
      </c>
      <c r="C44" s="206" t="s">
        <v>693</v>
      </c>
      <c r="D44" s="43" t="s">
        <v>322</v>
      </c>
      <c r="E44" s="44" t="s">
        <v>317</v>
      </c>
    </row>
    <row r="45" spans="1:5" ht="23.25" x14ac:dyDescent="0.25">
      <c r="A45" s="41" t="s">
        <v>55</v>
      </c>
      <c r="B45" s="42" t="s">
        <v>196</v>
      </c>
      <c r="C45" s="206" t="s">
        <v>693</v>
      </c>
      <c r="D45" s="43" t="s">
        <v>321</v>
      </c>
      <c r="E45" s="44" t="s">
        <v>318</v>
      </c>
    </row>
    <row r="46" spans="1:5" ht="45.75" x14ac:dyDescent="0.25">
      <c r="A46" s="41" t="s">
        <v>56</v>
      </c>
      <c r="B46" s="42" t="s">
        <v>197</v>
      </c>
      <c r="C46" s="206" t="s">
        <v>693</v>
      </c>
      <c r="D46" s="43" t="s">
        <v>320</v>
      </c>
      <c r="E46" s="43" t="s">
        <v>319</v>
      </c>
    </row>
    <row r="47" spans="1:5" x14ac:dyDescent="0.25">
      <c r="A47" s="38"/>
      <c r="B47" s="39"/>
      <c r="C47" s="205" t="s">
        <v>693</v>
      </c>
      <c r="D47" s="40"/>
      <c r="E47" s="40"/>
    </row>
    <row r="48" spans="1:5" ht="79.5" x14ac:dyDescent="0.25">
      <c r="A48" s="41" t="s">
        <v>57</v>
      </c>
      <c r="B48" s="42" t="s">
        <v>198</v>
      </c>
      <c r="C48" s="206" t="s">
        <v>693</v>
      </c>
      <c r="D48" s="43" t="s">
        <v>278</v>
      </c>
      <c r="E48" s="43" t="s">
        <v>276</v>
      </c>
    </row>
    <row r="49" spans="1:5" ht="57" x14ac:dyDescent="0.25">
      <c r="A49" s="41" t="s">
        <v>58</v>
      </c>
      <c r="B49" s="42" t="s">
        <v>199</v>
      </c>
      <c r="C49" s="206" t="s">
        <v>695</v>
      </c>
      <c r="D49" s="43" t="s">
        <v>277</v>
      </c>
      <c r="E49" s="43" t="s">
        <v>492</v>
      </c>
    </row>
    <row r="50" spans="1:5" ht="34.5" x14ac:dyDescent="0.25">
      <c r="A50" s="41" t="s">
        <v>59</v>
      </c>
      <c r="B50" s="42" t="s">
        <v>200</v>
      </c>
      <c r="C50" s="206" t="s">
        <v>693</v>
      </c>
      <c r="D50" s="43" t="s">
        <v>279</v>
      </c>
      <c r="E50" s="44" t="s">
        <v>275</v>
      </c>
    </row>
    <row r="51" spans="1:5" x14ac:dyDescent="0.25">
      <c r="A51" s="41" t="s">
        <v>60</v>
      </c>
      <c r="B51" s="42" t="s">
        <v>201</v>
      </c>
      <c r="C51" s="206" t="s">
        <v>693</v>
      </c>
      <c r="E51" s="44" t="s">
        <v>274</v>
      </c>
    </row>
    <row r="52" spans="1:5" ht="79.5" x14ac:dyDescent="0.25">
      <c r="A52" s="41" t="s">
        <v>61</v>
      </c>
      <c r="B52" s="42" t="s">
        <v>202</v>
      </c>
      <c r="C52" s="206" t="s">
        <v>693</v>
      </c>
      <c r="D52" s="43" t="s">
        <v>272</v>
      </c>
      <c r="E52" s="44" t="s">
        <v>273</v>
      </c>
    </row>
    <row r="53" spans="1:5" x14ac:dyDescent="0.25">
      <c r="A53" s="372"/>
      <c r="B53" s="372"/>
      <c r="C53" s="373" t="s">
        <v>693</v>
      </c>
      <c r="D53" s="374"/>
      <c r="E53" s="374"/>
    </row>
  </sheetData>
  <conditionalFormatting sqref="C3:C53">
    <cfRule type="beginsWith" dxfId="8" priority="1" operator="beginsWith" text="e">
      <formula>LEFT(C3,LEN("e"))="e"</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 id="{87850FA2-4FFF-4B2D-9AEB-6DFB0EFE4240}">
            <xm:f>COUNTIF('fiche préparation'!$B$1:$B$31,$A1)&gt;0</xm:f>
            <x14:dxf>
              <fill>
                <patternFill>
                  <bgColor theme="9"/>
                </patternFill>
              </fill>
            </x14:dxf>
          </x14:cfRule>
          <xm:sqref>A1:B1048576 D1:E1048576</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L39"/>
  <sheetViews>
    <sheetView topLeftCell="A2" zoomScale="70" zoomScaleNormal="70" workbookViewId="0">
      <selection activeCell="C44" sqref="C44"/>
    </sheetView>
  </sheetViews>
  <sheetFormatPr baseColWidth="10" defaultRowHeight="15" x14ac:dyDescent="0.25"/>
  <cols>
    <col min="1" max="1" width="19" style="48" customWidth="1"/>
    <col min="2" max="2" width="66.28515625" bestFit="1" customWidth="1"/>
    <col min="3" max="3" width="75.85546875" customWidth="1"/>
    <col min="4" max="4" width="77.7109375" bestFit="1" customWidth="1"/>
    <col min="5" max="5" width="58.28515625" customWidth="1"/>
    <col min="6" max="6" width="56.85546875" customWidth="1"/>
    <col min="7" max="7" width="37.7109375" customWidth="1"/>
    <col min="8" max="8" width="25.42578125" bestFit="1" customWidth="1"/>
    <col min="9" max="9" width="13.85546875" customWidth="1"/>
    <col min="12" max="12" width="18.5703125" customWidth="1"/>
  </cols>
  <sheetData>
    <row r="1" spans="1:23" ht="105" x14ac:dyDescent="0.25">
      <c r="A1" s="50" t="s">
        <v>370</v>
      </c>
      <c r="B1" s="47" t="s">
        <v>369</v>
      </c>
      <c r="C1" t="s">
        <v>619</v>
      </c>
      <c r="D1" t="s">
        <v>620</v>
      </c>
      <c r="E1" t="s">
        <v>621</v>
      </c>
      <c r="F1" t="s">
        <v>622</v>
      </c>
      <c r="G1" t="s">
        <v>623</v>
      </c>
      <c r="H1" t="s">
        <v>624</v>
      </c>
      <c r="I1" t="s">
        <v>625</v>
      </c>
      <c r="J1" t="s">
        <v>626</v>
      </c>
      <c r="K1" t="s">
        <v>627</v>
      </c>
      <c r="L1" t="s">
        <v>628</v>
      </c>
      <c r="M1" t="s">
        <v>629</v>
      </c>
      <c r="N1" t="s">
        <v>630</v>
      </c>
      <c r="O1" t="s">
        <v>631</v>
      </c>
      <c r="P1" t="s">
        <v>632</v>
      </c>
      <c r="Q1" t="s">
        <v>633</v>
      </c>
      <c r="R1" t="s">
        <v>634</v>
      </c>
      <c r="S1" t="s">
        <v>635</v>
      </c>
      <c r="T1" t="s">
        <v>636</v>
      </c>
      <c r="U1" t="s">
        <v>637</v>
      </c>
      <c r="V1" t="s">
        <v>638</v>
      </c>
      <c r="W1" t="s">
        <v>639</v>
      </c>
    </row>
    <row r="2" spans="1:23" x14ac:dyDescent="0.25">
      <c r="A2" s="49">
        <f>COUNTA(C2:W2)</f>
        <v>7</v>
      </c>
      <c r="B2" t="s">
        <v>327</v>
      </c>
      <c r="C2" t="s">
        <v>364</v>
      </c>
      <c r="D2" t="s">
        <v>501</v>
      </c>
      <c r="E2" t="s">
        <v>502</v>
      </c>
      <c r="F2" t="s">
        <v>503</v>
      </c>
      <c r="G2" t="s">
        <v>640</v>
      </c>
      <c r="H2" t="s">
        <v>504</v>
      </c>
      <c r="I2" t="s">
        <v>505</v>
      </c>
    </row>
    <row r="3" spans="1:23" x14ac:dyDescent="0.25">
      <c r="A3" s="49">
        <f t="shared" ref="A3:A39" si="0">COUNTA(C3:W3)</f>
        <v>7</v>
      </c>
      <c r="B3" t="s">
        <v>328</v>
      </c>
      <c r="C3" s="46" t="s">
        <v>495</v>
      </c>
      <c r="D3" t="s">
        <v>365</v>
      </c>
      <c r="E3" t="s">
        <v>366</v>
      </c>
      <c r="F3" s="46" t="s">
        <v>506</v>
      </c>
      <c r="G3" t="s">
        <v>368</v>
      </c>
      <c r="H3" t="s">
        <v>367</v>
      </c>
      <c r="I3" t="s">
        <v>507</v>
      </c>
    </row>
    <row r="4" spans="1:23" ht="20.25" customHeight="1" x14ac:dyDescent="0.25">
      <c r="A4" s="49">
        <f t="shared" si="0"/>
        <v>11</v>
      </c>
      <c r="B4" t="s">
        <v>329</v>
      </c>
      <c r="C4" s="120" t="s">
        <v>533</v>
      </c>
      <c r="D4" t="s">
        <v>534</v>
      </c>
      <c r="E4" t="s">
        <v>535</v>
      </c>
      <c r="F4" s="46" t="s">
        <v>536</v>
      </c>
      <c r="G4" s="121" t="s">
        <v>537</v>
      </c>
      <c r="H4" t="s">
        <v>641</v>
      </c>
      <c r="I4" s="46" t="s">
        <v>642</v>
      </c>
      <c r="J4" t="s">
        <v>538</v>
      </c>
      <c r="K4" t="s">
        <v>539</v>
      </c>
      <c r="L4" t="s">
        <v>540</v>
      </c>
      <c r="M4" t="s">
        <v>541</v>
      </c>
    </row>
    <row r="5" spans="1:23" x14ac:dyDescent="0.25">
      <c r="A5" s="49">
        <f t="shared" si="0"/>
        <v>6</v>
      </c>
      <c r="B5" t="s">
        <v>330</v>
      </c>
      <c r="C5" t="s">
        <v>542</v>
      </c>
      <c r="D5" t="s">
        <v>543</v>
      </c>
      <c r="E5" t="s">
        <v>544</v>
      </c>
      <c r="F5" t="s">
        <v>545</v>
      </c>
      <c r="G5" t="s">
        <v>546</v>
      </c>
      <c r="H5" t="s">
        <v>547</v>
      </c>
    </row>
    <row r="6" spans="1:23" ht="45" x14ac:dyDescent="0.25">
      <c r="A6" s="49">
        <f t="shared" si="0"/>
        <v>14</v>
      </c>
      <c r="B6" t="s">
        <v>331</v>
      </c>
      <c r="C6" t="s">
        <v>643</v>
      </c>
      <c r="D6" t="s">
        <v>548</v>
      </c>
      <c r="E6" t="s">
        <v>549</v>
      </c>
      <c r="F6" t="s">
        <v>550</v>
      </c>
      <c r="G6" t="s">
        <v>551</v>
      </c>
      <c r="H6" s="46" t="s">
        <v>552</v>
      </c>
      <c r="I6" t="s">
        <v>553</v>
      </c>
      <c r="J6" t="s">
        <v>644</v>
      </c>
      <c r="K6" t="s">
        <v>645</v>
      </c>
      <c r="L6" t="s">
        <v>559</v>
      </c>
      <c r="M6" t="s">
        <v>560</v>
      </c>
      <c r="N6" t="s">
        <v>561</v>
      </c>
      <c r="O6" t="s">
        <v>562</v>
      </c>
      <c r="P6" t="s">
        <v>563</v>
      </c>
    </row>
    <row r="7" spans="1:23" x14ac:dyDescent="0.25">
      <c r="A7" s="49">
        <f t="shared" si="0"/>
        <v>4</v>
      </c>
      <c r="B7" t="s">
        <v>332</v>
      </c>
      <c r="C7" t="s">
        <v>564</v>
      </c>
      <c r="D7" t="s">
        <v>565</v>
      </c>
      <c r="E7" t="s">
        <v>566</v>
      </c>
      <c r="F7" t="s">
        <v>567</v>
      </c>
    </row>
    <row r="8" spans="1:23" x14ac:dyDescent="0.25">
      <c r="A8" s="49">
        <f t="shared" si="0"/>
        <v>5</v>
      </c>
      <c r="B8" t="s">
        <v>333</v>
      </c>
      <c r="C8" t="s">
        <v>554</v>
      </c>
      <c r="D8" t="s">
        <v>555</v>
      </c>
      <c r="E8" t="s">
        <v>556</v>
      </c>
      <c r="F8" t="s">
        <v>557</v>
      </c>
      <c r="G8" t="s">
        <v>558</v>
      </c>
    </row>
    <row r="9" spans="1:23" x14ac:dyDescent="0.25">
      <c r="A9" s="49">
        <f t="shared" si="0"/>
        <v>2</v>
      </c>
      <c r="B9" t="s">
        <v>334</v>
      </c>
      <c r="C9" t="s">
        <v>646</v>
      </c>
      <c r="D9" t="s">
        <v>532</v>
      </c>
    </row>
    <row r="10" spans="1:23" x14ac:dyDescent="0.25">
      <c r="A10" s="49">
        <f t="shared" si="0"/>
        <v>9</v>
      </c>
      <c r="B10" t="s">
        <v>335</v>
      </c>
      <c r="C10" t="s">
        <v>568</v>
      </c>
      <c r="D10" t="s">
        <v>569</v>
      </c>
      <c r="E10" t="s">
        <v>570</v>
      </c>
      <c r="F10" t="s">
        <v>571</v>
      </c>
      <c r="G10" t="s">
        <v>572</v>
      </c>
      <c r="H10" t="s">
        <v>573</v>
      </c>
      <c r="I10" t="s">
        <v>574</v>
      </c>
      <c r="J10" t="s">
        <v>575</v>
      </c>
      <c r="K10" t="s">
        <v>576</v>
      </c>
    </row>
    <row r="11" spans="1:23" x14ac:dyDescent="0.25">
      <c r="A11" s="49">
        <f t="shared" si="0"/>
        <v>15</v>
      </c>
      <c r="B11" t="s">
        <v>336</v>
      </c>
      <c r="C11" t="s">
        <v>577</v>
      </c>
      <c r="D11" t="s">
        <v>578</v>
      </c>
      <c r="E11" t="s">
        <v>579</v>
      </c>
      <c r="F11" t="s">
        <v>580</v>
      </c>
      <c r="G11" t="s">
        <v>581</v>
      </c>
      <c r="H11" t="s">
        <v>647</v>
      </c>
      <c r="I11" t="s">
        <v>582</v>
      </c>
      <c r="J11" t="s">
        <v>648</v>
      </c>
      <c r="K11" t="s">
        <v>649</v>
      </c>
      <c r="L11" s="122" t="s">
        <v>583</v>
      </c>
      <c r="M11" s="122" t="s">
        <v>584</v>
      </c>
      <c r="N11" t="s">
        <v>650</v>
      </c>
      <c r="O11" t="s">
        <v>585</v>
      </c>
      <c r="P11" t="s">
        <v>586</v>
      </c>
      <c r="Q11" t="s">
        <v>587</v>
      </c>
    </row>
    <row r="12" spans="1:23" x14ac:dyDescent="0.25">
      <c r="A12" s="49">
        <f t="shared" si="0"/>
        <v>3</v>
      </c>
      <c r="B12" t="s">
        <v>337</v>
      </c>
      <c r="C12" t="s">
        <v>588</v>
      </c>
      <c r="D12" t="s">
        <v>589</v>
      </c>
      <c r="E12" t="s">
        <v>590</v>
      </c>
    </row>
    <row r="13" spans="1:23" x14ac:dyDescent="0.25">
      <c r="A13" s="49">
        <f t="shared" si="0"/>
        <v>5</v>
      </c>
      <c r="B13" t="s">
        <v>338</v>
      </c>
      <c r="C13" t="s">
        <v>591</v>
      </c>
      <c r="D13" t="s">
        <v>593</v>
      </c>
      <c r="E13" t="s">
        <v>592</v>
      </c>
      <c r="F13" t="s">
        <v>594</v>
      </c>
      <c r="G13" t="s">
        <v>595</v>
      </c>
    </row>
    <row r="14" spans="1:23" x14ac:dyDescent="0.25">
      <c r="A14" s="49">
        <f t="shared" si="0"/>
        <v>5</v>
      </c>
      <c r="B14" t="s">
        <v>596</v>
      </c>
      <c r="C14" t="s">
        <v>597</v>
      </c>
      <c r="D14" t="s">
        <v>598</v>
      </c>
      <c r="E14" t="s">
        <v>599</v>
      </c>
      <c r="F14" t="s">
        <v>600</v>
      </c>
      <c r="G14" t="s">
        <v>651</v>
      </c>
    </row>
    <row r="15" spans="1:23" x14ac:dyDescent="0.25">
      <c r="A15" s="49">
        <f t="shared" si="0"/>
        <v>3</v>
      </c>
      <c r="B15" t="s">
        <v>339</v>
      </c>
      <c r="C15" s="46" t="s">
        <v>496</v>
      </c>
      <c r="D15" t="s">
        <v>508</v>
      </c>
      <c r="E15" t="s">
        <v>652</v>
      </c>
    </row>
    <row r="16" spans="1:23" x14ac:dyDescent="0.25">
      <c r="A16" s="49">
        <f t="shared" si="0"/>
        <v>1</v>
      </c>
      <c r="B16" t="s">
        <v>340</v>
      </c>
      <c r="C16" t="s">
        <v>449</v>
      </c>
    </row>
    <row r="17" spans="1:38" x14ac:dyDescent="0.25">
      <c r="A17" s="49">
        <f t="shared" si="0"/>
        <v>3</v>
      </c>
      <c r="B17" t="s">
        <v>341</v>
      </c>
      <c r="C17" s="46" t="s">
        <v>452</v>
      </c>
      <c r="D17" t="s">
        <v>450</v>
      </c>
      <c r="E17" t="s">
        <v>451</v>
      </c>
    </row>
    <row r="18" spans="1:38" x14ac:dyDescent="0.25">
      <c r="A18" s="49">
        <f t="shared" si="0"/>
        <v>3</v>
      </c>
      <c r="B18" t="s">
        <v>342</v>
      </c>
      <c r="C18" t="s">
        <v>497</v>
      </c>
      <c r="D18" t="s">
        <v>509</v>
      </c>
      <c r="E18" t="s">
        <v>453</v>
      </c>
    </row>
    <row r="19" spans="1:38" x14ac:dyDescent="0.25">
      <c r="A19" s="49">
        <f t="shared" si="0"/>
        <v>4</v>
      </c>
      <c r="B19" t="s">
        <v>343</v>
      </c>
      <c r="C19" s="46" t="s">
        <v>454</v>
      </c>
      <c r="D19" t="s">
        <v>455</v>
      </c>
      <c r="E19" s="46" t="s">
        <v>456</v>
      </c>
      <c r="F19" t="s">
        <v>457</v>
      </c>
    </row>
    <row r="20" spans="1:38" x14ac:dyDescent="0.25">
      <c r="A20" s="49">
        <f t="shared" si="0"/>
        <v>3</v>
      </c>
      <c r="B20" t="s">
        <v>344</v>
      </c>
      <c r="C20" t="s">
        <v>458</v>
      </c>
      <c r="D20" t="s">
        <v>460</v>
      </c>
      <c r="E20" t="s">
        <v>459</v>
      </c>
    </row>
    <row r="21" spans="1:38" x14ac:dyDescent="0.25">
      <c r="A21" s="49">
        <f t="shared" si="0"/>
        <v>2</v>
      </c>
      <c r="B21" t="s">
        <v>345</v>
      </c>
      <c r="C21" s="46" t="s">
        <v>462</v>
      </c>
      <c r="D21" t="s">
        <v>461</v>
      </c>
    </row>
    <row r="22" spans="1:38" x14ac:dyDescent="0.25">
      <c r="A22" s="49">
        <f t="shared" si="0"/>
        <v>2</v>
      </c>
      <c r="B22" t="s">
        <v>346</v>
      </c>
      <c r="C22" t="s">
        <v>463</v>
      </c>
      <c r="D22" t="s">
        <v>510</v>
      </c>
    </row>
    <row r="23" spans="1:38" x14ac:dyDescent="0.25">
      <c r="A23" s="49">
        <f t="shared" si="0"/>
        <v>1</v>
      </c>
      <c r="B23" t="s">
        <v>347</v>
      </c>
      <c r="C23" s="46" t="s">
        <v>464</v>
      </c>
    </row>
    <row r="24" spans="1:38" x14ac:dyDescent="0.25">
      <c r="A24" s="49">
        <f t="shared" si="0"/>
        <v>5</v>
      </c>
      <c r="B24" t="s">
        <v>348</v>
      </c>
      <c r="C24" t="s">
        <v>466</v>
      </c>
      <c r="D24" t="s">
        <v>465</v>
      </c>
      <c r="E24" t="s">
        <v>511</v>
      </c>
      <c r="F24" t="s">
        <v>512</v>
      </c>
      <c r="G24" t="s">
        <v>513</v>
      </c>
    </row>
    <row r="25" spans="1:38" x14ac:dyDescent="0.25">
      <c r="A25" s="49">
        <f t="shared" si="0"/>
        <v>2</v>
      </c>
      <c r="B25" t="s">
        <v>349</v>
      </c>
      <c r="C25" t="s">
        <v>601</v>
      </c>
      <c r="D25" t="s">
        <v>602</v>
      </c>
    </row>
    <row r="26" spans="1:38" s="123" customFormat="1" x14ac:dyDescent="0.25">
      <c r="A26" s="49">
        <f t="shared" si="0"/>
        <v>15</v>
      </c>
      <c r="B26" s="124" t="s">
        <v>350</v>
      </c>
      <c r="C26" s="122" t="s">
        <v>617</v>
      </c>
      <c r="D26" s="122" t="s">
        <v>616</v>
      </c>
      <c r="E26" s="122" t="s">
        <v>615</v>
      </c>
      <c r="F26" s="122" t="s">
        <v>614</v>
      </c>
      <c r="G26" s="122" t="s">
        <v>613</v>
      </c>
      <c r="H26" s="122" t="s">
        <v>612</v>
      </c>
      <c r="I26" s="126"/>
      <c r="J26" s="122" t="s">
        <v>611</v>
      </c>
      <c r="K26" s="122" t="s">
        <v>610</v>
      </c>
      <c r="L26" s="122" t="s">
        <v>609</v>
      </c>
      <c r="M26" s="122" t="s">
        <v>608</v>
      </c>
      <c r="N26" s="122" t="s">
        <v>607</v>
      </c>
      <c r="O26" s="122" t="s">
        <v>606</v>
      </c>
      <c r="P26" s="122" t="s">
        <v>605</v>
      </c>
      <c r="Q26" s="122" t="s">
        <v>604</v>
      </c>
      <c r="R26" s="122" t="s">
        <v>603</v>
      </c>
      <c r="S26" s="126"/>
      <c r="T26" s="126"/>
      <c r="U26"/>
      <c r="V26"/>
      <c r="W26"/>
      <c r="X26"/>
      <c r="Y26"/>
      <c r="Z26"/>
      <c r="AA26"/>
      <c r="AB26"/>
      <c r="AC26"/>
      <c r="AD26"/>
      <c r="AE26"/>
      <c r="AF26"/>
      <c r="AG26"/>
      <c r="AH26"/>
      <c r="AI26"/>
      <c r="AJ26"/>
      <c r="AK26"/>
      <c r="AL26"/>
    </row>
    <row r="27" spans="1:38" s="124" customFormat="1" x14ac:dyDescent="0.25">
      <c r="A27" s="49">
        <f t="shared" si="0"/>
        <v>3</v>
      </c>
      <c r="B27" s="124" t="s">
        <v>351</v>
      </c>
      <c r="C27" t="s">
        <v>434</v>
      </c>
      <c r="D27" s="125" t="s">
        <v>476</v>
      </c>
      <c r="E27" s="125" t="s">
        <v>477</v>
      </c>
    </row>
    <row r="28" spans="1:38" x14ac:dyDescent="0.25">
      <c r="A28" s="49">
        <f t="shared" si="0"/>
        <v>4</v>
      </c>
      <c r="B28" t="s">
        <v>352</v>
      </c>
      <c r="C28" t="s">
        <v>435</v>
      </c>
      <c r="D28" t="s">
        <v>531</v>
      </c>
      <c r="E28" t="s">
        <v>530</v>
      </c>
      <c r="F28" t="s">
        <v>436</v>
      </c>
    </row>
    <row r="29" spans="1:38" x14ac:dyDescent="0.25">
      <c r="A29" s="49">
        <f t="shared" si="0"/>
        <v>4</v>
      </c>
      <c r="B29" t="s">
        <v>353</v>
      </c>
      <c r="C29" t="s">
        <v>498</v>
      </c>
      <c r="D29" t="s">
        <v>446</v>
      </c>
      <c r="E29" t="s">
        <v>447</v>
      </c>
      <c r="F29" t="s">
        <v>448</v>
      </c>
    </row>
    <row r="30" spans="1:38" x14ac:dyDescent="0.25">
      <c r="A30" s="49">
        <f t="shared" si="0"/>
        <v>3</v>
      </c>
      <c r="B30" t="s">
        <v>354</v>
      </c>
      <c r="C30" s="46" t="s">
        <v>468</v>
      </c>
      <c r="D30" t="s">
        <v>467</v>
      </c>
      <c r="E30" t="s">
        <v>514</v>
      </c>
    </row>
    <row r="31" spans="1:38" ht="48.75" customHeight="1" x14ac:dyDescent="0.25">
      <c r="A31" s="49">
        <f t="shared" si="0"/>
        <v>9</v>
      </c>
      <c r="B31" t="s">
        <v>356</v>
      </c>
      <c r="C31" s="46" t="s">
        <v>500</v>
      </c>
      <c r="D31" t="s">
        <v>515</v>
      </c>
      <c r="E31" t="s">
        <v>516</v>
      </c>
      <c r="F31" t="s">
        <v>439</v>
      </c>
      <c r="G31" t="s">
        <v>517</v>
      </c>
      <c r="H31" t="s">
        <v>518</v>
      </c>
      <c r="I31" t="s">
        <v>519</v>
      </c>
      <c r="J31" t="s">
        <v>520</v>
      </c>
      <c r="K31" t="s">
        <v>521</v>
      </c>
    </row>
    <row r="32" spans="1:38" x14ac:dyDescent="0.25">
      <c r="A32" s="49">
        <f t="shared" si="0"/>
        <v>7</v>
      </c>
      <c r="B32" t="s">
        <v>355</v>
      </c>
      <c r="C32" t="s">
        <v>440</v>
      </c>
      <c r="D32" t="s">
        <v>441</v>
      </c>
      <c r="E32" t="s">
        <v>522</v>
      </c>
      <c r="F32" t="s">
        <v>442</v>
      </c>
      <c r="G32" t="s">
        <v>443</v>
      </c>
      <c r="H32" t="s">
        <v>444</v>
      </c>
      <c r="I32" t="s">
        <v>445</v>
      </c>
    </row>
    <row r="33" spans="1:7" x14ac:dyDescent="0.25">
      <c r="A33" s="49">
        <f t="shared" si="0"/>
        <v>3</v>
      </c>
      <c r="B33" t="s">
        <v>357</v>
      </c>
      <c r="C33" t="s">
        <v>438</v>
      </c>
      <c r="D33" t="s">
        <v>523</v>
      </c>
      <c r="E33" t="s">
        <v>670</v>
      </c>
    </row>
    <row r="34" spans="1:7" ht="30" x14ac:dyDescent="0.25">
      <c r="A34" s="49">
        <f t="shared" si="0"/>
        <v>2</v>
      </c>
      <c r="B34" t="s">
        <v>358</v>
      </c>
      <c r="C34" s="46" t="s">
        <v>469</v>
      </c>
      <c r="D34" t="s">
        <v>437</v>
      </c>
    </row>
    <row r="35" spans="1:7" x14ac:dyDescent="0.25">
      <c r="A35" s="49">
        <f t="shared" si="0"/>
        <v>5</v>
      </c>
      <c r="B35" t="s">
        <v>359</v>
      </c>
      <c r="C35" s="46" t="s">
        <v>474</v>
      </c>
      <c r="D35" t="s">
        <v>470</v>
      </c>
      <c r="E35" t="s">
        <v>471</v>
      </c>
      <c r="F35" t="s">
        <v>472</v>
      </c>
      <c r="G35" t="s">
        <v>473</v>
      </c>
    </row>
    <row r="36" spans="1:7" x14ac:dyDescent="0.25">
      <c r="A36" s="49">
        <f t="shared" si="0"/>
        <v>2</v>
      </c>
      <c r="B36" t="s">
        <v>360</v>
      </c>
      <c r="C36" t="s">
        <v>499</v>
      </c>
      <c r="D36" t="s">
        <v>524</v>
      </c>
    </row>
    <row r="37" spans="1:7" ht="30" x14ac:dyDescent="0.25">
      <c r="A37" s="49">
        <f t="shared" si="0"/>
        <v>1</v>
      </c>
      <c r="B37" t="s">
        <v>361</v>
      </c>
      <c r="C37" s="46" t="s">
        <v>475</v>
      </c>
    </row>
    <row r="38" spans="1:7" x14ac:dyDescent="0.25">
      <c r="A38" s="49">
        <f t="shared" si="0"/>
        <v>5</v>
      </c>
      <c r="B38" t="s">
        <v>362</v>
      </c>
      <c r="C38" t="s">
        <v>494</v>
      </c>
      <c r="D38" t="s">
        <v>525</v>
      </c>
      <c r="E38" t="s">
        <v>526</v>
      </c>
      <c r="F38" t="s">
        <v>527</v>
      </c>
      <c r="G38" t="s">
        <v>528</v>
      </c>
    </row>
    <row r="39" spans="1:7" x14ac:dyDescent="0.25">
      <c r="A39" s="49">
        <f t="shared" si="0"/>
        <v>1</v>
      </c>
      <c r="B39" t="s">
        <v>363</v>
      </c>
      <c r="C39" t="s">
        <v>618</v>
      </c>
    </row>
  </sheetData>
  <dataConsolidate/>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Q18"/>
  <sheetViews>
    <sheetView zoomScale="90" zoomScaleNormal="90" workbookViewId="0">
      <selection activeCell="A5" sqref="A5:A8"/>
    </sheetView>
  </sheetViews>
  <sheetFormatPr baseColWidth="10" defaultRowHeight="15" x14ac:dyDescent="0.25"/>
  <cols>
    <col min="2" max="2" width="5.5703125" bestFit="1" customWidth="1"/>
    <col min="3" max="3" width="64.85546875" style="106" customWidth="1"/>
    <col min="4" max="4" width="75.85546875" style="106" customWidth="1"/>
    <col min="5" max="5" width="42.28515625" style="46" customWidth="1"/>
    <col min="6" max="8" width="4.7109375" customWidth="1"/>
    <col min="9" max="9" width="8.7109375" customWidth="1"/>
    <col min="12" max="12" width="26.140625" bestFit="1" customWidth="1"/>
  </cols>
  <sheetData>
    <row r="1" spans="1:17" ht="74.25" customHeight="1" x14ac:dyDescent="0.25">
      <c r="A1" s="350" t="s">
        <v>493</v>
      </c>
      <c r="B1" s="350"/>
      <c r="C1" s="350"/>
      <c r="D1" s="350"/>
      <c r="E1" s="350"/>
      <c r="F1" s="350"/>
      <c r="G1" s="350"/>
      <c r="H1" s="350"/>
      <c r="I1" s="350"/>
    </row>
    <row r="2" spans="1:17" ht="15.75" thickBot="1" x14ac:dyDescent="0.3">
      <c r="C2" s="363"/>
      <c r="D2" s="363"/>
      <c r="E2" s="363"/>
      <c r="F2" s="363"/>
      <c r="G2" s="363"/>
      <c r="H2" s="363"/>
      <c r="I2" s="363"/>
    </row>
    <row r="3" spans="1:17" ht="15.75" customHeight="1" thickTop="1" thickBot="1" x14ac:dyDescent="0.3">
      <c r="A3" s="353" t="s">
        <v>683</v>
      </c>
      <c r="B3" s="351" t="s">
        <v>486</v>
      </c>
      <c r="C3" s="351"/>
      <c r="D3" s="351" t="s">
        <v>485</v>
      </c>
      <c r="E3" s="364" t="s">
        <v>487</v>
      </c>
      <c r="F3" s="366" t="s">
        <v>490</v>
      </c>
      <c r="G3" s="367"/>
      <c r="H3" s="367"/>
      <c r="I3" s="368"/>
    </row>
    <row r="4" spans="1:17" ht="15.75" thickBot="1" x14ac:dyDescent="0.3">
      <c r="A4" s="354"/>
      <c r="B4" s="352"/>
      <c r="C4" s="352"/>
      <c r="D4" s="352"/>
      <c r="E4" s="365"/>
      <c r="F4" s="195" t="s">
        <v>488</v>
      </c>
      <c r="G4" s="197" t="s">
        <v>489</v>
      </c>
      <c r="H4" s="196" t="s">
        <v>684</v>
      </c>
      <c r="I4" s="198" t="s">
        <v>685</v>
      </c>
    </row>
    <row r="5" spans="1:17" ht="51.75" customHeight="1" x14ac:dyDescent="0.25">
      <c r="A5" s="355"/>
      <c r="B5" s="166">
        <f>'fiche préparation'!B15</f>
        <v>0</v>
      </c>
      <c r="C5" s="194" t="str">
        <f>'fiche préparation'!C15</f>
        <v/>
      </c>
      <c r="D5" s="168" t="str">
        <f>'fiche préparation'!B42</f>
        <v/>
      </c>
      <c r="E5" s="169">
        <f>'fiche préparation'!B52</f>
        <v>0</v>
      </c>
      <c r="F5" s="170"/>
      <c r="G5" s="171"/>
      <c r="H5" s="171"/>
      <c r="I5" s="172"/>
      <c r="L5" s="115"/>
      <c r="M5" s="116"/>
      <c r="N5" s="116"/>
      <c r="O5" s="117"/>
      <c r="P5" s="117"/>
      <c r="Q5" s="117"/>
    </row>
    <row r="6" spans="1:17" ht="51.75" customHeight="1" thickBot="1" x14ac:dyDescent="0.3">
      <c r="A6" s="356"/>
      <c r="B6" s="173">
        <f>'fiche préparation'!B16</f>
        <v>0</v>
      </c>
      <c r="C6" s="174" t="str">
        <f>'fiche préparation'!C16</f>
        <v/>
      </c>
      <c r="D6" s="175" t="str">
        <f>'fiche préparation'!B43</f>
        <v/>
      </c>
      <c r="E6" s="176">
        <f>'fiche préparation'!B53</f>
        <v>0</v>
      </c>
      <c r="F6" s="177"/>
      <c r="G6" s="178"/>
      <c r="H6" s="178"/>
      <c r="I6" s="179"/>
      <c r="L6" s="116"/>
      <c r="M6" s="116"/>
      <c r="N6" s="116"/>
      <c r="O6" s="117"/>
      <c r="P6" s="117"/>
      <c r="Q6" s="117"/>
    </row>
    <row r="7" spans="1:17" ht="51.75" customHeight="1" x14ac:dyDescent="0.25">
      <c r="A7" s="200"/>
      <c r="B7" s="166">
        <f>'fiche préparation'!B17</f>
        <v>0</v>
      </c>
      <c r="C7" s="167" t="str">
        <f>'fiche préparation'!C17</f>
        <v/>
      </c>
      <c r="D7" s="168" t="str">
        <f>'fiche préparation'!B44</f>
        <v/>
      </c>
      <c r="E7" s="169">
        <f>'fiche préparation'!B54</f>
        <v>0</v>
      </c>
      <c r="F7" s="170"/>
      <c r="G7" s="171"/>
      <c r="H7" s="171"/>
      <c r="I7" s="172"/>
      <c r="L7" s="116"/>
      <c r="M7" s="116"/>
      <c r="N7" s="118"/>
      <c r="O7" s="117"/>
      <c r="P7" s="117"/>
      <c r="Q7" s="117"/>
    </row>
    <row r="8" spans="1:17" ht="51.75" customHeight="1" thickBot="1" x14ac:dyDescent="0.3">
      <c r="A8" s="202"/>
      <c r="B8" s="180">
        <f>'fiche préparation'!B18</f>
        <v>0</v>
      </c>
      <c r="C8" s="181" t="str">
        <f>'fiche préparation'!C18</f>
        <v/>
      </c>
      <c r="D8" s="182" t="str">
        <f>'fiche préparation'!B45</f>
        <v/>
      </c>
      <c r="E8" s="183">
        <f>'fiche préparation'!B55</f>
        <v>0</v>
      </c>
      <c r="F8" s="184"/>
      <c r="G8" s="185"/>
      <c r="H8" s="185"/>
      <c r="I8" s="186"/>
    </row>
    <row r="9" spans="1:17" ht="56.25" customHeight="1" thickBot="1" x14ac:dyDescent="0.3">
      <c r="A9" s="199"/>
      <c r="B9" s="187">
        <f>'fiche préparation'!B19</f>
        <v>0</v>
      </c>
      <c r="C9" s="188" t="str">
        <f>'fiche préparation'!C19</f>
        <v/>
      </c>
      <c r="D9" s="189" t="str">
        <f>'fiche préparation'!B46</f>
        <v/>
      </c>
      <c r="E9" s="190">
        <f>'fiche préparation'!B56</f>
        <v>0</v>
      </c>
      <c r="F9" s="191"/>
      <c r="G9" s="192"/>
      <c r="H9" s="192"/>
      <c r="I9" s="193"/>
    </row>
    <row r="10" spans="1:17" ht="51.75" customHeight="1" x14ac:dyDescent="0.25">
      <c r="A10" s="154"/>
      <c r="B10" s="159">
        <f>'fiche préparation'!B20</f>
        <v>0</v>
      </c>
      <c r="C10" s="160" t="str">
        <f>'fiche préparation'!C20</f>
        <v/>
      </c>
      <c r="D10" s="161" t="str">
        <f>'fiche préparation'!B47</f>
        <v/>
      </c>
      <c r="E10" s="162">
        <f>'fiche préparation'!B57</f>
        <v>0</v>
      </c>
      <c r="F10" s="163"/>
      <c r="G10" s="164"/>
      <c r="H10" s="164"/>
      <c r="I10" s="165"/>
    </row>
    <row r="11" spans="1:17" ht="51.75" customHeight="1" x14ac:dyDescent="0.25">
      <c r="A11" s="154"/>
      <c r="B11" s="155">
        <f>'fiche préparation'!B21</f>
        <v>0</v>
      </c>
      <c r="C11" s="111" t="str">
        <f>'fiche préparation'!C21</f>
        <v/>
      </c>
      <c r="D11" s="108" t="str">
        <f>'fiche préparation'!B48</f>
        <v/>
      </c>
      <c r="E11" s="113">
        <f>'fiche préparation'!B58</f>
        <v>0</v>
      </c>
      <c r="F11" s="109"/>
      <c r="G11" s="157"/>
      <c r="H11" s="157"/>
      <c r="I11" s="151"/>
    </row>
    <row r="12" spans="1:17" ht="51.75" customHeight="1" x14ac:dyDescent="0.25">
      <c r="A12" s="154"/>
      <c r="B12" s="155">
        <f>'fiche préparation'!B22</f>
        <v>0</v>
      </c>
      <c r="C12" s="111" t="str">
        <f>'fiche préparation'!C22</f>
        <v/>
      </c>
      <c r="D12" s="108" t="str">
        <f>'fiche préparation'!B49</f>
        <v/>
      </c>
      <c r="E12" s="113">
        <f>'fiche préparation'!B59</f>
        <v>0</v>
      </c>
      <c r="F12" s="109"/>
      <c r="G12" s="157"/>
      <c r="H12" s="157"/>
      <c r="I12" s="151"/>
    </row>
    <row r="13" spans="1:17" ht="51.75" customHeight="1" x14ac:dyDescent="0.25">
      <c r="A13" s="154"/>
      <c r="B13" s="155">
        <f>'fiche préparation'!B23</f>
        <v>0</v>
      </c>
      <c r="C13" s="111" t="str">
        <f>'fiche préparation'!C23</f>
        <v/>
      </c>
      <c r="D13" s="108" t="str">
        <f>'fiche préparation'!B50</f>
        <v/>
      </c>
      <c r="E13" s="113">
        <f>'fiche préparation'!B60</f>
        <v>0</v>
      </c>
      <c r="F13" s="109"/>
      <c r="G13" s="157"/>
      <c r="H13" s="157"/>
      <c r="I13" s="151"/>
    </row>
    <row r="14" spans="1:17" ht="51.75" customHeight="1" x14ac:dyDescent="0.25">
      <c r="A14" s="154"/>
      <c r="B14" s="155">
        <f>'fiche préparation'!B24</f>
        <v>0</v>
      </c>
      <c r="C14" s="111" t="str">
        <f>'fiche préparation'!C24</f>
        <v/>
      </c>
      <c r="D14" s="108"/>
      <c r="E14" s="113" t="e">
        <f>'fiche préparation'!#REF!</f>
        <v>#REF!</v>
      </c>
      <c r="F14" s="109"/>
      <c r="G14" s="157"/>
      <c r="H14" s="157"/>
      <c r="I14" s="151"/>
    </row>
    <row r="15" spans="1:17" ht="51.75" customHeight="1" x14ac:dyDescent="0.25">
      <c r="A15" s="154"/>
      <c r="B15" s="155">
        <f>'fiche préparation'!B25</f>
        <v>0</v>
      </c>
      <c r="C15" s="107" t="str">
        <f>'fiche préparation'!C25</f>
        <v/>
      </c>
      <c r="D15" s="108"/>
      <c r="E15" s="113"/>
      <c r="F15" s="109"/>
      <c r="G15" s="157"/>
      <c r="H15" s="157"/>
      <c r="I15" s="151"/>
    </row>
    <row r="16" spans="1:17" ht="51.75" customHeight="1" thickBot="1" x14ac:dyDescent="0.3">
      <c r="A16" s="154"/>
      <c r="B16" s="156">
        <f>'fiche préparation'!B26</f>
        <v>0</v>
      </c>
      <c r="C16" s="112" t="str">
        <f>'fiche préparation'!C26</f>
        <v/>
      </c>
      <c r="D16" s="108"/>
      <c r="E16" s="114"/>
      <c r="F16" s="110"/>
      <c r="G16" s="158"/>
      <c r="H16" s="158"/>
      <c r="I16" s="152"/>
    </row>
    <row r="17" spans="1:9" ht="38.25" customHeight="1" thickBot="1" x14ac:dyDescent="0.5">
      <c r="A17" s="153"/>
      <c r="B17" s="357" t="s">
        <v>529</v>
      </c>
      <c r="C17" s="358"/>
      <c r="D17" s="358"/>
      <c r="E17" s="359"/>
      <c r="F17" s="360"/>
      <c r="G17" s="361"/>
      <c r="H17" s="361"/>
      <c r="I17" s="362"/>
    </row>
    <row r="18" spans="1:9" ht="15.75" thickTop="1" x14ac:dyDescent="0.25"/>
  </sheetData>
  <mergeCells count="10">
    <mergeCell ref="A1:I1"/>
    <mergeCell ref="B3:C4"/>
    <mergeCell ref="A3:A4"/>
    <mergeCell ref="A5:A6"/>
    <mergeCell ref="B17:E17"/>
    <mergeCell ref="F17:I17"/>
    <mergeCell ref="C2:I2"/>
    <mergeCell ref="D3:D4"/>
    <mergeCell ref="E3:E4"/>
    <mergeCell ref="F3:I3"/>
  </mergeCells>
  <pageMargins left="0.25" right="0.25" top="0.75" bottom="0.75" header="0.3" footer="0.3"/>
  <pageSetup paperSize="8" scale="96"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zoomScale="130" zoomScaleNormal="130" workbookViewId="0">
      <selection activeCell="H25" sqref="H25"/>
    </sheetView>
  </sheetViews>
  <sheetFormatPr baseColWidth="10" defaultRowHeight="15" x14ac:dyDescent="0.25"/>
  <cols>
    <col min="1" max="1" width="18.5703125" style="103" customWidth="1"/>
    <col min="2" max="2" width="5.140625" style="103" bestFit="1" customWidth="1"/>
    <col min="3" max="6" width="5.140625" style="117" bestFit="1" customWidth="1"/>
    <col min="7" max="16384" width="11.42578125" style="117"/>
  </cols>
  <sheetData>
    <row r="1" spans="1:6" x14ac:dyDescent="0.25">
      <c r="A1" s="142" t="s">
        <v>671</v>
      </c>
      <c r="B1" s="369" t="s">
        <v>672</v>
      </c>
      <c r="C1" s="370"/>
      <c r="D1" s="370"/>
      <c r="E1" s="370"/>
      <c r="F1" s="371"/>
    </row>
    <row r="2" spans="1:6" x14ac:dyDescent="0.25">
      <c r="A2" s="143" t="s">
        <v>653</v>
      </c>
      <c r="B2" s="144" t="s">
        <v>386</v>
      </c>
      <c r="C2" s="145" t="s">
        <v>37</v>
      </c>
      <c r="D2" s="145" t="s">
        <v>46</v>
      </c>
      <c r="E2" s="146"/>
      <c r="F2" s="147"/>
    </row>
    <row r="3" spans="1:6" x14ac:dyDescent="0.25">
      <c r="A3" s="143" t="s">
        <v>660</v>
      </c>
      <c r="B3" s="144" t="s">
        <v>46</v>
      </c>
      <c r="C3" s="146"/>
      <c r="D3" s="146"/>
      <c r="E3" s="146"/>
      <c r="F3" s="147"/>
    </row>
    <row r="4" spans="1:6" x14ac:dyDescent="0.25">
      <c r="A4" s="143" t="s">
        <v>659</v>
      </c>
      <c r="B4" s="144" t="s">
        <v>46</v>
      </c>
      <c r="C4" s="146"/>
      <c r="D4" s="146"/>
      <c r="E4" s="146"/>
      <c r="F4" s="147"/>
    </row>
    <row r="5" spans="1:6" x14ac:dyDescent="0.25">
      <c r="A5" s="143" t="s">
        <v>654</v>
      </c>
      <c r="B5" s="144" t="s">
        <v>58</v>
      </c>
      <c r="C5" s="145" t="s">
        <v>59</v>
      </c>
      <c r="D5" s="146"/>
      <c r="E5" s="146"/>
      <c r="F5" s="147"/>
    </row>
    <row r="6" spans="1:6" x14ac:dyDescent="0.25">
      <c r="A6" s="143" t="s">
        <v>67</v>
      </c>
      <c r="B6" s="144" t="s">
        <v>33</v>
      </c>
      <c r="C6" s="145" t="s">
        <v>61</v>
      </c>
      <c r="D6" s="146"/>
      <c r="E6" s="146"/>
      <c r="F6" s="147"/>
    </row>
    <row r="7" spans="1:6" x14ac:dyDescent="0.25">
      <c r="A7" s="143" t="s">
        <v>371</v>
      </c>
      <c r="B7" s="144" t="s">
        <v>33</v>
      </c>
      <c r="C7" s="145" t="s">
        <v>60</v>
      </c>
      <c r="D7" s="146"/>
      <c r="E7" s="146"/>
      <c r="F7" s="147"/>
    </row>
    <row r="8" spans="1:6" x14ac:dyDescent="0.25">
      <c r="A8" s="143" t="s">
        <v>70</v>
      </c>
      <c r="B8" s="144" t="s">
        <v>54</v>
      </c>
      <c r="C8" s="146"/>
      <c r="D8" s="146"/>
      <c r="E8" s="146"/>
      <c r="F8" s="147"/>
    </row>
    <row r="9" spans="1:6" x14ac:dyDescent="0.25">
      <c r="A9" s="143" t="s">
        <v>72</v>
      </c>
      <c r="B9" s="144" t="s">
        <v>32</v>
      </c>
      <c r="C9" s="145" t="s">
        <v>44</v>
      </c>
      <c r="D9" s="146"/>
      <c r="E9" s="146"/>
      <c r="F9" s="147"/>
    </row>
    <row r="10" spans="1:6" x14ac:dyDescent="0.25">
      <c r="A10" s="143" t="s">
        <v>74</v>
      </c>
      <c r="B10" s="144" t="s">
        <v>32</v>
      </c>
      <c r="C10" s="145" t="s">
        <v>44</v>
      </c>
      <c r="D10" s="146"/>
      <c r="E10" s="146"/>
      <c r="F10" s="147"/>
    </row>
    <row r="11" spans="1:6" x14ac:dyDescent="0.25">
      <c r="A11" s="143" t="s">
        <v>655</v>
      </c>
      <c r="B11" s="144" t="s">
        <v>4</v>
      </c>
      <c r="C11" s="145" t="s">
        <v>5</v>
      </c>
      <c r="D11" s="146"/>
      <c r="E11" s="146"/>
      <c r="F11" s="147"/>
    </row>
    <row r="12" spans="1:6" x14ac:dyDescent="0.25">
      <c r="A12" s="143" t="s">
        <v>656</v>
      </c>
      <c r="B12" s="144" t="s">
        <v>6</v>
      </c>
      <c r="C12" s="145" t="s">
        <v>48</v>
      </c>
      <c r="D12" s="145" t="s">
        <v>25</v>
      </c>
      <c r="E12" s="146"/>
      <c r="F12" s="147"/>
    </row>
    <row r="13" spans="1:6" x14ac:dyDescent="0.25">
      <c r="A13" s="143" t="s">
        <v>661</v>
      </c>
      <c r="B13" s="144" t="s">
        <v>39</v>
      </c>
      <c r="C13" s="146"/>
      <c r="D13" s="146"/>
      <c r="E13" s="146"/>
      <c r="F13" s="147"/>
    </row>
    <row r="14" spans="1:6" x14ac:dyDescent="0.25">
      <c r="A14" s="143" t="s">
        <v>662</v>
      </c>
      <c r="B14" s="144" t="s">
        <v>31</v>
      </c>
      <c r="C14" s="145" t="s">
        <v>38</v>
      </c>
      <c r="D14" s="145" t="s">
        <v>53</v>
      </c>
      <c r="E14" s="146"/>
      <c r="F14" s="147"/>
    </row>
    <row r="15" spans="1:6" x14ac:dyDescent="0.25">
      <c r="A15" s="143" t="s">
        <v>657</v>
      </c>
      <c r="B15" s="144" t="s">
        <v>7</v>
      </c>
      <c r="C15" s="145" t="s">
        <v>8</v>
      </c>
      <c r="D15" s="145" t="s">
        <v>9</v>
      </c>
      <c r="E15" s="145" t="s">
        <v>26</v>
      </c>
      <c r="F15" s="147"/>
    </row>
    <row r="16" spans="1:6" x14ac:dyDescent="0.25">
      <c r="A16" s="143" t="s">
        <v>663</v>
      </c>
      <c r="B16" s="144" t="s">
        <v>14</v>
      </c>
      <c r="C16" s="145" t="s">
        <v>55</v>
      </c>
      <c r="D16" s="146"/>
      <c r="E16" s="146"/>
      <c r="F16" s="147"/>
    </row>
    <row r="17" spans="1:6" x14ac:dyDescent="0.25">
      <c r="A17" s="143" t="s">
        <v>658</v>
      </c>
      <c r="B17" s="144" t="s">
        <v>10</v>
      </c>
      <c r="C17" s="145" t="s">
        <v>52</v>
      </c>
      <c r="D17" s="146"/>
      <c r="E17" s="146"/>
      <c r="F17" s="147"/>
    </row>
    <row r="18" spans="1:6" x14ac:dyDescent="0.25">
      <c r="A18" s="143" t="s">
        <v>664</v>
      </c>
      <c r="B18" s="144" t="s">
        <v>28</v>
      </c>
      <c r="C18" s="146"/>
      <c r="D18" s="146"/>
      <c r="E18" s="146"/>
      <c r="F18" s="147"/>
    </row>
    <row r="19" spans="1:6" x14ac:dyDescent="0.25">
      <c r="A19" s="143" t="s">
        <v>665</v>
      </c>
      <c r="B19" s="144" t="s">
        <v>40</v>
      </c>
      <c r="C19" s="146"/>
      <c r="D19" s="146"/>
      <c r="E19" s="146"/>
      <c r="F19" s="147"/>
    </row>
    <row r="20" spans="1:6" x14ac:dyDescent="0.25">
      <c r="A20" s="143" t="s">
        <v>666</v>
      </c>
      <c r="B20" s="144" t="s">
        <v>41</v>
      </c>
      <c r="C20" s="146"/>
      <c r="D20" s="146"/>
      <c r="E20" s="146"/>
      <c r="F20" s="147"/>
    </row>
    <row r="21" spans="1:6" x14ac:dyDescent="0.25">
      <c r="A21" s="143" t="s">
        <v>667</v>
      </c>
      <c r="B21" s="144" t="s">
        <v>49</v>
      </c>
      <c r="C21" s="145" t="s">
        <v>57</v>
      </c>
      <c r="D21" s="146"/>
      <c r="E21" s="146"/>
      <c r="F21" s="147"/>
    </row>
    <row r="22" spans="1:6" x14ac:dyDescent="0.25">
      <c r="A22" s="143" t="s">
        <v>483</v>
      </c>
      <c r="B22" s="144" t="s">
        <v>7</v>
      </c>
      <c r="C22" s="145" t="s">
        <v>8</v>
      </c>
      <c r="D22" s="145" t="s">
        <v>26</v>
      </c>
      <c r="E22" s="145" t="s">
        <v>43</v>
      </c>
      <c r="F22" s="148" t="s">
        <v>42</v>
      </c>
    </row>
    <row r="23" spans="1:6" x14ac:dyDescent="0.25">
      <c r="A23" s="143" t="s">
        <v>668</v>
      </c>
      <c r="B23" s="144" t="s">
        <v>56</v>
      </c>
      <c r="C23" s="146"/>
      <c r="D23" s="146"/>
      <c r="E23" s="146"/>
      <c r="F23" s="147"/>
    </row>
    <row r="24" spans="1:6" x14ac:dyDescent="0.25">
      <c r="A24" s="143" t="s">
        <v>484</v>
      </c>
      <c r="B24" s="144" t="s">
        <v>27</v>
      </c>
      <c r="C24" s="145" t="s">
        <v>36</v>
      </c>
      <c r="D24" s="145" t="s">
        <v>47</v>
      </c>
      <c r="E24" s="146"/>
      <c r="F24" s="147"/>
    </row>
    <row r="25" spans="1:6" x14ac:dyDescent="0.25">
      <c r="A25" s="143" t="s">
        <v>380</v>
      </c>
      <c r="B25" s="144" t="s">
        <v>35</v>
      </c>
      <c r="C25" s="146"/>
      <c r="D25" s="146"/>
      <c r="E25" s="146"/>
      <c r="F25" s="147"/>
    </row>
    <row r="26" spans="1:6" x14ac:dyDescent="0.25">
      <c r="A26" s="143" t="s">
        <v>381</v>
      </c>
      <c r="B26" s="144" t="s">
        <v>50</v>
      </c>
      <c r="C26" s="145" t="s">
        <v>51</v>
      </c>
      <c r="D26" s="146"/>
      <c r="E26" s="146"/>
      <c r="F26" s="147"/>
    </row>
    <row r="27" spans="1:6" x14ac:dyDescent="0.25">
      <c r="A27" s="143" t="s">
        <v>382</v>
      </c>
      <c r="B27" s="144" t="s">
        <v>45</v>
      </c>
      <c r="C27" s="146"/>
      <c r="D27" s="146"/>
      <c r="E27" s="146"/>
      <c r="F27" s="147"/>
    </row>
    <row r="28" spans="1:6" x14ac:dyDescent="0.25">
      <c r="A28" s="138"/>
      <c r="B28" s="117"/>
    </row>
    <row r="29" spans="1:6" x14ac:dyDescent="0.25">
      <c r="A29" s="138"/>
      <c r="B29" s="117"/>
    </row>
    <row r="30" spans="1:6" x14ac:dyDescent="0.25">
      <c r="A30" s="138"/>
      <c r="B30" s="117"/>
    </row>
    <row r="31" spans="1:6" x14ac:dyDescent="0.25">
      <c r="A31" s="138"/>
      <c r="B31" s="117"/>
    </row>
    <row r="32" spans="1:6" x14ac:dyDescent="0.25">
      <c r="A32" s="138"/>
      <c r="B32" s="117"/>
    </row>
    <row r="33" spans="1:2" x14ac:dyDescent="0.25">
      <c r="A33" s="138"/>
      <c r="B33" s="117"/>
    </row>
    <row r="34" spans="1:2" x14ac:dyDescent="0.25">
      <c r="A34" s="138"/>
      <c r="B34" s="117"/>
    </row>
    <row r="35" spans="1:2" x14ac:dyDescent="0.25">
      <c r="A35" s="138"/>
      <c r="B35" s="117"/>
    </row>
    <row r="36" spans="1:2" x14ac:dyDescent="0.25">
      <c r="A36" s="138"/>
      <c r="B36" s="117"/>
    </row>
    <row r="37" spans="1:2" x14ac:dyDescent="0.25">
      <c r="A37" s="138"/>
      <c r="B37" s="117"/>
    </row>
    <row r="38" spans="1:2" x14ac:dyDescent="0.25">
      <c r="A38" s="138"/>
      <c r="B38" s="117"/>
    </row>
    <row r="39" spans="1:2" x14ac:dyDescent="0.25">
      <c r="A39" s="138"/>
      <c r="B39" s="117"/>
    </row>
  </sheetData>
  <sortState ref="A1:F60">
    <sortCondition ref="A1"/>
  </sortState>
  <mergeCells count="1">
    <mergeCell ref="B1:F1"/>
  </mergeCell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5F875028-93E3-4AE6-B562-A08447776036}">
            <xm:f>COUNTIF('fiche préparation'!$B$1:$B$205,$C3)&gt;0</xm:f>
            <x14:dxf>
              <fill>
                <patternFill>
                  <bgColor theme="9"/>
                </patternFill>
              </fill>
            </x14:dxf>
          </x14:cfRule>
          <xm:sqref>A35 A37 A30:A32 A3:A6 A8 A10 A12:A13 A15 A17 A19 A22:A23 A25:A26 A39:A1048576</xm:sqref>
        </x14:conditionalFormatting>
        <x14:conditionalFormatting xmlns:xm="http://schemas.microsoft.com/office/excel/2006/main">
          <x14:cfRule type="expression" priority="27" id="{5F875028-93E3-4AE6-B562-A08447776036}">
            <xm:f>COUNTIF('fiche préparation'!$B$1:$B$205,#REF!)&gt;0</xm:f>
            <x14:dxf>
              <fill>
                <patternFill>
                  <bgColor theme="9"/>
                </patternFill>
              </fill>
            </x14:dxf>
          </x14:cfRule>
          <xm:sqref>A38 A36 A27:A29 A33:A34 A2 A7 A9 A11 A14 A16 A18 A20:A21 A24</xm:sqref>
        </x14:conditionalFormatting>
        <x14:conditionalFormatting xmlns:xm="http://schemas.microsoft.com/office/excel/2006/main">
          <x14:cfRule type="expression" priority="661" stopIfTrue="1" id="{7940266B-950A-4328-84DB-D7D94F109CA1}">
            <xm:f>COUNTIF('fiche préparation'!$B$1:$B$205,$C5)&lt;1</xm:f>
            <x14:dxf/>
          </x14:cfRule>
          <x14:cfRule type="expression" priority="662" id="{1A6F89FD-3DE5-4F0A-B641-222591AFD8F3}">
            <xm:f>COUNTIF('fiche préparation'!$B$1:$B$205,$D5)&gt;0</xm:f>
            <x14:dxf>
              <fill>
                <patternFill>
                  <bgColor theme="9"/>
                </patternFill>
              </fill>
            </x14:dxf>
          </x14:cfRule>
          <xm:sqref>B37 B35 B30:B32 B5:B6 B13 B23 B39:B1048576</xm:sqref>
        </x14:conditionalFormatting>
        <x14:conditionalFormatting xmlns:xm="http://schemas.microsoft.com/office/excel/2006/main">
          <x14:cfRule type="expression" priority="675" stopIfTrue="1" id="{7940266B-950A-4328-84DB-D7D94F109CA1}">
            <xm:f>COUNTIF('fiche préparation'!$B$1:$B$205,#REF!)&lt;1</xm:f>
            <x14:dxf/>
          </x14:cfRule>
          <x14:cfRule type="expression" priority="676" id="{1A6F89FD-3DE5-4F0A-B641-222591AFD8F3}">
            <xm:f>COUNTIF('fiche préparation'!$B$1:$B$205,$D7)&gt;0</xm:f>
            <x14:dxf>
              <fill>
                <patternFill>
                  <bgColor theme="9"/>
                </patternFill>
              </fill>
            </x14:dxf>
          </x14:cfRule>
          <xm:sqref>B38 B28:B29 B33 B7 B9 B11 B14 B16 B18</xm:sqref>
        </x14:conditionalFormatting>
        <x14:conditionalFormatting xmlns:xm="http://schemas.microsoft.com/office/excel/2006/main">
          <x14:cfRule type="expression" priority="693" stopIfTrue="1" id="{7940266B-950A-4328-84DB-D7D94F109CA1}">
            <xm:f>COUNTIF('fiche préparation'!$B$1:$B$205,#REF!)&lt;1</xm:f>
            <x14:dxf/>
          </x14:cfRule>
          <x14:cfRule type="expression" priority="694" id="{1A6F89FD-3DE5-4F0A-B641-222591AFD8F3}">
            <xm:f>COUNTIF('fiche préparation'!$B$1:$B$205,#REF!)&gt;0</xm:f>
            <x14:dxf>
              <fill>
                <patternFill>
                  <bgColor theme="9"/>
                </patternFill>
              </fill>
            </x14:dxf>
          </x14:cfRule>
          <xm:sqref>C38 C33 C27:C29 B27 B2 B20 B24 B34:F34 B36:D36 D27:E27</xm:sqref>
        </x14:conditionalFormatting>
        <x14:conditionalFormatting xmlns:xm="http://schemas.microsoft.com/office/excel/2006/main">
          <x14:cfRule type="expression" priority="713" stopIfTrue="1" id="{7940266B-950A-4328-84DB-D7D94F109CA1}">
            <xm:f>COUNTIF('fiche préparation'!$B$1:$B$205,$C3)&lt;1</xm:f>
            <x14:dxf/>
          </x14:cfRule>
          <x14:cfRule type="expression" priority="714" id="{1A6F89FD-3DE5-4F0A-B641-222591AFD8F3}">
            <xm:f>COUNTIF('fiche préparation'!$B$1:$B$205,$D3)&gt;0</xm:f>
            <x14:dxf>
              <fill>
                <patternFill>
                  <bgColor theme="9"/>
                </patternFill>
              </fill>
            </x14:dxf>
          </x14:cfRule>
          <xm:sqref>C2 C7 C9 C11 C14 C16 C18 C24</xm:sqref>
        </x14:conditionalFormatting>
        <x14:conditionalFormatting xmlns:xm="http://schemas.microsoft.com/office/excel/2006/main">
          <x14:cfRule type="expression" priority="729" stopIfTrue="1" id="{7940266B-950A-4328-84DB-D7D94F109CA1}">
            <xm:f>COUNTIF('fiche préparation'!$B$1:$B$205,$C4)&lt;1</xm:f>
            <x14:dxf/>
          </x14:cfRule>
          <x14:cfRule type="expression" priority="730" id="{1A6F89FD-3DE5-4F0A-B641-222591AFD8F3}">
            <xm:f>COUNTIF('fiche préparation'!$B$1:$B$205,$D4)&gt;0</xm:f>
            <x14:dxf>
              <fill>
                <patternFill>
                  <bgColor theme="9"/>
                </patternFill>
              </fill>
            </x14:dxf>
          </x14:cfRule>
          <xm:sqref>D2 D20 D24</xm:sqref>
        </x14:conditionalFormatting>
        <x14:conditionalFormatting xmlns:xm="http://schemas.microsoft.com/office/excel/2006/main">
          <x14:cfRule type="expression" priority="735" stopIfTrue="1" id="{7940266B-950A-4328-84DB-D7D94F109CA1}">
            <xm:f>COUNTIF('fiche préparation'!$B$1:$B$205,#REF!)&lt;1</xm:f>
            <x14:dxf/>
          </x14:cfRule>
          <x14:cfRule type="expression" priority="736" id="{1A6F89FD-3DE5-4F0A-B641-222591AFD8F3}">
            <xm:f>COUNTIF('fiche préparation'!$B$1:$B$205,$D21)&gt;0</xm:f>
            <x14:dxf>
              <fill>
                <patternFill>
                  <bgColor theme="9"/>
                </patternFill>
              </fill>
            </x14:dxf>
          </x14:cfRule>
          <xm:sqref>C20</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fiche préparation</vt:lpstr>
      <vt:lpstr>seance 1</vt:lpstr>
      <vt:lpstr>tache</vt:lpstr>
      <vt:lpstr>ressource</vt:lpstr>
      <vt:lpstr>compétence tache</vt:lpstr>
      <vt:lpstr>competence evaluation</vt:lpstr>
      <vt:lpstr>Savoir</vt:lpstr>
      <vt:lpstr>Notation</vt:lpstr>
      <vt:lpstr>COMPETENCE TACHE INDEX</vt:lpstr>
      <vt:lpstr>Etape</vt:lpstr>
      <vt:lpstr>eval</vt:lpstr>
      <vt:lpstr>lieu</vt:lpstr>
      <vt:lpstr>lieux</vt:lpstr>
      <vt:lpstr>matériels</vt:lpstr>
      <vt:lpstr>objectif</vt:lpstr>
      <vt:lpstr>objectifs</vt:lpstr>
      <vt:lpstr>phase</vt:lpstr>
      <vt:lpstr>'fiche préparation'!Zone_d_impression</vt:lpstr>
      <vt:lpstr>Notation!Zone_d_impression</vt:lpstr>
      <vt:lpstr>'seance 1'!Zone_d_impression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corbin</cp:lastModifiedBy>
  <cp:lastPrinted>2014-01-23T08:49:49Z</cp:lastPrinted>
  <dcterms:created xsi:type="dcterms:W3CDTF">2013-04-24T12:01:43Z</dcterms:created>
  <dcterms:modified xsi:type="dcterms:W3CDTF">2014-03-24T09:34:59Z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olution ID">
    <vt:lpwstr>{15727DE6-F92D-4E46-ACB4-0E2C58B31A18}</vt:lpwstr>
  </property>
</Properties>
</file>