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2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autoCompressPictures="0"/>
  <bookViews>
    <workbookView xWindow="1650" yWindow="405" windowWidth="15600" windowHeight="11700" tabRatio="867"/>
  </bookViews>
  <sheets>
    <sheet name="1" sheetId="63" r:id="rId1"/>
    <sheet name="2" sheetId="64" r:id="rId2"/>
  </sheets>
  <externalReferences>
    <externalReference r:id="rId3"/>
  </externalReferences>
  <definedNames>
    <definedName name="eleve">[1]parametres!$B$2:$B$31</definedName>
  </definedNames>
  <calcPr calcId="145621"/>
</workbook>
</file>

<file path=xl/calcChain.xml><?xml version="1.0" encoding="utf-8"?>
<calcChain xmlns="http://schemas.openxmlformats.org/spreadsheetml/2006/main">
  <c r="AT59" i="64" l="1"/>
  <c r="AY59" i="64" s="1"/>
  <c r="AS59" i="64"/>
  <c r="AT58" i="64"/>
  <c r="AY58" i="64" s="1"/>
  <c r="AS58" i="64"/>
  <c r="AT57" i="64"/>
  <c r="AY57" i="64" s="1"/>
  <c r="AS57" i="64"/>
  <c r="AT56" i="64"/>
  <c r="AY56" i="64" s="1"/>
  <c r="AS56" i="64"/>
  <c r="AT55" i="64"/>
  <c r="AY55" i="64" s="1"/>
  <c r="AS55" i="64"/>
  <c r="AT53" i="64"/>
  <c r="AY53" i="64" s="1"/>
  <c r="AS53" i="64"/>
  <c r="AT52" i="64"/>
  <c r="AY52" i="64" s="1"/>
  <c r="AS52" i="64"/>
  <c r="AT51" i="64"/>
  <c r="AY51" i="64" s="1"/>
  <c r="AS51" i="64"/>
  <c r="AT50" i="64"/>
  <c r="AY50" i="64" s="1"/>
  <c r="AS50" i="64"/>
  <c r="AT49" i="64"/>
  <c r="AY49" i="64" s="1"/>
  <c r="AS49" i="64"/>
  <c r="AT48" i="64"/>
  <c r="AY48" i="64" s="1"/>
  <c r="AS48" i="64"/>
  <c r="AT47" i="64"/>
  <c r="AY47" i="64" s="1"/>
  <c r="AS47" i="64"/>
  <c r="AT45" i="64"/>
  <c r="AY45" i="64" s="1"/>
  <c r="AS45" i="64"/>
  <c r="AT44" i="64"/>
  <c r="AY44" i="64" s="1"/>
  <c r="AS44" i="64"/>
  <c r="AT43" i="64"/>
  <c r="AY43" i="64" s="1"/>
  <c r="AS43" i="64"/>
  <c r="AT42" i="64"/>
  <c r="AY42" i="64" s="1"/>
  <c r="AS42" i="64"/>
  <c r="AT41" i="64"/>
  <c r="AY41" i="64" s="1"/>
  <c r="AS41" i="64"/>
  <c r="AT39" i="64"/>
  <c r="AY39" i="64" s="1"/>
  <c r="AS39" i="64"/>
  <c r="AT38" i="64"/>
  <c r="AY38" i="64" s="1"/>
  <c r="AS38" i="64"/>
  <c r="AT37" i="64"/>
  <c r="AY37" i="64" s="1"/>
  <c r="AS37" i="64"/>
  <c r="AT36" i="64"/>
  <c r="AY36" i="64" s="1"/>
  <c r="AS36" i="64"/>
  <c r="AT35" i="64"/>
  <c r="AY35" i="64" s="1"/>
  <c r="AS35" i="64"/>
  <c r="AT34" i="64"/>
  <c r="AY34" i="64" s="1"/>
  <c r="AS34" i="64"/>
  <c r="AT33" i="64"/>
  <c r="AY33" i="64" s="1"/>
  <c r="AS33" i="64"/>
  <c r="AT32" i="64"/>
  <c r="AY32" i="64" s="1"/>
  <c r="AS32" i="64"/>
  <c r="AT31" i="64"/>
  <c r="AY31" i="64" s="1"/>
  <c r="AS31" i="64"/>
  <c r="AT30" i="64"/>
  <c r="AY30" i="64" s="1"/>
  <c r="AS30" i="64"/>
  <c r="AT29" i="64"/>
  <c r="AY29" i="64" s="1"/>
  <c r="AS29" i="64"/>
  <c r="AT28" i="64"/>
  <c r="AY28" i="64" s="1"/>
  <c r="AS28" i="64"/>
  <c r="AT27" i="64"/>
  <c r="AY27" i="64" s="1"/>
  <c r="AS27" i="64"/>
  <c r="AT26" i="64"/>
  <c r="AY26" i="64" s="1"/>
  <c r="AS26" i="64"/>
  <c r="AT25" i="64"/>
  <c r="AY25" i="64" s="1"/>
  <c r="AS25" i="64"/>
  <c r="AT24" i="64"/>
  <c r="AY24" i="64" s="1"/>
  <c r="AS24" i="64"/>
  <c r="AT23" i="64"/>
  <c r="AY23" i="64" s="1"/>
  <c r="AS23" i="64"/>
  <c r="AT22" i="64"/>
  <c r="AY22" i="64" s="1"/>
  <c r="AS22" i="64"/>
  <c r="AT21" i="64"/>
  <c r="AY21" i="64" s="1"/>
  <c r="AS21" i="64"/>
  <c r="AT19" i="64"/>
  <c r="AY19" i="64" s="1"/>
  <c r="AS19" i="64"/>
  <c r="AT18" i="64"/>
  <c r="AY18" i="64" s="1"/>
  <c r="AS18" i="64"/>
  <c r="AT17" i="64"/>
  <c r="AY17" i="64" s="1"/>
  <c r="AS17" i="64"/>
  <c r="AT16" i="64"/>
  <c r="AY16" i="64" s="1"/>
  <c r="AS16" i="64"/>
  <c r="AT15" i="64"/>
  <c r="AY15" i="64" s="1"/>
  <c r="AS15" i="64"/>
  <c r="AT14" i="64"/>
  <c r="AY14" i="64" s="1"/>
  <c r="AS14" i="64"/>
  <c r="AT13" i="64"/>
  <c r="AY13" i="64" s="1"/>
  <c r="AS13" i="64"/>
  <c r="AT12" i="64"/>
  <c r="AY12" i="64" s="1"/>
  <c r="AS12" i="64"/>
  <c r="AT11" i="64"/>
  <c r="AY11" i="64" s="1"/>
  <c r="AS11" i="64"/>
  <c r="AP28" i="64" l="1"/>
  <c r="AP26" i="64"/>
  <c r="AQ21" i="64"/>
  <c r="AQ40" i="64" s="1"/>
  <c r="AP38" i="64"/>
  <c r="AP48" i="64"/>
  <c r="AP47" i="64"/>
  <c r="AP19" i="64"/>
  <c r="AP42" i="64"/>
  <c r="AP21" i="64"/>
  <c r="AP11" i="64"/>
  <c r="AP53" i="64"/>
  <c r="AP36" i="64"/>
  <c r="AP35" i="64"/>
  <c r="AP31" i="64"/>
  <c r="AP29" i="64"/>
  <c r="AP27" i="64"/>
  <c r="AP55" i="64"/>
  <c r="AP45" i="64"/>
  <c r="AP34" i="64"/>
  <c r="AP33" i="64"/>
  <c r="AP12" i="64"/>
  <c r="AP49" i="64"/>
  <c r="AP39" i="64"/>
  <c r="AP52" i="64"/>
  <c r="AP32" i="64"/>
  <c r="AP30" i="64"/>
  <c r="AP50" i="64"/>
  <c r="AP23" i="64"/>
  <c r="AP15" i="64"/>
  <c r="AP44" i="64"/>
  <c r="AP43" i="64"/>
  <c r="AP24" i="64"/>
  <c r="AP25" i="64"/>
  <c r="AP37" i="64"/>
  <c r="AP16" i="64"/>
  <c r="AP51" i="64"/>
  <c r="AP58" i="64"/>
  <c r="AP18" i="64"/>
  <c r="AP59" i="64"/>
  <c r="AP17" i="64"/>
  <c r="AP57" i="64"/>
  <c r="AP56" i="64"/>
  <c r="AP50" i="63"/>
  <c r="AP23" i="63"/>
  <c r="AP15" i="63"/>
  <c r="AP28" i="63"/>
  <c r="AP44" i="63"/>
  <c r="AP43" i="63"/>
  <c r="AP24" i="63"/>
  <c r="AP26" i="63"/>
  <c r="AP25" i="63"/>
  <c r="AP37" i="63"/>
  <c r="AP16" i="63"/>
  <c r="AP51" i="63"/>
  <c r="AP58" i="63"/>
  <c r="AP18" i="63"/>
  <c r="AP59" i="63"/>
  <c r="AP17" i="63"/>
  <c r="AP57" i="63"/>
  <c r="AP56" i="63"/>
  <c r="AP49" i="63"/>
  <c r="AP39" i="63"/>
  <c r="AP52" i="63"/>
  <c r="AP32" i="63"/>
  <c r="AP31" i="63"/>
  <c r="AP30" i="63"/>
  <c r="AP29" i="63"/>
  <c r="AP27" i="63"/>
  <c r="AP53" i="63"/>
  <c r="AP36" i="63"/>
  <c r="AP35" i="63"/>
  <c r="AP55" i="63"/>
  <c r="AP45" i="63"/>
  <c r="AP34" i="63"/>
  <c r="AP33" i="63"/>
  <c r="AP12" i="63"/>
  <c r="AP38" i="63"/>
  <c r="AP48" i="63"/>
  <c r="AP47" i="63"/>
  <c r="AP19" i="63"/>
  <c r="AP42" i="63"/>
  <c r="AP21" i="63"/>
  <c r="AP11" i="63"/>
  <c r="AP14" i="64"/>
  <c r="AP41" i="64"/>
  <c r="AP22" i="64"/>
  <c r="AP13" i="64"/>
  <c r="AP14" i="63"/>
  <c r="AP41" i="63"/>
  <c r="AP22" i="63"/>
  <c r="AP13" i="63"/>
  <c r="X4" i="64"/>
  <c r="AO62" i="64"/>
  <c r="AN62" i="64"/>
  <c r="AM62" i="64"/>
  <c r="AL62" i="64"/>
  <c r="AK62" i="64"/>
  <c r="AJ62" i="64"/>
  <c r="AI62" i="64"/>
  <c r="AH62" i="64"/>
  <c r="AG62" i="64"/>
  <c r="AF62" i="64"/>
  <c r="AE62" i="64"/>
  <c r="AD62" i="64"/>
  <c r="AC62" i="64"/>
  <c r="AB62" i="64"/>
  <c r="AA62" i="64"/>
  <c r="Z62" i="64"/>
  <c r="Y62" i="64"/>
  <c r="X62" i="64"/>
  <c r="AO62" i="63"/>
  <c r="AN62" i="63"/>
  <c r="AM62" i="63"/>
  <c r="AL62" i="63"/>
  <c r="AK62" i="63"/>
  <c r="AJ62" i="63"/>
  <c r="AI62" i="63"/>
  <c r="AH62" i="63"/>
  <c r="AG62" i="63"/>
  <c r="AF62" i="63"/>
  <c r="AE62" i="63"/>
  <c r="AD62" i="63"/>
  <c r="AC62" i="63"/>
  <c r="AB62" i="63"/>
  <c r="AA62" i="63"/>
  <c r="Z62" i="63"/>
  <c r="Y62" i="63"/>
  <c r="X62" i="63"/>
  <c r="U62" i="63"/>
  <c r="T62" i="63"/>
  <c r="S62" i="63"/>
  <c r="R62" i="63"/>
  <c r="Q62" i="63"/>
  <c r="P62" i="63"/>
  <c r="O62" i="63"/>
  <c r="N62" i="63"/>
  <c r="M62" i="63"/>
  <c r="L62" i="63"/>
  <c r="K62" i="63"/>
  <c r="J62" i="63"/>
  <c r="I62" i="63"/>
  <c r="H62" i="63"/>
  <c r="G62" i="63"/>
  <c r="F62" i="63"/>
  <c r="E62" i="63"/>
  <c r="S64" i="64"/>
  <c r="AO4" i="64"/>
  <c r="AN4" i="64"/>
  <c r="AM4" i="64"/>
  <c r="AL4" i="64"/>
  <c r="AK4" i="64"/>
  <c r="AJ4" i="64"/>
  <c r="AI4" i="64"/>
  <c r="AH4" i="64"/>
  <c r="AG4" i="64"/>
  <c r="AF4" i="64"/>
  <c r="AE4" i="64"/>
  <c r="AD4" i="64"/>
  <c r="AC4" i="64"/>
  <c r="AB4" i="64"/>
  <c r="AA4" i="64"/>
  <c r="Z4" i="64"/>
  <c r="Y4" i="64"/>
  <c r="AS53" i="63"/>
  <c r="AS36" i="63"/>
  <c r="AS35" i="63"/>
  <c r="AS57" i="63"/>
  <c r="AS34" i="63"/>
  <c r="AS12" i="63"/>
  <c r="AS33" i="63"/>
  <c r="AS32" i="63"/>
  <c r="AS45" i="63"/>
  <c r="AS47" i="63"/>
  <c r="AS49" i="63"/>
  <c r="AS29" i="63"/>
  <c r="AS27" i="63"/>
  <c r="AL64" i="64"/>
  <c r="AL64" i="63"/>
  <c r="S64" i="63"/>
  <c r="AS21" i="63"/>
  <c r="AS30" i="63"/>
  <c r="AS31" i="63"/>
  <c r="AS37" i="63"/>
  <c r="AS38" i="63"/>
  <c r="AS39" i="63"/>
  <c r="AS22" i="63"/>
  <c r="AS23" i="63"/>
  <c r="AS24" i="63"/>
  <c r="AS25" i="63"/>
  <c r="AS26" i="63"/>
  <c r="AS28" i="63"/>
  <c r="AS56" i="63"/>
  <c r="AS58" i="63"/>
  <c r="AS59" i="63"/>
  <c r="AS55" i="63"/>
  <c r="AS48" i="63"/>
  <c r="AS50" i="63"/>
  <c r="AS51" i="63"/>
  <c r="AS52" i="63"/>
  <c r="AS42" i="63"/>
  <c r="AS43" i="63"/>
  <c r="AS44" i="63"/>
  <c r="AS41" i="63"/>
  <c r="AS13" i="63"/>
  <c r="AS14" i="63"/>
  <c r="AS15" i="63"/>
  <c r="AS16" i="63"/>
  <c r="AS17" i="63"/>
  <c r="AS18" i="63"/>
  <c r="AS11" i="63"/>
  <c r="AP62" i="63"/>
  <c r="AQ21" i="63"/>
  <c r="B2" i="64"/>
  <c r="E62" i="64"/>
  <c r="AP62" i="64"/>
  <c r="U62" i="64"/>
  <c r="T62" i="64"/>
  <c r="S62" i="64"/>
  <c r="R62" i="64"/>
  <c r="Q62" i="64"/>
  <c r="P62" i="64"/>
  <c r="O62" i="64"/>
  <c r="N62" i="64"/>
  <c r="M62" i="64"/>
  <c r="L62" i="64"/>
  <c r="K62" i="64"/>
  <c r="J62" i="64"/>
  <c r="I62" i="64"/>
  <c r="H62" i="64"/>
  <c r="G62" i="64"/>
  <c r="F62" i="64"/>
  <c r="AR61" i="64"/>
  <c r="AQ55" i="64"/>
  <c r="AQ60" i="64" s="1"/>
  <c r="AQ47" i="64"/>
  <c r="AQ54" i="64" s="1"/>
  <c r="AQ41" i="64"/>
  <c r="AQ46" i="64" s="1"/>
  <c r="AR40" i="64"/>
  <c r="AQ11" i="64"/>
  <c r="AQ20" i="64" s="1"/>
  <c r="AR20" i="64" s="1"/>
  <c r="U4" i="64"/>
  <c r="T4" i="64"/>
  <c r="S4" i="64"/>
  <c r="R4" i="64"/>
  <c r="Q4" i="64"/>
  <c r="P4" i="64"/>
  <c r="O4" i="64"/>
  <c r="N4" i="64"/>
  <c r="M4" i="64"/>
  <c r="L4" i="64"/>
  <c r="K4" i="64"/>
  <c r="J4" i="64"/>
  <c r="I4" i="64"/>
  <c r="H4" i="64"/>
  <c r="G4" i="64"/>
  <c r="F4" i="64"/>
  <c r="E4" i="64"/>
  <c r="B4" i="64"/>
  <c r="AR61" i="63"/>
  <c r="AQ55" i="63"/>
  <c r="AQ60" i="63" s="1"/>
  <c r="AQ47" i="63"/>
  <c r="AQ54" i="63" s="1"/>
  <c r="AQ41" i="63"/>
  <c r="AQ46" i="63" s="1"/>
  <c r="AQ40" i="63"/>
  <c r="AR40" i="63" s="1"/>
  <c r="AQ11" i="63"/>
  <c r="AQ20" i="63" s="1"/>
  <c r="AR20" i="63" s="1"/>
  <c r="AS19" i="63"/>
</calcChain>
</file>

<file path=xl/sharedStrings.xml><?xml version="1.0" encoding="utf-8"?>
<sst xmlns="http://schemas.openxmlformats.org/spreadsheetml/2006/main" count="382" uniqueCount="171">
  <si>
    <t>Epreuves</t>
    <phoneticPr fontId="30" type="noConversion"/>
  </si>
  <si>
    <t>q</t>
    <phoneticPr fontId="30" type="noConversion"/>
  </si>
  <si>
    <t>C3</t>
    <phoneticPr fontId="0" type="noConversion"/>
  </si>
  <si>
    <t>C2</t>
    <phoneticPr fontId="0" type="noConversion"/>
  </si>
  <si>
    <t>C1</t>
    <phoneticPr fontId="0" type="noConversion"/>
  </si>
  <si>
    <t>En cours d'acquisition ou FORMATION</t>
  </si>
  <si>
    <t xml:space="preserve">Notes par activité : </t>
  </si>
  <si>
    <t>C1.2</t>
  </si>
  <si>
    <t>C1.4</t>
  </si>
  <si>
    <t>C1.5</t>
  </si>
  <si>
    <t>Maîtrisée                                      (2 à 3 sur 4)</t>
  </si>
  <si>
    <t>C2:</t>
    <phoneticPr fontId="0" type="noConversion"/>
  </si>
  <si>
    <t>C2.4</t>
  </si>
  <si>
    <t>Parfaîtement maîtrisée               (3,1 à 4 sur 4)</t>
  </si>
  <si>
    <t>C3.2</t>
  </si>
  <si>
    <t>C3.3</t>
  </si>
  <si>
    <t>E2</t>
  </si>
  <si>
    <t>C1.1</t>
  </si>
  <si>
    <t>C1.3</t>
  </si>
  <si>
    <t>C2.1</t>
  </si>
  <si>
    <t>C2.3</t>
  </si>
  <si>
    <t>C2.5</t>
  </si>
  <si>
    <t>C3.1</t>
  </si>
  <si>
    <t xml:space="preserve">Combien de fois la compétence doit être 
validée pour être acquise par l'élève </t>
  </si>
  <si>
    <t>C1:</t>
  </si>
  <si>
    <t>BAC PROFESSIONNEL ELECTROTECHNIQUE ENERGIE  EQUIPEMENTS COMMUNICANTS</t>
  </si>
  <si>
    <t>C1.6</t>
  </si>
  <si>
    <t>C1.7</t>
  </si>
  <si>
    <t>C2.2</t>
  </si>
  <si>
    <t>C2.6</t>
  </si>
  <si>
    <t>C2.7</t>
  </si>
  <si>
    <t>C2.8</t>
  </si>
  <si>
    <t>C2.9</t>
  </si>
  <si>
    <t>C2.10</t>
  </si>
  <si>
    <t>C2.11</t>
  </si>
  <si>
    <t>C2.12</t>
  </si>
  <si>
    <t>C2.13</t>
  </si>
  <si>
    <t>C2.14</t>
  </si>
  <si>
    <t>C2.15</t>
  </si>
  <si>
    <t>C2.16</t>
  </si>
  <si>
    <t>C2.17</t>
  </si>
  <si>
    <t>C2.18</t>
  </si>
  <si>
    <t>C2.19</t>
  </si>
  <si>
    <t>Interroger le client sur ses besoins.</t>
  </si>
  <si>
    <t>Recueillir auprès de l’utilisateur les informations nécessaires pour conduire une opération de maintenance.</t>
  </si>
  <si>
    <t>Décoder les documents relatifs à tout ou partie  d’un ouvrage.</t>
  </si>
  <si>
    <t>Sélectionner la (les) fiche(s) qualité correspondant aux travaux à réaliser.</t>
  </si>
  <si>
    <t>Interpréter un planning d’intervention.</t>
  </si>
  <si>
    <t>Collecter les divers éléments de déroulement des travaux.</t>
  </si>
  <si>
    <t>C1.8</t>
  </si>
  <si>
    <t>C1.9</t>
  </si>
  <si>
    <t>Identifier la nature des activités relative au chantier concernant les Interventions ou les travaux (hors tension ou au voisinage).</t>
  </si>
  <si>
    <t>Identifier et extraire du programme de déroulement du chantier les activités à réaliser dont il a la charge.</t>
  </si>
  <si>
    <t>Interroger le client sur son degré de satisfaction.</t>
  </si>
  <si>
    <t>Traduire en solutions techniques les besoins du client.</t>
  </si>
  <si>
    <t xml:space="preserve">Compléter les plans, schémas, plannings et devis. </t>
  </si>
  <si>
    <t>Modifier l’ordonnancement des activités.</t>
  </si>
  <si>
    <t>Implanter les constituants d’un ouvrage.</t>
  </si>
  <si>
    <t>Poser les conduits, supports et conducteurs, les appareils en appliquant les procédures, textes et règlements en vigueur.</t>
  </si>
  <si>
    <t>Connecter les différents types de conducteurs.</t>
  </si>
  <si>
    <t>Configurer les éléments de l’ouvrage.</t>
  </si>
  <si>
    <t>Vérifier les grandeurs caractéristiques de l’ouvrage.</t>
  </si>
  <si>
    <t>Contrôler le fonctionnement de l’installation.</t>
  </si>
  <si>
    <t>Effectuer les mesures confirmant l’efficacité des moyens de protection des personnes.</t>
  </si>
  <si>
    <t>Modifier le dossier technique (recollement) conformément au travail exécuté.</t>
  </si>
  <si>
    <t>Réaliser les interventions de maintenance préventive en prenant en compte les contraintes d’environnement et de sécurité.</t>
  </si>
  <si>
    <t>Identifier le (ou les) élément(s) défectueux lors d’une intervention de maintenance corrective (curative ou palliative).</t>
  </si>
  <si>
    <t>Remplacer les éléments défectueux.</t>
  </si>
  <si>
    <t>Rétablir la ou les énergies sur l’ouvrage suite à une opération de maintenance.</t>
  </si>
  <si>
    <t xml:space="preserve">Compléter la fiche de gestion du chantier. </t>
  </si>
  <si>
    <t>Compléter la fiche client.</t>
  </si>
  <si>
    <t>Présenter au client l’ouvrage et son fonctionnement.</t>
  </si>
  <si>
    <t>C3.4</t>
  </si>
  <si>
    <t>C3.5</t>
  </si>
  <si>
    <t>Argumenter les solutions retenues relatives aux plans, schémas, plannings, devis, liste des matériels, outillages et consignes de sécurités en vue de la constitution du dossier de réalisation.</t>
  </si>
  <si>
    <t>Choisir le mode de pose adapté des constituants d’un ouvrage.</t>
  </si>
  <si>
    <t>Argumenter auprès du client, du point de vue technique et économique, la solution retenue.</t>
  </si>
  <si>
    <t>Proposer une implantation relative aux constituants de l’ouvrage.</t>
  </si>
  <si>
    <t>Indiquer la modification ou l’amélioration à prévoir pour supprimer un dysfonctionnement.</t>
  </si>
  <si>
    <t>C4.1</t>
  </si>
  <si>
    <t>C4.2</t>
  </si>
  <si>
    <t>C4.3</t>
  </si>
  <si>
    <t>C4.4</t>
  </si>
  <si>
    <t>C4.5</t>
  </si>
  <si>
    <t>C4.6</t>
  </si>
  <si>
    <t>C4.7</t>
  </si>
  <si>
    <t>Présenter au client les possibilités d’évolution de son installation.</t>
  </si>
  <si>
    <t>Présenter au client l’ensemble des prestations proposées par son entreprise.</t>
  </si>
  <si>
    <t>Expliquer et/ou traduire les notices et guides d’utilisation.</t>
  </si>
  <si>
    <t>Dialoguer avec les différents intervenants du chantier.</t>
  </si>
  <si>
    <t>Transmettre à sa hiérarchie et/ou à son équipe, les informations utiles au bon déroulement de l'exécution des travaux.</t>
  </si>
  <si>
    <t>Rendre compte de façon exhaustive des modifications effectuées.</t>
  </si>
  <si>
    <t>Rendre-compte par écrit et par oral d’une intervention de maintenance.</t>
  </si>
  <si>
    <t>C5.1</t>
  </si>
  <si>
    <t>C5.2</t>
  </si>
  <si>
    <t>C5.3</t>
  </si>
  <si>
    <t>C5.4</t>
  </si>
  <si>
    <t>C5.5</t>
  </si>
  <si>
    <t>E33</t>
  </si>
  <si>
    <t>E31-1</t>
  </si>
  <si>
    <t>E31-3</t>
  </si>
  <si>
    <t>E31-2</t>
  </si>
  <si>
    <t>E31-1: évaluation en entreprise</t>
  </si>
  <si>
    <t>E32 : mise en service d'un ouvrage</t>
  </si>
  <si>
    <t>E33 : maintenance d'un ouvrage</t>
  </si>
  <si>
    <t>E2 : étude d'un ouvrage</t>
  </si>
  <si>
    <t>E31-2 : évaluation en établissement à partir du dossier de synthèse</t>
  </si>
  <si>
    <t>E31-3 : évaluation en établissement à partir de l'oral de présentation des travaux réalisés en entreprise</t>
  </si>
  <si>
    <t>E34</t>
  </si>
  <si>
    <t>E32</t>
  </si>
  <si>
    <t>E34 : règlage, paramétrage, contrôle, modification liés au champs d'application</t>
  </si>
  <si>
    <t>Contrôler l’adéquation entre la réalisation et le cahier des charges , les normes en vigueur.</t>
  </si>
  <si>
    <t>S'INFORMER</t>
  </si>
  <si>
    <t>C3 :</t>
  </si>
  <si>
    <t>EXECUTER</t>
  </si>
  <si>
    <t>COMMUNIQUER</t>
  </si>
  <si>
    <t>JUSTIFIER</t>
  </si>
  <si>
    <t>C4</t>
  </si>
  <si>
    <t>C4 :</t>
  </si>
  <si>
    <t>C5 :</t>
  </si>
  <si>
    <t>Semestre 1</t>
  </si>
  <si>
    <t>Semestre 2</t>
  </si>
  <si>
    <t>C5</t>
  </si>
  <si>
    <t>PREPARER</t>
  </si>
  <si>
    <r>
      <t xml:space="preserve">Moyenne 1er semestre </t>
    </r>
    <r>
      <rPr>
        <sz val="12"/>
        <color theme="0"/>
        <rFont val="Wingdings"/>
        <family val="2"/>
      </rPr>
      <t></t>
    </r>
  </si>
  <si>
    <r>
      <t xml:space="preserve">Moyenne 2ème semestre </t>
    </r>
    <r>
      <rPr>
        <sz val="12"/>
        <color theme="0"/>
        <rFont val="Wingdings"/>
        <family val="2"/>
      </rPr>
      <t></t>
    </r>
  </si>
  <si>
    <t>Combien de fois la compétence
a été évaluée</t>
  </si>
  <si>
    <t>Non maîtrisée                             (de 0 à 1 sur 4)</t>
  </si>
  <si>
    <t>Insuffisamment maîtrisée          (1,1 à 1,9 sur 4)</t>
  </si>
  <si>
    <t>Maîtrisée                                          (2 à 3 sur 4)</t>
  </si>
  <si>
    <t>x</t>
  </si>
  <si>
    <t>Nombre de fois 1-1,9</t>
  </si>
  <si>
    <t>Nombre de fois 2-3</t>
  </si>
  <si>
    <t>Nombre de fois &gt;3</t>
  </si>
  <si>
    <t>Nombre de fois=&lt;1</t>
  </si>
  <si>
    <t>Validé</t>
  </si>
  <si>
    <t>Tp1</t>
  </si>
  <si>
    <t>Tp2</t>
  </si>
  <si>
    <t>Tp3</t>
  </si>
  <si>
    <t>Tp4</t>
  </si>
  <si>
    <t>Tp5</t>
  </si>
  <si>
    <t>Tp6</t>
  </si>
  <si>
    <t>Tp7</t>
  </si>
  <si>
    <t>Tp8</t>
  </si>
  <si>
    <t>Tp9</t>
  </si>
  <si>
    <t>Tp10</t>
  </si>
  <si>
    <t>Tp11</t>
  </si>
  <si>
    <t>Tp12</t>
  </si>
  <si>
    <t>Tp13</t>
  </si>
  <si>
    <t>Tp14</t>
  </si>
  <si>
    <t>Tp15</t>
  </si>
  <si>
    <t>Tp16</t>
  </si>
  <si>
    <t>Tp17</t>
  </si>
  <si>
    <t>Tp18</t>
  </si>
  <si>
    <t>Tp19</t>
  </si>
  <si>
    <t>Tp20</t>
  </si>
  <si>
    <t>Tp21</t>
  </si>
  <si>
    <t>Tp22</t>
  </si>
  <si>
    <t>Tp23</t>
  </si>
  <si>
    <t>Tp24</t>
  </si>
  <si>
    <t>Tp25</t>
  </si>
  <si>
    <t>Tp26</t>
  </si>
  <si>
    <t>Tp27</t>
  </si>
  <si>
    <t>Tp28</t>
  </si>
  <si>
    <t>Tp29</t>
  </si>
  <si>
    <t>Tp30</t>
  </si>
  <si>
    <t>Tp31</t>
  </si>
  <si>
    <t>Tp32</t>
  </si>
  <si>
    <t>Tp33</t>
  </si>
  <si>
    <t>Tp34</t>
  </si>
  <si>
    <t>Tp35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</si>
</sst>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9">
    <font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8"/>
      <name val="Times New Roman"/>
      <family val="1"/>
    </font>
    <font>
      <sz val="8"/>
      <color indexed="9"/>
      <name val="Times New Roman"/>
      <family val="1"/>
    </font>
    <font>
      <b/>
      <sz val="8"/>
      <color indexed="10"/>
      <name val="Times New Roman"/>
      <family val="1"/>
    </font>
    <font>
      <b/>
      <sz val="8"/>
      <color indexed="29"/>
      <name val="Times New Roman"/>
      <family val="1"/>
    </font>
    <font>
      <b/>
      <sz val="8"/>
      <color indexed="11"/>
      <name val="Times New Roman"/>
      <family val="1"/>
    </font>
    <font>
      <b/>
      <sz val="8"/>
      <color indexed="17"/>
      <name val="Times New Roman"/>
      <family val="1"/>
    </font>
    <font>
      <sz val="8"/>
      <color indexed="12"/>
      <name val="Times New Roman"/>
      <family val="1"/>
    </font>
    <font>
      <b/>
      <sz val="12"/>
      <name val="Arial"/>
      <family val="2"/>
    </font>
    <font>
      <b/>
      <sz val="10"/>
      <name val="Arial"/>
      <family val="2"/>
    </font>
    <font>
      <sz val="12"/>
      <name val="Wingdings 3"/>
      <family val="1"/>
      <charset val="2"/>
    </font>
    <font>
      <sz val="18"/>
      <name val="Wingdings 3"/>
      <family val="1"/>
      <charset val="2"/>
    </font>
    <font>
      <b/>
      <sz val="8"/>
      <color indexed="12"/>
      <name val="Times New Roman"/>
      <family val="1"/>
    </font>
    <font>
      <sz val="8"/>
      <name val="Arial"/>
      <family val="2"/>
    </font>
    <font>
      <b/>
      <sz val="12"/>
      <color indexed="1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sz val="8"/>
      <color indexed="9"/>
      <name val="Arial"/>
      <family val="2"/>
    </font>
    <font>
      <b/>
      <sz val="11"/>
      <color indexed="10"/>
      <name val="Arial"/>
      <family val="2"/>
    </font>
    <font>
      <b/>
      <sz val="14"/>
      <name val="Arial"/>
      <family val="2"/>
    </font>
    <font>
      <sz val="10"/>
      <color indexed="10"/>
      <name val="Arial"/>
      <family val="2"/>
    </font>
    <font>
      <sz val="12"/>
      <color indexed="9"/>
      <name val="Arial"/>
      <family val="2"/>
    </font>
    <font>
      <b/>
      <sz val="12"/>
      <color indexed="9"/>
      <name val="Arial"/>
      <family val="2"/>
    </font>
    <font>
      <sz val="10"/>
      <color indexed="8"/>
      <name val="Arial"/>
      <family val="2"/>
    </font>
    <font>
      <sz val="8"/>
      <name val="Verdana"/>
      <family val="2"/>
    </font>
    <font>
      <sz val="12"/>
      <color indexed="9"/>
      <name val="Times New Roman"/>
      <family val="1"/>
    </font>
    <font>
      <sz val="10"/>
      <name val="Arial"/>
      <family val="2"/>
    </font>
    <font>
      <sz val="8"/>
      <color indexed="12"/>
      <name val="Arial"/>
      <family val="2"/>
    </font>
    <font>
      <b/>
      <i/>
      <sz val="22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sz val="10"/>
      <color indexed="13"/>
      <name val="Arial"/>
      <family val="2"/>
    </font>
    <font>
      <b/>
      <sz val="8"/>
      <name val="Times New Roman"/>
      <family val="1"/>
    </font>
    <font>
      <sz val="9"/>
      <color indexed="8"/>
      <name val="Arial"/>
      <family val="2"/>
    </font>
    <font>
      <sz val="12"/>
      <color indexed="8"/>
      <name val="Arial"/>
      <family val="2"/>
    </font>
    <font>
      <b/>
      <sz val="26"/>
      <name val="Comic Sans MS"/>
      <family val="4"/>
    </font>
    <font>
      <u/>
      <sz val="10"/>
      <color indexed="12"/>
      <name val="Arial"/>
      <family val="2"/>
    </font>
    <font>
      <b/>
      <sz val="10"/>
      <name val="Wingdings 3"/>
      <family val="1"/>
      <charset val="2"/>
    </font>
    <font>
      <sz val="14"/>
      <name val="Arial"/>
      <family val="2"/>
    </font>
    <font>
      <sz val="12"/>
      <name val="Verdana"/>
      <family val="2"/>
    </font>
    <font>
      <sz val="12"/>
      <color rgb="FFFF0000"/>
      <name val="Times New Roman"/>
      <family val="1"/>
    </font>
    <font>
      <b/>
      <sz val="26"/>
      <color rgb="FFFF0000"/>
      <name val="Arial"/>
      <family val="2"/>
    </font>
    <font>
      <sz val="26"/>
      <color rgb="FFFF0000"/>
      <name val="Arial"/>
      <family val="2"/>
    </font>
    <font>
      <sz val="11"/>
      <color rgb="FF000000"/>
      <name val="Arial"/>
      <family val="2"/>
    </font>
    <font>
      <sz val="10"/>
      <color theme="0"/>
      <name val="Arial"/>
      <family val="2"/>
    </font>
    <font>
      <sz val="9"/>
      <name val="Arial"/>
      <family val="2"/>
    </font>
    <font>
      <sz val="12"/>
      <color theme="0"/>
      <name val="Arial"/>
      <family val="2"/>
    </font>
    <font>
      <b/>
      <sz val="12"/>
      <name val="Comic Sans MS"/>
      <family val="4"/>
    </font>
    <font>
      <b/>
      <sz val="12"/>
      <color rgb="FFFF0000"/>
      <name val="Arial"/>
      <family val="2"/>
    </font>
    <font>
      <sz val="8"/>
      <name val="Arial"/>
      <family val="2"/>
    </font>
    <font>
      <sz val="9"/>
      <color indexed="12"/>
      <name val="Arial"/>
      <family val="2"/>
    </font>
    <font>
      <sz val="12"/>
      <color theme="0"/>
      <name val="Wingdings"/>
      <family val="2"/>
    </font>
    <font>
      <b/>
      <sz val="12"/>
      <color theme="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49"/>
        <bgColor indexed="57"/>
      </patternFill>
    </fill>
    <fill>
      <patternFill patternType="solid">
        <fgColor indexed="9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9900"/>
        <bgColor indexed="64"/>
      </patternFill>
    </fill>
  </fills>
  <borders count="66">
    <border>
      <left/>
      <right/>
      <top/>
      <bottom/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45" fillId="2" borderId="1" applyNumberFormat="0" applyProtection="0">
      <alignment horizontal="center" vertical="center" wrapText="1"/>
    </xf>
    <xf numFmtId="0" fontId="42" fillId="0" borderId="0" applyNumberFormat="0" applyFill="0" applyBorder="0" applyAlignment="0" applyProtection="0">
      <alignment vertical="top"/>
      <protection locked="0"/>
    </xf>
  </cellStyleXfs>
  <cellXfs count="36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3" fillId="0" borderId="0" xfId="0" applyFont="1" applyFill="1"/>
    <xf numFmtId="0" fontId="2" fillId="0" borderId="0" xfId="0" applyFont="1"/>
    <xf numFmtId="0" fontId="4" fillId="3" borderId="0" xfId="0" applyFont="1" applyFill="1" applyBorder="1" applyAlignment="1">
      <alignment horizontal="center"/>
    </xf>
    <xf numFmtId="0" fontId="4" fillId="3" borderId="2" xfId="0" applyFont="1" applyFill="1" applyBorder="1"/>
    <xf numFmtId="0" fontId="3" fillId="3" borderId="0" xfId="0" applyFont="1" applyFill="1" applyBorder="1"/>
    <xf numFmtId="0" fontId="3" fillId="3" borderId="3" xfId="0" applyFont="1" applyFill="1" applyBorder="1"/>
    <xf numFmtId="0" fontId="23" fillId="3" borderId="0" xfId="0" applyFont="1" applyFill="1" applyBorder="1" applyAlignment="1">
      <alignment horizontal="center"/>
    </xf>
    <xf numFmtId="0" fontId="20" fillId="3" borderId="0" xfId="0" applyFont="1" applyFill="1" applyBorder="1" applyAlignment="1">
      <alignment horizontal="center"/>
    </xf>
    <xf numFmtId="2" fontId="16" fillId="3" borderId="7" xfId="0" applyNumberFormat="1" applyFont="1" applyFill="1" applyBorder="1" applyAlignment="1">
      <alignment horizontal="center"/>
    </xf>
    <xf numFmtId="0" fontId="20" fillId="0" borderId="0" xfId="0" applyFont="1" applyAlignment="1">
      <alignment horizontal="center"/>
    </xf>
    <xf numFmtId="0" fontId="10" fillId="3" borderId="0" xfId="0" applyFont="1" applyFill="1" applyBorder="1" applyAlignment="1">
      <alignment horizontal="right" vertical="center"/>
    </xf>
    <xf numFmtId="0" fontId="3" fillId="10" borderId="6" xfId="0" applyFont="1" applyFill="1" applyBorder="1" applyAlignment="1">
      <alignment horizontal="center"/>
    </xf>
    <xf numFmtId="0" fontId="3" fillId="10" borderId="0" xfId="0" applyFont="1" applyFill="1" applyBorder="1" applyAlignment="1">
      <alignment horizontal="center"/>
    </xf>
    <xf numFmtId="0" fontId="3" fillId="10" borderId="2" xfId="0" applyFont="1" applyFill="1" applyBorder="1" applyAlignment="1">
      <alignment horizontal="center"/>
    </xf>
    <xf numFmtId="0" fontId="28" fillId="3" borderId="7" xfId="0" applyFont="1" applyFill="1" applyBorder="1" applyAlignment="1">
      <alignment horizontal="center"/>
    </xf>
    <xf numFmtId="0" fontId="23" fillId="10" borderId="6" xfId="0" applyFont="1" applyFill="1" applyBorder="1" applyAlignment="1">
      <alignment horizontal="center"/>
    </xf>
    <xf numFmtId="0" fontId="29" fillId="10" borderId="6" xfId="0" applyFont="1" applyFill="1" applyBorder="1" applyAlignment="1">
      <alignment horizontal="center"/>
    </xf>
    <xf numFmtId="0" fontId="29" fillId="10" borderId="0" xfId="0" applyFont="1" applyFill="1" applyBorder="1" applyAlignment="1">
      <alignment horizontal="center"/>
    </xf>
    <xf numFmtId="0" fontId="29" fillId="10" borderId="2" xfId="0" applyFont="1" applyFill="1" applyBorder="1" applyAlignment="1">
      <alignment horizontal="center"/>
    </xf>
    <xf numFmtId="0" fontId="13" fillId="10" borderId="0" xfId="0" applyFont="1" applyFill="1" applyBorder="1" applyAlignment="1">
      <alignment horizontal="center" vertical="center"/>
    </xf>
    <xf numFmtId="1" fontId="8" fillId="4" borderId="8" xfId="0" applyNumberFormat="1" applyFont="1" applyFill="1" applyBorder="1" applyAlignment="1">
      <alignment horizontal="center"/>
    </xf>
    <xf numFmtId="0" fontId="19" fillId="3" borderId="0" xfId="0" applyFont="1" applyFill="1" applyBorder="1" applyAlignment="1">
      <alignment vertical="center"/>
    </xf>
    <xf numFmtId="0" fontId="3" fillId="3" borderId="2" xfId="0" applyFont="1" applyFill="1" applyBorder="1" applyAlignment="1">
      <alignment horizontal="center" vertical="center" textRotation="90"/>
    </xf>
    <xf numFmtId="1" fontId="5" fillId="5" borderId="9" xfId="0" applyNumberFormat="1" applyFont="1" applyFill="1" applyBorder="1" applyAlignment="1">
      <alignment horizontal="center"/>
    </xf>
    <xf numFmtId="2" fontId="22" fillId="10" borderId="0" xfId="0" applyNumberFormat="1" applyFont="1" applyFill="1" applyBorder="1"/>
    <xf numFmtId="0" fontId="16" fillId="3" borderId="7" xfId="0" applyFont="1" applyFill="1" applyBorder="1" applyAlignment="1">
      <alignment horizontal="center"/>
    </xf>
    <xf numFmtId="2" fontId="24" fillId="3" borderId="17" xfId="0" applyNumberFormat="1" applyFont="1" applyFill="1" applyBorder="1" applyAlignment="1">
      <alignment horizontal="center" vertical="center"/>
    </xf>
    <xf numFmtId="2" fontId="27" fillId="3" borderId="7" xfId="0" applyNumberFormat="1" applyFont="1" applyFill="1" applyBorder="1" applyAlignment="1">
      <alignment horizontal="center"/>
    </xf>
    <xf numFmtId="0" fontId="4" fillId="0" borderId="0" xfId="0" applyFont="1" applyFill="1"/>
    <xf numFmtId="0" fontId="10" fillId="3" borderId="0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/>
    </xf>
    <xf numFmtId="0" fontId="19" fillId="3" borderId="0" xfId="0" applyFont="1" applyFill="1" applyBorder="1" applyAlignment="1">
      <alignment horizontal="center" vertical="center"/>
    </xf>
    <xf numFmtId="1" fontId="7" fillId="6" borderId="8" xfId="0" applyNumberFormat="1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 vertical="center"/>
    </xf>
    <xf numFmtId="0" fontId="32" fillId="10" borderId="0" xfId="0" applyFont="1" applyFill="1" applyBorder="1" applyAlignment="1">
      <alignment horizontal="center"/>
    </xf>
    <xf numFmtId="0" fontId="32" fillId="10" borderId="6" xfId="0" applyFont="1" applyFill="1" applyBorder="1" applyAlignment="1">
      <alignment horizontal="center"/>
    </xf>
    <xf numFmtId="0" fontId="15" fillId="3" borderId="0" xfId="0" applyFont="1" applyFill="1" applyBorder="1" applyAlignment="1">
      <alignment horizontal="center"/>
    </xf>
    <xf numFmtId="0" fontId="33" fillId="3" borderId="23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 vertical="center"/>
    </xf>
    <xf numFmtId="0" fontId="10" fillId="3" borderId="31" xfId="0" applyFont="1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0" fontId="40" fillId="10" borderId="6" xfId="0" applyFont="1" applyFill="1" applyBorder="1" applyAlignment="1">
      <alignment horizontal="center"/>
    </xf>
    <xf numFmtId="0" fontId="40" fillId="10" borderId="2" xfId="0" applyFont="1" applyFill="1" applyBorder="1" applyAlignment="1">
      <alignment horizontal="center"/>
    </xf>
    <xf numFmtId="0" fontId="15" fillId="0" borderId="0" xfId="0" applyFont="1" applyFill="1" applyAlignment="1">
      <alignment horizontal="center" vertical="center"/>
    </xf>
    <xf numFmtId="0" fontId="43" fillId="3" borderId="5" xfId="0" applyFont="1" applyFill="1" applyBorder="1" applyAlignment="1">
      <alignment horizontal="center" vertical="center"/>
    </xf>
    <xf numFmtId="0" fontId="19" fillId="0" borderId="8" xfId="0" applyFont="1" applyFill="1" applyBorder="1" applyAlignment="1" applyProtection="1">
      <alignment horizontal="center" vertical="center"/>
      <protection locked="0"/>
    </xf>
    <xf numFmtId="0" fontId="19" fillId="0" borderId="10" xfId="0" applyFont="1" applyFill="1" applyBorder="1" applyAlignment="1" applyProtection="1">
      <alignment horizontal="center" vertical="center"/>
      <protection locked="0"/>
    </xf>
    <xf numFmtId="0" fontId="19" fillId="0" borderId="16" xfId="0" applyFont="1" applyFill="1" applyBorder="1" applyAlignment="1" applyProtection="1">
      <alignment horizontal="center" vertical="center"/>
      <protection locked="0"/>
    </xf>
    <xf numFmtId="0" fontId="19" fillId="0" borderId="12" xfId="0" applyFont="1" applyFill="1" applyBorder="1" applyAlignment="1" applyProtection="1">
      <alignment horizontal="center" vertical="center"/>
      <protection locked="0"/>
    </xf>
    <xf numFmtId="0" fontId="19" fillId="10" borderId="0" xfId="0" applyFont="1" applyFill="1" applyBorder="1" applyAlignment="1">
      <alignment horizontal="center"/>
    </xf>
    <xf numFmtId="0" fontId="23" fillId="8" borderId="16" xfId="0" applyFont="1" applyFill="1" applyBorder="1" applyAlignment="1">
      <alignment horizontal="center" vertical="center"/>
    </xf>
    <xf numFmtId="0" fontId="25" fillId="0" borderId="29" xfId="0" applyFont="1" applyFill="1" applyBorder="1" applyAlignment="1">
      <alignment horizontal="center" vertical="center"/>
    </xf>
    <xf numFmtId="0" fontId="25" fillId="0" borderId="30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31" fillId="3" borderId="0" xfId="0" applyFont="1" applyFill="1" applyBorder="1"/>
    <xf numFmtId="2" fontId="27" fillId="3" borderId="0" xfId="0" applyNumberFormat="1" applyFont="1" applyFill="1" applyBorder="1" applyAlignment="1">
      <alignment horizontal="center"/>
    </xf>
    <xf numFmtId="2" fontId="27" fillId="3" borderId="0" xfId="0" applyNumberFormat="1" applyFont="1" applyFill="1" applyBorder="1"/>
    <xf numFmtId="0" fontId="44" fillId="12" borderId="2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1" fontId="25" fillId="0" borderId="29" xfId="0" applyNumberFormat="1" applyFont="1" applyFill="1" applyBorder="1" applyAlignment="1">
      <alignment horizontal="center" vertical="center"/>
    </xf>
    <xf numFmtId="1" fontId="25" fillId="0" borderId="30" xfId="0" applyNumberFormat="1" applyFont="1" applyFill="1" applyBorder="1" applyAlignment="1">
      <alignment horizontal="center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15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/>
    </xf>
    <xf numFmtId="0" fontId="19" fillId="0" borderId="11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horizontal="center" vertical="center"/>
    </xf>
    <xf numFmtId="2" fontId="10" fillId="3" borderId="43" xfId="0" applyNumberFormat="1" applyFont="1" applyFill="1" applyBorder="1" applyAlignment="1">
      <alignment horizontal="center"/>
    </xf>
    <xf numFmtId="164" fontId="17" fillId="0" borderId="29" xfId="0" applyNumberFormat="1" applyFont="1" applyFill="1" applyBorder="1" applyAlignment="1">
      <alignment horizontal="center"/>
    </xf>
    <xf numFmtId="164" fontId="17" fillId="0" borderId="30" xfId="0" applyNumberFormat="1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 vertical="center"/>
    </xf>
    <xf numFmtId="0" fontId="0" fillId="0" borderId="10" xfId="0" quotePrefix="1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19" fillId="0" borderId="16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 textRotation="90"/>
    </xf>
    <xf numFmtId="0" fontId="26" fillId="3" borderId="0" xfId="0" applyFont="1" applyFill="1" applyBorder="1" applyAlignment="1">
      <alignment horizontal="left" vertical="center"/>
    </xf>
    <xf numFmtId="0" fontId="29" fillId="18" borderId="39" xfId="0" applyFont="1" applyFill="1" applyBorder="1" applyAlignment="1" applyProtection="1">
      <alignment horizontal="left" vertical="center" wrapText="1"/>
      <protection locked="0"/>
    </xf>
    <xf numFmtId="0" fontId="29" fillId="18" borderId="40" xfId="0" applyFont="1" applyFill="1" applyBorder="1" applyAlignment="1" applyProtection="1">
      <alignment horizontal="left" vertical="center" wrapText="1"/>
      <protection locked="0"/>
    </xf>
    <xf numFmtId="0" fontId="0" fillId="18" borderId="40" xfId="0" applyFill="1" applyBorder="1" applyAlignment="1">
      <alignment horizontal="left" vertical="center" wrapText="1"/>
    </xf>
    <xf numFmtId="0" fontId="0" fillId="18" borderId="44" xfId="0" applyFill="1" applyBorder="1" applyAlignment="1">
      <alignment horizontal="left" vertical="center" wrapText="1"/>
    </xf>
    <xf numFmtId="0" fontId="29" fillId="11" borderId="45" xfId="0" applyFont="1" applyFill="1" applyBorder="1" applyAlignment="1" applyProtection="1">
      <alignment horizontal="left" vertical="center" wrapText="1"/>
      <protection locked="0"/>
    </xf>
    <xf numFmtId="0" fontId="29" fillId="11" borderId="46" xfId="0" applyFont="1" applyFill="1" applyBorder="1" applyAlignment="1" applyProtection="1">
      <alignment horizontal="left" vertical="center" wrapText="1"/>
      <protection locked="0"/>
    </xf>
    <xf numFmtId="0" fontId="0" fillId="11" borderId="0" xfId="0" applyFill="1" applyBorder="1" applyAlignment="1">
      <alignment horizontal="left" vertical="center" wrapText="1"/>
    </xf>
    <xf numFmtId="0" fontId="29" fillId="16" borderId="39" xfId="0" applyFont="1" applyFill="1" applyBorder="1" applyAlignment="1" applyProtection="1">
      <alignment horizontal="left" vertical="center" wrapText="1"/>
      <protection locked="0"/>
    </xf>
    <xf numFmtId="0" fontId="29" fillId="16" borderId="40" xfId="0" applyFont="1" applyFill="1" applyBorder="1" applyAlignment="1" applyProtection="1">
      <alignment horizontal="left" vertical="center" wrapText="1"/>
      <protection locked="0"/>
    </xf>
    <xf numFmtId="0" fontId="0" fillId="16" borderId="40" xfId="0" applyFill="1" applyBorder="1" applyAlignment="1">
      <alignment horizontal="left" vertical="center" wrapText="1"/>
    </xf>
    <xf numFmtId="0" fontId="0" fillId="16" borderId="44" xfId="0" applyFill="1" applyBorder="1" applyAlignment="1">
      <alignment horizontal="left" vertical="center" wrapText="1"/>
    </xf>
    <xf numFmtId="0" fontId="0" fillId="15" borderId="28" xfId="0" applyFill="1" applyBorder="1" applyAlignment="1">
      <alignment horizontal="center" vertical="center"/>
    </xf>
    <xf numFmtId="0" fontId="0" fillId="15" borderId="29" xfId="0" applyFill="1" applyBorder="1" applyAlignment="1">
      <alignment horizontal="center" vertical="center"/>
    </xf>
    <xf numFmtId="0" fontId="0" fillId="22" borderId="29" xfId="0" applyFill="1" applyBorder="1" applyAlignment="1">
      <alignment horizontal="center" vertical="center"/>
    </xf>
    <xf numFmtId="0" fontId="0" fillId="22" borderId="29" xfId="0" applyFill="1" applyBorder="1" applyAlignment="1">
      <alignment horizontal="center" vertical="center" wrapText="1"/>
    </xf>
    <xf numFmtId="0" fontId="0" fillId="14" borderId="30" xfId="0" applyFill="1" applyBorder="1" applyAlignment="1">
      <alignment horizontal="center" vertical="center"/>
    </xf>
    <xf numFmtId="0" fontId="0" fillId="14" borderId="29" xfId="0" applyFill="1" applyBorder="1" applyAlignment="1">
      <alignment horizontal="center" vertical="center" wrapText="1"/>
    </xf>
    <xf numFmtId="0" fontId="0" fillId="20" borderId="29" xfId="0" applyFill="1" applyBorder="1" applyAlignment="1">
      <alignment horizontal="center" vertical="center"/>
    </xf>
    <xf numFmtId="0" fontId="0" fillId="20" borderId="28" xfId="0" applyFill="1" applyBorder="1" applyAlignment="1">
      <alignment horizontal="center" vertical="center" wrapText="1"/>
    </xf>
    <xf numFmtId="0" fontId="0" fillId="20" borderId="30" xfId="0" applyFill="1" applyBorder="1" applyAlignment="1">
      <alignment horizontal="center" vertical="center"/>
    </xf>
    <xf numFmtId="0" fontId="0" fillId="12" borderId="29" xfId="0" applyFill="1" applyBorder="1" applyAlignment="1">
      <alignment horizontal="center" vertical="center" wrapText="1"/>
    </xf>
    <xf numFmtId="0" fontId="0" fillId="21" borderId="29" xfId="0" applyFill="1" applyBorder="1" applyAlignment="1">
      <alignment horizontal="center" vertical="center"/>
    </xf>
    <xf numFmtId="0" fontId="0" fillId="21" borderId="30" xfId="0" applyFill="1" applyBorder="1" applyAlignment="1">
      <alignment horizontal="center" vertical="center" wrapText="1"/>
    </xf>
    <xf numFmtId="0" fontId="0" fillId="21" borderId="51" xfId="0" applyFill="1" applyBorder="1" applyAlignment="1">
      <alignment horizontal="center" vertical="center"/>
    </xf>
    <xf numFmtId="0" fontId="50" fillId="23" borderId="51" xfId="0" applyFont="1" applyFill="1" applyBorder="1" applyAlignment="1">
      <alignment horizontal="center" vertical="center" wrapText="1"/>
    </xf>
    <xf numFmtId="0" fontId="50" fillId="23" borderId="29" xfId="0" applyFont="1" applyFill="1" applyBorder="1" applyAlignment="1">
      <alignment horizontal="center" vertical="center" wrapText="1"/>
    </xf>
    <xf numFmtId="0" fontId="50" fillId="23" borderId="30" xfId="0" applyFont="1" applyFill="1" applyBorder="1" applyAlignment="1">
      <alignment horizontal="center" vertical="center" wrapText="1"/>
    </xf>
    <xf numFmtId="0" fontId="50" fillId="23" borderId="28" xfId="0" applyFont="1" applyFill="1" applyBorder="1" applyAlignment="1">
      <alignment horizontal="center" vertical="center" wrapText="1"/>
    </xf>
    <xf numFmtId="0" fontId="19" fillId="0" borderId="9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0" fontId="28" fillId="0" borderId="7" xfId="0" applyFont="1" applyFill="1" applyBorder="1" applyAlignment="1">
      <alignment horizontal="center"/>
    </xf>
    <xf numFmtId="0" fontId="29" fillId="0" borderId="0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32" fillId="0" borderId="0" xfId="0" applyFont="1" applyFill="1" applyBorder="1" applyAlignment="1">
      <alignment horizontal="center"/>
    </xf>
    <xf numFmtId="0" fontId="0" fillId="0" borderId="24" xfId="0" applyFont="1" applyFill="1" applyBorder="1" applyAlignment="1">
      <alignment horizontal="center" vertical="center"/>
    </xf>
    <xf numFmtId="0" fontId="19" fillId="0" borderId="40" xfId="0" applyFont="1" applyFill="1" applyBorder="1" applyAlignment="1">
      <alignment horizontal="center" vertical="center"/>
    </xf>
    <xf numFmtId="0" fontId="23" fillId="0" borderId="55" xfId="0" applyFont="1" applyFill="1" applyBorder="1" applyAlignment="1">
      <alignment horizontal="center"/>
    </xf>
    <xf numFmtId="2" fontId="10" fillId="3" borderId="7" xfId="0" applyNumberFormat="1" applyFont="1" applyFill="1" applyBorder="1" applyAlignment="1">
      <alignment horizontal="center"/>
    </xf>
    <xf numFmtId="0" fontId="19" fillId="0" borderId="39" xfId="0" applyFont="1" applyFill="1" applyBorder="1" applyAlignment="1">
      <alignment horizontal="center" vertical="center"/>
    </xf>
    <xf numFmtId="0" fontId="37" fillId="0" borderId="40" xfId="0" applyFont="1" applyFill="1" applyBorder="1" applyAlignment="1">
      <alignment horizontal="center" vertical="center"/>
    </xf>
    <xf numFmtId="1" fontId="25" fillId="0" borderId="0" xfId="0" applyNumberFormat="1" applyFont="1" applyFill="1" applyBorder="1" applyAlignment="1">
      <alignment horizontal="center" vertical="center"/>
    </xf>
    <xf numFmtId="0" fontId="29" fillId="11" borderId="61" xfId="0" applyFont="1" applyFill="1" applyBorder="1" applyAlignment="1" applyProtection="1">
      <alignment horizontal="left" vertical="center" wrapText="1"/>
      <protection locked="0"/>
    </xf>
    <xf numFmtId="0" fontId="19" fillId="0" borderId="62" xfId="0" applyFont="1" applyFill="1" applyBorder="1" applyAlignment="1" applyProtection="1">
      <alignment horizontal="center" vertical="center"/>
      <protection locked="0"/>
    </xf>
    <xf numFmtId="0" fontId="19" fillId="0" borderId="63" xfId="0" applyFont="1" applyFill="1" applyBorder="1" applyAlignment="1" applyProtection="1">
      <alignment horizontal="center" vertical="center"/>
      <protection locked="0"/>
    </xf>
    <xf numFmtId="0" fontId="19" fillId="0" borderId="63" xfId="0" applyFont="1" applyFill="1" applyBorder="1" applyAlignment="1">
      <alignment horizontal="center" vertical="center"/>
    </xf>
    <xf numFmtId="0" fontId="19" fillId="0" borderId="64" xfId="0" applyFont="1" applyFill="1" applyBorder="1" applyAlignment="1">
      <alignment horizontal="center" vertical="center"/>
    </xf>
    <xf numFmtId="0" fontId="32" fillId="0" borderId="62" xfId="0" applyFont="1" applyFill="1" applyBorder="1" applyAlignment="1">
      <alignment horizontal="center" vertical="center"/>
    </xf>
    <xf numFmtId="0" fontId="32" fillId="0" borderId="63" xfId="0" applyFont="1" applyFill="1" applyBorder="1" applyAlignment="1">
      <alignment horizontal="center" vertical="center"/>
    </xf>
    <xf numFmtId="0" fontId="37" fillId="0" borderId="27" xfId="0" applyFont="1" applyFill="1" applyBorder="1" applyAlignment="1">
      <alignment horizontal="center" vertical="center"/>
    </xf>
    <xf numFmtId="0" fontId="2" fillId="0" borderId="0" xfId="0" applyFont="1" applyFill="1" applyBorder="1"/>
    <xf numFmtId="2" fontId="16" fillId="3" borderId="2" xfId="0" applyNumberFormat="1" applyFont="1" applyFill="1" applyBorder="1" applyAlignment="1">
      <alignment horizontal="center"/>
    </xf>
    <xf numFmtId="0" fontId="33" fillId="0" borderId="6" xfId="0" applyFont="1" applyFill="1" applyBorder="1" applyAlignment="1">
      <alignment horizontal="center"/>
    </xf>
    <xf numFmtId="0" fontId="10" fillId="3" borderId="0" xfId="0" applyFont="1" applyFill="1" applyBorder="1" applyAlignment="1">
      <alignment vertical="center"/>
    </xf>
    <xf numFmtId="0" fontId="19" fillId="0" borderId="50" xfId="0" applyFont="1" applyFill="1" applyBorder="1" applyAlignment="1">
      <alignment horizontal="center" vertical="center"/>
    </xf>
    <xf numFmtId="0" fontId="2" fillId="0" borderId="0" xfId="0" applyFont="1" applyBorder="1"/>
    <xf numFmtId="0" fontId="12" fillId="3" borderId="0" xfId="0" applyFont="1" applyFill="1" applyBorder="1" applyAlignment="1">
      <alignment horizontal="right"/>
    </xf>
    <xf numFmtId="0" fontId="19" fillId="3" borderId="0" xfId="0" applyFont="1" applyFill="1" applyBorder="1" applyAlignment="1">
      <alignment horizontal="center"/>
    </xf>
    <xf numFmtId="2" fontId="10" fillId="3" borderId="0" xfId="0" applyNumberFormat="1" applyFont="1" applyFill="1" applyBorder="1" applyAlignment="1">
      <alignment horizontal="center"/>
    </xf>
    <xf numFmtId="0" fontId="23" fillId="0" borderId="0" xfId="0" applyFont="1" applyBorder="1" applyAlignment="1">
      <alignment horizontal="center" vertical="center"/>
    </xf>
    <xf numFmtId="0" fontId="3" fillId="0" borderId="0" xfId="0" applyFont="1" applyBorder="1"/>
    <xf numFmtId="0" fontId="14" fillId="3" borderId="0" xfId="0" applyFont="1" applyFill="1" applyBorder="1" applyAlignment="1">
      <alignment horizontal="center"/>
    </xf>
    <xf numFmtId="2" fontId="9" fillId="3" borderId="0" xfId="0" applyNumberFormat="1" applyFont="1" applyFill="1" applyBorder="1" applyAlignment="1">
      <alignment horizontal="center" vertical="center"/>
    </xf>
    <xf numFmtId="0" fontId="38" fillId="3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19" fillId="3" borderId="0" xfId="0" applyFont="1" applyFill="1" applyBorder="1" applyAlignment="1">
      <alignment horizontal="left"/>
    </xf>
    <xf numFmtId="0" fontId="10" fillId="3" borderId="48" xfId="0" applyFont="1" applyFill="1" applyBorder="1" applyAlignment="1">
      <alignment horizontal="center" vertical="center"/>
    </xf>
    <xf numFmtId="0" fontId="29" fillId="17" borderId="37" xfId="0" applyFont="1" applyFill="1" applyBorder="1" applyAlignment="1" applyProtection="1">
      <alignment horizontal="left" vertical="center" wrapText="1"/>
      <protection locked="0"/>
    </xf>
    <xf numFmtId="0" fontId="29" fillId="17" borderId="33" xfId="0" applyFont="1" applyFill="1" applyBorder="1" applyAlignment="1" applyProtection="1">
      <alignment horizontal="left" vertical="center" wrapText="1"/>
      <protection locked="0"/>
    </xf>
    <xf numFmtId="0" fontId="0" fillId="17" borderId="33" xfId="0" applyFill="1" applyBorder="1" applyAlignment="1">
      <alignment horizontal="left" vertical="center" wrapText="1"/>
    </xf>
    <xf numFmtId="0" fontId="0" fillId="17" borderId="41" xfId="0" applyFill="1" applyBorder="1" applyAlignment="1">
      <alignment horizontal="left" vertical="center" wrapText="1"/>
    </xf>
    <xf numFmtId="0" fontId="19" fillId="0" borderId="65" xfId="0" applyFont="1" applyFill="1" applyBorder="1" applyAlignment="1">
      <alignment horizontal="center" vertical="center"/>
    </xf>
    <xf numFmtId="0" fontId="19" fillId="0" borderId="60" xfId="0" applyFont="1" applyFill="1" applyBorder="1" applyAlignment="1">
      <alignment horizontal="center" vertical="center"/>
    </xf>
    <xf numFmtId="0" fontId="0" fillId="0" borderId="60" xfId="0" applyFont="1" applyFill="1" applyBorder="1" applyAlignment="1">
      <alignment horizontal="center" vertical="center"/>
    </xf>
    <xf numFmtId="164" fontId="17" fillId="0" borderId="46" xfId="0" applyNumberFormat="1" applyFont="1" applyFill="1" applyBorder="1" applyAlignment="1">
      <alignment horizontal="center"/>
    </xf>
    <xf numFmtId="164" fontId="17" fillId="0" borderId="61" xfId="0" applyNumberFormat="1" applyFont="1" applyFill="1" applyBorder="1" applyAlignment="1">
      <alignment horizontal="center"/>
    </xf>
    <xf numFmtId="2" fontId="24" fillId="3" borderId="7" xfId="0" applyNumberFormat="1" applyFont="1" applyFill="1" applyBorder="1" applyAlignment="1">
      <alignment horizontal="center" vertical="center"/>
    </xf>
    <xf numFmtId="0" fontId="54" fillId="3" borderId="7" xfId="0" applyFont="1" applyFill="1" applyBorder="1" applyAlignment="1">
      <alignment horizontal="center"/>
    </xf>
    <xf numFmtId="0" fontId="19" fillId="0" borderId="9" xfId="0" applyFont="1" applyFill="1" applyBorder="1" applyAlignment="1">
      <alignment horizontal="center" vertical="center"/>
    </xf>
    <xf numFmtId="164" fontId="17" fillId="0" borderId="33" xfId="0" applyNumberFormat="1" applyFont="1" applyFill="1" applyBorder="1" applyAlignment="1">
      <alignment horizontal="center"/>
    </xf>
    <xf numFmtId="0" fontId="2" fillId="0" borderId="7" xfId="0" applyFont="1" applyBorder="1"/>
    <xf numFmtId="164" fontId="17" fillId="0" borderId="37" xfId="0" applyNumberFormat="1" applyFont="1" applyFill="1" applyBorder="1" applyAlignment="1">
      <alignment horizontal="center"/>
    </xf>
    <xf numFmtId="164" fontId="17" fillId="0" borderId="41" xfId="0" applyNumberFormat="1" applyFont="1" applyFill="1" applyBorder="1" applyAlignment="1">
      <alignment horizontal="center"/>
    </xf>
    <xf numFmtId="0" fontId="17" fillId="24" borderId="0" xfId="0" applyFont="1" applyFill="1" applyBorder="1" applyAlignment="1">
      <alignment horizontal="center" vertical="center"/>
    </xf>
    <xf numFmtId="0" fontId="19" fillId="24" borderId="0" xfId="0" applyFont="1" applyFill="1" applyBorder="1" applyAlignment="1">
      <alignment horizontal="center" vertical="center"/>
    </xf>
    <xf numFmtId="0" fontId="39" fillId="24" borderId="0" xfId="0" applyFont="1" applyFill="1" applyBorder="1" applyAlignment="1" applyProtection="1">
      <alignment horizontal="left" vertical="center"/>
      <protection locked="0"/>
    </xf>
    <xf numFmtId="0" fontId="19" fillId="24" borderId="0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>
      <alignment horizontal="center" vertical="center"/>
    </xf>
    <xf numFmtId="0" fontId="29" fillId="24" borderId="0" xfId="0" applyFont="1" applyFill="1" applyBorder="1" applyAlignment="1">
      <alignment horizontal="center"/>
    </xf>
    <xf numFmtId="0" fontId="4" fillId="24" borderId="0" xfId="0" applyFont="1" applyFill="1" applyBorder="1" applyAlignment="1">
      <alignment horizontal="center"/>
    </xf>
    <xf numFmtId="0" fontId="0" fillId="10" borderId="0" xfId="0" applyFill="1" applyAlignment="1">
      <alignment horizontal="left" vertical="center"/>
    </xf>
    <xf numFmtId="0" fontId="0" fillId="15" borderId="48" xfId="0" applyFill="1" applyBorder="1" applyAlignment="1">
      <alignment horizontal="left" vertical="center"/>
    </xf>
    <xf numFmtId="0" fontId="49" fillId="10" borderId="0" xfId="0" applyFont="1" applyFill="1" applyAlignment="1">
      <alignment horizontal="left" vertical="center"/>
    </xf>
    <xf numFmtId="0" fontId="0" fillId="10" borderId="0" xfId="0" applyFill="1" applyAlignment="1">
      <alignment horizontal="left"/>
    </xf>
    <xf numFmtId="0" fontId="18" fillId="10" borderId="0" xfId="0" applyFont="1" applyFill="1" applyAlignment="1">
      <alignment horizontal="left" vertical="center"/>
    </xf>
    <xf numFmtId="0" fontId="0" fillId="13" borderId="48" xfId="0" applyFill="1" applyBorder="1" applyAlignment="1">
      <alignment horizontal="left" vertical="center"/>
    </xf>
    <xf numFmtId="0" fontId="0" fillId="14" borderId="48" xfId="0" applyFill="1" applyBorder="1" applyAlignment="1">
      <alignment horizontal="left" vertical="center"/>
    </xf>
    <xf numFmtId="0" fontId="0" fillId="20" borderId="48" xfId="0" applyFill="1" applyBorder="1" applyAlignment="1">
      <alignment horizontal="left" vertical="center"/>
    </xf>
    <xf numFmtId="0" fontId="0" fillId="0" borderId="0" xfId="0" applyAlignment="1">
      <alignment horizontal="left"/>
    </xf>
    <xf numFmtId="0" fontId="18" fillId="0" borderId="0" xfId="0" applyFont="1" applyAlignment="1">
      <alignment horizontal="left"/>
    </xf>
    <xf numFmtId="0" fontId="0" fillId="12" borderId="48" xfId="0" applyFill="1" applyBorder="1" applyAlignment="1">
      <alignment horizontal="left" vertical="center"/>
    </xf>
    <xf numFmtId="0" fontId="18" fillId="10" borderId="0" xfId="0" applyFont="1" applyFill="1" applyAlignment="1">
      <alignment horizontal="left"/>
    </xf>
    <xf numFmtId="0" fontId="0" fillId="21" borderId="48" xfId="0" applyFill="1" applyBorder="1" applyAlignment="1">
      <alignment horizontal="left" wrapText="1"/>
    </xf>
    <xf numFmtId="0" fontId="0" fillId="0" borderId="0" xfId="0" applyFill="1" applyAlignment="1">
      <alignment horizontal="left" wrapText="1"/>
    </xf>
    <xf numFmtId="0" fontId="18" fillId="0" borderId="0" xfId="0" applyFont="1" applyFill="1" applyAlignment="1">
      <alignment horizontal="left"/>
    </xf>
    <xf numFmtId="0" fontId="18" fillId="0" borderId="0" xfId="0" applyFont="1" applyFill="1" applyAlignment="1">
      <alignment horizontal="left" wrapText="1"/>
    </xf>
    <xf numFmtId="0" fontId="0" fillId="23" borderId="48" xfId="0" applyFill="1" applyBorder="1" applyAlignment="1">
      <alignment horizontal="left" wrapText="1"/>
    </xf>
    <xf numFmtId="0" fontId="1" fillId="0" borderId="0" xfId="0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21" fillId="0" borderId="0" xfId="0" applyFont="1" applyFill="1" applyBorder="1" applyAlignment="1">
      <alignment vertical="center"/>
    </xf>
    <xf numFmtId="2" fontId="27" fillId="3" borderId="36" xfId="0" applyNumberFormat="1" applyFont="1" applyFill="1" applyBorder="1" applyAlignment="1">
      <alignment horizontal="center"/>
    </xf>
    <xf numFmtId="0" fontId="55" fillId="3" borderId="6" xfId="0" applyFont="1" applyFill="1" applyBorder="1" applyAlignment="1">
      <alignment vertical="center"/>
    </xf>
    <xf numFmtId="0" fontId="55" fillId="3" borderId="0" xfId="0" applyFont="1" applyFill="1" applyBorder="1" applyAlignment="1">
      <alignment vertical="center"/>
    </xf>
    <xf numFmtId="0" fontId="51" fillId="7" borderId="21" xfId="0" applyFont="1" applyFill="1" applyBorder="1" applyAlignment="1">
      <alignment horizontal="center" vertical="center"/>
    </xf>
    <xf numFmtId="0" fontId="56" fillId="10" borderId="6" xfId="0" applyFont="1" applyFill="1" applyBorder="1" applyAlignment="1">
      <alignment horizontal="center" vertical="center"/>
    </xf>
    <xf numFmtId="0" fontId="56" fillId="10" borderId="2" xfId="0" applyFont="1" applyFill="1" applyBorder="1" applyAlignment="1">
      <alignment horizontal="center" vertical="center"/>
    </xf>
    <xf numFmtId="0" fontId="56" fillId="7" borderId="21" xfId="0" applyFont="1" applyFill="1" applyBorder="1" applyAlignment="1">
      <alignment horizontal="center" vertical="center"/>
    </xf>
    <xf numFmtId="0" fontId="56" fillId="7" borderId="22" xfId="0" applyFont="1" applyFill="1" applyBorder="1" applyAlignment="1">
      <alignment horizontal="center" vertical="center"/>
    </xf>
    <xf numFmtId="0" fontId="56" fillId="7" borderId="32" xfId="0" applyFont="1" applyFill="1" applyBorder="1" applyAlignment="1">
      <alignment horizontal="center" vertical="center"/>
    </xf>
    <xf numFmtId="2" fontId="10" fillId="3" borderId="0" xfId="0" applyNumberFormat="1" applyFont="1" applyFill="1" applyBorder="1" applyAlignment="1"/>
    <xf numFmtId="164" fontId="17" fillId="0" borderId="48" xfId="0" applyNumberFormat="1" applyFont="1" applyFill="1" applyBorder="1" applyAlignment="1">
      <alignment horizontal="center"/>
    </xf>
    <xf numFmtId="0" fontId="0" fillId="12" borderId="56" xfId="0" applyFill="1" applyBorder="1" applyAlignment="1">
      <alignment horizontal="center" vertical="center" wrapText="1"/>
    </xf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5" xfId="0" applyFont="1" applyFill="1" applyBorder="1" applyAlignment="1"/>
    <xf numFmtId="0" fontId="0" fillId="0" borderId="10" xfId="0" applyFill="1" applyBorder="1" applyAlignment="1">
      <alignment horizontal="center" vertical="center"/>
    </xf>
    <xf numFmtId="1" fontId="25" fillId="15" borderId="0" xfId="0" applyNumberFormat="1" applyFont="1" applyFill="1" applyBorder="1" applyAlignment="1">
      <alignment horizontal="center" vertical="center"/>
    </xf>
    <xf numFmtId="0" fontId="2" fillId="0" borderId="28" xfId="0" applyFont="1" applyBorder="1"/>
    <xf numFmtId="0" fontId="2" fillId="0" borderId="29" xfId="0" applyFont="1" applyBorder="1"/>
    <xf numFmtId="0" fontId="3" fillId="0" borderId="29" xfId="0" applyFont="1" applyBorder="1"/>
    <xf numFmtId="0" fontId="2" fillId="0" borderId="30" xfId="0" applyFont="1" applyBorder="1"/>
    <xf numFmtId="1" fontId="6" fillId="12" borderId="8" xfId="0" applyNumberFormat="1" applyFont="1" applyFill="1" applyBorder="1" applyAlignment="1">
      <alignment horizontal="center"/>
    </xf>
    <xf numFmtId="0" fontId="2" fillId="0" borderId="29" xfId="0" applyFont="1" applyBorder="1" applyAlignment="1"/>
    <xf numFmtId="0" fontId="46" fillId="0" borderId="29" xfId="0" applyFont="1" applyFill="1" applyBorder="1"/>
    <xf numFmtId="0" fontId="25" fillId="0" borderId="45" xfId="0" applyFont="1" applyFill="1" applyBorder="1" applyAlignment="1">
      <alignment horizontal="center" vertical="center"/>
    </xf>
    <xf numFmtId="0" fontId="25" fillId="0" borderId="46" xfId="0" applyFont="1" applyFill="1" applyBorder="1" applyAlignment="1">
      <alignment horizontal="center" vertical="center"/>
    </xf>
    <xf numFmtId="0" fontId="25" fillId="0" borderId="47" xfId="0" applyFont="1" applyFill="1" applyBorder="1" applyAlignment="1">
      <alignment horizontal="center" vertical="center"/>
    </xf>
    <xf numFmtId="1" fontId="25" fillId="0" borderId="28" xfId="0" applyNumberFormat="1" applyFont="1" applyFill="1" applyBorder="1" applyAlignment="1">
      <alignment horizontal="center" vertical="center"/>
    </xf>
    <xf numFmtId="1" fontId="25" fillId="15" borderId="29" xfId="0" applyNumberFormat="1" applyFont="1" applyFill="1" applyBorder="1" applyAlignment="1">
      <alignment horizontal="center" vertical="center"/>
    </xf>
    <xf numFmtId="1" fontId="25" fillId="15" borderId="28" xfId="0" applyNumberFormat="1" applyFont="1" applyFill="1" applyBorder="1" applyAlignment="1">
      <alignment horizontal="center" vertical="center"/>
    </xf>
    <xf numFmtId="1" fontId="25" fillId="15" borderId="30" xfId="0" applyNumberFormat="1" applyFont="1" applyFill="1" applyBorder="1" applyAlignment="1">
      <alignment horizontal="center" vertical="center"/>
    </xf>
    <xf numFmtId="0" fontId="0" fillId="20" borderId="36" xfId="0" applyFill="1" applyBorder="1" applyAlignment="1">
      <alignment horizontal="center" vertical="center" wrapText="1"/>
    </xf>
    <xf numFmtId="0" fontId="0" fillId="20" borderId="43" xfId="0" applyFill="1" applyBorder="1" applyAlignment="1">
      <alignment horizontal="center" vertical="center" wrapText="1"/>
    </xf>
    <xf numFmtId="0" fontId="0" fillId="15" borderId="36" xfId="0" applyFill="1" applyBorder="1" applyAlignment="1">
      <alignment horizontal="center" vertical="center" wrapText="1"/>
    </xf>
    <xf numFmtId="0" fontId="0" fillId="15" borderId="7" xfId="0" applyFill="1" applyBorder="1" applyAlignment="1">
      <alignment horizontal="center" vertical="center" wrapText="1"/>
    </xf>
    <xf numFmtId="0" fontId="0" fillId="15" borderId="43" xfId="0" applyFill="1" applyBorder="1" applyAlignment="1">
      <alignment horizontal="center" vertical="center" wrapText="1"/>
    </xf>
    <xf numFmtId="0" fontId="0" fillId="12" borderId="56" xfId="0" applyFill="1" applyBorder="1" applyAlignment="1">
      <alignment horizontal="center" vertical="center" wrapText="1"/>
    </xf>
    <xf numFmtId="0" fontId="0" fillId="12" borderId="51" xfId="0" applyFill="1" applyBorder="1" applyAlignment="1">
      <alignment horizontal="center" vertical="center" wrapText="1"/>
    </xf>
    <xf numFmtId="0" fontId="0" fillId="21" borderId="56" xfId="0" applyFill="1" applyBorder="1" applyAlignment="1">
      <alignment horizontal="center" vertical="center" wrapText="1"/>
    </xf>
    <xf numFmtId="0" fontId="0" fillId="21" borderId="7" xfId="0" applyFill="1" applyBorder="1" applyAlignment="1">
      <alignment horizontal="center" vertical="center" wrapText="1"/>
    </xf>
    <xf numFmtId="0" fontId="0" fillId="21" borderId="51" xfId="0" applyFill="1" applyBorder="1" applyAlignment="1">
      <alignment horizontal="center" vertical="center" wrapText="1"/>
    </xf>
    <xf numFmtId="0" fontId="0" fillId="22" borderId="56" xfId="0" applyFill="1" applyBorder="1" applyAlignment="1">
      <alignment horizontal="center" vertical="center" wrapText="1"/>
    </xf>
    <xf numFmtId="0" fontId="0" fillId="22" borderId="51" xfId="0" applyFill="1" applyBorder="1" applyAlignment="1">
      <alignment horizontal="center" vertical="center" wrapText="1"/>
    </xf>
    <xf numFmtId="0" fontId="0" fillId="15" borderId="56" xfId="0" applyFill="1" applyBorder="1" applyAlignment="1">
      <alignment horizontal="center" vertical="center" wrapText="1"/>
    </xf>
    <xf numFmtId="0" fontId="0" fillId="15" borderId="51" xfId="0" applyFill="1" applyBorder="1" applyAlignment="1">
      <alignment horizontal="center" vertical="center" wrapText="1"/>
    </xf>
    <xf numFmtId="0" fontId="0" fillId="20" borderId="36" xfId="0" applyFill="1" applyBorder="1" applyAlignment="1">
      <alignment horizontal="center" vertical="center"/>
    </xf>
    <xf numFmtId="0" fontId="0" fillId="20" borderId="43" xfId="0" applyFill="1" applyBorder="1" applyAlignment="1">
      <alignment horizontal="center" vertical="center"/>
    </xf>
    <xf numFmtId="0" fontId="25" fillId="9" borderId="55" xfId="0" applyFont="1" applyFill="1" applyBorder="1" applyAlignment="1">
      <alignment horizontal="center" vertical="center"/>
    </xf>
    <xf numFmtId="0" fontId="25" fillId="9" borderId="34" xfId="0" applyFont="1" applyFill="1" applyBorder="1" applyAlignment="1">
      <alignment horizontal="center" vertical="center"/>
    </xf>
    <xf numFmtId="0" fontId="25" fillId="9" borderId="17" xfId="0" applyFont="1" applyFill="1" applyBorder="1" applyAlignment="1">
      <alignment horizontal="center" vertical="center"/>
    </xf>
    <xf numFmtId="0" fontId="34" fillId="9" borderId="4" xfId="0" applyFont="1" applyFill="1" applyBorder="1" applyAlignment="1">
      <alignment horizontal="center" vertical="center"/>
    </xf>
    <xf numFmtId="0" fontId="35" fillId="9" borderId="5" xfId="0" applyFont="1" applyFill="1" applyBorder="1" applyAlignment="1">
      <alignment horizontal="center" vertical="center"/>
    </xf>
    <xf numFmtId="0" fontId="53" fillId="0" borderId="23" xfId="0" applyFont="1" applyFill="1" applyBorder="1" applyAlignment="1">
      <alignment horizontal="center" vertical="center"/>
    </xf>
    <xf numFmtId="0" fontId="41" fillId="0" borderId="20" xfId="0" applyFont="1" applyFill="1" applyBorder="1" applyAlignment="1">
      <alignment horizontal="center" vertical="center"/>
    </xf>
    <xf numFmtId="0" fontId="41" fillId="0" borderId="31" xfId="0" applyFont="1" applyFill="1" applyBorder="1" applyAlignment="1">
      <alignment horizontal="center" vertical="center"/>
    </xf>
    <xf numFmtId="0" fontId="47" fillId="0" borderId="23" xfId="0" applyFont="1" applyFill="1" applyBorder="1" applyAlignment="1">
      <alignment horizontal="center" vertical="center" wrapText="1"/>
    </xf>
    <xf numFmtId="0" fontId="47" fillId="0" borderId="20" xfId="0" applyFont="1" applyFill="1" applyBorder="1" applyAlignment="1">
      <alignment horizontal="center" vertical="center" wrapText="1"/>
    </xf>
    <xf numFmtId="0" fontId="48" fillId="0" borderId="20" xfId="0" applyFont="1" applyBorder="1" applyAlignment="1">
      <alignment horizontal="center" vertical="center"/>
    </xf>
    <xf numFmtId="0" fontId="42" fillId="0" borderId="9" xfId="2" applyFill="1" applyBorder="1" applyAlignment="1" applyProtection="1">
      <alignment horizontal="center" vertical="center" textRotation="90"/>
    </xf>
    <xf numFmtId="0" fontId="42" fillId="0" borderId="8" xfId="2" applyFill="1" applyBorder="1" applyAlignment="1" applyProtection="1">
      <alignment horizontal="center" vertical="center" textRotation="90"/>
    </xf>
    <xf numFmtId="0" fontId="42" fillId="0" borderId="16" xfId="2" applyFill="1" applyBorder="1" applyAlignment="1" applyProtection="1">
      <alignment horizontal="center" vertical="center" textRotation="90"/>
    </xf>
    <xf numFmtId="0" fontId="36" fillId="0" borderId="54" xfId="0" applyFont="1" applyFill="1" applyBorder="1" applyAlignment="1">
      <alignment horizontal="center" vertical="center" textRotation="90"/>
    </xf>
    <xf numFmtId="0" fontId="36" fillId="0" borderId="59" xfId="0" applyFont="1" applyFill="1" applyBorder="1" applyAlignment="1">
      <alignment horizontal="center" vertical="center" textRotation="90"/>
    </xf>
    <xf numFmtId="0" fontId="36" fillId="0" borderId="60" xfId="0" applyFont="1" applyFill="1" applyBorder="1" applyAlignment="1">
      <alignment horizontal="center" vertical="center" textRotation="90"/>
    </xf>
    <xf numFmtId="0" fontId="36" fillId="0" borderId="35" xfId="0" applyFont="1" applyFill="1" applyBorder="1" applyAlignment="1">
      <alignment horizontal="center" vertical="center" textRotation="90"/>
    </xf>
    <xf numFmtId="0" fontId="36" fillId="0" borderId="57" xfId="0" applyFont="1" applyFill="1" applyBorder="1" applyAlignment="1">
      <alignment horizontal="center" vertical="center" textRotation="90"/>
    </xf>
    <xf numFmtId="0" fontId="36" fillId="0" borderId="58" xfId="0" applyFont="1" applyFill="1" applyBorder="1" applyAlignment="1">
      <alignment horizontal="center" vertical="center" textRotation="90"/>
    </xf>
    <xf numFmtId="0" fontId="11" fillId="3" borderId="2" xfId="0" applyFont="1" applyFill="1" applyBorder="1" applyAlignment="1">
      <alignment horizontal="center" textRotation="90"/>
    </xf>
    <xf numFmtId="0" fontId="19" fillId="3" borderId="52" xfId="0" applyFont="1" applyFill="1" applyBorder="1" applyAlignment="1">
      <alignment horizontal="left" vertical="center"/>
    </xf>
    <xf numFmtId="0" fontId="0" fillId="0" borderId="40" xfId="0" applyBorder="1" applyAlignment="1">
      <alignment horizontal="left" vertical="center"/>
    </xf>
    <xf numFmtId="0" fontId="0" fillId="0" borderId="49" xfId="0" applyBorder="1" applyAlignment="1">
      <alignment horizontal="left" vertical="center"/>
    </xf>
    <xf numFmtId="0" fontId="19" fillId="0" borderId="40" xfId="0" applyFont="1" applyBorder="1" applyAlignment="1">
      <alignment horizontal="left" vertical="center"/>
    </xf>
    <xf numFmtId="0" fontId="19" fillId="0" borderId="49" xfId="0" applyFont="1" applyBorder="1" applyAlignment="1">
      <alignment horizontal="left" vertical="center"/>
    </xf>
    <xf numFmtId="0" fontId="1" fillId="3" borderId="44" xfId="0" applyFont="1" applyFill="1" applyBorder="1" applyAlignment="1">
      <alignment horizontal="left" vertical="center"/>
    </xf>
    <xf numFmtId="0" fontId="1" fillId="3" borderId="53" xfId="0" applyFont="1" applyFill="1" applyBorder="1" applyAlignment="1">
      <alignment horizontal="left"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8" fillId="18" borderId="46" xfId="0" applyFont="1" applyFill="1" applyBorder="1" applyAlignment="1">
      <alignment horizontal="center" vertical="center"/>
    </xf>
    <xf numFmtId="0" fontId="18" fillId="18" borderId="14" xfId="0" applyFont="1" applyFill="1" applyBorder="1" applyAlignment="1">
      <alignment horizontal="center" vertical="center"/>
    </xf>
    <xf numFmtId="0" fontId="18" fillId="18" borderId="45" xfId="0" applyFont="1" applyFill="1" applyBorder="1" applyAlignment="1">
      <alignment horizontal="center" vertical="center"/>
    </xf>
    <xf numFmtId="0" fontId="18" fillId="18" borderId="38" xfId="0" applyFont="1" applyFill="1" applyBorder="1" applyAlignment="1">
      <alignment horizontal="center" vertical="center"/>
    </xf>
    <xf numFmtId="0" fontId="52" fillId="7" borderId="0" xfId="0" applyFont="1" applyFill="1" applyBorder="1" applyAlignment="1">
      <alignment horizontal="center" vertical="center"/>
    </xf>
    <xf numFmtId="2" fontId="58" fillId="10" borderId="23" xfId="0" applyNumberFormat="1" applyFont="1" applyFill="1" applyBorder="1" applyAlignment="1">
      <alignment horizontal="center" vertical="center"/>
    </xf>
    <xf numFmtId="2" fontId="58" fillId="10" borderId="20" xfId="0" applyNumberFormat="1" applyFont="1" applyFill="1" applyBorder="1" applyAlignment="1">
      <alignment horizontal="center" vertical="center"/>
    </xf>
    <xf numFmtId="2" fontId="58" fillId="10" borderId="31" xfId="0" applyNumberFormat="1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left" vertical="center" wrapText="1"/>
    </xf>
    <xf numFmtId="0" fontId="52" fillId="25" borderId="23" xfId="0" applyFont="1" applyFill="1" applyBorder="1" applyAlignment="1">
      <alignment horizontal="center" vertical="center"/>
    </xf>
    <xf numFmtId="0" fontId="52" fillId="25" borderId="20" xfId="0" applyFont="1" applyFill="1" applyBorder="1" applyAlignment="1">
      <alignment horizontal="center" vertical="center"/>
    </xf>
    <xf numFmtId="0" fontId="52" fillId="25" borderId="31" xfId="0" applyFont="1" applyFill="1" applyBorder="1" applyAlignment="1">
      <alignment horizontal="center" vertical="center"/>
    </xf>
    <xf numFmtId="0" fontId="52" fillId="25" borderId="55" xfId="0" applyFont="1" applyFill="1" applyBorder="1" applyAlignment="1">
      <alignment horizontal="center" vertical="center"/>
    </xf>
    <xf numFmtId="0" fontId="52" fillId="25" borderId="34" xfId="0" applyFont="1" applyFill="1" applyBorder="1" applyAlignment="1">
      <alignment horizontal="center" vertical="center"/>
    </xf>
    <xf numFmtId="0" fontId="52" fillId="25" borderId="17" xfId="0" applyFont="1" applyFill="1" applyBorder="1" applyAlignment="1">
      <alignment horizontal="center" vertical="center"/>
    </xf>
    <xf numFmtId="0" fontId="52" fillId="25" borderId="3" xfId="0" applyFont="1" applyFill="1" applyBorder="1" applyAlignment="1">
      <alignment horizontal="center" vertical="center"/>
    </xf>
    <xf numFmtId="0" fontId="52" fillId="25" borderId="4" xfId="0" applyFont="1" applyFill="1" applyBorder="1" applyAlignment="1">
      <alignment horizontal="center" vertical="center"/>
    </xf>
    <xf numFmtId="0" fontId="52" fillId="25" borderId="5" xfId="0" applyFont="1" applyFill="1" applyBorder="1" applyAlignment="1">
      <alignment horizontal="center" vertical="center"/>
    </xf>
    <xf numFmtId="0" fontId="18" fillId="11" borderId="45" xfId="0" applyFont="1" applyFill="1" applyBorder="1" applyAlignment="1">
      <alignment horizontal="center" vertical="center" wrapText="1"/>
    </xf>
    <xf numFmtId="0" fontId="18" fillId="11" borderId="52" xfId="0" applyFont="1" applyFill="1" applyBorder="1" applyAlignment="1">
      <alignment horizontal="center" vertical="center" wrapText="1"/>
    </xf>
    <xf numFmtId="0" fontId="18" fillId="17" borderId="47" xfId="0" applyFont="1" applyFill="1" applyBorder="1" applyAlignment="1">
      <alignment horizontal="center" vertical="center" wrapText="1"/>
    </xf>
    <xf numFmtId="0" fontId="18" fillId="17" borderId="53" xfId="0" applyFont="1" applyFill="1" applyBorder="1" applyAlignment="1">
      <alignment horizontal="center" vertical="center" wrapText="1"/>
    </xf>
    <xf numFmtId="0" fontId="18" fillId="17" borderId="46" xfId="0" applyFont="1" applyFill="1" applyBorder="1" applyAlignment="1">
      <alignment horizontal="center" vertical="center" wrapText="1"/>
    </xf>
    <xf numFmtId="0" fontId="18" fillId="17" borderId="49" xfId="0" applyFont="1" applyFill="1" applyBorder="1" applyAlignment="1">
      <alignment horizontal="center" vertical="center" wrapText="1"/>
    </xf>
    <xf numFmtId="0" fontId="18" fillId="18" borderId="47" xfId="0" applyFont="1" applyFill="1" applyBorder="1" applyAlignment="1">
      <alignment horizontal="center" vertical="center"/>
    </xf>
    <xf numFmtId="0" fontId="18" fillId="18" borderId="42" xfId="0" applyFont="1" applyFill="1" applyBorder="1" applyAlignment="1">
      <alignment horizontal="center" vertical="center"/>
    </xf>
    <xf numFmtId="0" fontId="52" fillId="19" borderId="23" xfId="0" applyFont="1" applyFill="1" applyBorder="1" applyAlignment="1">
      <alignment horizontal="center" vertical="center"/>
    </xf>
    <xf numFmtId="0" fontId="17" fillId="19" borderId="20" xfId="0" applyFont="1" applyFill="1" applyBorder="1" applyAlignment="1">
      <alignment horizontal="center" vertical="center"/>
    </xf>
    <xf numFmtId="0" fontId="17" fillId="19" borderId="31" xfId="0" applyFont="1" applyFill="1" applyBorder="1" applyAlignment="1">
      <alignment horizontal="center" vertical="center"/>
    </xf>
    <xf numFmtId="0" fontId="52" fillId="19" borderId="55" xfId="0" applyFont="1" applyFill="1" applyBorder="1" applyAlignment="1">
      <alignment horizontal="center" vertical="center"/>
    </xf>
    <xf numFmtId="0" fontId="17" fillId="19" borderId="34" xfId="0" applyFont="1" applyFill="1" applyBorder="1" applyAlignment="1">
      <alignment horizontal="center" vertical="center"/>
    </xf>
    <xf numFmtId="0" fontId="17" fillId="19" borderId="17" xfId="0" applyFont="1" applyFill="1" applyBorder="1" applyAlignment="1">
      <alignment horizontal="center" vertical="center"/>
    </xf>
    <xf numFmtId="0" fontId="18" fillId="16" borderId="45" xfId="0" applyFont="1" applyFill="1" applyBorder="1" applyAlignment="1">
      <alignment horizontal="center" vertical="center" wrapText="1"/>
    </xf>
    <xf numFmtId="0" fontId="18" fillId="16" borderId="38" xfId="0" applyFont="1" applyFill="1" applyBorder="1" applyAlignment="1">
      <alignment horizontal="center" vertical="center" wrapText="1"/>
    </xf>
    <xf numFmtId="0" fontId="18" fillId="16" borderId="46" xfId="0" applyFont="1" applyFill="1" applyBorder="1" applyAlignment="1">
      <alignment horizontal="center" vertical="center" wrapText="1"/>
    </xf>
    <xf numFmtId="0" fontId="18" fillId="16" borderId="14" xfId="0" applyFont="1" applyFill="1" applyBorder="1" applyAlignment="1">
      <alignment horizontal="center" vertical="center" wrapText="1"/>
    </xf>
    <xf numFmtId="0" fontId="44" fillId="0" borderId="36" xfId="0" applyFont="1" applyFill="1" applyBorder="1" applyAlignment="1">
      <alignment horizontal="center" vertical="center" textRotation="90" wrapText="1"/>
    </xf>
    <xf numFmtId="0" fontId="44" fillId="0" borderId="7" xfId="0" applyFont="1" applyFill="1" applyBorder="1" applyAlignment="1">
      <alignment horizontal="center" vertical="center" textRotation="90" wrapText="1"/>
    </xf>
    <xf numFmtId="0" fontId="44" fillId="0" borderId="43" xfId="0" applyFont="1" applyFill="1" applyBorder="1" applyAlignment="1">
      <alignment horizontal="center" vertical="center" textRotation="90" wrapText="1"/>
    </xf>
    <xf numFmtId="0" fontId="17" fillId="0" borderId="36" xfId="0" applyFont="1" applyFill="1" applyBorder="1" applyAlignment="1">
      <alignment horizontal="center" vertical="center" textRotation="90" wrapText="1"/>
    </xf>
    <xf numFmtId="0" fontId="17" fillId="0" borderId="7" xfId="0" applyFont="1" applyFill="1" applyBorder="1" applyAlignment="1">
      <alignment horizontal="center" vertical="center" textRotation="90" wrapText="1"/>
    </xf>
    <xf numFmtId="0" fontId="17" fillId="0" borderId="43" xfId="0" applyFont="1" applyFill="1" applyBorder="1" applyAlignment="1">
      <alignment horizontal="center" vertical="center" textRotation="90" wrapText="1"/>
    </xf>
    <xf numFmtId="0" fontId="18" fillId="17" borderId="45" xfId="0" applyFont="1" applyFill="1" applyBorder="1" applyAlignment="1">
      <alignment horizontal="center" vertical="center" wrapText="1"/>
    </xf>
    <xf numFmtId="0" fontId="18" fillId="17" borderId="52" xfId="0" applyFont="1" applyFill="1" applyBorder="1" applyAlignment="1">
      <alignment horizontal="center" vertical="center" wrapText="1"/>
    </xf>
    <xf numFmtId="0" fontId="18" fillId="11" borderId="55" xfId="0" applyFont="1" applyFill="1" applyBorder="1" applyAlignment="1">
      <alignment horizontal="center" vertical="center" wrapText="1"/>
    </xf>
    <xf numFmtId="0" fontId="18" fillId="11" borderId="17" xfId="0" applyFont="1" applyFill="1" applyBorder="1" applyAlignment="1">
      <alignment horizontal="center" vertical="center" wrapText="1"/>
    </xf>
    <xf numFmtId="0" fontId="18" fillId="19" borderId="47" xfId="0" applyFont="1" applyFill="1" applyBorder="1" applyAlignment="1">
      <alignment horizontal="center" vertical="center" wrapText="1"/>
    </xf>
    <xf numFmtId="0" fontId="18" fillId="19" borderId="42" xfId="0" applyFont="1" applyFill="1" applyBorder="1" applyAlignment="1">
      <alignment horizontal="center" vertical="center" wrapText="1"/>
    </xf>
    <xf numFmtId="0" fontId="52" fillId="7" borderId="55" xfId="0" applyFont="1" applyFill="1" applyBorder="1" applyAlignment="1">
      <alignment horizontal="center" vertical="center"/>
    </xf>
    <xf numFmtId="0" fontId="17" fillId="7" borderId="34" xfId="0" applyFont="1" applyFill="1" applyBorder="1" applyAlignment="1">
      <alignment horizontal="center" vertical="center"/>
    </xf>
    <xf numFmtId="0" fontId="17" fillId="7" borderId="17" xfId="0" applyFont="1" applyFill="1" applyBorder="1" applyAlignment="1">
      <alignment horizontal="center" vertical="center"/>
    </xf>
    <xf numFmtId="0" fontId="18" fillId="19" borderId="45" xfId="0" applyFont="1" applyFill="1" applyBorder="1" applyAlignment="1">
      <alignment horizontal="center" vertical="center" wrapText="1"/>
    </xf>
    <xf numFmtId="0" fontId="18" fillId="19" borderId="38" xfId="0" applyFont="1" applyFill="1" applyBorder="1" applyAlignment="1">
      <alignment horizontal="center" vertical="center" wrapText="1"/>
    </xf>
    <xf numFmtId="0" fontId="18" fillId="19" borderId="46" xfId="0" applyFont="1" applyFill="1" applyBorder="1" applyAlignment="1">
      <alignment horizontal="center" vertical="center" wrapText="1"/>
    </xf>
    <xf numFmtId="0" fontId="18" fillId="19" borderId="14" xfId="0" applyFont="1" applyFill="1" applyBorder="1" applyAlignment="1">
      <alignment horizontal="center" vertical="center" wrapText="1"/>
    </xf>
    <xf numFmtId="0" fontId="18" fillId="16" borderId="47" xfId="0" applyFont="1" applyFill="1" applyBorder="1" applyAlignment="1">
      <alignment horizontal="center" vertical="center" wrapText="1"/>
    </xf>
    <xf numFmtId="0" fontId="18" fillId="16" borderId="42" xfId="0" applyFont="1" applyFill="1" applyBorder="1" applyAlignment="1">
      <alignment horizontal="center" vertical="center" wrapText="1"/>
    </xf>
    <xf numFmtId="0" fontId="34" fillId="9" borderId="3" xfId="0" applyFont="1" applyFill="1" applyBorder="1" applyAlignment="1">
      <alignment horizontal="center" vertical="center"/>
    </xf>
    <xf numFmtId="0" fontId="0" fillId="3" borderId="39" xfId="0" applyFont="1" applyFill="1" applyBorder="1" applyAlignment="1">
      <alignment horizontal="left" vertical="center"/>
    </xf>
    <xf numFmtId="0" fontId="0" fillId="0" borderId="40" xfId="0" applyFont="1" applyBorder="1" applyAlignment="1">
      <alignment horizontal="left" vertical="center"/>
    </xf>
    <xf numFmtId="0" fontId="17" fillId="0" borderId="36" xfId="0" applyFont="1" applyBorder="1" applyAlignment="1">
      <alignment horizontal="center" textRotation="90"/>
    </xf>
    <xf numFmtId="0" fontId="17" fillId="0" borderId="7" xfId="0" applyFont="1" applyBorder="1" applyAlignment="1">
      <alignment horizontal="center" textRotation="90"/>
    </xf>
    <xf numFmtId="0" fontId="17" fillId="0" borderId="43" xfId="0" applyFont="1" applyBorder="1" applyAlignment="1">
      <alignment horizontal="center" textRotation="90"/>
    </xf>
    <xf numFmtId="0" fontId="3" fillId="12" borderId="36" xfId="0" applyFont="1" applyFill="1" applyBorder="1"/>
    <xf numFmtId="0" fontId="44" fillId="12" borderId="36" xfId="0" applyFont="1" applyFill="1" applyBorder="1" applyAlignment="1">
      <alignment horizontal="center" vertical="center"/>
    </xf>
    <xf numFmtId="0" fontId="25" fillId="0" borderId="28" xfId="0" applyFont="1" applyFill="1" applyBorder="1" applyAlignment="1">
      <alignment horizontal="center" vertical="center"/>
    </xf>
    <xf numFmtId="0" fontId="2" fillId="0" borderId="28" xfId="0" applyFont="1" applyBorder="1" applyAlignment="1"/>
    <xf numFmtId="0" fontId="44" fillId="0" borderId="28" xfId="0" applyFont="1" applyFill="1" applyBorder="1" applyAlignment="1">
      <alignment vertical="center" textRotation="90"/>
    </xf>
    <xf numFmtId="0" fontId="17" fillId="0" borderId="28" xfId="0" applyFont="1" applyFill="1" applyBorder="1" applyAlignment="1">
      <alignment textRotation="90"/>
    </xf>
    <xf numFmtId="0" fontId="44" fillId="0" borderId="29" xfId="0" applyFont="1" applyFill="1" applyBorder="1" applyAlignment="1">
      <alignment vertical="center" textRotation="90"/>
    </xf>
    <xf numFmtId="0" fontId="17" fillId="0" borderId="29" xfId="0" applyFont="1" applyFill="1" applyBorder="1" applyAlignment="1">
      <alignment textRotation="90"/>
    </xf>
    <xf numFmtId="0" fontId="44" fillId="0" borderId="30" xfId="0" applyFont="1" applyFill="1" applyBorder="1" applyAlignment="1">
      <alignment vertical="center" textRotation="90"/>
    </xf>
    <xf numFmtId="0" fontId="17" fillId="0" borderId="30" xfId="0" applyFont="1" applyFill="1" applyBorder="1" applyAlignment="1">
      <alignment textRotation="90"/>
    </xf>
    <xf numFmtId="0" fontId="25" fillId="0" borderId="21" xfId="0" applyFont="1" applyFill="1" applyBorder="1" applyAlignment="1">
      <alignment horizontal="center" vertical="center"/>
    </xf>
    <xf numFmtId="1" fontId="25" fillId="0" borderId="22" xfId="0" applyNumberFormat="1" applyFont="1" applyFill="1" applyBorder="1" applyAlignment="1">
      <alignment horizontal="center" vertical="center"/>
    </xf>
    <xf numFmtId="0" fontId="3" fillId="0" borderId="22" xfId="0" applyFont="1" applyBorder="1"/>
    <xf numFmtId="1" fontId="25" fillId="15" borderId="32" xfId="0" applyNumberFormat="1" applyFont="1" applyFill="1" applyBorder="1" applyAlignment="1">
      <alignment horizontal="center" vertical="center"/>
    </xf>
    <xf numFmtId="0" fontId="2" fillId="0" borderId="22" xfId="0" applyFont="1" applyBorder="1"/>
    <xf numFmtId="1" fontId="25" fillId="15" borderId="20" xfId="0" applyNumberFormat="1" applyFont="1" applyFill="1" applyBorder="1" applyAlignment="1">
      <alignment horizontal="center" vertical="center"/>
    </xf>
  </cellXfs>
  <cellStyles count="3">
    <cellStyle name="CI 3" xfId="1"/>
    <cellStyle name="Lien hypertexte" xfId="2" builtinId="8"/>
    <cellStyle name="Normal" xfId="0" builtinId="0"/>
  </cellStyles>
  <dxfs count="41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8000"/>
        </patternFill>
      </fill>
    </dxf>
    <dxf>
      <fill>
        <patternFill>
          <bgColor rgb="FF99FF9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none">
          <fgColor indexed="64"/>
          <bgColor indexed="65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1"/>
      </font>
      <fill>
        <patternFill patternType="solid">
          <fgColor indexed="64"/>
          <bgColor rgb="FFFFFF0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theme="0"/>
      </font>
      <fill>
        <patternFill>
          <bgColor indexed="10"/>
        </patternFill>
      </fill>
    </dxf>
    <dxf>
      <fill>
        <patternFill>
          <bgColor rgb="FF008000"/>
        </patternFill>
      </fill>
    </dxf>
    <dxf>
      <font>
        <color auto="1"/>
      </font>
      <fill>
        <patternFill patternType="solid">
          <fgColor indexed="64"/>
          <bgColor theme="0" tint="-0.34998626667073579"/>
        </patternFill>
      </fill>
    </dxf>
    <dxf>
      <fill>
        <patternFill>
          <bgColor rgb="FF99FF99"/>
        </patternFill>
      </fill>
    </dxf>
    <dxf>
      <numFmt numFmtId="0" formatCode="General"/>
      <fill>
        <patternFill patternType="none">
          <bgColor auto="1"/>
        </patternFill>
      </fill>
    </dxf>
    <dxf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CCFFCC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  <fill>
        <patternFill>
          <bgColor indexed="17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  <fill>
        <patternFill>
          <bgColor rgb="FFFFFF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008000"/>
        </patternFill>
      </fill>
    </dxf>
    <dxf>
      <fill>
        <patternFill>
          <bgColor rgb="FF99FF9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none">
          <fgColor indexed="64"/>
          <bgColor indexed="65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1"/>
      </font>
      <fill>
        <patternFill patternType="solid">
          <fgColor indexed="64"/>
          <bgColor rgb="FFFFFF00"/>
        </patternFill>
      </fill>
    </dxf>
    <dxf>
      <font>
        <color theme="0"/>
      </font>
      <fill>
        <patternFill>
          <bgColor indexed="10"/>
        </patternFill>
      </fill>
    </dxf>
    <dxf>
      <fill>
        <patternFill>
          <bgColor rgb="FF008000"/>
        </patternFill>
      </fill>
    </dxf>
    <dxf>
      <font>
        <color auto="1"/>
      </font>
      <fill>
        <patternFill patternType="solid">
          <fgColor indexed="64"/>
          <bgColor theme="0" tint="-0.34998626667073579"/>
        </patternFill>
      </fill>
    </dxf>
    <dxf>
      <fill>
        <patternFill>
          <bgColor rgb="FF99FF99"/>
        </patternFill>
      </fill>
    </dxf>
    <dxf>
      <numFmt numFmtId="0" formatCode="General"/>
      <fill>
        <patternFill patternType="none">
          <bgColor auto="1"/>
        </patternFill>
      </fill>
    </dxf>
    <dxf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CCFFCC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  <fill>
        <patternFill>
          <bgColor indexed="17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  <fill>
        <patternFill>
          <bgColor indexed="29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Medium4"/>
  <colors>
    <mruColors>
      <color rgb="FF99FF99"/>
      <color rgb="FF00FF00"/>
      <color rgb="FF008000"/>
      <color rgb="FF009900"/>
      <color rgb="FFFF99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v>C1 S'INFORMER</c:v>
          </c:tx>
          <c:invertIfNegative val="0"/>
          <c:cat>
            <c:strRef>
              <c:f>'1'!$D$11:$D$19</c:f>
              <c:strCache>
                <c:ptCount val="9"/>
                <c:pt idx="0">
                  <c:v>Interroger le client sur ses besoins.</c:v>
                </c:pt>
                <c:pt idx="1">
                  <c:v>Recueillir auprès de l’utilisateur les informations nécessaires pour conduire une opération de maintenance.</c:v>
                </c:pt>
                <c:pt idx="2">
                  <c:v>Décoder les documents relatifs à tout ou partie  d’un ouvrage.</c:v>
                </c:pt>
                <c:pt idx="3">
                  <c:v>Sélectionner la (les) fiche(s) qualité correspondant aux travaux à réaliser.</c:v>
                </c:pt>
                <c:pt idx="4">
                  <c:v>Interpréter un planning d’intervention.</c:v>
                </c:pt>
                <c:pt idx="5">
                  <c:v>Collecter les divers éléments de déroulement des travaux.</c:v>
                </c:pt>
                <c:pt idx="6">
                  <c:v>Identifier la nature des activités relative au chantier concernant les Interventions ou les travaux (hors tension ou au voisinage).</c:v>
                </c:pt>
                <c:pt idx="7">
                  <c:v>Identifier et extraire du programme de déroulement du chantier les activités à réaliser dont il a la charge.</c:v>
                </c:pt>
                <c:pt idx="8">
                  <c:v>Interroger le client sur son degré de satisfaction.</c:v>
                </c:pt>
              </c:strCache>
            </c:strRef>
          </c:cat>
          <c:val>
            <c:numRef>
              <c:f>'1'!$AP$11:$AP$19</c:f>
              <c:numCache>
                <c:formatCode>0.0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129024"/>
        <c:axId val="118130560"/>
      </c:barChart>
      <c:catAx>
        <c:axId val="11812902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18130560"/>
        <c:crosses val="autoZero"/>
        <c:auto val="0"/>
        <c:lblAlgn val="ctr"/>
        <c:lblOffset val="100"/>
        <c:noMultiLvlLbl val="0"/>
      </c:catAx>
      <c:valAx>
        <c:axId val="118130560"/>
        <c:scaling>
          <c:orientation val="minMax"/>
          <c:max val="20"/>
        </c:scaling>
        <c:delete val="0"/>
        <c:axPos val="l"/>
        <c:majorGridlines/>
        <c:numFmt formatCode="0.0" sourceLinked="1"/>
        <c:majorTickMark val="cross"/>
        <c:minorTickMark val="none"/>
        <c:tickLblPos val="nextTo"/>
        <c:crossAx val="118129024"/>
        <c:crosses val="autoZero"/>
        <c:crossBetween val="between"/>
        <c:majorUnit val="5"/>
      </c:valAx>
    </c:plotArea>
    <c:plotVisOnly val="1"/>
    <c:dispBlanksAs val="gap"/>
    <c:showDLblsOverMax val="0"/>
  </c:chart>
  <c:printSettings>
    <c:headerFooter/>
    <c:pageMargins b="1" l="0.75000000000000377" r="0.75000000000000377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C3 JUSTIFIER</c:v>
          </c:tx>
          <c:invertIfNegative val="0"/>
          <c:cat>
            <c:strRef>
              <c:f>'1'!$D$41:$D$45</c:f>
              <c:strCache>
                <c:ptCount val="5"/>
                <c:pt idx="0">
                  <c:v>Argumenter les solutions retenues relatives aux plans, schémas, plannings, devis, liste des matériels, outillages et consignes de sécurités en vue de la constitution du dossier de réalisation.</c:v>
                </c:pt>
                <c:pt idx="1">
                  <c:v>Argumenter auprès du client, du point de vue technique et économique, la solution retenue.</c:v>
                </c:pt>
                <c:pt idx="2">
                  <c:v>Choisir le mode de pose adapté des constituants d’un ouvrage.</c:v>
                </c:pt>
                <c:pt idx="3">
                  <c:v>Proposer une implantation relative aux constituants de l’ouvrage.</c:v>
                </c:pt>
                <c:pt idx="4">
                  <c:v>Indiquer la modification ou l’amélioration à prévoir pour supprimer un dysfonctionnement.</c:v>
                </c:pt>
              </c:strCache>
            </c:strRef>
          </c:cat>
          <c:val>
            <c:numRef>
              <c:f>'1'!$AP$41:$AP$45</c:f>
              <c:numCache>
                <c:formatCode>0.0</c:formatCode>
                <c:ptCount val="5"/>
                <c:pt idx="0">
                  <c:v>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3890048"/>
        <c:axId val="93891584"/>
      </c:barChart>
      <c:catAx>
        <c:axId val="93890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900">
                <a:latin typeface="Arial Narrow" pitchFamily="34" charset="0"/>
              </a:defRPr>
            </a:pPr>
            <a:endParaRPr lang="fr-FR"/>
          </a:p>
        </c:txPr>
        <c:crossAx val="93891584"/>
        <c:crosses val="autoZero"/>
        <c:auto val="0"/>
        <c:lblAlgn val="ctr"/>
        <c:lblOffset val="100"/>
        <c:noMultiLvlLbl val="0"/>
      </c:catAx>
      <c:valAx>
        <c:axId val="93891584"/>
        <c:scaling>
          <c:orientation val="minMax"/>
          <c:max val="20"/>
        </c:scaling>
        <c:delete val="0"/>
        <c:axPos val="l"/>
        <c:majorGridlines>
          <c:spPr>
            <a:ln>
              <a:solidFill>
                <a:schemeClr val="tx1"/>
              </a:solidFill>
            </a:ln>
          </c:spPr>
        </c:majorGridlines>
        <c:numFmt formatCode="0.0" sourceLinked="1"/>
        <c:majorTickMark val="none"/>
        <c:minorTickMark val="none"/>
        <c:tickLblPos val="nextTo"/>
        <c:txPr>
          <a:bodyPr/>
          <a:lstStyle/>
          <a:p>
            <a:pPr>
              <a:defRPr sz="1400" b="1" i="0"/>
            </a:pPr>
            <a:endParaRPr lang="fr-FR"/>
          </a:p>
        </c:txPr>
        <c:crossAx val="93890048"/>
        <c:crosses val="autoZero"/>
        <c:crossBetween val="between"/>
        <c:majorUnit val="5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</c:spPr>
  <c:printSettings>
    <c:headerFooter/>
    <c:pageMargins b="1" l="0.750000000000004" r="0.750000000000004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2"/>
    </mc:Choice>
    <mc:Fallback>
      <c:style val="3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C4 COMMUNIQUER</c:v>
          </c:tx>
          <c:invertIfNegative val="0"/>
          <c:cat>
            <c:strRef>
              <c:f>'1'!$D$47:$D$53</c:f>
              <c:strCache>
                <c:ptCount val="7"/>
                <c:pt idx="0">
                  <c:v>Présenter au client les possibilités d’évolution de son installation.</c:v>
                </c:pt>
                <c:pt idx="1">
                  <c:v>Présenter au client l’ensemble des prestations proposées par son entreprise.</c:v>
                </c:pt>
                <c:pt idx="2">
                  <c:v>Expliquer et/ou traduire les notices et guides d’utilisation.</c:v>
                </c:pt>
                <c:pt idx="3">
                  <c:v>Dialoguer avec les différents intervenants du chantier.</c:v>
                </c:pt>
                <c:pt idx="4">
                  <c:v>Transmettre à sa hiérarchie et/ou à son équipe, les informations utiles au bon déroulement de l'exécution des travaux.</c:v>
                </c:pt>
                <c:pt idx="5">
                  <c:v>Rendre compte de façon exhaustive des modifications effectuées.</c:v>
                </c:pt>
                <c:pt idx="6">
                  <c:v>Rendre-compte par écrit et par oral d’une intervention de maintenance.</c:v>
                </c:pt>
              </c:strCache>
            </c:strRef>
          </c:cat>
          <c:val>
            <c:numRef>
              <c:f>'1'!$AP$47:$AP$53</c:f>
              <c:numCache>
                <c:formatCode>0.0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3911296"/>
        <c:axId val="93962240"/>
      </c:barChart>
      <c:catAx>
        <c:axId val="93911296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93962240"/>
        <c:crosses val="autoZero"/>
        <c:auto val="0"/>
        <c:lblAlgn val="ctr"/>
        <c:lblOffset val="100"/>
        <c:noMultiLvlLbl val="0"/>
      </c:catAx>
      <c:valAx>
        <c:axId val="93962240"/>
        <c:scaling>
          <c:orientation val="minMax"/>
          <c:max val="20"/>
        </c:scaling>
        <c:delete val="0"/>
        <c:axPos val="l"/>
        <c:majorGridlines/>
        <c:numFmt formatCode="0.0" sourceLinked="1"/>
        <c:majorTickMark val="cross"/>
        <c:minorTickMark val="none"/>
        <c:tickLblPos val="nextTo"/>
        <c:crossAx val="93911296"/>
        <c:crosses val="autoZero"/>
        <c:crossBetween val="between"/>
        <c:majorUnit val="5"/>
      </c:valAx>
    </c:plotArea>
    <c:plotVisOnly val="1"/>
    <c:dispBlanksAs val="gap"/>
    <c:showDLblsOverMax val="0"/>
  </c:chart>
  <c:printSettings>
    <c:headerFooter/>
    <c:pageMargins b="1" l="0.750000000000004" r="0.750000000000004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0"/>
    </mc:Choice>
    <mc:Fallback>
      <c:style val="30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C5 PREPARER</c:v>
          </c:tx>
          <c:invertIfNegative val="0"/>
          <c:cat>
            <c:strRef>
              <c:f>'1'!$D$55:$D$59</c:f>
              <c:strCache>
                <c:ptCount val="5"/>
                <c:pt idx="0">
                  <c:v>Présenter au client les possibilités d’évolution de son installation.</c:v>
                </c:pt>
                <c:pt idx="1">
                  <c:v>Présenter au client l’ensemble des prestations proposées par son entreprise.</c:v>
                </c:pt>
                <c:pt idx="2">
                  <c:v>Expliquer et/ou traduire les notices et guides d’utilisation.</c:v>
                </c:pt>
                <c:pt idx="3">
                  <c:v>Dialoguer avec les différents intervenants du chantier.</c:v>
                </c:pt>
                <c:pt idx="4">
                  <c:v>Transmettre à sa hiérarchie et/ou à son équipe, les informations utiles au bon déroulement de l'exécution des travaux.</c:v>
                </c:pt>
              </c:strCache>
            </c:strRef>
          </c:cat>
          <c:val>
            <c:numRef>
              <c:f>'1'!$AP$55:$AP$59</c:f>
              <c:numCache>
                <c:formatCode>0.0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94580096"/>
        <c:axId val="94594176"/>
      </c:barChart>
      <c:catAx>
        <c:axId val="94580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4594176"/>
        <c:crosses val="autoZero"/>
        <c:auto val="0"/>
        <c:lblAlgn val="ctr"/>
        <c:lblOffset val="100"/>
        <c:noMultiLvlLbl val="0"/>
      </c:catAx>
      <c:valAx>
        <c:axId val="94594176"/>
        <c:scaling>
          <c:orientation val="minMax"/>
          <c:max val="20"/>
        </c:scaling>
        <c:delete val="0"/>
        <c:axPos val="l"/>
        <c:majorGridlines/>
        <c:numFmt formatCode="0.0" sourceLinked="1"/>
        <c:majorTickMark val="none"/>
        <c:minorTickMark val="none"/>
        <c:tickLblPos val="nextTo"/>
        <c:spPr>
          <a:ln w="9525">
            <a:noFill/>
          </a:ln>
        </c:spPr>
        <c:crossAx val="94580096"/>
        <c:crosses val="autoZero"/>
        <c:crossBetween val="between"/>
        <c:majorUnit val="5"/>
      </c:valAx>
    </c:plotArea>
    <c:plotVisOnly val="1"/>
    <c:dispBlanksAs val="gap"/>
    <c:showDLblsOverMax val="0"/>
  </c:chart>
  <c:printSettings>
    <c:headerFooter/>
    <c:pageMargins b="1" l="0.750000000000004" r="0.750000000000004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Suivi des compétences     C2 EXECUTER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C2 EXECUTER</c:v>
          </c:tx>
          <c:invertIfNegative val="0"/>
          <c:cat>
            <c:strRef>
              <c:f>'1'!$D$21:$D$39</c:f>
              <c:strCache>
                <c:ptCount val="19"/>
                <c:pt idx="0">
                  <c:v>Traduire en solutions techniques les besoins du client.</c:v>
                </c:pt>
                <c:pt idx="1">
                  <c:v>Compléter les plans, schémas, plannings et devis. </c:v>
                </c:pt>
                <c:pt idx="2">
                  <c:v>Modifier l’ordonnancement des activités.</c:v>
                </c:pt>
                <c:pt idx="3">
                  <c:v>Implanter les constituants d’un ouvrage.</c:v>
                </c:pt>
                <c:pt idx="4">
                  <c:v>Poser les conduits, supports et conducteurs, les appareils en appliquant les procédures, textes et règlements en vigueur.</c:v>
                </c:pt>
                <c:pt idx="5">
                  <c:v>Connecter les différents types de conducteurs.</c:v>
                </c:pt>
                <c:pt idx="6">
                  <c:v>Configurer les éléments de l’ouvrage.</c:v>
                </c:pt>
                <c:pt idx="7">
                  <c:v>Contrôler l’adéquation entre la réalisation et le cahier des charges , les normes en vigueur.</c:v>
                </c:pt>
                <c:pt idx="8">
                  <c:v>Vérifier les grandeurs caractéristiques de l’ouvrage.</c:v>
                </c:pt>
                <c:pt idx="9">
                  <c:v>Contrôler le fonctionnement de l’installation.</c:v>
                </c:pt>
                <c:pt idx="10">
                  <c:v>Effectuer les mesures confirmant l’efficacité des moyens de protection des personnes.</c:v>
                </c:pt>
                <c:pt idx="11">
                  <c:v>Modifier le dossier technique (recollement) conformément au travail exécuté.</c:v>
                </c:pt>
                <c:pt idx="12">
                  <c:v>Réaliser les interventions de maintenance préventive en prenant en compte les contraintes d’environnement et de sécurité.</c:v>
                </c:pt>
                <c:pt idx="13">
                  <c:v>Identifier le (ou les) élément(s) défectueux lors d’une intervention de maintenance corrective (curative ou palliative).</c:v>
                </c:pt>
                <c:pt idx="14">
                  <c:v>Remplacer les éléments défectueux.</c:v>
                </c:pt>
                <c:pt idx="15">
                  <c:v>Rétablir la ou les énergies sur l’ouvrage suite à une opération de maintenance.</c:v>
                </c:pt>
                <c:pt idx="16">
                  <c:v>Compléter la fiche de gestion du chantier. </c:v>
                </c:pt>
                <c:pt idx="17">
                  <c:v>Compléter la fiche client.</c:v>
                </c:pt>
                <c:pt idx="18">
                  <c:v>Présenter au client l’ouvrage et son fonctionnement.</c:v>
                </c:pt>
              </c:strCache>
            </c:strRef>
          </c:cat>
          <c:val>
            <c:numRef>
              <c:f>'1'!$AP$21:$AP$39</c:f>
              <c:numCache>
                <c:formatCode>0.0</c:formatCode>
                <c:ptCount val="19"/>
                <c:pt idx="0">
                  <c:v>0</c:v>
                </c:pt>
                <c:pt idx="1">
                  <c:v>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20</c:v>
                </c:pt>
                <c:pt idx="6">
                  <c:v>0</c:v>
                </c:pt>
                <c:pt idx="7">
                  <c:v>0</c:v>
                </c:pt>
                <c:pt idx="8">
                  <c:v>15</c:v>
                </c:pt>
                <c:pt idx="9">
                  <c:v>20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4655232"/>
        <c:axId val="94656768"/>
      </c:barChart>
      <c:catAx>
        <c:axId val="9465523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94656768"/>
        <c:crosses val="autoZero"/>
        <c:auto val="0"/>
        <c:lblAlgn val="ctr"/>
        <c:lblOffset val="100"/>
        <c:noMultiLvlLbl val="0"/>
      </c:catAx>
      <c:valAx>
        <c:axId val="94656768"/>
        <c:scaling>
          <c:orientation val="minMax"/>
          <c:max val="20"/>
        </c:scaling>
        <c:delete val="0"/>
        <c:axPos val="l"/>
        <c:majorGridlines/>
        <c:numFmt formatCode="0.0" sourceLinked="1"/>
        <c:majorTickMark val="cross"/>
        <c:minorTickMark val="none"/>
        <c:tickLblPos val="nextTo"/>
        <c:crossAx val="94655232"/>
        <c:crosses val="autoZero"/>
        <c:crossBetween val="between"/>
        <c:majorUnit val="5"/>
      </c:valAx>
    </c:plotArea>
    <c:plotVisOnly val="1"/>
    <c:dispBlanksAs val="gap"/>
    <c:showDLblsOverMax val="0"/>
  </c:chart>
  <c:printSettings>
    <c:headerFooter/>
    <c:pageMargins b="1" l="0.750000000000004" r="0.750000000000004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C1 S'INFORMER</c:v>
          </c:tx>
          <c:invertIfNegative val="0"/>
          <c:cat>
            <c:strRef>
              <c:f>'2'!$D$11:$D$19</c:f>
              <c:strCache>
                <c:ptCount val="9"/>
                <c:pt idx="0">
                  <c:v>Interroger le client sur ses besoins.</c:v>
                </c:pt>
                <c:pt idx="1">
                  <c:v>Recueillir auprès de l’utilisateur les informations nécessaires pour conduire une opération de maintenance.</c:v>
                </c:pt>
                <c:pt idx="2">
                  <c:v>Décoder les documents relatifs à tout ou partie  d’un ouvrage.</c:v>
                </c:pt>
                <c:pt idx="3">
                  <c:v>Sélectionner la (les) fiche(s) qualité correspondant aux travaux à réaliser.</c:v>
                </c:pt>
                <c:pt idx="4">
                  <c:v>Interpréter un planning d’intervention.</c:v>
                </c:pt>
                <c:pt idx="5">
                  <c:v>Collecter les divers éléments de déroulement des travaux.</c:v>
                </c:pt>
                <c:pt idx="6">
                  <c:v>Identifier la nature des activités relative au chantier concernant les Interventions ou les travaux (hors tension ou au voisinage).</c:v>
                </c:pt>
                <c:pt idx="7">
                  <c:v>Identifier et extraire du programme de déroulement du chantier les activités à réaliser dont il a la charge.</c:v>
                </c:pt>
                <c:pt idx="8">
                  <c:v>Interroger le client sur son degré de satisfaction.</c:v>
                </c:pt>
              </c:strCache>
            </c:strRef>
          </c:cat>
          <c:val>
            <c:numRef>
              <c:f>'2'!$AP$11:$AP$19</c:f>
              <c:numCache>
                <c:formatCode>0.0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1699968"/>
        <c:axId val="101701504"/>
      </c:barChart>
      <c:catAx>
        <c:axId val="101699968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01701504"/>
        <c:crosses val="autoZero"/>
        <c:auto val="0"/>
        <c:lblAlgn val="ctr"/>
        <c:lblOffset val="100"/>
        <c:noMultiLvlLbl val="0"/>
      </c:catAx>
      <c:valAx>
        <c:axId val="101701504"/>
        <c:scaling>
          <c:orientation val="minMax"/>
          <c:max val="20"/>
        </c:scaling>
        <c:delete val="0"/>
        <c:axPos val="l"/>
        <c:majorGridlines/>
        <c:numFmt formatCode="0.0" sourceLinked="1"/>
        <c:majorTickMark val="cross"/>
        <c:minorTickMark val="none"/>
        <c:tickLblPos val="nextTo"/>
        <c:crossAx val="101699968"/>
        <c:crosses val="autoZero"/>
        <c:crossBetween val="between"/>
        <c:majorUnit val="5"/>
      </c:valAx>
    </c:plotArea>
    <c:plotVisOnly val="1"/>
    <c:dispBlanksAs val="gap"/>
    <c:showDLblsOverMax val="0"/>
  </c:chart>
  <c:printSettings>
    <c:headerFooter/>
    <c:pageMargins b="1" l="0.750000000000004" r="0.750000000000004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C3  JUSTIFIER</c:v>
          </c:tx>
          <c:spPr>
            <a:ln w="25400">
              <a:noFill/>
            </a:ln>
          </c:spPr>
          <c:invertIfNegative val="0"/>
          <c:cat>
            <c:strRef>
              <c:f>'2'!$D$41:$D$45</c:f>
              <c:strCache>
                <c:ptCount val="5"/>
                <c:pt idx="0">
                  <c:v>Argumenter les solutions retenues relatives aux plans, schémas, plannings, devis, liste des matériels, outillages et consignes de sécurités en vue de la constitution du dossier de réalisation.</c:v>
                </c:pt>
                <c:pt idx="1">
                  <c:v>Argumenter auprès du client, du point de vue technique et économique, la solution retenue.</c:v>
                </c:pt>
                <c:pt idx="2">
                  <c:v>Choisir le mode de pose adapté des constituants d’un ouvrage.</c:v>
                </c:pt>
                <c:pt idx="3">
                  <c:v>Proposer une implantation relative aux constituants de l’ouvrage.</c:v>
                </c:pt>
                <c:pt idx="4">
                  <c:v>Indiquer la modification ou l’amélioration à prévoir pour supprimer un dysfonctionnement.</c:v>
                </c:pt>
              </c:strCache>
            </c:strRef>
          </c:cat>
          <c:val>
            <c:numRef>
              <c:f>'2'!$AP$41:$AP$45</c:f>
              <c:numCache>
                <c:formatCode>0.0</c:formatCode>
                <c:ptCount val="5"/>
                <c:pt idx="0">
                  <c:v>15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02012416"/>
        <c:axId val="102013952"/>
      </c:barChart>
      <c:catAx>
        <c:axId val="102012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900">
                <a:latin typeface="Arial Narrow" pitchFamily="34" charset="0"/>
              </a:defRPr>
            </a:pPr>
            <a:endParaRPr lang="fr-FR"/>
          </a:p>
        </c:txPr>
        <c:crossAx val="102013952"/>
        <c:crosses val="autoZero"/>
        <c:auto val="0"/>
        <c:lblAlgn val="ctr"/>
        <c:lblOffset val="100"/>
        <c:noMultiLvlLbl val="0"/>
      </c:catAx>
      <c:valAx>
        <c:axId val="102013952"/>
        <c:scaling>
          <c:orientation val="minMax"/>
          <c:max val="20"/>
        </c:scaling>
        <c:delete val="0"/>
        <c:axPos val="l"/>
        <c:majorGridlines>
          <c:spPr>
            <a:ln>
              <a:solidFill>
                <a:schemeClr val="tx1"/>
              </a:solidFill>
            </a:ln>
          </c:spPr>
        </c:majorGridlines>
        <c:numFmt formatCode="0.0" sourceLinked="1"/>
        <c:majorTickMark val="none"/>
        <c:min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sz="1400" b="1" i="0"/>
            </a:pPr>
            <a:endParaRPr lang="fr-FR"/>
          </a:p>
        </c:txPr>
        <c:crossAx val="102012416"/>
        <c:crosses val="autoZero"/>
        <c:crossBetween val="between"/>
        <c:majorUnit val="5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</c:spPr>
  <c:printSettings>
    <c:headerFooter/>
    <c:pageMargins b="1" l="0.75000000000000422" r="0.75000000000000422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2"/>
    </mc:Choice>
    <mc:Fallback>
      <c:style val="3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C4 COMMUNIQUER</c:v>
          </c:tx>
          <c:invertIfNegative val="0"/>
          <c:cat>
            <c:strRef>
              <c:f>'2'!$D$47:$D$53</c:f>
              <c:strCache>
                <c:ptCount val="7"/>
                <c:pt idx="0">
                  <c:v>Présenter au client les possibilités d’évolution de son installation.</c:v>
                </c:pt>
                <c:pt idx="1">
                  <c:v>Présenter au client l’ensemble des prestations proposées par son entreprise.</c:v>
                </c:pt>
                <c:pt idx="2">
                  <c:v>Expliquer et/ou traduire les notices et guides d’utilisation.</c:v>
                </c:pt>
                <c:pt idx="3">
                  <c:v>Dialoguer avec les différents intervenants du chantier.</c:v>
                </c:pt>
                <c:pt idx="4">
                  <c:v>Transmettre à sa hiérarchie et/ou à son équipe, les informations utiles au bon déroulement de l'exécution des travaux.</c:v>
                </c:pt>
                <c:pt idx="5">
                  <c:v>Rendre compte de façon exhaustive des modifications effectuées.</c:v>
                </c:pt>
                <c:pt idx="6">
                  <c:v>Rendre-compte par écrit et par oral d’une intervention de maintenance.</c:v>
                </c:pt>
              </c:strCache>
            </c:strRef>
          </c:cat>
          <c:val>
            <c:numRef>
              <c:f>'2'!$AP$47:$AP$53</c:f>
              <c:numCache>
                <c:formatCode>0.0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2029952"/>
        <c:axId val="102060416"/>
      </c:barChart>
      <c:catAx>
        <c:axId val="10202995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02060416"/>
        <c:crosses val="autoZero"/>
        <c:auto val="0"/>
        <c:lblAlgn val="ctr"/>
        <c:lblOffset val="100"/>
        <c:noMultiLvlLbl val="0"/>
      </c:catAx>
      <c:valAx>
        <c:axId val="102060416"/>
        <c:scaling>
          <c:orientation val="minMax"/>
          <c:max val="20"/>
        </c:scaling>
        <c:delete val="0"/>
        <c:axPos val="l"/>
        <c:majorGridlines/>
        <c:numFmt formatCode="0.0" sourceLinked="1"/>
        <c:majorTickMark val="cross"/>
        <c:minorTickMark val="none"/>
        <c:tickLblPos val="nextTo"/>
        <c:crossAx val="102029952"/>
        <c:crosses val="autoZero"/>
        <c:crossBetween val="between"/>
        <c:majorUnit val="5"/>
      </c:valAx>
    </c:plotArea>
    <c:plotVisOnly val="1"/>
    <c:dispBlanksAs val="gap"/>
    <c:showDLblsOverMax val="0"/>
  </c:chart>
  <c:printSettings>
    <c:headerFooter/>
    <c:pageMargins b="1" l="0.75000000000000422" r="0.75000000000000422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0"/>
    </mc:Choice>
    <mc:Fallback>
      <c:style val="30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C5 PREPARER</c:v>
          </c:tx>
          <c:invertIfNegative val="0"/>
          <c:cat>
            <c:strRef>
              <c:f>'2'!$D$55:$D$59</c:f>
              <c:strCache>
                <c:ptCount val="5"/>
                <c:pt idx="0">
                  <c:v>Présenter au client les possibilités d’évolution de son installation.</c:v>
                </c:pt>
                <c:pt idx="1">
                  <c:v>Présenter au client l’ensemble des prestations proposées par son entreprise.</c:v>
                </c:pt>
                <c:pt idx="2">
                  <c:v>Expliquer et/ou traduire les notices et guides d’utilisation.</c:v>
                </c:pt>
                <c:pt idx="3">
                  <c:v>Dialoguer avec les différents intervenants du chantier.</c:v>
                </c:pt>
                <c:pt idx="4">
                  <c:v>Transmettre à sa hiérarchie et/ou à son équipe, les informations utiles au bon déroulement de l'exécution des travaux.</c:v>
                </c:pt>
              </c:strCache>
            </c:strRef>
          </c:cat>
          <c:val>
            <c:numRef>
              <c:f>'2'!$AP$55:$AP$59</c:f>
              <c:numCache>
                <c:formatCode>0.0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2088704"/>
        <c:axId val="102090240"/>
      </c:barChart>
      <c:catAx>
        <c:axId val="10208870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02090240"/>
        <c:crosses val="autoZero"/>
        <c:auto val="0"/>
        <c:lblAlgn val="ctr"/>
        <c:lblOffset val="100"/>
        <c:noMultiLvlLbl val="0"/>
      </c:catAx>
      <c:valAx>
        <c:axId val="102090240"/>
        <c:scaling>
          <c:orientation val="minMax"/>
          <c:max val="20"/>
        </c:scaling>
        <c:delete val="0"/>
        <c:axPos val="l"/>
        <c:majorGridlines/>
        <c:numFmt formatCode="0.0" sourceLinked="1"/>
        <c:majorTickMark val="cross"/>
        <c:minorTickMark val="none"/>
        <c:tickLblPos val="nextTo"/>
        <c:crossAx val="102088704"/>
        <c:crosses val="autoZero"/>
        <c:crossBetween val="between"/>
        <c:majorUnit val="5"/>
      </c:valAx>
    </c:plotArea>
    <c:plotVisOnly val="1"/>
    <c:dispBlanksAs val="gap"/>
    <c:showDLblsOverMax val="0"/>
  </c:chart>
  <c:printSettings>
    <c:headerFooter/>
    <c:pageMargins b="1" l="0.75000000000000422" r="0.75000000000000422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Suivi des compétences     C2 EXECUTER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'2'!$D$21:$D$39</c:f>
              <c:strCache>
                <c:ptCount val="19"/>
                <c:pt idx="0">
                  <c:v>Traduire en solutions techniques les besoins du client.</c:v>
                </c:pt>
                <c:pt idx="1">
                  <c:v>Compléter les plans, schémas, plannings et devis. </c:v>
                </c:pt>
                <c:pt idx="2">
                  <c:v>Modifier l’ordonnancement des activités.</c:v>
                </c:pt>
                <c:pt idx="3">
                  <c:v>Implanter les constituants d’un ouvrage.</c:v>
                </c:pt>
                <c:pt idx="4">
                  <c:v>Poser les conduits, supports et conducteurs, les appareils en appliquant les procédures, textes et règlements en vigueur.</c:v>
                </c:pt>
                <c:pt idx="5">
                  <c:v>Connecter les différents types de conducteurs.</c:v>
                </c:pt>
                <c:pt idx="6">
                  <c:v>Configurer les éléments de l’ouvrage.</c:v>
                </c:pt>
                <c:pt idx="7">
                  <c:v>Contrôler l’adéquation entre la réalisation et le cahier des charges , les normes en vigueur.</c:v>
                </c:pt>
                <c:pt idx="8">
                  <c:v>Vérifier les grandeurs caractéristiques de l’ouvrage.</c:v>
                </c:pt>
                <c:pt idx="9">
                  <c:v>Contrôler le fonctionnement de l’installation.</c:v>
                </c:pt>
                <c:pt idx="10">
                  <c:v>Effectuer les mesures confirmant l’efficacité des moyens de protection des personnes.</c:v>
                </c:pt>
                <c:pt idx="11">
                  <c:v>Modifier le dossier technique (recollement) conformément au travail exécuté.</c:v>
                </c:pt>
                <c:pt idx="12">
                  <c:v>Réaliser les interventions de maintenance préventive en prenant en compte les contraintes d’environnement et de sécurité.</c:v>
                </c:pt>
                <c:pt idx="13">
                  <c:v>Identifier le (ou les) élément(s) défectueux lors d’une intervention de maintenance corrective (curative ou palliative).</c:v>
                </c:pt>
                <c:pt idx="14">
                  <c:v>Remplacer les éléments défectueux.</c:v>
                </c:pt>
                <c:pt idx="15">
                  <c:v>Rétablir la ou les énergies sur l’ouvrage suite à une opération de maintenance.</c:v>
                </c:pt>
                <c:pt idx="16">
                  <c:v>Compléter la fiche de gestion du chantier. </c:v>
                </c:pt>
                <c:pt idx="17">
                  <c:v>Compléter la fiche client.</c:v>
                </c:pt>
                <c:pt idx="18">
                  <c:v>Présenter au client l’ouvrage et son fonctionnement.</c:v>
                </c:pt>
              </c:strCache>
            </c:strRef>
          </c:cat>
          <c:val>
            <c:numRef>
              <c:f>'2'!$AP$21:$AP$39</c:f>
              <c:numCache>
                <c:formatCode>0.0</c:formatCode>
                <c:ptCount val="19"/>
                <c:pt idx="0">
                  <c:v>0</c:v>
                </c:pt>
                <c:pt idx="1">
                  <c:v>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10</c:v>
                </c:pt>
                <c:pt idx="6">
                  <c:v>0</c:v>
                </c:pt>
                <c:pt idx="7">
                  <c:v>0</c:v>
                </c:pt>
                <c:pt idx="8">
                  <c:v>15</c:v>
                </c:pt>
                <c:pt idx="9">
                  <c:v>20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3240832"/>
        <c:axId val="103242368"/>
      </c:barChart>
      <c:catAx>
        <c:axId val="10324083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03242368"/>
        <c:crosses val="autoZero"/>
        <c:auto val="0"/>
        <c:lblAlgn val="ctr"/>
        <c:lblOffset val="100"/>
        <c:noMultiLvlLbl val="0"/>
      </c:catAx>
      <c:valAx>
        <c:axId val="103242368"/>
        <c:scaling>
          <c:orientation val="minMax"/>
          <c:max val="20"/>
        </c:scaling>
        <c:delete val="0"/>
        <c:axPos val="l"/>
        <c:majorGridlines/>
        <c:numFmt formatCode="0.0" sourceLinked="1"/>
        <c:majorTickMark val="cross"/>
        <c:minorTickMark val="none"/>
        <c:tickLblPos val="nextTo"/>
        <c:crossAx val="103240832"/>
        <c:crosses val="autoZero"/>
        <c:crossBetween val="between"/>
        <c:majorUnit val="5"/>
      </c:valAx>
    </c:plotArea>
    <c:plotVisOnly val="1"/>
    <c:dispBlanksAs val="gap"/>
    <c:showDLblsOverMax val="0"/>
  </c:chart>
  <c:printSettings>
    <c:headerFooter/>
    <c:pageMargins b="1" l="0.75000000000000422" r="0.75000000000000422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.xml"/><Relationship Id="rId3" Type="http://schemas.openxmlformats.org/officeDocument/2006/relationships/hyperlink" Target="#rotation!A1"/><Relationship Id="rId7" Type="http://schemas.openxmlformats.org/officeDocument/2006/relationships/chart" Target="../charts/chart4.xml"/><Relationship Id="rId2" Type="http://schemas.openxmlformats.org/officeDocument/2006/relationships/hyperlink" Target="#pr&#233;sentation!N83"/><Relationship Id="rId1" Type="http://schemas.openxmlformats.org/officeDocument/2006/relationships/hyperlink" Target="#MENU!A1"/><Relationship Id="rId6" Type="http://schemas.openxmlformats.org/officeDocument/2006/relationships/chart" Target="../charts/chart3.xml"/><Relationship Id="rId11" Type="http://schemas.openxmlformats.org/officeDocument/2006/relationships/image" Target="../media/image2.png"/><Relationship Id="rId5" Type="http://schemas.openxmlformats.org/officeDocument/2006/relationships/chart" Target="../charts/chart2.xml"/><Relationship Id="rId10" Type="http://schemas.openxmlformats.org/officeDocument/2006/relationships/hyperlink" Target="#'suivi classe'!A1"/><Relationship Id="rId4" Type="http://schemas.openxmlformats.org/officeDocument/2006/relationships/chart" Target="../charts/chart1.xml"/><Relationship Id="rId9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0.xml"/><Relationship Id="rId3" Type="http://schemas.openxmlformats.org/officeDocument/2006/relationships/hyperlink" Target="#rotation!A1"/><Relationship Id="rId7" Type="http://schemas.openxmlformats.org/officeDocument/2006/relationships/chart" Target="../charts/chart9.xml"/><Relationship Id="rId2" Type="http://schemas.openxmlformats.org/officeDocument/2006/relationships/hyperlink" Target="#pr&#233;sentation!N83"/><Relationship Id="rId1" Type="http://schemas.openxmlformats.org/officeDocument/2006/relationships/hyperlink" Target="#MENU!A1"/><Relationship Id="rId6" Type="http://schemas.openxmlformats.org/officeDocument/2006/relationships/chart" Target="../charts/chart8.xml"/><Relationship Id="rId11" Type="http://schemas.openxmlformats.org/officeDocument/2006/relationships/image" Target="../media/image2.png"/><Relationship Id="rId5" Type="http://schemas.openxmlformats.org/officeDocument/2006/relationships/chart" Target="../charts/chart7.xml"/><Relationship Id="rId10" Type="http://schemas.openxmlformats.org/officeDocument/2006/relationships/hyperlink" Target="#'suivi classe'!A1"/><Relationship Id="rId4" Type="http://schemas.openxmlformats.org/officeDocument/2006/relationships/chart" Target="../charts/chart6.xml"/><Relationship Id="rId9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44</xdr:col>
      <xdr:colOff>47171</xdr:colOff>
      <xdr:row>0</xdr:row>
      <xdr:rowOff>1585686</xdr:rowOff>
    </xdr:from>
    <xdr:to>
      <xdr:col>46</xdr:col>
      <xdr:colOff>38100</xdr:colOff>
      <xdr:row>0</xdr:row>
      <xdr:rowOff>2106386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19954421" y="1585686"/>
          <a:ext cx="1438729" cy="520700"/>
        </a:xfrm>
        <a:prstGeom prst="rect">
          <a:avLst/>
        </a:prstGeom>
        <a:ln/>
        <a:effectLst>
          <a:outerShdw blurRad="152400" dist="317500" dir="5400000" sx="90000" sy="-19000" rotWithShape="0">
            <a:prstClr val="black">
              <a:alpha val="15000"/>
            </a:prstClr>
          </a:outerShdw>
        </a:effectLst>
        <a:scene3d>
          <a:camera prst="isometricOffAxis2Left"/>
          <a:lightRig rig="threePt" dir="t">
            <a:rot lat="0" lon="0" rev="1200000"/>
          </a:lightRig>
        </a:scene3d>
        <a:sp3d>
          <a:bevelT w="63500" h="254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a:rPr>
            <a:t>MENU</a:t>
          </a:r>
        </a:p>
      </xdr:txBody>
    </xdr:sp>
    <xdr:clientData/>
  </xdr:twoCellAnchor>
  <xdr:twoCellAnchor>
    <xdr:from>
      <xdr:col>38</xdr:col>
      <xdr:colOff>95251</xdr:colOff>
      <xdr:row>0</xdr:row>
      <xdr:rowOff>1473200</xdr:rowOff>
    </xdr:from>
    <xdr:to>
      <xdr:col>43</xdr:col>
      <xdr:colOff>63501</xdr:colOff>
      <xdr:row>0</xdr:row>
      <xdr:rowOff>1910080</xdr:rowOff>
    </xdr:to>
    <xdr:sp macro="" textlink="">
      <xdr:nvSpPr>
        <xdr:cNvPr id="3" name="Rectangle à coins arrondis 2">
          <a:hlinkClick xmlns:r="http://schemas.openxmlformats.org/officeDocument/2006/relationships" r:id="rId2"/>
        </xdr:cNvPr>
        <xdr:cNvSpPr/>
      </xdr:nvSpPr>
      <xdr:spPr bwMode="auto">
        <a:xfrm>
          <a:off x="17449801" y="1473200"/>
          <a:ext cx="2035175" cy="436880"/>
        </a:xfrm>
        <a:prstGeom prst="roundRect">
          <a:avLst/>
        </a:prstGeom>
        <a:solidFill>
          <a:srgbClr val="FFFF76"/>
        </a:solidFill>
        <a:ln>
          <a:solidFill>
            <a:schemeClr val="accent4">
              <a:lumMod val="75000"/>
            </a:schemeClr>
          </a:solidFill>
          <a:headEnd type="none" w="med" len="med"/>
          <a:tailEnd type="none" w="med" len="med"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>
              <a:latin typeface="Comic Sans MS"/>
              <a:cs typeface="Comic Sans MS"/>
            </a:rPr>
            <a:t>RETOUR</a:t>
          </a:r>
        </a:p>
        <a:p>
          <a:pPr algn="ctr"/>
          <a:r>
            <a:rPr lang="fr-FR" sz="1100" b="1">
              <a:latin typeface="Comic Sans MS"/>
              <a:cs typeface="Comic Sans MS"/>
            </a:rPr>
            <a:t>PRESENTATION</a:t>
          </a:r>
        </a:p>
      </xdr:txBody>
    </xdr:sp>
    <xdr:clientData/>
  </xdr:twoCellAnchor>
  <xdr:twoCellAnchor>
    <xdr:from>
      <xdr:col>41</xdr:col>
      <xdr:colOff>139700</xdr:colOff>
      <xdr:row>5</xdr:row>
      <xdr:rowOff>50800</xdr:rowOff>
    </xdr:from>
    <xdr:to>
      <xdr:col>43</xdr:col>
      <xdr:colOff>393700</xdr:colOff>
      <xdr:row>7</xdr:row>
      <xdr:rowOff>228600</xdr:rowOff>
    </xdr:to>
    <xdr:sp macro="" textlink="">
      <xdr:nvSpPr>
        <xdr:cNvPr id="4" name="ZoneTexte 3">
          <a:hlinkClick xmlns:r="http://schemas.openxmlformats.org/officeDocument/2006/relationships" r:id="rId3"/>
        </xdr:cNvPr>
        <xdr:cNvSpPr txBox="1"/>
      </xdr:nvSpPr>
      <xdr:spPr>
        <a:xfrm>
          <a:off x="18637250" y="4318000"/>
          <a:ext cx="1177925" cy="654050"/>
        </a:xfrm>
        <a:prstGeom prst="rect">
          <a:avLst/>
        </a:prstGeom>
        <a:gradFill flip="none" rotWithShape="1">
          <a:gsLst>
            <a:gs pos="70000">
              <a:schemeClr val="accent5">
                <a:lumMod val="60000"/>
                <a:lumOff val="40000"/>
              </a:schemeClr>
            </a:gs>
            <a:gs pos="100000">
              <a:srgbClr val="FFFFFF"/>
            </a:gs>
          </a:gsLst>
          <a:path path="rect">
            <a:fillToRect l="50000" t="50000" r="50000" b="50000"/>
          </a:path>
          <a:tileRect/>
        </a:gradFill>
        <a:ln/>
        <a:effec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ROTATION</a:t>
          </a:r>
        </a:p>
        <a:p>
          <a:pPr algn="ctr"/>
          <a:r>
            <a:rPr lang="fr-FR" sz="1400" b="1"/>
            <a:t>TP</a:t>
          </a:r>
        </a:p>
      </xdr:txBody>
    </xdr:sp>
    <xdr:clientData/>
  </xdr:twoCellAnchor>
  <xdr:twoCellAnchor>
    <xdr:from>
      <xdr:col>0</xdr:col>
      <xdr:colOff>0</xdr:colOff>
      <xdr:row>73</xdr:row>
      <xdr:rowOff>238124</xdr:rowOff>
    </xdr:from>
    <xdr:to>
      <xdr:col>16</xdr:col>
      <xdr:colOff>19049</xdr:colOff>
      <xdr:row>105</xdr:row>
      <xdr:rowOff>133349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16</xdr:col>
      <xdr:colOff>149678</xdr:colOff>
      <xdr:row>73</xdr:row>
      <xdr:rowOff>231323</xdr:rowOff>
    </xdr:from>
    <xdr:to>
      <xdr:col>45</xdr:col>
      <xdr:colOff>168728</xdr:colOff>
      <xdr:row>105</xdr:row>
      <xdr:rowOff>119744</xdr:rowOff>
    </xdr:to>
    <xdr:graphicFrame macro="">
      <xdr:nvGraphicFramePr>
        <xdr:cNvPr id="6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81643</xdr:colOff>
      <xdr:row>106</xdr:row>
      <xdr:rowOff>136071</xdr:rowOff>
    </xdr:from>
    <xdr:to>
      <xdr:col>16</xdr:col>
      <xdr:colOff>38098</xdr:colOff>
      <xdr:row>138</xdr:row>
      <xdr:rowOff>119743</xdr:rowOff>
    </xdr:to>
    <xdr:graphicFrame macro="">
      <xdr:nvGraphicFramePr>
        <xdr:cNvPr id="7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17</xdr:col>
      <xdr:colOff>13607</xdr:colOff>
      <xdr:row>106</xdr:row>
      <xdr:rowOff>122464</xdr:rowOff>
    </xdr:from>
    <xdr:to>
      <xdr:col>45</xdr:col>
      <xdr:colOff>209550</xdr:colOff>
      <xdr:row>138</xdr:row>
      <xdr:rowOff>106136</xdr:rowOff>
    </xdr:to>
    <xdr:graphicFrame macro="">
      <xdr:nvGraphicFramePr>
        <xdr:cNvPr id="8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</xdr:col>
      <xdr:colOff>258536</xdr:colOff>
      <xdr:row>139</xdr:row>
      <xdr:rowOff>81643</xdr:rowOff>
    </xdr:from>
    <xdr:to>
      <xdr:col>43</xdr:col>
      <xdr:colOff>476249</xdr:colOff>
      <xdr:row>199</xdr:row>
      <xdr:rowOff>13607</xdr:rowOff>
    </xdr:to>
    <xdr:graphicFrame macro="">
      <xdr:nvGraphicFramePr>
        <xdr:cNvPr id="9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 editAs="oneCell">
    <xdr:from>
      <xdr:col>36</xdr:col>
      <xdr:colOff>136071</xdr:colOff>
      <xdr:row>0</xdr:row>
      <xdr:rowOff>1578429</xdr:rowOff>
    </xdr:from>
    <xdr:to>
      <xdr:col>38</xdr:col>
      <xdr:colOff>61232</xdr:colOff>
      <xdr:row>0</xdr:row>
      <xdr:rowOff>1873704</xdr:rowOff>
    </xdr:to>
    <xdr:pic>
      <xdr:nvPicPr>
        <xdr:cNvPr id="12" name="Image 23" descr="fleche_035.gif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6728621" y="1578429"/>
          <a:ext cx="5619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36</xdr:col>
      <xdr:colOff>108857</xdr:colOff>
      <xdr:row>0</xdr:row>
      <xdr:rowOff>843643</xdr:rowOff>
    </xdr:from>
    <xdr:to>
      <xdr:col>38</xdr:col>
      <xdr:colOff>34018</xdr:colOff>
      <xdr:row>0</xdr:row>
      <xdr:rowOff>1138918</xdr:rowOff>
    </xdr:to>
    <xdr:pic>
      <xdr:nvPicPr>
        <xdr:cNvPr id="13" name="Image 23" descr="fleche_035.gif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6701407" y="843643"/>
          <a:ext cx="5619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38</xdr:col>
      <xdr:colOff>68037</xdr:colOff>
      <xdr:row>0</xdr:row>
      <xdr:rowOff>830036</xdr:rowOff>
    </xdr:from>
    <xdr:ext cx="95250" cy="264560"/>
    <xdr:sp macro="" textlink="">
      <xdr:nvSpPr>
        <xdr:cNvPr id="14" name="ZoneTexte 13"/>
        <xdr:cNvSpPr txBox="1"/>
      </xdr:nvSpPr>
      <xdr:spPr>
        <a:xfrm>
          <a:off x="17422587" y="830036"/>
          <a:ext cx="952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38</xdr:col>
      <xdr:colOff>136072</xdr:colOff>
      <xdr:row>0</xdr:row>
      <xdr:rowOff>802822</xdr:rowOff>
    </xdr:from>
    <xdr:ext cx="1959428" cy="288925"/>
    <xdr:sp macro="" textlink="">
      <xdr:nvSpPr>
        <xdr:cNvPr id="15" name="ZoneTexte 14">
          <a:hlinkClick xmlns:r="http://schemas.openxmlformats.org/officeDocument/2006/relationships" r:id="rId10"/>
        </xdr:cNvPr>
        <xdr:cNvSpPr txBox="1"/>
      </xdr:nvSpPr>
      <xdr:spPr>
        <a:xfrm>
          <a:off x="17490622" y="802822"/>
          <a:ext cx="1959428" cy="288925"/>
        </a:xfrm>
        <a:prstGeom prst="rect">
          <a:avLst/>
        </a:prstGeom>
        <a:gradFill>
          <a:gsLst>
            <a:gs pos="0">
              <a:srgbClr val="7030A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/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wrap="square" rtlCol="0" anchor="t">
          <a:spAutoFit/>
        </a:bodyPr>
        <a:lstStyle/>
        <a:p>
          <a:pPr algn="ctr"/>
          <a:r>
            <a:rPr lang="fr-FR" sz="1100" b="1">
              <a:latin typeface="Comic Sans MS" pitchFamily="66" charset="0"/>
            </a:rPr>
            <a:t>SUIVI</a:t>
          </a:r>
          <a:r>
            <a:rPr lang="fr-FR" sz="1100" b="1" baseline="0">
              <a:latin typeface="Comic Sans MS" pitchFamily="66" charset="0"/>
            </a:rPr>
            <a:t> CLASSE</a:t>
          </a:r>
          <a:endParaRPr lang="fr-FR" sz="1100" b="1">
            <a:latin typeface="Comic Sans MS" pitchFamily="66" charset="0"/>
          </a:endParaRPr>
        </a:p>
      </xdr:txBody>
    </xdr:sp>
    <xdr:clientData/>
  </xdr:oneCellAnchor>
  <xdr:twoCellAnchor editAs="oneCell">
    <xdr:from>
      <xdr:col>4</xdr:col>
      <xdr:colOff>365125</xdr:colOff>
      <xdr:row>0</xdr:row>
      <xdr:rowOff>127000</xdr:rowOff>
    </xdr:from>
    <xdr:to>
      <xdr:col>8</xdr:col>
      <xdr:colOff>469446</xdr:colOff>
      <xdr:row>0</xdr:row>
      <xdr:rowOff>2032000</xdr:rowOff>
    </xdr:to>
    <xdr:pic>
      <xdr:nvPicPr>
        <xdr:cNvPr id="16" name="Image 15"/>
        <xdr:cNvPicPr/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00" y="127000"/>
          <a:ext cx="2063750" cy="1905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44</xdr:col>
      <xdr:colOff>47171</xdr:colOff>
      <xdr:row>0</xdr:row>
      <xdr:rowOff>1585686</xdr:rowOff>
    </xdr:from>
    <xdr:to>
      <xdr:col>46</xdr:col>
      <xdr:colOff>38100</xdr:colOff>
      <xdr:row>0</xdr:row>
      <xdr:rowOff>2106386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19954421" y="1585686"/>
          <a:ext cx="1438729" cy="520700"/>
        </a:xfrm>
        <a:prstGeom prst="rect">
          <a:avLst/>
        </a:prstGeom>
        <a:ln/>
        <a:effectLst>
          <a:outerShdw blurRad="152400" dist="317500" dir="5400000" sx="90000" sy="-19000" rotWithShape="0">
            <a:prstClr val="black">
              <a:alpha val="15000"/>
            </a:prstClr>
          </a:outerShdw>
        </a:effectLst>
        <a:scene3d>
          <a:camera prst="isometricOffAxis2Left"/>
          <a:lightRig rig="threePt" dir="t">
            <a:rot lat="0" lon="0" rev="1200000"/>
          </a:lightRig>
        </a:scene3d>
        <a:sp3d>
          <a:bevelT w="63500" h="254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a:rPr>
            <a:t>MENU</a:t>
          </a:r>
        </a:p>
      </xdr:txBody>
    </xdr:sp>
    <xdr:clientData/>
  </xdr:twoCellAnchor>
  <xdr:twoCellAnchor>
    <xdr:from>
      <xdr:col>38</xdr:col>
      <xdr:colOff>95251</xdr:colOff>
      <xdr:row>0</xdr:row>
      <xdr:rowOff>1473200</xdr:rowOff>
    </xdr:from>
    <xdr:to>
      <xdr:col>43</xdr:col>
      <xdr:colOff>63501</xdr:colOff>
      <xdr:row>0</xdr:row>
      <xdr:rowOff>1910080</xdr:rowOff>
    </xdr:to>
    <xdr:sp macro="" textlink="">
      <xdr:nvSpPr>
        <xdr:cNvPr id="3" name="Rectangle à coins arrondis 2">
          <a:hlinkClick xmlns:r="http://schemas.openxmlformats.org/officeDocument/2006/relationships" r:id="rId2"/>
        </xdr:cNvPr>
        <xdr:cNvSpPr/>
      </xdr:nvSpPr>
      <xdr:spPr bwMode="auto">
        <a:xfrm>
          <a:off x="17449801" y="1473200"/>
          <a:ext cx="2035175" cy="436880"/>
        </a:xfrm>
        <a:prstGeom prst="roundRect">
          <a:avLst/>
        </a:prstGeom>
        <a:solidFill>
          <a:srgbClr val="FFFF76"/>
        </a:solidFill>
        <a:ln>
          <a:solidFill>
            <a:schemeClr val="accent4">
              <a:lumMod val="75000"/>
            </a:schemeClr>
          </a:solidFill>
          <a:headEnd type="none" w="med" len="med"/>
          <a:tailEnd type="none" w="med" len="med"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>
              <a:latin typeface="Comic Sans MS"/>
              <a:cs typeface="Comic Sans MS"/>
            </a:rPr>
            <a:t>RETOUR</a:t>
          </a:r>
        </a:p>
        <a:p>
          <a:pPr algn="ctr"/>
          <a:r>
            <a:rPr lang="fr-FR" sz="1100" b="1">
              <a:latin typeface="Comic Sans MS"/>
              <a:cs typeface="Comic Sans MS"/>
            </a:rPr>
            <a:t>PRESENTATION</a:t>
          </a:r>
        </a:p>
      </xdr:txBody>
    </xdr:sp>
    <xdr:clientData/>
  </xdr:twoCellAnchor>
  <xdr:twoCellAnchor>
    <xdr:from>
      <xdr:col>41</xdr:col>
      <xdr:colOff>139700</xdr:colOff>
      <xdr:row>5</xdr:row>
      <xdr:rowOff>50800</xdr:rowOff>
    </xdr:from>
    <xdr:to>
      <xdr:col>43</xdr:col>
      <xdr:colOff>393700</xdr:colOff>
      <xdr:row>7</xdr:row>
      <xdr:rowOff>228600</xdr:rowOff>
    </xdr:to>
    <xdr:sp macro="" textlink="">
      <xdr:nvSpPr>
        <xdr:cNvPr id="4" name="ZoneTexte 3">
          <a:hlinkClick xmlns:r="http://schemas.openxmlformats.org/officeDocument/2006/relationships" r:id="rId3"/>
        </xdr:cNvPr>
        <xdr:cNvSpPr txBox="1"/>
      </xdr:nvSpPr>
      <xdr:spPr>
        <a:xfrm>
          <a:off x="18637250" y="4318000"/>
          <a:ext cx="1177925" cy="654050"/>
        </a:xfrm>
        <a:prstGeom prst="rect">
          <a:avLst/>
        </a:prstGeom>
        <a:gradFill flip="none" rotWithShape="1">
          <a:gsLst>
            <a:gs pos="70000">
              <a:schemeClr val="accent5">
                <a:lumMod val="60000"/>
                <a:lumOff val="40000"/>
              </a:schemeClr>
            </a:gs>
            <a:gs pos="100000">
              <a:srgbClr val="FFFFFF"/>
            </a:gs>
          </a:gsLst>
          <a:path path="rect">
            <a:fillToRect l="50000" t="50000" r="50000" b="50000"/>
          </a:path>
          <a:tileRect/>
        </a:gradFill>
        <a:ln/>
        <a:effec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ROTATION</a:t>
          </a:r>
        </a:p>
        <a:p>
          <a:pPr algn="ctr"/>
          <a:r>
            <a:rPr lang="fr-FR" sz="1400" b="1"/>
            <a:t>TP</a:t>
          </a:r>
        </a:p>
      </xdr:txBody>
    </xdr:sp>
    <xdr:clientData/>
  </xdr:twoCellAnchor>
  <xdr:twoCellAnchor>
    <xdr:from>
      <xdr:col>0</xdr:col>
      <xdr:colOff>0</xdr:colOff>
      <xdr:row>73</xdr:row>
      <xdr:rowOff>238124</xdr:rowOff>
    </xdr:from>
    <xdr:to>
      <xdr:col>16</xdr:col>
      <xdr:colOff>19049</xdr:colOff>
      <xdr:row>105</xdr:row>
      <xdr:rowOff>133349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16</xdr:col>
      <xdr:colOff>149678</xdr:colOff>
      <xdr:row>74</xdr:row>
      <xdr:rowOff>47625</xdr:rowOff>
    </xdr:from>
    <xdr:to>
      <xdr:col>45</xdr:col>
      <xdr:colOff>168728</xdr:colOff>
      <xdr:row>105</xdr:row>
      <xdr:rowOff>119744</xdr:rowOff>
    </xdr:to>
    <xdr:graphicFrame macro="">
      <xdr:nvGraphicFramePr>
        <xdr:cNvPr id="6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81643</xdr:colOff>
      <xdr:row>106</xdr:row>
      <xdr:rowOff>136071</xdr:rowOff>
    </xdr:from>
    <xdr:to>
      <xdr:col>16</xdr:col>
      <xdr:colOff>38098</xdr:colOff>
      <xdr:row>138</xdr:row>
      <xdr:rowOff>119743</xdr:rowOff>
    </xdr:to>
    <xdr:graphicFrame macro="">
      <xdr:nvGraphicFramePr>
        <xdr:cNvPr id="7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17</xdr:col>
      <xdr:colOff>13607</xdr:colOff>
      <xdr:row>106</xdr:row>
      <xdr:rowOff>122464</xdr:rowOff>
    </xdr:from>
    <xdr:to>
      <xdr:col>45</xdr:col>
      <xdr:colOff>209550</xdr:colOff>
      <xdr:row>138</xdr:row>
      <xdr:rowOff>106136</xdr:rowOff>
    </xdr:to>
    <xdr:graphicFrame macro="">
      <xdr:nvGraphicFramePr>
        <xdr:cNvPr id="8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</xdr:col>
      <xdr:colOff>258536</xdr:colOff>
      <xdr:row>139</xdr:row>
      <xdr:rowOff>81643</xdr:rowOff>
    </xdr:from>
    <xdr:to>
      <xdr:col>43</xdr:col>
      <xdr:colOff>476249</xdr:colOff>
      <xdr:row>199</xdr:row>
      <xdr:rowOff>13607</xdr:rowOff>
    </xdr:to>
    <xdr:graphicFrame macro="">
      <xdr:nvGraphicFramePr>
        <xdr:cNvPr id="9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 editAs="oneCell">
    <xdr:from>
      <xdr:col>36</xdr:col>
      <xdr:colOff>136071</xdr:colOff>
      <xdr:row>0</xdr:row>
      <xdr:rowOff>1578429</xdr:rowOff>
    </xdr:from>
    <xdr:to>
      <xdr:col>38</xdr:col>
      <xdr:colOff>61232</xdr:colOff>
      <xdr:row>0</xdr:row>
      <xdr:rowOff>1873704</xdr:rowOff>
    </xdr:to>
    <xdr:pic>
      <xdr:nvPicPr>
        <xdr:cNvPr id="12" name="Image 23" descr="fleche_035.gif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6728621" y="1578429"/>
          <a:ext cx="9048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36</xdr:col>
      <xdr:colOff>108857</xdr:colOff>
      <xdr:row>0</xdr:row>
      <xdr:rowOff>843643</xdr:rowOff>
    </xdr:from>
    <xdr:to>
      <xdr:col>38</xdr:col>
      <xdr:colOff>34018</xdr:colOff>
      <xdr:row>0</xdr:row>
      <xdr:rowOff>1138918</xdr:rowOff>
    </xdr:to>
    <xdr:pic>
      <xdr:nvPicPr>
        <xdr:cNvPr id="13" name="Image 23" descr="fleche_035.gif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6701407" y="843643"/>
          <a:ext cx="9048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38</xdr:col>
      <xdr:colOff>68037</xdr:colOff>
      <xdr:row>0</xdr:row>
      <xdr:rowOff>830036</xdr:rowOff>
    </xdr:from>
    <xdr:ext cx="95250" cy="264560"/>
    <xdr:sp macro="" textlink="">
      <xdr:nvSpPr>
        <xdr:cNvPr id="14" name="ZoneTexte 13"/>
        <xdr:cNvSpPr txBox="1"/>
      </xdr:nvSpPr>
      <xdr:spPr>
        <a:xfrm>
          <a:off x="17422587" y="830036"/>
          <a:ext cx="952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38</xdr:col>
      <xdr:colOff>136072</xdr:colOff>
      <xdr:row>0</xdr:row>
      <xdr:rowOff>802822</xdr:rowOff>
    </xdr:from>
    <xdr:ext cx="1959428" cy="288925"/>
    <xdr:sp macro="" textlink="">
      <xdr:nvSpPr>
        <xdr:cNvPr id="15" name="ZoneTexte 14">
          <a:hlinkClick xmlns:r="http://schemas.openxmlformats.org/officeDocument/2006/relationships" r:id="rId10"/>
        </xdr:cNvPr>
        <xdr:cNvSpPr txBox="1"/>
      </xdr:nvSpPr>
      <xdr:spPr>
        <a:xfrm>
          <a:off x="17490622" y="802822"/>
          <a:ext cx="1959428" cy="288925"/>
        </a:xfrm>
        <a:prstGeom prst="rect">
          <a:avLst/>
        </a:prstGeom>
        <a:gradFill>
          <a:gsLst>
            <a:gs pos="0">
              <a:srgbClr val="7030A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/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wrap="square" rtlCol="0" anchor="t">
          <a:spAutoFit/>
        </a:bodyPr>
        <a:lstStyle/>
        <a:p>
          <a:pPr algn="ctr"/>
          <a:r>
            <a:rPr lang="fr-FR" sz="1100" b="1">
              <a:latin typeface="Comic Sans MS" pitchFamily="66" charset="0"/>
            </a:rPr>
            <a:t>SUIVI</a:t>
          </a:r>
          <a:r>
            <a:rPr lang="fr-FR" sz="1100" b="1" baseline="0">
              <a:latin typeface="Comic Sans MS" pitchFamily="66" charset="0"/>
            </a:rPr>
            <a:t> CLASSE</a:t>
          </a:r>
          <a:endParaRPr lang="fr-FR" sz="1100" b="1">
            <a:latin typeface="Comic Sans MS" pitchFamily="66" charset="0"/>
          </a:endParaRPr>
        </a:p>
      </xdr:txBody>
    </xdr:sp>
    <xdr:clientData/>
  </xdr:oneCellAnchor>
  <xdr:twoCellAnchor editAs="oneCell">
    <xdr:from>
      <xdr:col>4</xdr:col>
      <xdr:colOff>222250</xdr:colOff>
      <xdr:row>0</xdr:row>
      <xdr:rowOff>0</xdr:rowOff>
    </xdr:from>
    <xdr:to>
      <xdr:col>8</xdr:col>
      <xdr:colOff>294821</xdr:colOff>
      <xdr:row>0</xdr:row>
      <xdr:rowOff>2032000</xdr:rowOff>
    </xdr:to>
    <xdr:pic>
      <xdr:nvPicPr>
        <xdr:cNvPr id="17" name="Image 16"/>
        <xdr:cNvPicPr/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9625" y="0"/>
          <a:ext cx="2032000" cy="20320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isciplines.ac-bordeaux.fr/Users/davidcharnole/Documents/SCOLAIRE/claude%20counil/outil_suivi_eleve_bacpro2mei_v11_vier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tableauprof"/>
      <sheetName val="parametres"/>
      <sheetName val="tableauclasse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saisienotes"/>
      <sheetName val="actions"/>
      <sheetName val="rotation"/>
      <sheetName val="progression seconde"/>
      <sheetName val="progression premiere"/>
      <sheetName val="progression terminale"/>
    </sheetNames>
    <sheetDataSet>
      <sheetData sheetId="0"/>
      <sheetData sheetId="1"/>
      <sheetData sheetId="2">
        <row r="2">
          <cell r="B2" t="str">
            <v>AIT ALLAL</v>
          </cell>
        </row>
        <row r="3">
          <cell r="B3" t="str">
            <v>BARTIER </v>
          </cell>
        </row>
        <row r="4">
          <cell r="B4" t="str">
            <v>BOUCHER </v>
          </cell>
        </row>
        <row r="5">
          <cell r="B5" t="str">
            <v xml:space="preserve">BOURGEOIS </v>
          </cell>
        </row>
        <row r="6">
          <cell r="B6" t="str">
            <v>BRETAGNE </v>
          </cell>
        </row>
        <row r="7">
          <cell r="B7" t="str">
            <v>CANDELAY </v>
          </cell>
        </row>
        <row r="8">
          <cell r="B8" t="str">
            <v>CONGARD </v>
          </cell>
        </row>
        <row r="9">
          <cell r="B9" t="str">
            <v xml:space="preserve">CORDOBA </v>
          </cell>
        </row>
        <row r="10">
          <cell r="B10" t="str">
            <v>ELHORRY </v>
          </cell>
        </row>
        <row r="11">
          <cell r="B11" t="str">
            <v>FOUILLADE </v>
          </cell>
        </row>
        <row r="12">
          <cell r="B12" t="str">
            <v xml:space="preserve">HERRERA </v>
          </cell>
        </row>
        <row r="13">
          <cell r="B13" t="str">
            <v>HONORE </v>
          </cell>
        </row>
        <row r="14">
          <cell r="B14" t="str">
            <v xml:space="preserve">KHNINOUCH </v>
          </cell>
        </row>
        <row r="15">
          <cell r="B15" t="str">
            <v>LABADIE </v>
          </cell>
        </row>
        <row r="16">
          <cell r="B16" t="str">
            <v>LAMON </v>
          </cell>
        </row>
        <row r="17">
          <cell r="B17" t="str">
            <v>MESMER </v>
          </cell>
        </row>
        <row r="18">
          <cell r="B18" t="str">
            <v>MOGGI </v>
          </cell>
        </row>
        <row r="19">
          <cell r="B19" t="str">
            <v>PORTEBOS </v>
          </cell>
        </row>
        <row r="20">
          <cell r="B20" t="str">
            <v>POUMEYRAU </v>
          </cell>
        </row>
        <row r="21">
          <cell r="B21" t="str">
            <v>RENE </v>
          </cell>
        </row>
        <row r="22">
          <cell r="B22" t="str">
            <v>SAMOUILLAN </v>
          </cell>
        </row>
        <row r="23">
          <cell r="B23" t="str">
            <v>TECHENEY </v>
          </cell>
        </row>
        <row r="24">
          <cell r="B24" t="str">
            <v xml:space="preserve">YANG 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Thème Office">
  <a:themeElements>
    <a:clrScheme name="Rotonde">
      <a:dk1>
        <a:sysClr val="windowText" lastClr="000000"/>
      </a:dk1>
      <a:lt1>
        <a:sysClr val="window" lastClr="FFFFFF"/>
      </a:lt1>
      <a:dk2>
        <a:srgbClr val="464646"/>
      </a:dk2>
      <a:lt2>
        <a:srgbClr val="DEF5FA"/>
      </a:lt2>
      <a:accent1>
        <a:srgbClr val="2DA2BF"/>
      </a:accent1>
      <a:accent2>
        <a:srgbClr val="DA1F28"/>
      </a:accent2>
      <a:accent3>
        <a:srgbClr val="EB641B"/>
      </a:accent3>
      <a:accent4>
        <a:srgbClr val="39639D"/>
      </a:accent4>
      <a:accent5>
        <a:srgbClr val="474B78"/>
      </a:accent5>
      <a:accent6>
        <a:srgbClr val="7D3C4A"/>
      </a:accent6>
      <a:hlink>
        <a:srgbClr val="FF8119"/>
      </a:hlink>
      <a:folHlink>
        <a:srgbClr val="44B9E8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X89"/>
  <sheetViews>
    <sheetView tabSelected="1" topLeftCell="R1" zoomScale="70" zoomScaleNormal="70" workbookViewId="0">
      <selection activeCell="BA4" sqref="BA4"/>
    </sheetView>
  </sheetViews>
  <sheetFormatPr baseColWidth="10" defaultColWidth="10.85546875" defaultRowHeight="11.25"/>
  <cols>
    <col min="1" max="1" width="6.7109375" style="57" customWidth="1"/>
    <col min="2" max="3" width="6.42578125" style="1" customWidth="1"/>
    <col min="4" max="4" width="46.42578125" style="1" customWidth="1"/>
    <col min="5" max="20" width="7.28515625" style="2" customWidth="1"/>
    <col min="21" max="21" width="7.28515625" style="3" customWidth="1"/>
    <col min="22" max="23" width="5.7109375" style="2" customWidth="1"/>
    <col min="24" max="41" width="7.28515625" style="2" customWidth="1"/>
    <col min="42" max="42" width="8.42578125" style="4" customWidth="1"/>
    <col min="43" max="43" width="11.7109375" style="15" customWidth="1"/>
    <col min="44" max="44" width="7.28515625" style="34" customWidth="1"/>
    <col min="45" max="16384" width="10.85546875" style="1"/>
  </cols>
  <sheetData>
    <row r="1" spans="1:50" ht="165.95" customHeight="1" thickBot="1">
      <c r="A1" s="35"/>
      <c r="B1" s="253"/>
      <c r="C1" s="254"/>
      <c r="D1" s="255"/>
      <c r="E1" s="218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19"/>
      <c r="T1" s="219"/>
      <c r="U1" s="219"/>
      <c r="V1" s="219"/>
      <c r="W1" s="219"/>
      <c r="X1" s="219"/>
      <c r="Y1" s="219"/>
      <c r="Z1" s="219"/>
      <c r="AA1" s="219"/>
      <c r="AB1" s="219"/>
      <c r="AC1" s="219"/>
      <c r="AD1" s="219"/>
      <c r="AE1" s="219"/>
      <c r="AF1" s="219"/>
      <c r="AG1" s="219"/>
      <c r="AH1" s="219"/>
      <c r="AI1" s="219"/>
      <c r="AJ1" s="219"/>
      <c r="AK1" s="219"/>
      <c r="AL1" s="219"/>
      <c r="AM1" s="219"/>
      <c r="AN1" s="219"/>
      <c r="AO1" s="219"/>
      <c r="AP1" s="219"/>
      <c r="AQ1" s="219"/>
      <c r="AR1" s="220"/>
      <c r="AS1" s="6"/>
    </row>
    <row r="2" spans="1:50" ht="39" customHeight="1" thickBot="1">
      <c r="A2" s="36"/>
      <c r="B2" s="340" t="s">
        <v>130</v>
      </c>
      <c r="C2" s="256"/>
      <c r="D2" s="257"/>
      <c r="E2" s="258" t="s">
        <v>25</v>
      </c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259"/>
      <c r="Q2" s="259"/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  <c r="AF2" s="259"/>
      <c r="AG2" s="259"/>
      <c r="AH2" s="259"/>
      <c r="AI2" s="259"/>
      <c r="AJ2" s="259"/>
      <c r="AK2" s="259"/>
      <c r="AL2" s="259"/>
      <c r="AM2" s="259"/>
      <c r="AN2" s="259"/>
      <c r="AO2" s="259"/>
      <c r="AP2" s="259"/>
      <c r="AQ2" s="259"/>
      <c r="AR2" s="260"/>
      <c r="AS2" s="6"/>
    </row>
    <row r="3" spans="1:50" ht="12" customHeight="1" thickBot="1">
      <c r="A3" s="10"/>
      <c r="B3" s="11"/>
      <c r="C3" s="10"/>
      <c r="D3" s="10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18"/>
      <c r="W3" s="18"/>
      <c r="X3" s="18"/>
      <c r="Y3" s="18"/>
      <c r="Z3" s="18"/>
      <c r="AA3" s="18"/>
      <c r="AB3" s="18"/>
      <c r="AC3" s="18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8"/>
      <c r="AQ3" s="13"/>
      <c r="AR3" s="9"/>
      <c r="AS3" s="319" t="s">
        <v>126</v>
      </c>
      <c r="AT3" s="322" t="s">
        <v>23</v>
      </c>
      <c r="AU3" s="343" t="s">
        <v>134</v>
      </c>
      <c r="AV3" s="343" t="s">
        <v>131</v>
      </c>
      <c r="AW3" s="343" t="s">
        <v>132</v>
      </c>
      <c r="AX3" s="343" t="s">
        <v>133</v>
      </c>
    </row>
    <row r="4" spans="1:50" s="6" customFormat="1" ht="101.1" customHeight="1" thickBot="1">
      <c r="A4" s="36"/>
      <c r="B4" s="261" t="s">
        <v>130</v>
      </c>
      <c r="C4" s="262"/>
      <c r="D4" s="263"/>
      <c r="E4" s="264" t="s">
        <v>136</v>
      </c>
      <c r="F4" s="264" t="s">
        <v>137</v>
      </c>
      <c r="G4" s="264" t="s">
        <v>138</v>
      </c>
      <c r="H4" s="264" t="s">
        <v>139</v>
      </c>
      <c r="I4" s="264" t="s">
        <v>140</v>
      </c>
      <c r="J4" s="264" t="s">
        <v>141</v>
      </c>
      <c r="K4" s="264" t="s">
        <v>142</v>
      </c>
      <c r="L4" s="264" t="s">
        <v>143</v>
      </c>
      <c r="M4" s="264" t="s">
        <v>144</v>
      </c>
      <c r="N4" s="264" t="s">
        <v>145</v>
      </c>
      <c r="O4" s="264" t="s">
        <v>146</v>
      </c>
      <c r="P4" s="264" t="s">
        <v>147</v>
      </c>
      <c r="Q4" s="264" t="s">
        <v>148</v>
      </c>
      <c r="R4" s="264" t="s">
        <v>149</v>
      </c>
      <c r="S4" s="264" t="s">
        <v>150</v>
      </c>
      <c r="T4" s="264" t="s">
        <v>151</v>
      </c>
      <c r="U4" s="264" t="s">
        <v>152</v>
      </c>
      <c r="V4" s="90"/>
      <c r="W4" s="28"/>
      <c r="X4" s="270" t="s">
        <v>153</v>
      </c>
      <c r="Y4" s="270" t="s">
        <v>154</v>
      </c>
      <c r="Z4" s="270" t="s">
        <v>155</v>
      </c>
      <c r="AA4" s="270" t="s">
        <v>156</v>
      </c>
      <c r="AB4" s="270" t="s">
        <v>157</v>
      </c>
      <c r="AC4" s="270" t="s">
        <v>158</v>
      </c>
      <c r="AD4" s="270" t="s">
        <v>159</v>
      </c>
      <c r="AE4" s="270" t="s">
        <v>160</v>
      </c>
      <c r="AF4" s="270" t="s">
        <v>161</v>
      </c>
      <c r="AG4" s="270" t="s">
        <v>162</v>
      </c>
      <c r="AH4" s="270" t="s">
        <v>163</v>
      </c>
      <c r="AI4" s="270" t="s">
        <v>164</v>
      </c>
      <c r="AJ4" s="270" t="s">
        <v>165</v>
      </c>
      <c r="AK4" s="270" t="s">
        <v>166</v>
      </c>
      <c r="AL4" s="270" t="s">
        <v>167</v>
      </c>
      <c r="AM4" s="270" t="s">
        <v>168</v>
      </c>
      <c r="AN4" s="270" t="s">
        <v>169</v>
      </c>
      <c r="AO4" s="270" t="s">
        <v>170</v>
      </c>
      <c r="AP4" s="21"/>
      <c r="AQ4" s="41"/>
      <c r="AR4" s="9"/>
      <c r="AS4" s="320"/>
      <c r="AT4" s="323"/>
      <c r="AU4" s="344"/>
      <c r="AV4" s="344"/>
      <c r="AW4" s="344"/>
      <c r="AX4" s="344"/>
    </row>
    <row r="5" spans="1:50" ht="18.95" customHeight="1">
      <c r="A5" s="273" t="s">
        <v>0</v>
      </c>
      <c r="B5" s="29"/>
      <c r="C5" s="341" t="s">
        <v>127</v>
      </c>
      <c r="D5" s="274"/>
      <c r="E5" s="265"/>
      <c r="F5" s="265"/>
      <c r="G5" s="265"/>
      <c r="H5" s="265"/>
      <c r="I5" s="265"/>
      <c r="J5" s="265"/>
      <c r="K5" s="265"/>
      <c r="L5" s="265"/>
      <c r="M5" s="265"/>
      <c r="N5" s="265"/>
      <c r="O5" s="265"/>
      <c r="P5" s="265"/>
      <c r="Q5" s="265"/>
      <c r="R5" s="265"/>
      <c r="S5" s="265"/>
      <c r="T5" s="265"/>
      <c r="U5" s="265"/>
      <c r="V5" s="18"/>
      <c r="W5" s="19"/>
      <c r="X5" s="271"/>
      <c r="Y5" s="271"/>
      <c r="Z5" s="271"/>
      <c r="AA5" s="271"/>
      <c r="AB5" s="271"/>
      <c r="AC5" s="271"/>
      <c r="AD5" s="271"/>
      <c r="AE5" s="271"/>
      <c r="AF5" s="271"/>
      <c r="AG5" s="271"/>
      <c r="AH5" s="271"/>
      <c r="AI5" s="271"/>
      <c r="AJ5" s="271"/>
      <c r="AK5" s="271"/>
      <c r="AL5" s="271"/>
      <c r="AM5" s="271"/>
      <c r="AN5" s="271"/>
      <c r="AO5" s="271"/>
      <c r="AP5" s="42"/>
      <c r="AQ5" s="41"/>
      <c r="AR5" s="9"/>
      <c r="AS5" s="320"/>
      <c r="AT5" s="323"/>
      <c r="AU5" s="344"/>
      <c r="AV5" s="344"/>
      <c r="AW5" s="344"/>
      <c r="AX5" s="344"/>
    </row>
    <row r="6" spans="1:50" ht="18.95" customHeight="1">
      <c r="A6" s="273"/>
      <c r="B6" s="227"/>
      <c r="C6" s="275" t="s">
        <v>128</v>
      </c>
      <c r="D6" s="276"/>
      <c r="E6" s="265"/>
      <c r="F6" s="265"/>
      <c r="G6" s="265"/>
      <c r="H6" s="265"/>
      <c r="I6" s="265"/>
      <c r="J6" s="265"/>
      <c r="K6" s="265"/>
      <c r="L6" s="265"/>
      <c r="M6" s="265"/>
      <c r="N6" s="265"/>
      <c r="O6" s="265"/>
      <c r="P6" s="265"/>
      <c r="Q6" s="265"/>
      <c r="R6" s="265"/>
      <c r="S6" s="265"/>
      <c r="T6" s="265"/>
      <c r="U6" s="265"/>
      <c r="V6" s="18"/>
      <c r="W6" s="19"/>
      <c r="X6" s="271"/>
      <c r="Y6" s="271"/>
      <c r="Z6" s="271"/>
      <c r="AA6" s="271"/>
      <c r="AB6" s="271"/>
      <c r="AC6" s="271"/>
      <c r="AD6" s="271"/>
      <c r="AE6" s="271"/>
      <c r="AF6" s="271"/>
      <c r="AG6" s="271"/>
      <c r="AH6" s="271"/>
      <c r="AI6" s="271"/>
      <c r="AJ6" s="271"/>
      <c r="AK6" s="271"/>
      <c r="AL6" s="271"/>
      <c r="AM6" s="271"/>
      <c r="AN6" s="271"/>
      <c r="AO6" s="271"/>
      <c r="AP6" s="42"/>
      <c r="AQ6" s="41"/>
      <c r="AR6" s="9"/>
      <c r="AS6" s="320"/>
      <c r="AT6" s="323"/>
      <c r="AU6" s="344"/>
      <c r="AV6" s="344"/>
      <c r="AW6" s="344"/>
      <c r="AX6" s="344"/>
    </row>
    <row r="7" spans="1:50" ht="18.95" customHeight="1">
      <c r="A7" s="273"/>
      <c r="B7" s="39"/>
      <c r="C7" s="277" t="s">
        <v>10</v>
      </c>
      <c r="D7" s="278"/>
      <c r="E7" s="265"/>
      <c r="F7" s="265"/>
      <c r="G7" s="265"/>
      <c r="H7" s="265"/>
      <c r="I7" s="265"/>
      <c r="J7" s="265"/>
      <c r="K7" s="265"/>
      <c r="L7" s="265"/>
      <c r="M7" s="265"/>
      <c r="N7" s="265"/>
      <c r="O7" s="265"/>
      <c r="P7" s="265"/>
      <c r="Q7" s="265"/>
      <c r="R7" s="265"/>
      <c r="S7" s="265"/>
      <c r="T7" s="265"/>
      <c r="U7" s="265"/>
      <c r="V7" s="18"/>
      <c r="W7" s="19"/>
      <c r="X7" s="271"/>
      <c r="Y7" s="271"/>
      <c r="Z7" s="271"/>
      <c r="AA7" s="271"/>
      <c r="AB7" s="271"/>
      <c r="AC7" s="271"/>
      <c r="AD7" s="271"/>
      <c r="AE7" s="271"/>
      <c r="AF7" s="271"/>
      <c r="AG7" s="271"/>
      <c r="AH7" s="271"/>
      <c r="AI7" s="271"/>
      <c r="AJ7" s="271"/>
      <c r="AK7" s="271"/>
      <c r="AL7" s="271"/>
      <c r="AM7" s="271"/>
      <c r="AN7" s="271"/>
      <c r="AO7" s="271"/>
      <c r="AP7" s="12"/>
      <c r="AQ7" s="43"/>
      <c r="AR7" s="9"/>
      <c r="AS7" s="320"/>
      <c r="AT7" s="323"/>
      <c r="AU7" s="344"/>
      <c r="AV7" s="344"/>
      <c r="AW7" s="344"/>
      <c r="AX7" s="344"/>
    </row>
    <row r="8" spans="1:50" ht="18.95" customHeight="1">
      <c r="A8" s="273"/>
      <c r="B8" s="26"/>
      <c r="C8" s="277" t="s">
        <v>13</v>
      </c>
      <c r="D8" s="278"/>
      <c r="E8" s="265"/>
      <c r="F8" s="265"/>
      <c r="G8" s="265"/>
      <c r="H8" s="265"/>
      <c r="I8" s="265"/>
      <c r="J8" s="265"/>
      <c r="K8" s="265"/>
      <c r="L8" s="265"/>
      <c r="M8" s="265"/>
      <c r="N8" s="265"/>
      <c r="O8" s="265"/>
      <c r="P8" s="265"/>
      <c r="Q8" s="265"/>
      <c r="R8" s="265"/>
      <c r="S8" s="265"/>
      <c r="T8" s="265"/>
      <c r="U8" s="265"/>
      <c r="V8" s="18"/>
      <c r="W8" s="19"/>
      <c r="X8" s="271"/>
      <c r="Y8" s="271"/>
      <c r="Z8" s="271"/>
      <c r="AA8" s="271"/>
      <c r="AB8" s="271"/>
      <c r="AC8" s="271"/>
      <c r="AD8" s="271"/>
      <c r="AE8" s="271"/>
      <c r="AF8" s="271"/>
      <c r="AG8" s="271"/>
      <c r="AH8" s="271"/>
      <c r="AI8" s="271"/>
      <c r="AJ8" s="271"/>
      <c r="AK8" s="271"/>
      <c r="AL8" s="271"/>
      <c r="AM8" s="271"/>
      <c r="AN8" s="271"/>
      <c r="AO8" s="271"/>
      <c r="AP8" s="12"/>
      <c r="AQ8" s="43"/>
      <c r="AR8" s="9"/>
      <c r="AS8" s="320"/>
      <c r="AT8" s="323"/>
      <c r="AU8" s="344"/>
      <c r="AV8" s="344"/>
      <c r="AW8" s="344"/>
      <c r="AX8" s="344"/>
    </row>
    <row r="9" spans="1:50" s="5" customFormat="1" ht="18.95" customHeight="1" thickBot="1">
      <c r="A9" s="273"/>
      <c r="B9" s="64"/>
      <c r="C9" s="279" t="s">
        <v>5</v>
      </c>
      <c r="D9" s="280"/>
      <c r="E9" s="266"/>
      <c r="F9" s="266"/>
      <c r="G9" s="266"/>
      <c r="H9" s="266"/>
      <c r="I9" s="266"/>
      <c r="J9" s="266"/>
      <c r="K9" s="266"/>
      <c r="L9" s="266"/>
      <c r="M9" s="266"/>
      <c r="N9" s="266"/>
      <c r="O9" s="266"/>
      <c r="P9" s="266"/>
      <c r="Q9" s="266"/>
      <c r="R9" s="266"/>
      <c r="S9" s="266"/>
      <c r="T9" s="266"/>
      <c r="U9" s="266"/>
      <c r="V9" s="8">
        <v>11</v>
      </c>
      <c r="W9" s="67">
        <v>11</v>
      </c>
      <c r="X9" s="272"/>
      <c r="Y9" s="272"/>
      <c r="Z9" s="272"/>
      <c r="AA9" s="272"/>
      <c r="AB9" s="272"/>
      <c r="AC9" s="272"/>
      <c r="AD9" s="272"/>
      <c r="AE9" s="272"/>
      <c r="AF9" s="272"/>
      <c r="AG9" s="272"/>
      <c r="AH9" s="272"/>
      <c r="AI9" s="272"/>
      <c r="AJ9" s="272"/>
      <c r="AK9" s="272"/>
      <c r="AL9" s="272"/>
      <c r="AM9" s="272"/>
      <c r="AN9" s="272"/>
      <c r="AO9" s="272"/>
      <c r="AP9" s="12"/>
      <c r="AQ9" s="43"/>
      <c r="AR9" s="9"/>
      <c r="AS9" s="321"/>
      <c r="AT9" s="324"/>
      <c r="AU9" s="345"/>
      <c r="AV9" s="345"/>
      <c r="AW9" s="345"/>
      <c r="AX9" s="345"/>
    </row>
    <row r="10" spans="1:50" ht="18.95" customHeight="1" thickBot="1">
      <c r="A10" s="58" t="s">
        <v>1</v>
      </c>
      <c r="B10" s="281" t="s">
        <v>4</v>
      </c>
      <c r="C10" s="282"/>
      <c r="D10" s="52" t="s">
        <v>112</v>
      </c>
      <c r="E10" s="298" t="s">
        <v>120</v>
      </c>
      <c r="F10" s="299"/>
      <c r="G10" s="299"/>
      <c r="H10" s="299"/>
      <c r="I10" s="299"/>
      <c r="J10" s="299"/>
      <c r="K10" s="299"/>
      <c r="L10" s="299"/>
      <c r="M10" s="299"/>
      <c r="N10" s="299"/>
      <c r="O10" s="299"/>
      <c r="P10" s="299"/>
      <c r="Q10" s="299"/>
      <c r="R10" s="299"/>
      <c r="S10" s="299"/>
      <c r="T10" s="299"/>
      <c r="U10" s="300"/>
      <c r="V10" s="53"/>
      <c r="W10" s="54"/>
      <c r="X10" s="292" t="s">
        <v>121</v>
      </c>
      <c r="Y10" s="293"/>
      <c r="Z10" s="293"/>
      <c r="AA10" s="293"/>
      <c r="AB10" s="293"/>
      <c r="AC10" s="293"/>
      <c r="AD10" s="293"/>
      <c r="AE10" s="293"/>
      <c r="AF10" s="293"/>
      <c r="AG10" s="293"/>
      <c r="AH10" s="293"/>
      <c r="AI10" s="293"/>
      <c r="AJ10" s="293"/>
      <c r="AK10" s="293"/>
      <c r="AL10" s="293"/>
      <c r="AM10" s="293"/>
      <c r="AN10" s="293"/>
      <c r="AO10" s="294"/>
      <c r="AP10" s="44"/>
      <c r="AQ10" s="32"/>
      <c r="AR10" s="40"/>
      <c r="AS10" s="347"/>
      <c r="AT10" s="347"/>
      <c r="AU10" s="346"/>
      <c r="AV10" s="346"/>
      <c r="AW10" s="346"/>
      <c r="AX10" s="346"/>
    </row>
    <row r="11" spans="1:50" s="7" customFormat="1" ht="27.95" customHeight="1">
      <c r="A11" s="103" t="s">
        <v>99</v>
      </c>
      <c r="B11" s="285" t="s">
        <v>17</v>
      </c>
      <c r="C11" s="286"/>
      <c r="D11" s="92" t="s">
        <v>43</v>
      </c>
      <c r="E11" s="59"/>
      <c r="F11" s="60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80"/>
      <c r="V11" s="22"/>
      <c r="W11" s="24"/>
      <c r="X11" s="76"/>
      <c r="Y11" s="77"/>
      <c r="Z11" s="77"/>
      <c r="AA11" s="77"/>
      <c r="AB11" s="77"/>
      <c r="AC11" s="77"/>
      <c r="AD11" s="77"/>
      <c r="AE11" s="77"/>
      <c r="AF11" s="77"/>
      <c r="AG11" s="78"/>
      <c r="AH11" s="78"/>
      <c r="AI11" s="77"/>
      <c r="AJ11" s="77"/>
      <c r="AK11" s="77"/>
      <c r="AL11" s="77"/>
      <c r="AM11" s="77"/>
      <c r="AN11" s="77"/>
      <c r="AO11" s="80"/>
      <c r="AP11" s="84" t="e">
        <f t="shared" ref="AP11:AP19" si="0">(AVERAGE(E11:AO11)*10)/2</f>
        <v>#DIV/0!</v>
      </c>
      <c r="AQ11" s="33" t="e">
        <f>AVERAGE(E11:AO19)</f>
        <v>#DIV/0!</v>
      </c>
      <c r="AR11" s="68"/>
      <c r="AS11" s="348">
        <f t="shared" ref="AS11:AS19" si="1">COUNT((E11:U11),(X11:AO11))</f>
        <v>0</v>
      </c>
      <c r="AT11" s="233">
        <v>3</v>
      </c>
      <c r="AU11" s="349"/>
      <c r="AV11" s="350"/>
      <c r="AW11" s="351"/>
      <c r="AX11" s="223"/>
    </row>
    <row r="12" spans="1:50" s="7" customFormat="1" ht="27.95" customHeight="1">
      <c r="A12" s="113" t="s">
        <v>98</v>
      </c>
      <c r="B12" s="283" t="s">
        <v>7</v>
      </c>
      <c r="C12" s="284"/>
      <c r="D12" s="93" t="s">
        <v>44</v>
      </c>
      <c r="E12" s="59"/>
      <c r="F12" s="60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80"/>
      <c r="V12" s="22"/>
      <c r="W12" s="24"/>
      <c r="X12" s="76"/>
      <c r="Y12" s="77"/>
      <c r="Z12" s="77"/>
      <c r="AA12" s="77"/>
      <c r="AB12" s="77"/>
      <c r="AC12" s="77"/>
      <c r="AD12" s="77"/>
      <c r="AE12" s="77"/>
      <c r="AF12" s="77"/>
      <c r="AG12" s="78"/>
      <c r="AH12" s="78"/>
      <c r="AI12" s="77"/>
      <c r="AJ12" s="77"/>
      <c r="AK12" s="77"/>
      <c r="AL12" s="77"/>
      <c r="AM12" s="77"/>
      <c r="AN12" s="77"/>
      <c r="AO12" s="80"/>
      <c r="AP12" s="84" t="e">
        <f t="shared" si="0"/>
        <v>#DIV/0!</v>
      </c>
      <c r="AQ12" s="14"/>
      <c r="AR12" s="68"/>
      <c r="AS12" s="65">
        <f t="shared" si="1"/>
        <v>0</v>
      </c>
      <c r="AT12" s="74">
        <v>3</v>
      </c>
      <c r="AU12" s="228"/>
      <c r="AV12" s="352"/>
      <c r="AW12" s="353"/>
      <c r="AX12" s="224"/>
    </row>
    <row r="13" spans="1:50" s="7" customFormat="1" ht="27.95" customHeight="1">
      <c r="A13" s="109" t="s">
        <v>16</v>
      </c>
      <c r="B13" s="283" t="s">
        <v>18</v>
      </c>
      <c r="C13" s="284"/>
      <c r="D13" s="93" t="s">
        <v>45</v>
      </c>
      <c r="E13" s="59"/>
      <c r="F13" s="60"/>
      <c r="G13" s="79"/>
      <c r="H13" s="79"/>
      <c r="I13" s="79"/>
      <c r="J13" s="79"/>
      <c r="K13" s="79"/>
      <c r="L13" s="79"/>
      <c r="M13" s="79"/>
      <c r="N13" s="79"/>
      <c r="O13" s="86"/>
      <c r="P13" s="79"/>
      <c r="Q13" s="79"/>
      <c r="R13" s="79"/>
      <c r="S13" s="79"/>
      <c r="T13" s="79"/>
      <c r="U13" s="80"/>
      <c r="V13" s="22"/>
      <c r="W13" s="24"/>
      <c r="X13" s="76"/>
      <c r="Y13" s="77"/>
      <c r="Z13" s="77"/>
      <c r="AA13" s="77"/>
      <c r="AB13" s="77"/>
      <c r="AC13" s="77"/>
      <c r="AD13" s="77"/>
      <c r="AE13" s="77"/>
      <c r="AF13" s="77"/>
      <c r="AG13" s="78"/>
      <c r="AH13" s="78"/>
      <c r="AI13" s="77"/>
      <c r="AJ13" s="77"/>
      <c r="AK13" s="77"/>
      <c r="AL13" s="77"/>
      <c r="AM13" s="77"/>
      <c r="AN13" s="77"/>
      <c r="AO13" s="80"/>
      <c r="AP13" s="84" t="e">
        <f t="shared" si="0"/>
        <v>#DIV/0!</v>
      </c>
      <c r="AQ13" s="14"/>
      <c r="AR13" s="68"/>
      <c r="AS13" s="65">
        <f t="shared" si="1"/>
        <v>0</v>
      </c>
      <c r="AT13" s="74">
        <v>3</v>
      </c>
      <c r="AU13" s="228"/>
      <c r="AV13" s="352"/>
      <c r="AW13" s="353"/>
      <c r="AX13" s="224"/>
    </row>
    <row r="14" spans="1:50" s="7" customFormat="1" ht="27.95" customHeight="1">
      <c r="A14" s="104" t="s">
        <v>99</v>
      </c>
      <c r="B14" s="283" t="s">
        <v>8</v>
      </c>
      <c r="C14" s="284"/>
      <c r="D14" s="93" t="s">
        <v>46</v>
      </c>
      <c r="E14" s="59"/>
      <c r="F14" s="60"/>
      <c r="G14" s="79"/>
      <c r="H14" s="79"/>
      <c r="I14" s="79"/>
      <c r="J14" s="79"/>
      <c r="K14" s="79"/>
      <c r="L14" s="79"/>
      <c r="M14" s="79"/>
      <c r="N14" s="79"/>
      <c r="O14" s="86"/>
      <c r="P14" s="79"/>
      <c r="Q14" s="79"/>
      <c r="R14" s="79"/>
      <c r="S14" s="79"/>
      <c r="T14" s="79"/>
      <c r="U14" s="80"/>
      <c r="V14" s="22"/>
      <c r="W14" s="24"/>
      <c r="X14" s="76"/>
      <c r="Y14" s="77"/>
      <c r="Z14" s="77"/>
      <c r="AA14" s="77"/>
      <c r="AB14" s="77"/>
      <c r="AC14" s="77"/>
      <c r="AD14" s="77"/>
      <c r="AE14" s="77"/>
      <c r="AF14" s="77"/>
      <c r="AG14" s="78"/>
      <c r="AH14" s="78"/>
      <c r="AI14" s="77"/>
      <c r="AJ14" s="77"/>
      <c r="AK14" s="77"/>
      <c r="AL14" s="77"/>
      <c r="AM14" s="77"/>
      <c r="AN14" s="77"/>
      <c r="AO14" s="80"/>
      <c r="AP14" s="84" t="e">
        <f t="shared" si="0"/>
        <v>#DIV/0!</v>
      </c>
      <c r="AQ14" s="14"/>
      <c r="AR14" s="68"/>
      <c r="AS14" s="65">
        <f t="shared" si="1"/>
        <v>0</v>
      </c>
      <c r="AT14" s="74">
        <v>3</v>
      </c>
      <c r="AU14" s="229"/>
      <c r="AV14" s="352"/>
      <c r="AW14" s="353"/>
      <c r="AX14" s="224"/>
    </row>
    <row r="15" spans="1:50" s="7" customFormat="1" ht="27.95" customHeight="1">
      <c r="A15" s="109" t="s">
        <v>16</v>
      </c>
      <c r="B15" s="283" t="s">
        <v>9</v>
      </c>
      <c r="C15" s="284"/>
      <c r="D15" s="93" t="s">
        <v>47</v>
      </c>
      <c r="E15" s="59"/>
      <c r="F15" s="60"/>
      <c r="G15" s="79"/>
      <c r="H15" s="79"/>
      <c r="I15" s="79"/>
      <c r="J15" s="79"/>
      <c r="K15" s="79"/>
      <c r="L15" s="79"/>
      <c r="M15" s="79"/>
      <c r="N15" s="79"/>
      <c r="O15" s="86"/>
      <c r="P15" s="79"/>
      <c r="Q15" s="79"/>
      <c r="R15" s="79"/>
      <c r="S15" s="79"/>
      <c r="T15" s="79"/>
      <c r="U15" s="80"/>
      <c r="V15" s="22"/>
      <c r="W15" s="24"/>
      <c r="X15" s="76"/>
      <c r="Y15" s="77"/>
      <c r="Z15" s="77"/>
      <c r="AA15" s="77"/>
      <c r="AB15" s="77"/>
      <c r="AC15" s="77"/>
      <c r="AD15" s="77"/>
      <c r="AE15" s="77"/>
      <c r="AF15" s="77"/>
      <c r="AG15" s="78"/>
      <c r="AH15" s="78"/>
      <c r="AI15" s="77"/>
      <c r="AJ15" s="77"/>
      <c r="AK15" s="77"/>
      <c r="AL15" s="77"/>
      <c r="AM15" s="77"/>
      <c r="AN15" s="77"/>
      <c r="AO15" s="80"/>
      <c r="AP15" s="84" t="e">
        <f t="shared" si="0"/>
        <v>#DIV/0!</v>
      </c>
      <c r="AQ15" s="14"/>
      <c r="AR15" s="68"/>
      <c r="AS15" s="65">
        <f t="shared" si="1"/>
        <v>0</v>
      </c>
      <c r="AT15" s="74">
        <v>3</v>
      </c>
      <c r="AU15" s="229"/>
      <c r="AV15" s="352"/>
      <c r="AW15" s="353"/>
      <c r="AX15" s="224"/>
    </row>
    <row r="16" spans="1:50" s="7" customFormat="1" ht="27.95" customHeight="1">
      <c r="A16" s="104" t="s">
        <v>99</v>
      </c>
      <c r="B16" s="283" t="s">
        <v>26</v>
      </c>
      <c r="C16" s="284"/>
      <c r="D16" s="93" t="s">
        <v>48</v>
      </c>
      <c r="E16" s="59"/>
      <c r="F16" s="60"/>
      <c r="G16" s="79"/>
      <c r="H16" s="79"/>
      <c r="I16" s="79"/>
      <c r="J16" s="79"/>
      <c r="K16" s="79"/>
      <c r="L16" s="79"/>
      <c r="M16" s="79"/>
      <c r="N16" s="79"/>
      <c r="O16" s="86"/>
      <c r="P16" s="79"/>
      <c r="Q16" s="79"/>
      <c r="R16" s="79"/>
      <c r="S16" s="79"/>
      <c r="T16" s="79"/>
      <c r="U16" s="80"/>
      <c r="V16" s="22"/>
      <c r="W16" s="24"/>
      <c r="X16" s="76"/>
      <c r="Y16" s="77"/>
      <c r="Z16" s="77"/>
      <c r="AA16" s="77"/>
      <c r="AB16" s="77"/>
      <c r="AC16" s="77"/>
      <c r="AD16" s="77"/>
      <c r="AE16" s="77"/>
      <c r="AF16" s="77"/>
      <c r="AG16" s="78"/>
      <c r="AH16" s="78"/>
      <c r="AI16" s="77"/>
      <c r="AJ16" s="77"/>
      <c r="AK16" s="77"/>
      <c r="AL16" s="77"/>
      <c r="AM16" s="77"/>
      <c r="AN16" s="77"/>
      <c r="AO16" s="80"/>
      <c r="AP16" s="84" t="e">
        <f t="shared" si="0"/>
        <v>#DIV/0!</v>
      </c>
      <c r="AQ16" s="14"/>
      <c r="AR16" s="68"/>
      <c r="AS16" s="65">
        <f t="shared" si="1"/>
        <v>0</v>
      </c>
      <c r="AT16" s="74">
        <v>3</v>
      </c>
      <c r="AU16" s="229"/>
      <c r="AV16" s="352"/>
      <c r="AW16" s="353"/>
      <c r="AX16" s="224"/>
    </row>
    <row r="17" spans="1:50" s="7" customFormat="1" ht="27.95" customHeight="1">
      <c r="A17" s="109" t="s">
        <v>16</v>
      </c>
      <c r="B17" s="283" t="s">
        <v>27</v>
      </c>
      <c r="C17" s="284"/>
      <c r="D17" s="94" t="s">
        <v>51</v>
      </c>
      <c r="E17" s="59"/>
      <c r="F17" s="60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80"/>
      <c r="V17" s="22"/>
      <c r="W17" s="24"/>
      <c r="X17" s="76"/>
      <c r="Y17" s="77"/>
      <c r="Z17" s="77"/>
      <c r="AA17" s="77"/>
      <c r="AB17" s="77"/>
      <c r="AC17" s="77"/>
      <c r="AD17" s="77"/>
      <c r="AE17" s="77"/>
      <c r="AF17" s="77"/>
      <c r="AG17" s="78"/>
      <c r="AH17" s="78"/>
      <c r="AI17" s="77"/>
      <c r="AJ17" s="77"/>
      <c r="AK17" s="77"/>
      <c r="AL17" s="77"/>
      <c r="AM17" s="77"/>
      <c r="AN17" s="77"/>
      <c r="AO17" s="80"/>
      <c r="AP17" s="84" t="e">
        <f t="shared" si="0"/>
        <v>#DIV/0!</v>
      </c>
      <c r="AQ17" s="14"/>
      <c r="AR17" s="68"/>
      <c r="AS17" s="65">
        <f t="shared" si="1"/>
        <v>0</v>
      </c>
      <c r="AT17" s="74">
        <v>3</v>
      </c>
      <c r="AU17" s="229"/>
      <c r="AV17" s="352"/>
      <c r="AW17" s="353"/>
      <c r="AX17" s="224"/>
    </row>
    <row r="18" spans="1:50" s="7" customFormat="1" ht="27.95" customHeight="1">
      <c r="A18" s="105" t="s">
        <v>101</v>
      </c>
      <c r="B18" s="283" t="s">
        <v>49</v>
      </c>
      <c r="C18" s="284"/>
      <c r="D18" s="94" t="s">
        <v>52</v>
      </c>
      <c r="E18" s="59"/>
      <c r="F18" s="60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79"/>
      <c r="U18" s="80"/>
      <c r="V18" s="22"/>
      <c r="W18" s="24"/>
      <c r="X18" s="76"/>
      <c r="Y18" s="77"/>
      <c r="Z18" s="77"/>
      <c r="AA18" s="77"/>
      <c r="AB18" s="77"/>
      <c r="AC18" s="77"/>
      <c r="AD18" s="77"/>
      <c r="AE18" s="77"/>
      <c r="AF18" s="77"/>
      <c r="AG18" s="78"/>
      <c r="AH18" s="78"/>
      <c r="AI18" s="77"/>
      <c r="AJ18" s="77"/>
      <c r="AK18" s="77"/>
      <c r="AL18" s="77"/>
      <c r="AM18" s="77"/>
      <c r="AN18" s="77"/>
      <c r="AO18" s="80"/>
      <c r="AP18" s="84" t="e">
        <f t="shared" si="0"/>
        <v>#DIV/0!</v>
      </c>
      <c r="AQ18" s="14"/>
      <c r="AR18" s="68"/>
      <c r="AS18" s="65">
        <f t="shared" si="1"/>
        <v>0</v>
      </c>
      <c r="AT18" s="74">
        <v>3</v>
      </c>
      <c r="AU18" s="224"/>
      <c r="AV18" s="352"/>
      <c r="AW18" s="353"/>
      <c r="AX18" s="224"/>
    </row>
    <row r="19" spans="1:50" s="7" customFormat="1" ht="27.95" customHeight="1" thickBot="1">
      <c r="A19" s="107" t="s">
        <v>100</v>
      </c>
      <c r="B19" s="307" t="s">
        <v>50</v>
      </c>
      <c r="C19" s="308"/>
      <c r="D19" s="95" t="s">
        <v>53</v>
      </c>
      <c r="E19" s="61"/>
      <c r="F19" s="62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2"/>
      <c r="V19" s="22"/>
      <c r="W19" s="24"/>
      <c r="X19" s="76"/>
      <c r="Y19" s="77"/>
      <c r="Z19" s="77"/>
      <c r="AA19" s="77"/>
      <c r="AB19" s="77"/>
      <c r="AC19" s="77"/>
      <c r="AD19" s="77"/>
      <c r="AE19" s="77"/>
      <c r="AF19" s="77"/>
      <c r="AG19" s="78"/>
      <c r="AH19" s="78"/>
      <c r="AI19" s="77"/>
      <c r="AJ19" s="77"/>
      <c r="AK19" s="77"/>
      <c r="AL19" s="77"/>
      <c r="AM19" s="77"/>
      <c r="AN19" s="77"/>
      <c r="AO19" s="82"/>
      <c r="AP19" s="85" t="e">
        <f t="shared" si="0"/>
        <v>#DIV/0!</v>
      </c>
      <c r="AQ19" s="14" t="s">
        <v>24</v>
      </c>
      <c r="AR19" s="68"/>
      <c r="AS19" s="66">
        <f t="shared" si="1"/>
        <v>0</v>
      </c>
      <c r="AT19" s="75">
        <v>3</v>
      </c>
      <c r="AU19" s="226"/>
      <c r="AV19" s="354"/>
      <c r="AW19" s="355"/>
      <c r="AX19" s="226"/>
    </row>
    <row r="20" spans="1:50" s="7" customFormat="1" ht="18.95" customHeight="1" thickBot="1">
      <c r="A20" s="52"/>
      <c r="B20" s="281" t="s">
        <v>3</v>
      </c>
      <c r="C20" s="282"/>
      <c r="D20" s="52" t="s">
        <v>114</v>
      </c>
      <c r="E20" s="292" t="s">
        <v>120</v>
      </c>
      <c r="F20" s="293"/>
      <c r="G20" s="293"/>
      <c r="H20" s="293"/>
      <c r="I20" s="293"/>
      <c r="J20" s="293"/>
      <c r="K20" s="293"/>
      <c r="L20" s="293"/>
      <c r="M20" s="293"/>
      <c r="N20" s="293"/>
      <c r="O20" s="293"/>
      <c r="P20" s="293"/>
      <c r="Q20" s="293"/>
      <c r="R20" s="293"/>
      <c r="S20" s="293"/>
      <c r="T20" s="293"/>
      <c r="U20" s="294"/>
      <c r="V20" s="55"/>
      <c r="W20" s="56"/>
      <c r="X20" s="295" t="s">
        <v>121</v>
      </c>
      <c r="Y20" s="296"/>
      <c r="Z20" s="296"/>
      <c r="AA20" s="296"/>
      <c r="AB20" s="296"/>
      <c r="AC20" s="296"/>
      <c r="AD20" s="296"/>
      <c r="AE20" s="296"/>
      <c r="AF20" s="296"/>
      <c r="AG20" s="296"/>
      <c r="AH20" s="296"/>
      <c r="AI20" s="296"/>
      <c r="AJ20" s="296"/>
      <c r="AK20" s="296"/>
      <c r="AL20" s="296"/>
      <c r="AM20" s="296"/>
      <c r="AN20" s="296"/>
      <c r="AO20" s="297"/>
      <c r="AP20" s="131"/>
      <c r="AQ20" s="132" t="e">
        <f>(AQ11*10)/2</f>
        <v>#DIV/0!</v>
      </c>
      <c r="AR20" s="70" t="e">
        <f>AQ20</f>
        <v>#DIV/0!</v>
      </c>
      <c r="AS20" s="73"/>
      <c r="AT20" s="73"/>
    </row>
    <row r="21" spans="1:50" ht="27.95" customHeight="1" thickBot="1">
      <c r="A21" s="237" t="s">
        <v>16</v>
      </c>
      <c r="B21" s="301" t="s">
        <v>19</v>
      </c>
      <c r="C21" s="302"/>
      <c r="D21" s="96" t="s">
        <v>54</v>
      </c>
      <c r="E21" s="59"/>
      <c r="F21" s="60"/>
      <c r="G21" s="79"/>
      <c r="H21" s="79"/>
      <c r="I21" s="221"/>
      <c r="J21" s="79"/>
      <c r="K21" s="221"/>
      <c r="L21" s="221"/>
      <c r="M21" s="79"/>
      <c r="N21" s="79"/>
      <c r="O21" s="79"/>
      <c r="P21" s="79"/>
      <c r="Q21" s="221"/>
      <c r="R21" s="79"/>
      <c r="S21" s="79"/>
      <c r="T21" s="79"/>
      <c r="U21" s="80"/>
      <c r="V21" s="126"/>
      <c r="W21" s="126"/>
      <c r="X21" s="120"/>
      <c r="Y21" s="121"/>
      <c r="Z21" s="122"/>
      <c r="AA21" s="122"/>
      <c r="AB21" s="122"/>
      <c r="AC21" s="122"/>
      <c r="AD21" s="122"/>
      <c r="AE21" s="122"/>
      <c r="AF21" s="122"/>
      <c r="AG21" s="122"/>
      <c r="AH21" s="122"/>
      <c r="AI21" s="122"/>
      <c r="AJ21" s="122"/>
      <c r="AK21" s="122"/>
      <c r="AL21" s="122"/>
      <c r="AM21" s="122"/>
      <c r="AN21" s="122"/>
      <c r="AO21" s="133"/>
      <c r="AP21" s="84" t="e">
        <f t="shared" ref="AP21:AP39" si="2">(AVERAGE(E21:AO21)*10)/2</f>
        <v>#DIV/0!</v>
      </c>
      <c r="AQ21" s="206">
        <f>AVERAGE(E21:AO39)</f>
        <v>2.6</v>
      </c>
      <c r="AR21" s="72"/>
      <c r="AS21" s="356">
        <f t="shared" ref="AS21:AS39" si="3">COUNT((E21:U21),(X21:AO21))</f>
        <v>0</v>
      </c>
      <c r="AT21" s="357">
        <v>3</v>
      </c>
      <c r="AU21" s="358"/>
      <c r="AV21" s="358"/>
      <c r="AW21" s="358"/>
      <c r="AX21" s="358"/>
    </row>
    <row r="22" spans="1:50" s="7" customFormat="1" ht="27.95" customHeight="1" thickBot="1">
      <c r="A22" s="238"/>
      <c r="B22" s="301" t="s">
        <v>28</v>
      </c>
      <c r="C22" s="302"/>
      <c r="D22" s="97" t="s">
        <v>55</v>
      </c>
      <c r="E22" s="59"/>
      <c r="F22" s="60"/>
      <c r="G22" s="79">
        <v>2</v>
      </c>
      <c r="H22" s="79">
        <v>0</v>
      </c>
      <c r="I22" s="86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80"/>
      <c r="V22" s="126"/>
      <c r="W22" s="126"/>
      <c r="X22" s="59"/>
      <c r="Y22" s="60"/>
      <c r="Z22" s="79"/>
      <c r="AA22" s="79"/>
      <c r="AB22" s="79"/>
      <c r="AC22" s="79"/>
      <c r="AD22" s="79"/>
      <c r="AE22" s="79"/>
      <c r="AF22" s="79"/>
      <c r="AG22" s="79"/>
      <c r="AH22" s="79"/>
      <c r="AI22" s="79"/>
      <c r="AJ22" s="79"/>
      <c r="AK22" s="79"/>
      <c r="AL22" s="79"/>
      <c r="AM22" s="79"/>
      <c r="AN22" s="79"/>
      <c r="AO22" s="130"/>
      <c r="AP22" s="168">
        <f t="shared" si="2"/>
        <v>5</v>
      </c>
      <c r="AQ22" s="125"/>
      <c r="AR22" s="68"/>
      <c r="AS22" s="356">
        <f t="shared" si="3"/>
        <v>2</v>
      </c>
      <c r="AT22" s="357">
        <v>3</v>
      </c>
      <c r="AU22" s="360"/>
      <c r="AV22" s="360"/>
      <c r="AW22" s="360"/>
      <c r="AX22" s="360"/>
    </row>
    <row r="23" spans="1:50" s="7" customFormat="1" ht="27.95" customHeight="1" thickBot="1">
      <c r="A23" s="239" t="s">
        <v>99</v>
      </c>
      <c r="B23" s="301" t="s">
        <v>20</v>
      </c>
      <c r="C23" s="302"/>
      <c r="D23" s="97" t="s">
        <v>56</v>
      </c>
      <c r="E23" s="59"/>
      <c r="F23" s="60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80"/>
      <c r="V23" s="63"/>
      <c r="W23" s="63"/>
      <c r="X23" s="59"/>
      <c r="Y23" s="60"/>
      <c r="Z23" s="79"/>
      <c r="AA23" s="79"/>
      <c r="AB23" s="79"/>
      <c r="AC23" s="79"/>
      <c r="AD23" s="79"/>
      <c r="AE23" s="79"/>
      <c r="AF23" s="79"/>
      <c r="AG23" s="79"/>
      <c r="AH23" s="79"/>
      <c r="AI23" s="79"/>
      <c r="AJ23" s="79"/>
      <c r="AK23" s="79"/>
      <c r="AL23" s="79"/>
      <c r="AM23" s="79"/>
      <c r="AN23" s="79"/>
      <c r="AO23" s="130"/>
      <c r="AP23" s="168" t="e">
        <f t="shared" si="2"/>
        <v>#DIV/0!</v>
      </c>
      <c r="AQ23" s="20"/>
      <c r="AR23" s="68"/>
      <c r="AS23" s="356">
        <f t="shared" si="3"/>
        <v>0</v>
      </c>
      <c r="AT23" s="357">
        <v>3</v>
      </c>
      <c r="AU23" s="360"/>
      <c r="AV23" s="360"/>
      <c r="AW23" s="360"/>
      <c r="AX23" s="360"/>
    </row>
    <row r="24" spans="1:50" s="7" customFormat="1" ht="27.95" customHeight="1" thickBot="1">
      <c r="A24" s="240"/>
      <c r="B24" s="301" t="s">
        <v>12</v>
      </c>
      <c r="C24" s="302"/>
      <c r="D24" s="97" t="s">
        <v>57</v>
      </c>
      <c r="E24" s="59"/>
      <c r="F24" s="60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80"/>
      <c r="V24" s="23"/>
      <c r="W24" s="23"/>
      <c r="X24" s="59"/>
      <c r="Y24" s="60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130"/>
      <c r="AP24" s="168" t="e">
        <f t="shared" si="2"/>
        <v>#DIV/0!</v>
      </c>
      <c r="AQ24" s="20"/>
      <c r="AR24" s="68"/>
      <c r="AS24" s="356">
        <f t="shared" si="3"/>
        <v>0</v>
      </c>
      <c r="AT24" s="357">
        <v>3</v>
      </c>
      <c r="AU24" s="360"/>
      <c r="AV24" s="360"/>
      <c r="AW24" s="360"/>
      <c r="AX24" s="360"/>
    </row>
    <row r="25" spans="1:50" s="7" customFormat="1" ht="39.75" customHeight="1" thickBot="1">
      <c r="A25" s="240"/>
      <c r="B25" s="301" t="s">
        <v>21</v>
      </c>
      <c r="C25" s="302"/>
      <c r="D25" s="97" t="s">
        <v>58</v>
      </c>
      <c r="E25" s="59"/>
      <c r="F25" s="60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80"/>
      <c r="V25" s="23"/>
      <c r="W25" s="23"/>
      <c r="X25" s="59"/>
      <c r="Y25" s="60"/>
      <c r="Z25" s="79"/>
      <c r="AA25" s="79"/>
      <c r="AB25" s="79"/>
      <c r="AC25" s="79"/>
      <c r="AD25" s="79"/>
      <c r="AE25" s="79"/>
      <c r="AF25" s="79"/>
      <c r="AG25" s="79"/>
      <c r="AH25" s="79"/>
      <c r="AI25" s="79"/>
      <c r="AJ25" s="79"/>
      <c r="AK25" s="79"/>
      <c r="AL25" s="79"/>
      <c r="AM25" s="79"/>
      <c r="AN25" s="79"/>
      <c r="AO25" s="130"/>
      <c r="AP25" s="168" t="e">
        <f t="shared" si="2"/>
        <v>#DIV/0!</v>
      </c>
      <c r="AQ25" s="20"/>
      <c r="AR25" s="68"/>
      <c r="AS25" s="356">
        <f t="shared" si="3"/>
        <v>0</v>
      </c>
      <c r="AT25" s="357">
        <v>3</v>
      </c>
      <c r="AU25" s="360"/>
      <c r="AV25" s="360"/>
      <c r="AW25" s="360"/>
      <c r="AX25" s="360"/>
    </row>
    <row r="26" spans="1:50" s="7" customFormat="1" ht="27.95" customHeight="1" thickBot="1">
      <c r="A26" s="241"/>
      <c r="B26" s="301" t="s">
        <v>29</v>
      </c>
      <c r="C26" s="302"/>
      <c r="D26" s="97" t="s">
        <v>59</v>
      </c>
      <c r="E26" s="59"/>
      <c r="F26" s="60"/>
      <c r="G26" s="79"/>
      <c r="H26" s="79">
        <v>4</v>
      </c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80"/>
      <c r="V26" s="23"/>
      <c r="W26" s="23"/>
      <c r="X26" s="59"/>
      <c r="Y26" s="60"/>
      <c r="Z26" s="79"/>
      <c r="AA26" s="79"/>
      <c r="AB26" s="79"/>
      <c r="AC26" s="79"/>
      <c r="AD26" s="79"/>
      <c r="AE26" s="79"/>
      <c r="AF26" s="79"/>
      <c r="AG26" s="79"/>
      <c r="AH26" s="79"/>
      <c r="AI26" s="79"/>
      <c r="AJ26" s="79"/>
      <c r="AK26" s="79"/>
      <c r="AL26" s="79"/>
      <c r="AM26" s="79"/>
      <c r="AN26" s="79"/>
      <c r="AO26" s="130"/>
      <c r="AP26" s="168">
        <f t="shared" si="2"/>
        <v>20</v>
      </c>
      <c r="AQ26" s="20"/>
      <c r="AR26" s="68"/>
      <c r="AS26" s="356">
        <f t="shared" si="3"/>
        <v>1</v>
      </c>
      <c r="AT26" s="357">
        <v>3</v>
      </c>
      <c r="AU26" s="360"/>
      <c r="AV26" s="360"/>
      <c r="AW26" s="360"/>
      <c r="AX26" s="360"/>
    </row>
    <row r="27" spans="1:50" s="7" customFormat="1" ht="27.95" customHeight="1" thickBot="1">
      <c r="A27" s="116" t="s">
        <v>108</v>
      </c>
      <c r="B27" s="301" t="s">
        <v>30</v>
      </c>
      <c r="C27" s="302"/>
      <c r="D27" s="97" t="s">
        <v>60</v>
      </c>
      <c r="E27" s="59"/>
      <c r="F27" s="60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80"/>
      <c r="V27" s="23"/>
      <c r="W27" s="23"/>
      <c r="X27" s="124"/>
      <c r="Y27" s="79"/>
      <c r="Z27" s="79"/>
      <c r="AA27" s="79"/>
      <c r="AB27" s="79"/>
      <c r="AC27" s="79"/>
      <c r="AD27" s="79"/>
      <c r="AE27" s="79"/>
      <c r="AF27" s="79"/>
      <c r="AG27" s="86"/>
      <c r="AH27" s="86"/>
      <c r="AI27" s="79"/>
      <c r="AJ27" s="79"/>
      <c r="AK27" s="79"/>
      <c r="AL27" s="79"/>
      <c r="AM27" s="79"/>
      <c r="AN27" s="79"/>
      <c r="AO27" s="130"/>
      <c r="AP27" s="168" t="e">
        <f t="shared" si="2"/>
        <v>#DIV/0!</v>
      </c>
      <c r="AQ27" s="20"/>
      <c r="AR27" s="68"/>
      <c r="AS27" s="356">
        <f t="shared" si="3"/>
        <v>0</v>
      </c>
      <c r="AT27" s="357">
        <v>3</v>
      </c>
      <c r="AU27" s="360"/>
      <c r="AV27" s="360"/>
      <c r="AW27" s="360"/>
      <c r="AX27" s="360"/>
    </row>
    <row r="28" spans="1:50" s="7" customFormat="1" ht="27.95" customHeight="1" thickBot="1">
      <c r="A28" s="112" t="s">
        <v>109</v>
      </c>
      <c r="B28" s="301" t="s">
        <v>31</v>
      </c>
      <c r="C28" s="302"/>
      <c r="D28" s="97" t="s">
        <v>111</v>
      </c>
      <c r="E28" s="59"/>
      <c r="F28" s="60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80"/>
      <c r="V28" s="23"/>
      <c r="W28" s="23"/>
      <c r="X28" s="124"/>
      <c r="Y28" s="79"/>
      <c r="Z28" s="79"/>
      <c r="AA28" s="79"/>
      <c r="AB28" s="79"/>
      <c r="AC28" s="79"/>
      <c r="AD28" s="79"/>
      <c r="AE28" s="79"/>
      <c r="AF28" s="79"/>
      <c r="AG28" s="86"/>
      <c r="AH28" s="86"/>
      <c r="AI28" s="79"/>
      <c r="AJ28" s="79"/>
      <c r="AK28" s="79"/>
      <c r="AL28" s="79"/>
      <c r="AM28" s="79"/>
      <c r="AN28" s="79"/>
      <c r="AO28" s="130"/>
      <c r="AP28" s="168" t="e">
        <f t="shared" si="2"/>
        <v>#DIV/0!</v>
      </c>
      <c r="AQ28" s="20"/>
      <c r="AR28" s="68"/>
      <c r="AS28" s="356">
        <f t="shared" si="3"/>
        <v>0</v>
      </c>
      <c r="AT28" s="357">
        <v>3</v>
      </c>
      <c r="AU28" s="360"/>
      <c r="AV28" s="360"/>
      <c r="AW28" s="360"/>
      <c r="AX28" s="360"/>
    </row>
    <row r="29" spans="1:50" s="7" customFormat="1" ht="27.95" customHeight="1" thickBot="1">
      <c r="A29" s="117" t="s">
        <v>108</v>
      </c>
      <c r="B29" s="301" t="s">
        <v>32</v>
      </c>
      <c r="C29" s="302"/>
      <c r="D29" s="97" t="s">
        <v>61</v>
      </c>
      <c r="E29" s="59"/>
      <c r="F29" s="60"/>
      <c r="G29" s="79">
        <v>3</v>
      </c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80"/>
      <c r="V29" s="23"/>
      <c r="W29" s="23"/>
      <c r="X29" s="124"/>
      <c r="Y29" s="79"/>
      <c r="Z29" s="79"/>
      <c r="AA29" s="79"/>
      <c r="AB29" s="79"/>
      <c r="AC29" s="79"/>
      <c r="AD29" s="79"/>
      <c r="AE29" s="79"/>
      <c r="AF29" s="79"/>
      <c r="AG29" s="86"/>
      <c r="AH29" s="86"/>
      <c r="AI29" s="79"/>
      <c r="AJ29" s="79"/>
      <c r="AK29" s="79"/>
      <c r="AL29" s="79"/>
      <c r="AM29" s="79"/>
      <c r="AN29" s="79"/>
      <c r="AO29" s="130"/>
      <c r="AP29" s="168">
        <f t="shared" si="2"/>
        <v>15</v>
      </c>
      <c r="AQ29" s="20"/>
      <c r="AR29" s="68"/>
      <c r="AS29" s="356">
        <f t="shared" si="3"/>
        <v>1</v>
      </c>
      <c r="AT29" s="357">
        <v>3</v>
      </c>
      <c r="AU29" s="360"/>
      <c r="AV29" s="360"/>
      <c r="AW29" s="360"/>
      <c r="AX29" s="360"/>
    </row>
    <row r="30" spans="1:50" s="7" customFormat="1" ht="27.95" customHeight="1" thickBot="1">
      <c r="A30" s="242" t="s">
        <v>109</v>
      </c>
      <c r="B30" s="301" t="s">
        <v>33</v>
      </c>
      <c r="C30" s="302"/>
      <c r="D30" s="97" t="s">
        <v>62</v>
      </c>
      <c r="E30" s="59"/>
      <c r="F30" s="60"/>
      <c r="G30" s="79">
        <v>4</v>
      </c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80"/>
      <c r="V30" s="23"/>
      <c r="W30" s="23"/>
      <c r="X30" s="124"/>
      <c r="Y30" s="79"/>
      <c r="Z30" s="79"/>
      <c r="AA30" s="79"/>
      <c r="AB30" s="79"/>
      <c r="AC30" s="79"/>
      <c r="AD30" s="79"/>
      <c r="AE30" s="79"/>
      <c r="AF30" s="79"/>
      <c r="AG30" s="86"/>
      <c r="AH30" s="86"/>
      <c r="AI30" s="79"/>
      <c r="AJ30" s="79"/>
      <c r="AK30" s="79"/>
      <c r="AL30" s="79"/>
      <c r="AM30" s="79"/>
      <c r="AN30" s="79"/>
      <c r="AO30" s="130"/>
      <c r="AP30" s="168">
        <f t="shared" si="2"/>
        <v>20</v>
      </c>
      <c r="AQ30" s="20"/>
      <c r="AR30" s="68"/>
      <c r="AS30" s="356">
        <f t="shared" si="3"/>
        <v>1</v>
      </c>
      <c r="AT30" s="357">
        <v>3</v>
      </c>
      <c r="AU30" s="360"/>
      <c r="AV30" s="360"/>
      <c r="AW30" s="360"/>
      <c r="AX30" s="360"/>
    </row>
    <row r="31" spans="1:50" s="7" customFormat="1" ht="27.95" customHeight="1" thickBot="1">
      <c r="A31" s="243"/>
      <c r="B31" s="301" t="s">
        <v>34</v>
      </c>
      <c r="C31" s="302"/>
      <c r="D31" s="97" t="s">
        <v>63</v>
      </c>
      <c r="E31" s="59"/>
      <c r="F31" s="60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80"/>
      <c r="V31" s="23"/>
      <c r="W31" s="23"/>
      <c r="X31" s="124"/>
      <c r="Y31" s="79"/>
      <c r="Z31" s="79"/>
      <c r="AA31" s="79"/>
      <c r="AB31" s="79"/>
      <c r="AC31" s="79"/>
      <c r="AD31" s="79"/>
      <c r="AE31" s="79"/>
      <c r="AF31" s="79"/>
      <c r="AG31" s="86"/>
      <c r="AH31" s="86"/>
      <c r="AI31" s="79"/>
      <c r="AJ31" s="79"/>
      <c r="AK31" s="79"/>
      <c r="AL31" s="79"/>
      <c r="AM31" s="79"/>
      <c r="AN31" s="79"/>
      <c r="AO31" s="130"/>
      <c r="AP31" s="168" t="e">
        <f t="shared" si="2"/>
        <v>#DIV/0!</v>
      </c>
      <c r="AQ31" s="20"/>
      <c r="AR31" s="68"/>
      <c r="AS31" s="356">
        <f t="shared" si="3"/>
        <v>0</v>
      </c>
      <c r="AT31" s="357">
        <v>3</v>
      </c>
      <c r="AU31" s="360"/>
      <c r="AV31" s="360"/>
      <c r="AW31" s="360"/>
      <c r="AX31" s="360"/>
    </row>
    <row r="32" spans="1:50" s="7" customFormat="1" ht="27.95" customHeight="1" thickBot="1">
      <c r="A32" s="117" t="s">
        <v>108</v>
      </c>
      <c r="B32" s="301" t="s">
        <v>35</v>
      </c>
      <c r="C32" s="302"/>
      <c r="D32" s="97" t="s">
        <v>64</v>
      </c>
      <c r="E32" s="59"/>
      <c r="F32" s="60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80"/>
      <c r="V32" s="23"/>
      <c r="W32" s="23"/>
      <c r="X32" s="124"/>
      <c r="Y32" s="79"/>
      <c r="Z32" s="79"/>
      <c r="AA32" s="79"/>
      <c r="AB32" s="79"/>
      <c r="AC32" s="79"/>
      <c r="AD32" s="79"/>
      <c r="AE32" s="79"/>
      <c r="AF32" s="79"/>
      <c r="AG32" s="86"/>
      <c r="AH32" s="86"/>
      <c r="AI32" s="79"/>
      <c r="AJ32" s="79"/>
      <c r="AK32" s="79"/>
      <c r="AL32" s="79"/>
      <c r="AM32" s="79"/>
      <c r="AN32" s="79"/>
      <c r="AO32" s="130"/>
      <c r="AP32" s="168" t="e">
        <f t="shared" si="2"/>
        <v>#DIV/0!</v>
      </c>
      <c r="AQ32" s="20"/>
      <c r="AR32" s="68"/>
      <c r="AS32" s="356">
        <f t="shared" si="3"/>
        <v>0</v>
      </c>
      <c r="AT32" s="357">
        <v>3</v>
      </c>
      <c r="AU32" s="360"/>
      <c r="AV32" s="360"/>
      <c r="AW32" s="360"/>
      <c r="AX32" s="360"/>
    </row>
    <row r="33" spans="1:50" s="7" customFormat="1" ht="39" thickBot="1">
      <c r="A33" s="244" t="s">
        <v>98</v>
      </c>
      <c r="B33" s="301" t="s">
        <v>36</v>
      </c>
      <c r="C33" s="302"/>
      <c r="D33" s="97" t="s">
        <v>65</v>
      </c>
      <c r="E33" s="59"/>
      <c r="F33" s="60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80"/>
      <c r="V33" s="23"/>
      <c r="W33" s="23"/>
      <c r="X33" s="124"/>
      <c r="Y33" s="79"/>
      <c r="Z33" s="79"/>
      <c r="AA33" s="79"/>
      <c r="AB33" s="79"/>
      <c r="AC33" s="79"/>
      <c r="AD33" s="79"/>
      <c r="AE33" s="79"/>
      <c r="AF33" s="79"/>
      <c r="AG33" s="86"/>
      <c r="AH33" s="86"/>
      <c r="AI33" s="79"/>
      <c r="AJ33" s="79"/>
      <c r="AK33" s="79"/>
      <c r="AL33" s="79"/>
      <c r="AM33" s="79"/>
      <c r="AN33" s="79"/>
      <c r="AO33" s="130"/>
      <c r="AP33" s="168" t="e">
        <f t="shared" si="2"/>
        <v>#DIV/0!</v>
      </c>
      <c r="AQ33" s="20"/>
      <c r="AR33" s="68"/>
      <c r="AS33" s="356">
        <f t="shared" si="3"/>
        <v>0</v>
      </c>
      <c r="AT33" s="357">
        <v>3</v>
      </c>
      <c r="AU33" s="360"/>
      <c r="AV33" s="360"/>
      <c r="AW33" s="360"/>
      <c r="AX33" s="360"/>
    </row>
    <row r="34" spans="1:50" s="7" customFormat="1" ht="39" thickBot="1">
      <c r="A34" s="245"/>
      <c r="B34" s="301" t="s">
        <v>37</v>
      </c>
      <c r="C34" s="302"/>
      <c r="D34" s="97" t="s">
        <v>66</v>
      </c>
      <c r="E34" s="59"/>
      <c r="F34" s="60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80"/>
      <c r="V34" s="23"/>
      <c r="W34" s="23"/>
      <c r="X34" s="124"/>
      <c r="Y34" s="79"/>
      <c r="Z34" s="79"/>
      <c r="AA34" s="79"/>
      <c r="AB34" s="79"/>
      <c r="AC34" s="79"/>
      <c r="AD34" s="79"/>
      <c r="AE34" s="79"/>
      <c r="AF34" s="79"/>
      <c r="AG34" s="86"/>
      <c r="AH34" s="86"/>
      <c r="AI34" s="79"/>
      <c r="AJ34" s="79"/>
      <c r="AK34" s="79"/>
      <c r="AL34" s="79"/>
      <c r="AM34" s="79"/>
      <c r="AN34" s="79"/>
      <c r="AO34" s="130"/>
      <c r="AP34" s="168" t="e">
        <f t="shared" si="2"/>
        <v>#DIV/0!</v>
      </c>
      <c r="AQ34" s="20"/>
      <c r="AR34" s="68"/>
      <c r="AS34" s="356">
        <f t="shared" si="3"/>
        <v>0</v>
      </c>
      <c r="AT34" s="357">
        <v>3</v>
      </c>
      <c r="AU34" s="360"/>
      <c r="AV34" s="360"/>
      <c r="AW34" s="360"/>
      <c r="AX34" s="360"/>
    </row>
    <row r="35" spans="1:50" s="7" customFormat="1" ht="18.75" thickBot="1">
      <c r="A35" s="245"/>
      <c r="B35" s="301" t="s">
        <v>38</v>
      </c>
      <c r="C35" s="302"/>
      <c r="D35" s="98" t="s">
        <v>67</v>
      </c>
      <c r="E35" s="59"/>
      <c r="F35" s="60"/>
      <c r="G35" s="79"/>
      <c r="H35" s="79"/>
      <c r="I35" s="79"/>
      <c r="J35" s="79"/>
      <c r="K35" s="79"/>
      <c r="L35" s="79"/>
      <c r="M35" s="79"/>
      <c r="N35" s="79"/>
      <c r="O35" s="79"/>
      <c r="P35" s="87"/>
      <c r="Q35" s="79"/>
      <c r="R35" s="79"/>
      <c r="S35" s="79"/>
      <c r="T35" s="79"/>
      <c r="U35" s="80"/>
      <c r="V35" s="23"/>
      <c r="W35" s="23"/>
      <c r="X35" s="124"/>
      <c r="Y35" s="79"/>
      <c r="Z35" s="79"/>
      <c r="AA35" s="79"/>
      <c r="AB35" s="79"/>
      <c r="AC35" s="79"/>
      <c r="AD35" s="79"/>
      <c r="AE35" s="79"/>
      <c r="AF35" s="79"/>
      <c r="AG35" s="86"/>
      <c r="AH35" s="86"/>
      <c r="AI35" s="79"/>
      <c r="AJ35" s="79"/>
      <c r="AK35" s="79"/>
      <c r="AL35" s="79"/>
      <c r="AM35" s="79"/>
      <c r="AN35" s="79"/>
      <c r="AO35" s="130"/>
      <c r="AP35" s="168" t="e">
        <f t="shared" si="2"/>
        <v>#DIV/0!</v>
      </c>
      <c r="AQ35" s="20"/>
      <c r="AR35" s="68"/>
      <c r="AS35" s="356">
        <f t="shared" si="3"/>
        <v>0</v>
      </c>
      <c r="AT35" s="357">
        <v>3</v>
      </c>
      <c r="AU35" s="360"/>
      <c r="AV35" s="360"/>
      <c r="AW35" s="360"/>
      <c r="AX35" s="360"/>
    </row>
    <row r="36" spans="1:50" s="7" customFormat="1" ht="26.25" thickBot="1">
      <c r="A36" s="246"/>
      <c r="B36" s="301" t="s">
        <v>39</v>
      </c>
      <c r="C36" s="302"/>
      <c r="D36" s="98" t="s">
        <v>68</v>
      </c>
      <c r="E36" s="59"/>
      <c r="F36" s="60"/>
      <c r="G36" s="79"/>
      <c r="H36" s="79"/>
      <c r="I36" s="79"/>
      <c r="J36" s="79"/>
      <c r="K36" s="79"/>
      <c r="L36" s="79"/>
      <c r="M36" s="79"/>
      <c r="N36" s="79"/>
      <c r="O36" s="86"/>
      <c r="P36" s="79"/>
      <c r="Q36" s="79"/>
      <c r="R36" s="79"/>
      <c r="S36" s="79"/>
      <c r="T36" s="79"/>
      <c r="U36" s="80"/>
      <c r="V36" s="23"/>
      <c r="W36" s="23"/>
      <c r="X36" s="124"/>
      <c r="Y36" s="79"/>
      <c r="Z36" s="79"/>
      <c r="AA36" s="79"/>
      <c r="AB36" s="79"/>
      <c r="AC36" s="79"/>
      <c r="AD36" s="79"/>
      <c r="AE36" s="79"/>
      <c r="AF36" s="79"/>
      <c r="AG36" s="86"/>
      <c r="AH36" s="86"/>
      <c r="AI36" s="79"/>
      <c r="AJ36" s="79"/>
      <c r="AK36" s="79"/>
      <c r="AL36" s="79"/>
      <c r="AM36" s="79"/>
      <c r="AN36" s="79"/>
      <c r="AO36" s="130"/>
      <c r="AP36" s="168" t="e">
        <f t="shared" si="2"/>
        <v>#DIV/0!</v>
      </c>
      <c r="AQ36" s="20"/>
      <c r="AR36" s="68"/>
      <c r="AS36" s="356">
        <f t="shared" si="3"/>
        <v>0</v>
      </c>
      <c r="AT36" s="357">
        <v>3</v>
      </c>
      <c r="AU36" s="360"/>
      <c r="AV36" s="360"/>
      <c r="AW36" s="360"/>
      <c r="AX36" s="360"/>
    </row>
    <row r="37" spans="1:50" s="7" customFormat="1" ht="18.75" thickBot="1">
      <c r="A37" s="247" t="s">
        <v>101</v>
      </c>
      <c r="B37" s="301" t="s">
        <v>40</v>
      </c>
      <c r="C37" s="302"/>
      <c r="D37" s="97" t="s">
        <v>69</v>
      </c>
      <c r="E37" s="59"/>
      <c r="F37" s="60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80"/>
      <c r="V37" s="23"/>
      <c r="W37" s="23"/>
      <c r="X37" s="124"/>
      <c r="Y37" s="79"/>
      <c r="Z37" s="79"/>
      <c r="AA37" s="79"/>
      <c r="AB37" s="79"/>
      <c r="AC37" s="79"/>
      <c r="AD37" s="79"/>
      <c r="AE37" s="79"/>
      <c r="AF37" s="79"/>
      <c r="AG37" s="86"/>
      <c r="AH37" s="86"/>
      <c r="AI37" s="79"/>
      <c r="AJ37" s="79"/>
      <c r="AK37" s="79"/>
      <c r="AL37" s="79"/>
      <c r="AM37" s="79"/>
      <c r="AN37" s="79"/>
      <c r="AO37" s="130"/>
      <c r="AP37" s="168" t="e">
        <f t="shared" si="2"/>
        <v>#DIV/0!</v>
      </c>
      <c r="AQ37" s="20"/>
      <c r="AR37" s="68"/>
      <c r="AS37" s="356">
        <f t="shared" si="3"/>
        <v>0</v>
      </c>
      <c r="AT37" s="357">
        <v>3</v>
      </c>
      <c r="AU37" s="360"/>
      <c r="AV37" s="360"/>
      <c r="AW37" s="360"/>
      <c r="AX37" s="360"/>
    </row>
    <row r="38" spans="1:50" s="7" customFormat="1" ht="18.75" thickBot="1">
      <c r="A38" s="248"/>
      <c r="B38" s="301" t="s">
        <v>41</v>
      </c>
      <c r="C38" s="302"/>
      <c r="D38" s="97" t="s">
        <v>70</v>
      </c>
      <c r="E38" s="59"/>
      <c r="F38" s="60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80"/>
      <c r="V38" s="127"/>
      <c r="W38" s="127"/>
      <c r="X38" s="124"/>
      <c r="Y38" s="79"/>
      <c r="Z38" s="79"/>
      <c r="AA38" s="79"/>
      <c r="AB38" s="79"/>
      <c r="AC38" s="79"/>
      <c r="AD38" s="79"/>
      <c r="AE38" s="79"/>
      <c r="AF38" s="79"/>
      <c r="AG38" s="79"/>
      <c r="AH38" s="79"/>
      <c r="AI38" s="79"/>
      <c r="AJ38" s="79"/>
      <c r="AK38" s="79"/>
      <c r="AL38" s="79"/>
      <c r="AM38" s="79"/>
      <c r="AN38" s="79"/>
      <c r="AO38" s="134"/>
      <c r="AP38" s="169" t="e">
        <f t="shared" si="2"/>
        <v>#DIV/0!</v>
      </c>
      <c r="AQ38" s="31"/>
      <c r="AR38" s="68"/>
      <c r="AS38" s="356">
        <f t="shared" si="3"/>
        <v>0</v>
      </c>
      <c r="AT38" s="357">
        <v>3</v>
      </c>
      <c r="AU38" s="360"/>
      <c r="AV38" s="360"/>
      <c r="AW38" s="360"/>
      <c r="AX38" s="360"/>
    </row>
    <row r="39" spans="1:50" s="7" customFormat="1" ht="18.75" thickBot="1">
      <c r="A39" s="217" t="s">
        <v>109</v>
      </c>
      <c r="B39" s="327" t="s">
        <v>42</v>
      </c>
      <c r="C39" s="328"/>
      <c r="D39" s="136" t="s">
        <v>71</v>
      </c>
      <c r="E39" s="137"/>
      <c r="F39" s="138"/>
      <c r="G39" s="139"/>
      <c r="H39" s="139"/>
      <c r="I39" s="139"/>
      <c r="J39" s="139"/>
      <c r="K39" s="139"/>
      <c r="L39" s="139"/>
      <c r="M39" s="139"/>
      <c r="N39" s="139"/>
      <c r="O39" s="139"/>
      <c r="P39" s="139"/>
      <c r="Q39" s="139"/>
      <c r="R39" s="139"/>
      <c r="S39" s="139"/>
      <c r="T39" s="139"/>
      <c r="U39" s="140"/>
      <c r="V39" s="128"/>
      <c r="W39" s="128"/>
      <c r="X39" s="141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3"/>
      <c r="AP39" s="216" t="e">
        <f t="shared" si="2"/>
        <v>#DIV/0!</v>
      </c>
      <c r="AQ39" s="145" t="s">
        <v>11</v>
      </c>
      <c r="AR39" s="68"/>
      <c r="AS39" s="356">
        <f t="shared" si="3"/>
        <v>0</v>
      </c>
      <c r="AT39" s="357">
        <v>3</v>
      </c>
      <c r="AU39" s="360"/>
      <c r="AV39" s="360"/>
      <c r="AW39" s="360"/>
      <c r="AX39" s="360"/>
    </row>
    <row r="40" spans="1:50" s="7" customFormat="1" ht="18.75" thickBot="1">
      <c r="A40" s="160"/>
      <c r="B40" s="281" t="s">
        <v>2</v>
      </c>
      <c r="C40" s="282"/>
      <c r="D40" s="52" t="s">
        <v>116</v>
      </c>
      <c r="E40" s="292" t="s">
        <v>120</v>
      </c>
      <c r="F40" s="293"/>
      <c r="G40" s="293"/>
      <c r="H40" s="293"/>
      <c r="I40" s="293"/>
      <c r="J40" s="293"/>
      <c r="K40" s="293"/>
      <c r="L40" s="293"/>
      <c r="M40" s="293"/>
      <c r="N40" s="293"/>
      <c r="O40" s="293"/>
      <c r="P40" s="293"/>
      <c r="Q40" s="293"/>
      <c r="R40" s="293"/>
      <c r="S40" s="293"/>
      <c r="T40" s="293"/>
      <c r="U40" s="294"/>
      <c r="V40" s="17"/>
      <c r="W40" s="19"/>
      <c r="X40" s="292" t="s">
        <v>121</v>
      </c>
      <c r="Y40" s="293"/>
      <c r="Z40" s="293"/>
      <c r="AA40" s="293"/>
      <c r="AB40" s="293"/>
      <c r="AC40" s="293"/>
      <c r="AD40" s="293"/>
      <c r="AE40" s="293"/>
      <c r="AF40" s="293"/>
      <c r="AG40" s="293"/>
      <c r="AH40" s="293"/>
      <c r="AI40" s="293"/>
      <c r="AJ40" s="293"/>
      <c r="AK40" s="293"/>
      <c r="AL40" s="293"/>
      <c r="AM40" s="293"/>
      <c r="AN40" s="293"/>
      <c r="AO40" s="294"/>
      <c r="AP40" s="146"/>
      <c r="AQ40" s="83">
        <f>(AQ21*10)/2</f>
        <v>13</v>
      </c>
      <c r="AR40" s="69">
        <f>AQ40</f>
        <v>13</v>
      </c>
      <c r="AS40" s="73"/>
      <c r="AT40" s="73"/>
    </row>
    <row r="41" spans="1:50" s="7" customFormat="1" ht="51.75" thickBot="1">
      <c r="A41" s="110" t="s">
        <v>16</v>
      </c>
      <c r="B41" s="325" t="s">
        <v>22</v>
      </c>
      <c r="C41" s="326"/>
      <c r="D41" s="161" t="s">
        <v>74</v>
      </c>
      <c r="E41" s="120"/>
      <c r="F41" s="121"/>
      <c r="G41" s="122">
        <v>1</v>
      </c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3"/>
      <c r="V41" s="147"/>
      <c r="W41" s="147"/>
      <c r="X41" s="172"/>
      <c r="Y41" s="122"/>
      <c r="Z41" s="122"/>
      <c r="AA41" s="122"/>
      <c r="AB41" s="122"/>
      <c r="AC41" s="122"/>
      <c r="AD41" s="122"/>
      <c r="AE41" s="122"/>
      <c r="AF41" s="122"/>
      <c r="AG41" s="129"/>
      <c r="AH41" s="129"/>
      <c r="AI41" s="122"/>
      <c r="AJ41" s="122"/>
      <c r="AK41" s="122"/>
      <c r="AL41" s="122"/>
      <c r="AM41" s="122"/>
      <c r="AN41" s="122"/>
      <c r="AO41" s="123"/>
      <c r="AP41" s="168">
        <f>(AVERAGE(E41:AO41)*10)/2</f>
        <v>5</v>
      </c>
      <c r="AQ41" s="206">
        <f>AVERAGE(E41:AO45)</f>
        <v>1</v>
      </c>
      <c r="AR41" s="69"/>
      <c r="AS41" s="348">
        <f>COUNT((E41:U41),(X41:AO41))</f>
        <v>1</v>
      </c>
      <c r="AT41" s="233">
        <v>3</v>
      </c>
      <c r="AU41" s="223"/>
      <c r="AV41" s="223"/>
      <c r="AW41" s="223"/>
      <c r="AX41" s="223"/>
    </row>
    <row r="42" spans="1:50" s="7" customFormat="1" ht="26.25" thickBot="1">
      <c r="A42" s="108" t="s">
        <v>100</v>
      </c>
      <c r="B42" s="305" t="s">
        <v>14</v>
      </c>
      <c r="C42" s="306"/>
      <c r="D42" s="162" t="s">
        <v>76</v>
      </c>
      <c r="E42" s="59"/>
      <c r="F42" s="60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80"/>
      <c r="V42" s="147"/>
      <c r="W42" s="147"/>
      <c r="X42" s="148"/>
      <c r="Y42" s="77"/>
      <c r="Z42" s="77"/>
      <c r="AA42" s="77"/>
      <c r="AB42" s="77"/>
      <c r="AC42" s="77"/>
      <c r="AD42" s="77"/>
      <c r="AE42" s="77"/>
      <c r="AF42" s="77"/>
      <c r="AG42" s="78"/>
      <c r="AH42" s="78"/>
      <c r="AI42" s="77"/>
      <c r="AJ42" s="77"/>
      <c r="AK42" s="77"/>
      <c r="AL42" s="77"/>
      <c r="AM42" s="77"/>
      <c r="AN42" s="77"/>
      <c r="AO42" s="80"/>
      <c r="AP42" s="168" t="e">
        <f>(AVERAGE(E42:AO42)*10)/2</f>
        <v>#DIV/0!</v>
      </c>
      <c r="AQ42" s="132"/>
      <c r="AR42" s="69"/>
      <c r="AS42" s="65">
        <f>COUNT((E42:U42),(X42:AO42))</f>
        <v>0</v>
      </c>
      <c r="AT42" s="233">
        <v>3</v>
      </c>
      <c r="AU42" s="224"/>
      <c r="AV42" s="224"/>
      <c r="AW42" s="224"/>
      <c r="AX42" s="224"/>
    </row>
    <row r="43" spans="1:50" s="7" customFormat="1" ht="26.25" thickBot="1">
      <c r="A43" s="247" t="s">
        <v>101</v>
      </c>
      <c r="B43" s="305" t="s">
        <v>15</v>
      </c>
      <c r="C43" s="306"/>
      <c r="D43" s="162" t="s">
        <v>75</v>
      </c>
      <c r="E43" s="59"/>
      <c r="F43" s="60"/>
      <c r="G43" s="79"/>
      <c r="H43" s="79"/>
      <c r="I43" s="79"/>
      <c r="J43" s="79"/>
      <c r="K43" s="79"/>
      <c r="L43" s="79"/>
      <c r="M43" s="79"/>
      <c r="N43" s="79"/>
      <c r="O43" s="86"/>
      <c r="P43" s="79"/>
      <c r="Q43" s="79"/>
      <c r="R43" s="79"/>
      <c r="S43" s="79"/>
      <c r="T43" s="79"/>
      <c r="U43" s="80"/>
      <c r="V43" s="147"/>
      <c r="W43" s="147"/>
      <c r="X43" s="148"/>
      <c r="Y43" s="77"/>
      <c r="Z43" s="77"/>
      <c r="AA43" s="77"/>
      <c r="AB43" s="77"/>
      <c r="AC43" s="77"/>
      <c r="AD43" s="77"/>
      <c r="AE43" s="77"/>
      <c r="AF43" s="77"/>
      <c r="AG43" s="78"/>
      <c r="AH43" s="78"/>
      <c r="AI43" s="77"/>
      <c r="AJ43" s="77"/>
      <c r="AK43" s="77"/>
      <c r="AL43" s="77"/>
      <c r="AM43" s="77"/>
      <c r="AN43" s="77"/>
      <c r="AO43" s="80"/>
      <c r="AP43" s="168" t="e">
        <f>(AVERAGE(E43:AO43)*10)/2</f>
        <v>#DIV/0!</v>
      </c>
      <c r="AQ43" s="132"/>
      <c r="AR43" s="69"/>
      <c r="AS43" s="65">
        <f>COUNT((E43:U43),(X43:AO43))</f>
        <v>0</v>
      </c>
      <c r="AT43" s="233">
        <v>3</v>
      </c>
      <c r="AU43" s="224"/>
      <c r="AV43" s="224"/>
      <c r="AW43" s="224"/>
      <c r="AX43" s="224"/>
    </row>
    <row r="44" spans="1:50" ht="26.25" thickBot="1">
      <c r="A44" s="248"/>
      <c r="B44" s="305" t="s">
        <v>72</v>
      </c>
      <c r="C44" s="306"/>
      <c r="D44" s="163" t="s">
        <v>77</v>
      </c>
      <c r="E44" s="59"/>
      <c r="F44" s="60"/>
      <c r="G44" s="79"/>
      <c r="H44" s="79"/>
      <c r="I44" s="79"/>
      <c r="J44" s="79"/>
      <c r="K44" s="79"/>
      <c r="L44" s="79"/>
      <c r="M44" s="79"/>
      <c r="N44" s="79"/>
      <c r="O44" s="86"/>
      <c r="P44" s="79"/>
      <c r="Q44" s="79"/>
      <c r="R44" s="79"/>
      <c r="S44" s="79"/>
      <c r="T44" s="79"/>
      <c r="U44" s="80"/>
      <c r="V44" s="127"/>
      <c r="W44" s="127"/>
      <c r="X44" s="148"/>
      <c r="Y44" s="77"/>
      <c r="Z44" s="77"/>
      <c r="AA44" s="77"/>
      <c r="AB44" s="77"/>
      <c r="AC44" s="77"/>
      <c r="AD44" s="77"/>
      <c r="AE44" s="77"/>
      <c r="AF44" s="77"/>
      <c r="AG44" s="78"/>
      <c r="AH44" s="78"/>
      <c r="AI44" s="77"/>
      <c r="AJ44" s="77"/>
      <c r="AK44" s="77"/>
      <c r="AL44" s="77"/>
      <c r="AM44" s="77"/>
      <c r="AN44" s="77"/>
      <c r="AO44" s="80"/>
      <c r="AP44" s="168" t="e">
        <f>(AVERAGE(E44:AO44)*10)/2</f>
        <v>#DIV/0!</v>
      </c>
      <c r="AQ44" s="170"/>
      <c r="AR44" s="72"/>
      <c r="AS44" s="65">
        <f>COUNT((E44:U44),(X44:AO44))</f>
        <v>0</v>
      </c>
      <c r="AT44" s="233">
        <v>3</v>
      </c>
      <c r="AU44" s="225"/>
      <c r="AV44" s="225"/>
      <c r="AW44" s="225"/>
      <c r="AX44" s="225"/>
    </row>
    <row r="45" spans="1:50" s="7" customFormat="1" ht="26.25" thickBot="1">
      <c r="A45" s="118" t="s">
        <v>108</v>
      </c>
      <c r="B45" s="303" t="s">
        <v>73</v>
      </c>
      <c r="C45" s="304"/>
      <c r="D45" s="164" t="s">
        <v>78</v>
      </c>
      <c r="E45" s="61"/>
      <c r="F45" s="62"/>
      <c r="G45" s="81"/>
      <c r="H45" s="81"/>
      <c r="I45" s="81"/>
      <c r="J45" s="81"/>
      <c r="K45" s="81"/>
      <c r="L45" s="81"/>
      <c r="M45" s="81"/>
      <c r="N45" s="81"/>
      <c r="O45" s="88"/>
      <c r="P45" s="81"/>
      <c r="Q45" s="81"/>
      <c r="R45" s="81"/>
      <c r="S45" s="81"/>
      <c r="T45" s="81"/>
      <c r="U45" s="82"/>
      <c r="V45" s="23"/>
      <c r="W45" s="23"/>
      <c r="X45" s="165"/>
      <c r="Y45" s="166"/>
      <c r="Z45" s="166"/>
      <c r="AA45" s="166"/>
      <c r="AB45" s="166"/>
      <c r="AC45" s="166"/>
      <c r="AD45" s="166"/>
      <c r="AE45" s="166"/>
      <c r="AF45" s="166"/>
      <c r="AG45" s="167"/>
      <c r="AH45" s="167"/>
      <c r="AI45" s="166"/>
      <c r="AJ45" s="166"/>
      <c r="AK45" s="166"/>
      <c r="AL45" s="166"/>
      <c r="AM45" s="166"/>
      <c r="AN45" s="166"/>
      <c r="AO45" s="82"/>
      <c r="AP45" s="168" t="e">
        <f>(AVERAGE(E45:AO45)*10)/2</f>
        <v>#DIV/0!</v>
      </c>
      <c r="AQ45" s="171" t="s">
        <v>113</v>
      </c>
      <c r="AR45" s="68"/>
      <c r="AS45" s="66">
        <f>COUNT((E45:U45),(X45:AO45))</f>
        <v>0</v>
      </c>
      <c r="AT45" s="233">
        <v>3</v>
      </c>
      <c r="AU45" s="226"/>
      <c r="AV45" s="226"/>
      <c r="AW45" s="226"/>
      <c r="AX45" s="226"/>
    </row>
    <row r="46" spans="1:50" s="7" customFormat="1" ht="18.75" thickBot="1">
      <c r="A46" s="160"/>
      <c r="B46" s="281" t="s">
        <v>117</v>
      </c>
      <c r="C46" s="282"/>
      <c r="D46" s="52" t="s">
        <v>115</v>
      </c>
      <c r="E46" s="309" t="s">
        <v>120</v>
      </c>
      <c r="F46" s="310"/>
      <c r="G46" s="310"/>
      <c r="H46" s="310"/>
      <c r="I46" s="310"/>
      <c r="J46" s="310"/>
      <c r="K46" s="310"/>
      <c r="L46" s="310"/>
      <c r="M46" s="310"/>
      <c r="N46" s="310"/>
      <c r="O46" s="310"/>
      <c r="P46" s="310"/>
      <c r="Q46" s="310"/>
      <c r="R46" s="310"/>
      <c r="S46" s="310"/>
      <c r="T46" s="310"/>
      <c r="U46" s="311"/>
      <c r="V46" s="17"/>
      <c r="W46" s="19"/>
      <c r="X46" s="312" t="s">
        <v>121</v>
      </c>
      <c r="Y46" s="313"/>
      <c r="Z46" s="313"/>
      <c r="AA46" s="313"/>
      <c r="AB46" s="313"/>
      <c r="AC46" s="313"/>
      <c r="AD46" s="313"/>
      <c r="AE46" s="313"/>
      <c r="AF46" s="313"/>
      <c r="AG46" s="313"/>
      <c r="AH46" s="313"/>
      <c r="AI46" s="313"/>
      <c r="AJ46" s="313"/>
      <c r="AK46" s="313"/>
      <c r="AL46" s="313"/>
      <c r="AM46" s="313"/>
      <c r="AN46" s="313"/>
      <c r="AO46" s="314"/>
      <c r="AP46" s="146"/>
      <c r="AQ46" s="83">
        <f>(AQ41*10)/2</f>
        <v>5</v>
      </c>
      <c r="AR46" s="68"/>
      <c r="AS46" s="73"/>
      <c r="AT46" s="135"/>
    </row>
    <row r="47" spans="1:50" s="7" customFormat="1" ht="26.25" thickBot="1">
      <c r="A47" s="119" t="s">
        <v>108</v>
      </c>
      <c r="B47" s="315" t="s">
        <v>79</v>
      </c>
      <c r="C47" s="316"/>
      <c r="D47" s="99" t="s">
        <v>86</v>
      </c>
      <c r="E47" s="120"/>
      <c r="F47" s="121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3"/>
      <c r="V47" s="147"/>
      <c r="W47" s="147"/>
      <c r="X47" s="172"/>
      <c r="Y47" s="122"/>
      <c r="Z47" s="122"/>
      <c r="AA47" s="122"/>
      <c r="AB47" s="122"/>
      <c r="AC47" s="122"/>
      <c r="AD47" s="122"/>
      <c r="AE47" s="122"/>
      <c r="AF47" s="122"/>
      <c r="AG47" s="129"/>
      <c r="AH47" s="129"/>
      <c r="AI47" s="122"/>
      <c r="AJ47" s="122"/>
      <c r="AK47" s="122"/>
      <c r="AL47" s="122"/>
      <c r="AM47" s="122"/>
      <c r="AN47" s="122"/>
      <c r="AO47" s="123"/>
      <c r="AP47" s="173" t="e">
        <f t="shared" ref="AP47:AP53" si="4">(AVERAGE(E47:AO47)*10)/2</f>
        <v>#DIV/0!</v>
      </c>
      <c r="AQ47" s="206" t="e">
        <f>AVERAGE(E47:AO53)</f>
        <v>#DIV/0!</v>
      </c>
      <c r="AR47" s="68"/>
      <c r="AS47" s="348">
        <f t="shared" ref="AS47:AS53" si="5">COUNT((E47:U47),(X47:AO47))</f>
        <v>0</v>
      </c>
      <c r="AT47" s="233">
        <v>3</v>
      </c>
      <c r="AU47" s="223"/>
      <c r="AV47" s="223"/>
      <c r="AW47" s="223"/>
      <c r="AX47" s="223"/>
    </row>
    <row r="48" spans="1:50" s="7" customFormat="1" ht="26.25" thickBot="1">
      <c r="A48" s="108" t="s">
        <v>100</v>
      </c>
      <c r="B48" s="317" t="s">
        <v>80</v>
      </c>
      <c r="C48" s="318"/>
      <c r="D48" s="100" t="s">
        <v>87</v>
      </c>
      <c r="E48" s="59"/>
      <c r="F48" s="60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80"/>
      <c r="V48" s="147"/>
      <c r="W48" s="147"/>
      <c r="X48" s="124"/>
      <c r="Y48" s="79"/>
      <c r="Z48" s="79"/>
      <c r="AA48" s="79"/>
      <c r="AB48" s="79"/>
      <c r="AC48" s="79"/>
      <c r="AD48" s="79"/>
      <c r="AE48" s="79"/>
      <c r="AF48" s="79"/>
      <c r="AG48" s="86"/>
      <c r="AH48" s="86"/>
      <c r="AI48" s="79"/>
      <c r="AJ48" s="79"/>
      <c r="AK48" s="79"/>
      <c r="AL48" s="79"/>
      <c r="AM48" s="79"/>
      <c r="AN48" s="79"/>
      <c r="AO48" s="80"/>
      <c r="AP48" s="173" t="e">
        <f t="shared" si="4"/>
        <v>#DIV/0!</v>
      </c>
      <c r="AQ48" s="132"/>
      <c r="AS48" s="65">
        <f t="shared" si="5"/>
        <v>0</v>
      </c>
      <c r="AT48" s="233">
        <v>3</v>
      </c>
      <c r="AU48" s="224"/>
      <c r="AV48" s="224"/>
      <c r="AW48" s="224"/>
      <c r="AX48" s="224"/>
    </row>
    <row r="49" spans="1:50" s="7" customFormat="1" ht="27.95" customHeight="1" thickBot="1">
      <c r="A49" s="117" t="s">
        <v>108</v>
      </c>
      <c r="B49" s="317" t="s">
        <v>81</v>
      </c>
      <c r="C49" s="318"/>
      <c r="D49" s="100" t="s">
        <v>88</v>
      </c>
      <c r="E49" s="59"/>
      <c r="F49" s="60"/>
      <c r="G49" s="79"/>
      <c r="H49" s="79"/>
      <c r="I49" s="79"/>
      <c r="J49" s="79"/>
      <c r="K49" s="79"/>
      <c r="L49" s="79"/>
      <c r="M49" s="79"/>
      <c r="N49" s="79"/>
      <c r="O49" s="86"/>
      <c r="P49" s="79"/>
      <c r="Q49" s="79"/>
      <c r="R49" s="79"/>
      <c r="S49" s="79"/>
      <c r="T49" s="79"/>
      <c r="U49" s="80"/>
      <c r="V49" s="147"/>
      <c r="W49" s="147"/>
      <c r="X49" s="124"/>
      <c r="Y49" s="79"/>
      <c r="Z49" s="79"/>
      <c r="AA49" s="79"/>
      <c r="AB49" s="79"/>
      <c r="AC49" s="79"/>
      <c r="AD49" s="79"/>
      <c r="AE49" s="79"/>
      <c r="AF49" s="79"/>
      <c r="AG49" s="86"/>
      <c r="AH49" s="86"/>
      <c r="AI49" s="79"/>
      <c r="AJ49" s="79"/>
      <c r="AK49" s="79"/>
      <c r="AL49" s="79"/>
      <c r="AM49" s="79"/>
      <c r="AN49" s="79"/>
      <c r="AO49" s="80"/>
      <c r="AP49" s="173" t="e">
        <f t="shared" si="4"/>
        <v>#DIV/0!</v>
      </c>
      <c r="AQ49" s="132"/>
      <c r="AS49" s="65">
        <f t="shared" si="5"/>
        <v>0</v>
      </c>
      <c r="AT49" s="233">
        <v>3</v>
      </c>
      <c r="AU49" s="224"/>
      <c r="AV49" s="224"/>
      <c r="AW49" s="224"/>
      <c r="AX49" s="224"/>
    </row>
    <row r="50" spans="1:50" s="7" customFormat="1" ht="27.95" customHeight="1" thickBot="1">
      <c r="A50" s="106" t="s">
        <v>101</v>
      </c>
      <c r="B50" s="317" t="s">
        <v>82</v>
      </c>
      <c r="C50" s="318"/>
      <c r="D50" s="101" t="s">
        <v>89</v>
      </c>
      <c r="E50" s="59"/>
      <c r="F50" s="60"/>
      <c r="G50" s="79"/>
      <c r="H50" s="79"/>
      <c r="I50" s="79"/>
      <c r="J50" s="79"/>
      <c r="K50" s="79"/>
      <c r="L50" s="79"/>
      <c r="M50" s="79"/>
      <c r="N50" s="79"/>
      <c r="O50" s="86"/>
      <c r="P50" s="79"/>
      <c r="Q50" s="79"/>
      <c r="R50" s="79"/>
      <c r="S50" s="79"/>
      <c r="T50" s="79"/>
      <c r="U50" s="80"/>
      <c r="V50" s="127"/>
      <c r="W50" s="127"/>
      <c r="X50" s="124"/>
      <c r="Y50" s="79"/>
      <c r="Z50" s="79"/>
      <c r="AA50" s="79"/>
      <c r="AB50" s="79"/>
      <c r="AC50" s="79"/>
      <c r="AD50" s="79"/>
      <c r="AE50" s="79"/>
      <c r="AF50" s="79"/>
      <c r="AG50" s="86"/>
      <c r="AH50" s="86"/>
      <c r="AI50" s="79"/>
      <c r="AJ50" s="79"/>
      <c r="AK50" s="79"/>
      <c r="AL50" s="79"/>
      <c r="AM50" s="79"/>
      <c r="AN50" s="79"/>
      <c r="AO50" s="80"/>
      <c r="AP50" s="173" t="e">
        <f t="shared" si="4"/>
        <v>#DIV/0!</v>
      </c>
      <c r="AQ50" s="170"/>
      <c r="AS50" s="65">
        <f t="shared" si="5"/>
        <v>0</v>
      </c>
      <c r="AT50" s="233">
        <v>3</v>
      </c>
      <c r="AU50" s="224"/>
      <c r="AV50" s="224"/>
      <c r="AW50" s="224"/>
      <c r="AX50" s="224"/>
    </row>
    <row r="51" spans="1:50" s="7" customFormat="1" ht="27.95" customHeight="1" thickBot="1">
      <c r="A51" s="249" t="s">
        <v>99</v>
      </c>
      <c r="B51" s="317" t="s">
        <v>83</v>
      </c>
      <c r="C51" s="318"/>
      <c r="D51" s="101" t="s">
        <v>90</v>
      </c>
      <c r="E51" s="59"/>
      <c r="F51" s="60"/>
      <c r="G51" s="79"/>
      <c r="H51" s="79"/>
      <c r="I51" s="79"/>
      <c r="J51" s="79"/>
      <c r="K51" s="79"/>
      <c r="L51" s="79"/>
      <c r="M51" s="79"/>
      <c r="N51" s="79"/>
      <c r="O51" s="86"/>
      <c r="P51" s="79"/>
      <c r="Q51" s="79"/>
      <c r="R51" s="79"/>
      <c r="S51" s="79"/>
      <c r="T51" s="79"/>
      <c r="U51" s="80"/>
      <c r="V51" s="23"/>
      <c r="W51" s="23"/>
      <c r="X51" s="124"/>
      <c r="Y51" s="79"/>
      <c r="Z51" s="79"/>
      <c r="AA51" s="79"/>
      <c r="AB51" s="79"/>
      <c r="AC51" s="79"/>
      <c r="AD51" s="79"/>
      <c r="AE51" s="79"/>
      <c r="AF51" s="79"/>
      <c r="AG51" s="86"/>
      <c r="AH51" s="86"/>
      <c r="AI51" s="79"/>
      <c r="AJ51" s="79"/>
      <c r="AK51" s="79"/>
      <c r="AL51" s="79"/>
      <c r="AM51" s="79"/>
      <c r="AN51" s="79"/>
      <c r="AO51" s="80"/>
      <c r="AP51" s="173" t="e">
        <f t="shared" si="4"/>
        <v>#DIV/0!</v>
      </c>
      <c r="AQ51" s="174"/>
      <c r="AS51" s="65">
        <f t="shared" si="5"/>
        <v>0</v>
      </c>
      <c r="AT51" s="233">
        <v>3</v>
      </c>
      <c r="AU51" s="224"/>
      <c r="AV51" s="224"/>
      <c r="AW51" s="224"/>
      <c r="AX51" s="224"/>
    </row>
    <row r="52" spans="1:50" s="7" customFormat="1" ht="27.95" customHeight="1" thickBot="1">
      <c r="A52" s="250"/>
      <c r="B52" s="317" t="s">
        <v>84</v>
      </c>
      <c r="C52" s="318"/>
      <c r="D52" s="101" t="s">
        <v>91</v>
      </c>
      <c r="E52" s="59"/>
      <c r="F52" s="60"/>
      <c r="G52" s="79"/>
      <c r="H52" s="79"/>
      <c r="I52" s="79"/>
      <c r="J52" s="79"/>
      <c r="K52" s="79"/>
      <c r="L52" s="79"/>
      <c r="M52" s="79"/>
      <c r="N52" s="79"/>
      <c r="O52" s="86"/>
      <c r="P52" s="79"/>
      <c r="Q52" s="79"/>
      <c r="R52" s="79"/>
      <c r="S52" s="79"/>
      <c r="T52" s="79"/>
      <c r="U52" s="80"/>
      <c r="V52" s="127"/>
      <c r="W52" s="127"/>
      <c r="X52" s="124"/>
      <c r="Y52" s="79"/>
      <c r="Z52" s="79"/>
      <c r="AA52" s="79"/>
      <c r="AB52" s="79"/>
      <c r="AC52" s="79"/>
      <c r="AD52" s="79"/>
      <c r="AE52" s="79"/>
      <c r="AF52" s="79"/>
      <c r="AG52" s="86"/>
      <c r="AH52" s="86"/>
      <c r="AI52" s="79"/>
      <c r="AJ52" s="79"/>
      <c r="AK52" s="79"/>
      <c r="AL52" s="79"/>
      <c r="AM52" s="79"/>
      <c r="AN52" s="79"/>
      <c r="AO52" s="80"/>
      <c r="AP52" s="173" t="e">
        <f t="shared" si="4"/>
        <v>#DIV/0!</v>
      </c>
      <c r="AQ52" s="171"/>
      <c r="AS52" s="65">
        <f t="shared" si="5"/>
        <v>0</v>
      </c>
      <c r="AT52" s="233">
        <v>3</v>
      </c>
      <c r="AU52" s="224"/>
      <c r="AV52" s="224"/>
      <c r="AW52" s="224"/>
      <c r="AX52" s="224"/>
    </row>
    <row r="53" spans="1:50" s="7" customFormat="1" ht="27.95" customHeight="1" thickBot="1">
      <c r="A53" s="114" t="s">
        <v>98</v>
      </c>
      <c r="B53" s="338" t="s">
        <v>85</v>
      </c>
      <c r="C53" s="339"/>
      <c r="D53" s="102" t="s">
        <v>92</v>
      </c>
      <c r="E53" s="61"/>
      <c r="F53" s="62"/>
      <c r="G53" s="81"/>
      <c r="H53" s="81"/>
      <c r="I53" s="81"/>
      <c r="J53" s="81"/>
      <c r="K53" s="81"/>
      <c r="L53" s="81"/>
      <c r="M53" s="81"/>
      <c r="N53" s="81"/>
      <c r="O53" s="88"/>
      <c r="P53" s="81"/>
      <c r="Q53" s="81"/>
      <c r="R53" s="81"/>
      <c r="S53" s="81"/>
      <c r="T53" s="81"/>
      <c r="U53" s="82"/>
      <c r="V53" s="23"/>
      <c r="W53" s="23"/>
      <c r="X53" s="89"/>
      <c r="Y53" s="81"/>
      <c r="Z53" s="81"/>
      <c r="AA53" s="81"/>
      <c r="AB53" s="81"/>
      <c r="AC53" s="81"/>
      <c r="AD53" s="81"/>
      <c r="AE53" s="81"/>
      <c r="AF53" s="81"/>
      <c r="AG53" s="88"/>
      <c r="AH53" s="88"/>
      <c r="AI53" s="81"/>
      <c r="AJ53" s="81"/>
      <c r="AK53" s="81"/>
      <c r="AL53" s="81"/>
      <c r="AM53" s="81"/>
      <c r="AN53" s="81"/>
      <c r="AO53" s="82"/>
      <c r="AP53" s="173" t="e">
        <f t="shared" si="4"/>
        <v>#DIV/0!</v>
      </c>
      <c r="AQ53" s="171" t="s">
        <v>118</v>
      </c>
      <c r="AS53" s="66">
        <f t="shared" si="5"/>
        <v>0</v>
      </c>
      <c r="AT53" s="233">
        <v>3</v>
      </c>
      <c r="AU53" s="226"/>
      <c r="AV53" s="226"/>
      <c r="AW53" s="226"/>
      <c r="AX53" s="226"/>
    </row>
    <row r="54" spans="1:50" s="7" customFormat="1" ht="27.95" customHeight="1" thickBot="1">
      <c r="A54" s="160"/>
      <c r="B54" s="281" t="s">
        <v>122</v>
      </c>
      <c r="C54" s="282"/>
      <c r="D54" s="52" t="s">
        <v>123</v>
      </c>
      <c r="E54" s="331" t="s">
        <v>120</v>
      </c>
      <c r="F54" s="332"/>
      <c r="G54" s="332"/>
      <c r="H54" s="332"/>
      <c r="I54" s="332"/>
      <c r="J54" s="332"/>
      <c r="K54" s="332"/>
      <c r="L54" s="332"/>
      <c r="M54" s="332"/>
      <c r="N54" s="332"/>
      <c r="O54" s="332"/>
      <c r="P54" s="332"/>
      <c r="Q54" s="332"/>
      <c r="R54" s="332"/>
      <c r="S54" s="332"/>
      <c r="T54" s="332"/>
      <c r="U54" s="333"/>
      <c r="V54" s="17"/>
      <c r="W54" s="19"/>
      <c r="X54" s="331" t="s">
        <v>121</v>
      </c>
      <c r="Y54" s="332"/>
      <c r="Z54" s="332"/>
      <c r="AA54" s="332"/>
      <c r="AB54" s="332"/>
      <c r="AC54" s="332"/>
      <c r="AD54" s="332"/>
      <c r="AE54" s="332"/>
      <c r="AF54" s="332"/>
      <c r="AG54" s="332"/>
      <c r="AH54" s="332"/>
      <c r="AI54" s="332"/>
      <c r="AJ54" s="332"/>
      <c r="AK54" s="332"/>
      <c r="AL54" s="332"/>
      <c r="AM54" s="332"/>
      <c r="AN54" s="332"/>
      <c r="AO54" s="333"/>
      <c r="AP54" s="146"/>
      <c r="AQ54" s="83" t="e">
        <f>(AQ47*10)/2</f>
        <v>#DIV/0!</v>
      </c>
    </row>
    <row r="55" spans="1:50" s="7" customFormat="1" ht="27.95" customHeight="1">
      <c r="A55" s="251" t="s">
        <v>16</v>
      </c>
      <c r="B55" s="334" t="s">
        <v>93</v>
      </c>
      <c r="C55" s="335"/>
      <c r="D55" s="99" t="s">
        <v>86</v>
      </c>
      <c r="E55" s="120"/>
      <c r="F55" s="121"/>
      <c r="G55" s="122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2"/>
      <c r="T55" s="122"/>
      <c r="U55" s="123"/>
      <c r="V55" s="147"/>
      <c r="W55" s="147"/>
      <c r="X55" s="172"/>
      <c r="Y55" s="122"/>
      <c r="Z55" s="122"/>
      <c r="AA55" s="122"/>
      <c r="AB55" s="122"/>
      <c r="AC55" s="122"/>
      <c r="AD55" s="122"/>
      <c r="AE55" s="122"/>
      <c r="AF55" s="122"/>
      <c r="AG55" s="129"/>
      <c r="AH55" s="129"/>
      <c r="AI55" s="122"/>
      <c r="AJ55" s="122"/>
      <c r="AK55" s="122"/>
      <c r="AL55" s="122"/>
      <c r="AM55" s="122"/>
      <c r="AN55" s="122"/>
      <c r="AO55" s="123"/>
      <c r="AP55" s="175" t="e">
        <f>(AVERAGE(E55:AO55)*10)/2</f>
        <v>#DIV/0!</v>
      </c>
      <c r="AQ55" s="206" t="e">
        <f>AVERAGE(E55:AO59)</f>
        <v>#DIV/0!</v>
      </c>
      <c r="AS55" s="348">
        <f>COUNT((E55:U55),(X55:AO55))</f>
        <v>0</v>
      </c>
      <c r="AT55" s="233">
        <v>3</v>
      </c>
      <c r="AU55" s="223"/>
      <c r="AV55" s="223"/>
      <c r="AW55" s="223"/>
      <c r="AX55" s="223"/>
    </row>
    <row r="56" spans="1:50" s="7" customFormat="1" ht="27.95" customHeight="1" thickBot="1">
      <c r="A56" s="252"/>
      <c r="B56" s="336" t="s">
        <v>94</v>
      </c>
      <c r="C56" s="337"/>
      <c r="D56" s="100" t="s">
        <v>87</v>
      </c>
      <c r="E56" s="59"/>
      <c r="F56" s="60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80"/>
      <c r="V56" s="147"/>
      <c r="W56" s="147"/>
      <c r="X56" s="124"/>
      <c r="Y56" s="79"/>
      <c r="Z56" s="79"/>
      <c r="AA56" s="79"/>
      <c r="AB56" s="79"/>
      <c r="AC56" s="79"/>
      <c r="AD56" s="79"/>
      <c r="AE56" s="79"/>
      <c r="AF56" s="79"/>
      <c r="AG56" s="86"/>
      <c r="AH56" s="86"/>
      <c r="AI56" s="79"/>
      <c r="AJ56" s="79"/>
      <c r="AK56" s="79"/>
      <c r="AL56" s="79"/>
      <c r="AM56" s="79"/>
      <c r="AN56" s="79"/>
      <c r="AO56" s="80"/>
      <c r="AP56" s="173" t="e">
        <f>(AVERAGE(E56:AO56)*10)/2</f>
        <v>#DIV/0!</v>
      </c>
      <c r="AQ56" s="132"/>
      <c r="AS56" s="65">
        <f>COUNT((E56:U56),(X56:AO56))</f>
        <v>0</v>
      </c>
      <c r="AT56" s="74">
        <v>3</v>
      </c>
      <c r="AU56" s="224"/>
      <c r="AV56" s="224"/>
      <c r="AW56" s="224"/>
      <c r="AX56" s="224"/>
    </row>
    <row r="57" spans="1:50" s="7" customFormat="1" ht="27.95" customHeight="1">
      <c r="A57" s="115" t="s">
        <v>98</v>
      </c>
      <c r="B57" s="336" t="s">
        <v>95</v>
      </c>
      <c r="C57" s="337"/>
      <c r="D57" s="100" t="s">
        <v>88</v>
      </c>
      <c r="E57" s="59"/>
      <c r="F57" s="60"/>
      <c r="G57" s="79"/>
      <c r="H57" s="79"/>
      <c r="I57" s="79"/>
      <c r="J57" s="79"/>
      <c r="K57" s="79"/>
      <c r="L57" s="79"/>
      <c r="M57" s="79"/>
      <c r="N57" s="79"/>
      <c r="O57" s="86"/>
      <c r="P57" s="79"/>
      <c r="Q57" s="79"/>
      <c r="R57" s="79"/>
      <c r="S57" s="79"/>
      <c r="T57" s="79"/>
      <c r="U57" s="80"/>
      <c r="V57" s="147"/>
      <c r="W57" s="147"/>
      <c r="X57" s="124"/>
      <c r="Y57" s="79"/>
      <c r="Z57" s="79"/>
      <c r="AA57" s="79"/>
      <c r="AB57" s="79"/>
      <c r="AC57" s="79"/>
      <c r="AD57" s="79"/>
      <c r="AE57" s="79"/>
      <c r="AF57" s="79"/>
      <c r="AG57" s="86"/>
      <c r="AH57" s="86"/>
      <c r="AI57" s="79"/>
      <c r="AJ57" s="79"/>
      <c r="AK57" s="79"/>
      <c r="AL57" s="79"/>
      <c r="AM57" s="79"/>
      <c r="AN57" s="79"/>
      <c r="AO57" s="80"/>
      <c r="AP57" s="173" t="e">
        <f>(AVERAGE(E57:AO57)*10)/2</f>
        <v>#DIV/0!</v>
      </c>
      <c r="AQ57" s="132"/>
      <c r="AS57" s="65">
        <f>COUNT((E57:U57),(X57:AO57))</f>
        <v>0</v>
      </c>
      <c r="AT57" s="74">
        <v>3</v>
      </c>
      <c r="AU57" s="224"/>
      <c r="AV57" s="224"/>
      <c r="AW57" s="224"/>
      <c r="AX57" s="224"/>
    </row>
    <row r="58" spans="1:50" s="7" customFormat="1" ht="27.95" customHeight="1">
      <c r="A58" s="104" t="s">
        <v>99</v>
      </c>
      <c r="B58" s="336" t="s">
        <v>96</v>
      </c>
      <c r="C58" s="337"/>
      <c r="D58" s="101" t="s">
        <v>89</v>
      </c>
      <c r="E58" s="59"/>
      <c r="F58" s="60"/>
      <c r="G58" s="79"/>
      <c r="H58" s="79"/>
      <c r="I58" s="79"/>
      <c r="J58" s="79"/>
      <c r="K58" s="79"/>
      <c r="L58" s="79"/>
      <c r="M58" s="79"/>
      <c r="N58" s="79"/>
      <c r="O58" s="86"/>
      <c r="P58" s="79"/>
      <c r="Q58" s="79"/>
      <c r="R58" s="79"/>
      <c r="S58" s="79"/>
      <c r="T58" s="79"/>
      <c r="U58" s="80"/>
      <c r="V58" s="127"/>
      <c r="W58" s="127"/>
      <c r="X58" s="124"/>
      <c r="Y58" s="79"/>
      <c r="Z58" s="79"/>
      <c r="AA58" s="79"/>
      <c r="AB58" s="79"/>
      <c r="AC58" s="79"/>
      <c r="AD58" s="79"/>
      <c r="AE58" s="79"/>
      <c r="AF58" s="79"/>
      <c r="AG58" s="86"/>
      <c r="AH58" s="86"/>
      <c r="AI58" s="79"/>
      <c r="AJ58" s="79"/>
      <c r="AK58" s="79"/>
      <c r="AL58" s="79"/>
      <c r="AM58" s="79"/>
      <c r="AN58" s="79"/>
      <c r="AO58" s="80"/>
      <c r="AP58" s="173" t="e">
        <f>(AVERAGE(E58:AO58)*10)/2</f>
        <v>#DIV/0!</v>
      </c>
      <c r="AQ58" s="170"/>
      <c r="AS58" s="65">
        <f>COUNT((E58:U58),(X58:AO58))</f>
        <v>0</v>
      </c>
      <c r="AT58" s="74">
        <v>3</v>
      </c>
      <c r="AU58" s="224"/>
      <c r="AV58" s="224"/>
      <c r="AW58" s="224"/>
      <c r="AX58" s="224"/>
    </row>
    <row r="59" spans="1:50" s="7" customFormat="1" ht="27.95" customHeight="1" thickBot="1">
      <c r="A59" s="111" t="s">
        <v>16</v>
      </c>
      <c r="B59" s="329" t="s">
        <v>97</v>
      </c>
      <c r="C59" s="330"/>
      <c r="D59" s="102" t="s">
        <v>90</v>
      </c>
      <c r="E59" s="61"/>
      <c r="F59" s="62"/>
      <c r="G59" s="81"/>
      <c r="H59" s="81"/>
      <c r="I59" s="81"/>
      <c r="J59" s="81"/>
      <c r="K59" s="81"/>
      <c r="L59" s="81"/>
      <c r="M59" s="81"/>
      <c r="N59" s="81"/>
      <c r="O59" s="88"/>
      <c r="P59" s="81"/>
      <c r="Q59" s="81"/>
      <c r="R59" s="81"/>
      <c r="S59" s="81"/>
      <c r="T59" s="81"/>
      <c r="U59" s="82"/>
      <c r="V59" s="23"/>
      <c r="W59" s="23"/>
      <c r="X59" s="89"/>
      <c r="Y59" s="81"/>
      <c r="Z59" s="81"/>
      <c r="AA59" s="81"/>
      <c r="AB59" s="81"/>
      <c r="AC59" s="81"/>
      <c r="AD59" s="81"/>
      <c r="AE59" s="81"/>
      <c r="AF59" s="81"/>
      <c r="AG59" s="88"/>
      <c r="AH59" s="88"/>
      <c r="AI59" s="81"/>
      <c r="AJ59" s="81"/>
      <c r="AK59" s="81"/>
      <c r="AL59" s="81"/>
      <c r="AM59" s="81"/>
      <c r="AN59" s="81"/>
      <c r="AO59" s="82"/>
      <c r="AP59" s="176" t="e">
        <f>(AVERAGE(E59:AO59)*10)/2</f>
        <v>#DIV/0!</v>
      </c>
      <c r="AQ59" s="171" t="s">
        <v>119</v>
      </c>
      <c r="AR59" s="68"/>
      <c r="AS59" s="66">
        <f>COUNT((E59:U59),(X59:AO59))</f>
        <v>0</v>
      </c>
      <c r="AT59" s="75">
        <v>3</v>
      </c>
      <c r="AU59" s="226"/>
      <c r="AV59" s="226"/>
      <c r="AW59" s="226"/>
      <c r="AX59" s="226"/>
    </row>
    <row r="60" spans="1:50" s="149" customFormat="1" ht="18.95" customHeight="1" thickBot="1">
      <c r="A60" s="177"/>
      <c r="B60" s="178"/>
      <c r="C60" s="178"/>
      <c r="D60" s="179"/>
      <c r="E60" s="180"/>
      <c r="F60" s="180"/>
      <c r="G60" s="178"/>
      <c r="H60" s="178"/>
      <c r="I60" s="178"/>
      <c r="J60" s="178"/>
      <c r="K60" s="178"/>
      <c r="L60" s="178"/>
      <c r="M60" s="178"/>
      <c r="N60" s="178"/>
      <c r="O60" s="178"/>
      <c r="P60" s="181"/>
      <c r="Q60" s="178"/>
      <c r="R60" s="178"/>
      <c r="S60" s="178"/>
      <c r="T60" s="178"/>
      <c r="U60" s="178"/>
      <c r="V60" s="182"/>
      <c r="W60" s="182"/>
      <c r="X60" s="178"/>
      <c r="Y60" s="178"/>
      <c r="Z60" s="178"/>
      <c r="AA60" s="178"/>
      <c r="AB60" s="178"/>
      <c r="AC60" s="178"/>
      <c r="AD60" s="178"/>
      <c r="AE60" s="178"/>
      <c r="AF60" s="178"/>
      <c r="AG60" s="181"/>
      <c r="AH60" s="181"/>
      <c r="AI60" s="178"/>
      <c r="AJ60" s="178"/>
      <c r="AK60" s="178"/>
      <c r="AL60" s="178"/>
      <c r="AM60" s="178"/>
      <c r="AN60" s="178"/>
      <c r="AO60" s="178"/>
      <c r="AP60" s="183"/>
      <c r="AQ60" s="83" t="e">
        <f>(AQ55*10)/2</f>
        <v>#DIV/0!</v>
      </c>
      <c r="AR60" s="68"/>
      <c r="AS60" s="73"/>
      <c r="AT60" s="135"/>
    </row>
    <row r="61" spans="1:50" s="149" customFormat="1" ht="18.95" customHeight="1" thickBot="1">
      <c r="A61" s="150"/>
      <c r="B61" s="38"/>
      <c r="C61" s="38"/>
      <c r="D61" s="27"/>
      <c r="E61" s="63"/>
      <c r="F61" s="151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8"/>
      <c r="AQ61" s="152"/>
      <c r="AR61" s="69" t="e">
        <f>#REF!</f>
        <v>#REF!</v>
      </c>
      <c r="AS61" s="144"/>
      <c r="AT61" s="144"/>
    </row>
    <row r="62" spans="1:50" s="149" customFormat="1" ht="27.95" customHeight="1" thickBot="1">
      <c r="A62" s="150"/>
      <c r="B62" s="207"/>
      <c r="C62" s="208"/>
      <c r="D62" s="16" t="s">
        <v>6</v>
      </c>
      <c r="E62" s="209" t="e">
        <f t="shared" ref="E62:U62" si="6">(AVERAGE(E11:E59)*10)/2</f>
        <v>#DIV/0!</v>
      </c>
      <c r="F62" s="209" t="e">
        <f t="shared" si="6"/>
        <v>#DIV/0!</v>
      </c>
      <c r="G62" s="209">
        <f t="shared" si="6"/>
        <v>12.5</v>
      </c>
      <c r="H62" s="209">
        <f t="shared" si="6"/>
        <v>10</v>
      </c>
      <c r="I62" s="209" t="e">
        <f t="shared" si="6"/>
        <v>#DIV/0!</v>
      </c>
      <c r="J62" s="209" t="e">
        <f t="shared" si="6"/>
        <v>#DIV/0!</v>
      </c>
      <c r="K62" s="209" t="e">
        <f t="shared" si="6"/>
        <v>#DIV/0!</v>
      </c>
      <c r="L62" s="209" t="e">
        <f t="shared" si="6"/>
        <v>#DIV/0!</v>
      </c>
      <c r="M62" s="209" t="e">
        <f t="shared" si="6"/>
        <v>#DIV/0!</v>
      </c>
      <c r="N62" s="209" t="e">
        <f t="shared" si="6"/>
        <v>#DIV/0!</v>
      </c>
      <c r="O62" s="209" t="e">
        <f t="shared" si="6"/>
        <v>#DIV/0!</v>
      </c>
      <c r="P62" s="209" t="e">
        <f t="shared" si="6"/>
        <v>#DIV/0!</v>
      </c>
      <c r="Q62" s="209" t="e">
        <f t="shared" si="6"/>
        <v>#DIV/0!</v>
      </c>
      <c r="R62" s="209" t="e">
        <f t="shared" si="6"/>
        <v>#DIV/0!</v>
      </c>
      <c r="S62" s="209" t="e">
        <f t="shared" si="6"/>
        <v>#DIV/0!</v>
      </c>
      <c r="T62" s="209" t="e">
        <f t="shared" si="6"/>
        <v>#DIV/0!</v>
      </c>
      <c r="U62" s="209" t="e">
        <f t="shared" si="6"/>
        <v>#DIV/0!</v>
      </c>
      <c r="V62" s="210"/>
      <c r="W62" s="211"/>
      <c r="X62" s="212" t="e">
        <f>(AVERAGE(X11:X59)*10)/2</f>
        <v>#DIV/0!</v>
      </c>
      <c r="Y62" s="213" t="e">
        <f t="shared" ref="Y62:AO62" si="7">(AVERAGE(Y11:Y60)*10)/2</f>
        <v>#DIV/0!</v>
      </c>
      <c r="Z62" s="213" t="e">
        <f t="shared" si="7"/>
        <v>#DIV/0!</v>
      </c>
      <c r="AA62" s="213" t="e">
        <f t="shared" si="7"/>
        <v>#DIV/0!</v>
      </c>
      <c r="AB62" s="213" t="e">
        <f t="shared" si="7"/>
        <v>#DIV/0!</v>
      </c>
      <c r="AC62" s="213" t="e">
        <f t="shared" si="7"/>
        <v>#DIV/0!</v>
      </c>
      <c r="AD62" s="213" t="e">
        <f t="shared" si="7"/>
        <v>#DIV/0!</v>
      </c>
      <c r="AE62" s="213" t="e">
        <f t="shared" si="7"/>
        <v>#DIV/0!</v>
      </c>
      <c r="AF62" s="213" t="e">
        <f t="shared" si="7"/>
        <v>#DIV/0!</v>
      </c>
      <c r="AG62" s="213" t="e">
        <f t="shared" si="7"/>
        <v>#DIV/0!</v>
      </c>
      <c r="AH62" s="213" t="e">
        <f t="shared" si="7"/>
        <v>#DIV/0!</v>
      </c>
      <c r="AI62" s="213" t="e">
        <f t="shared" si="7"/>
        <v>#DIV/0!</v>
      </c>
      <c r="AJ62" s="213" t="e">
        <f t="shared" si="7"/>
        <v>#DIV/0!</v>
      </c>
      <c r="AK62" s="213" t="e">
        <f t="shared" si="7"/>
        <v>#DIV/0!</v>
      </c>
      <c r="AL62" s="213" t="e">
        <f t="shared" si="7"/>
        <v>#DIV/0!</v>
      </c>
      <c r="AM62" s="213" t="e">
        <f t="shared" si="7"/>
        <v>#DIV/0!</v>
      </c>
      <c r="AN62" s="213" t="e">
        <f t="shared" si="7"/>
        <v>#DIV/0!</v>
      </c>
      <c r="AO62" s="214" t="e">
        <f t="shared" si="7"/>
        <v>#DIV/0!</v>
      </c>
      <c r="AP62" s="153" t="e">
        <f>AVERAGE(E62)</f>
        <v>#DIV/0!</v>
      </c>
      <c r="AQ62" s="215"/>
      <c r="AR62" s="215"/>
      <c r="AS62" s="215"/>
      <c r="AT62" s="215"/>
      <c r="AU62" s="215"/>
      <c r="AV62" s="215"/>
      <c r="AW62" s="215"/>
    </row>
    <row r="63" spans="1:50" s="149" customFormat="1" ht="27.95" customHeight="1" thickBot="1">
      <c r="A63" s="150"/>
      <c r="B63" s="38"/>
      <c r="C63" s="38"/>
      <c r="D63" s="27"/>
      <c r="E63" s="63"/>
      <c r="F63" s="151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8"/>
      <c r="AQ63" s="215"/>
      <c r="AR63" s="215"/>
      <c r="AS63" s="215"/>
      <c r="AT63" s="215"/>
      <c r="AU63" s="215"/>
      <c r="AV63" s="215"/>
      <c r="AW63" s="215"/>
    </row>
    <row r="64" spans="1:50" s="149" customFormat="1" ht="27.95" customHeight="1" thickBot="1">
      <c r="A64" s="150"/>
      <c r="B64" s="38"/>
      <c r="C64" s="38"/>
      <c r="D64" s="49"/>
      <c r="E64" s="287" t="s">
        <v>124</v>
      </c>
      <c r="F64" s="287"/>
      <c r="G64" s="287"/>
      <c r="H64" s="287"/>
      <c r="I64" s="287"/>
      <c r="J64" s="287"/>
      <c r="K64" s="287"/>
      <c r="L64" s="287"/>
      <c r="M64" s="287"/>
      <c r="N64" s="287"/>
      <c r="O64" s="287"/>
      <c r="P64" s="287"/>
      <c r="Q64" s="287"/>
      <c r="R64" s="287"/>
      <c r="S64" s="288">
        <f>AVERAGE(E11:U19,E21:U39,E41:U45,E47:U53,E55:U59)*5</f>
        <v>11.666666666666668</v>
      </c>
      <c r="T64" s="289"/>
      <c r="U64" s="290"/>
      <c r="V64" s="18"/>
      <c r="W64" s="18"/>
      <c r="X64" s="287" t="s">
        <v>125</v>
      </c>
      <c r="Y64" s="287"/>
      <c r="Z64" s="287"/>
      <c r="AA64" s="287"/>
      <c r="AB64" s="287"/>
      <c r="AC64" s="287"/>
      <c r="AD64" s="287"/>
      <c r="AE64" s="287"/>
      <c r="AF64" s="287"/>
      <c r="AG64" s="287"/>
      <c r="AH64" s="287"/>
      <c r="AI64" s="287"/>
      <c r="AJ64" s="287"/>
      <c r="AK64" s="287"/>
      <c r="AL64" s="288" t="e">
        <f>AVERAGE(X11:AO19,X21:AO39,X41:AO45,X47:AO53,X55:AO59)*5</f>
        <v>#DIV/0!</v>
      </c>
      <c r="AM64" s="289"/>
      <c r="AN64" s="290"/>
      <c r="AO64" s="18"/>
      <c r="AP64" s="8"/>
      <c r="AQ64" s="215"/>
      <c r="AR64" s="215"/>
      <c r="AS64" s="215"/>
      <c r="AT64" s="215"/>
      <c r="AU64" s="215"/>
      <c r="AV64" s="215"/>
      <c r="AW64" s="215"/>
    </row>
    <row r="65" spans="1:49" s="154" customFormat="1" ht="18.95" customHeight="1" thickBot="1">
      <c r="A65" s="155"/>
      <c r="B65" s="30"/>
      <c r="C65" s="30"/>
      <c r="D65" s="25"/>
      <c r="E65" s="18"/>
      <c r="F65" s="1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291"/>
      <c r="AB65" s="291"/>
      <c r="AC65" s="291"/>
      <c r="AD65" s="291"/>
      <c r="AE65" s="291"/>
      <c r="AF65" s="291"/>
      <c r="AG65" s="291"/>
      <c r="AH65" s="48"/>
      <c r="AI65" s="48"/>
      <c r="AJ65" s="48"/>
      <c r="AK65" s="48"/>
      <c r="AL65" s="18"/>
      <c r="AM65" s="18"/>
      <c r="AN65" s="18"/>
      <c r="AO65" s="18"/>
      <c r="AP65" s="204"/>
      <c r="AQ65" s="215"/>
      <c r="AR65" s="215"/>
      <c r="AS65" s="215"/>
      <c r="AT65" s="215"/>
      <c r="AU65" s="215"/>
      <c r="AV65" s="215"/>
      <c r="AW65" s="215"/>
    </row>
    <row r="66" spans="1:49" s="154" customFormat="1" ht="21" customHeight="1" thickBot="1">
      <c r="A66" s="156"/>
      <c r="B66" s="185"/>
      <c r="C66" s="184"/>
      <c r="D66" s="186" t="s">
        <v>102</v>
      </c>
      <c r="E66" s="201"/>
      <c r="F66" s="205"/>
      <c r="G66" s="205"/>
      <c r="H66" s="205"/>
      <c r="I66" s="205"/>
      <c r="J66" s="51"/>
      <c r="K66" s="157"/>
      <c r="L66" s="202"/>
      <c r="M66" s="202"/>
      <c r="N66" s="203"/>
      <c r="O66" s="205"/>
      <c r="P66" s="205"/>
      <c r="Q66" s="205"/>
      <c r="R66" s="205"/>
      <c r="S66" s="205"/>
      <c r="T66" s="202"/>
      <c r="U66" s="202"/>
      <c r="V66" s="202"/>
      <c r="W66" s="203"/>
      <c r="X66" s="205"/>
      <c r="Y66" s="205"/>
      <c r="Z66" s="205"/>
      <c r="AA66" s="205"/>
      <c r="AB66" s="205"/>
      <c r="AC66" s="202"/>
      <c r="AD66" s="202"/>
      <c r="AE66" s="202"/>
      <c r="AF66" s="203"/>
      <c r="AG66" s="205"/>
      <c r="AH66" s="205"/>
      <c r="AI66" s="205"/>
      <c r="AJ66" s="205"/>
      <c r="AK66" s="205"/>
      <c r="AL66" s="50"/>
      <c r="AM66" s="50"/>
      <c r="AN66" s="47"/>
      <c r="AO66" s="18"/>
      <c r="AP66" s="204"/>
      <c r="AQ66" s="215"/>
      <c r="AR66" s="215"/>
      <c r="AS66" s="215"/>
      <c r="AT66" s="215"/>
      <c r="AU66" s="215"/>
      <c r="AV66" s="215"/>
      <c r="AW66" s="215"/>
    </row>
    <row r="67" spans="1:49" s="154" customFormat="1" ht="18.95" customHeight="1" thickBot="1">
      <c r="A67" s="10"/>
      <c r="B67" s="184"/>
      <c r="C67" s="184"/>
      <c r="D67" s="188"/>
      <c r="E67" s="158"/>
      <c r="F67" s="158"/>
      <c r="G67" s="158"/>
      <c r="H67" s="158"/>
      <c r="I67" s="158"/>
      <c r="J67" s="158"/>
      <c r="K67" s="158"/>
      <c r="L67" s="158"/>
      <c r="M67" s="158"/>
      <c r="N67" s="158"/>
      <c r="O67" s="194"/>
      <c r="P67" s="184"/>
      <c r="Q67" s="188" t="s">
        <v>103</v>
      </c>
      <c r="R67" s="158"/>
      <c r="S67" s="158"/>
      <c r="T67" s="158"/>
      <c r="U67" s="158"/>
      <c r="V67" s="158"/>
      <c r="W67" s="158"/>
      <c r="X67" s="158"/>
      <c r="Y67" s="158"/>
      <c r="Z67" s="158"/>
      <c r="AA67" s="158"/>
      <c r="AB67" s="158"/>
      <c r="AC67" s="158"/>
      <c r="AD67" s="158"/>
      <c r="AE67" s="158"/>
      <c r="AF67" s="158"/>
      <c r="AG67" s="158"/>
      <c r="AH67" s="158"/>
      <c r="AI67" s="158"/>
      <c r="AJ67" s="158"/>
      <c r="AK67" s="158"/>
      <c r="AL67" s="158"/>
      <c r="AM67" s="158"/>
      <c r="AN67" s="158"/>
      <c r="AO67" s="158"/>
      <c r="AP67" s="8"/>
      <c r="AQ67" s="215"/>
      <c r="AR67" s="215"/>
      <c r="AS67" s="215"/>
      <c r="AT67" s="215"/>
      <c r="AU67" s="215"/>
      <c r="AV67" s="215"/>
      <c r="AW67" s="215"/>
    </row>
    <row r="68" spans="1:49" s="154" customFormat="1" ht="18.95" customHeight="1" thickBot="1">
      <c r="A68" s="10"/>
      <c r="B68" s="189"/>
      <c r="C68" s="184"/>
      <c r="D68" s="188" t="s">
        <v>106</v>
      </c>
      <c r="E68" s="158"/>
      <c r="F68" s="158"/>
      <c r="G68" s="158"/>
      <c r="H68" s="158"/>
      <c r="I68" s="158"/>
      <c r="J68" s="158"/>
      <c r="K68" s="158"/>
      <c r="L68" s="158"/>
      <c r="M68" s="158"/>
      <c r="N68" s="158"/>
      <c r="O68" s="187"/>
      <c r="P68" s="187"/>
      <c r="Q68" s="195"/>
      <c r="R68" s="158"/>
      <c r="S68" s="158"/>
      <c r="T68" s="158"/>
      <c r="U68" s="158"/>
      <c r="V68" s="158"/>
      <c r="W68" s="158"/>
      <c r="X68" s="158"/>
      <c r="Y68" s="158"/>
      <c r="Z68" s="158"/>
      <c r="AA68" s="158"/>
      <c r="AB68" s="158"/>
      <c r="AC68" s="158"/>
      <c r="AD68" s="158"/>
      <c r="AE68" s="158"/>
      <c r="AF68" s="158"/>
      <c r="AG68" s="158"/>
      <c r="AH68" s="158"/>
      <c r="AI68" s="158"/>
      <c r="AJ68" s="158"/>
      <c r="AK68" s="158"/>
      <c r="AL68" s="158"/>
      <c r="AM68" s="158"/>
      <c r="AN68" s="158"/>
      <c r="AO68" s="158"/>
      <c r="AP68" s="8"/>
      <c r="AQ68" s="215"/>
      <c r="AR68" s="215"/>
      <c r="AS68" s="215"/>
      <c r="AT68" s="215"/>
      <c r="AU68" s="215"/>
      <c r="AV68" s="215"/>
      <c r="AW68" s="215"/>
    </row>
    <row r="69" spans="1:49" s="154" customFormat="1" ht="18.95" customHeight="1" thickBot="1">
      <c r="A69" s="10"/>
      <c r="B69" s="184"/>
      <c r="C69" s="184"/>
      <c r="D69" s="188"/>
      <c r="E69" s="184"/>
      <c r="F69" s="187"/>
      <c r="G69" s="187"/>
      <c r="K69" s="158"/>
      <c r="L69" s="158"/>
      <c r="M69" s="158"/>
      <c r="N69" s="158"/>
      <c r="O69" s="196"/>
      <c r="P69" s="197"/>
      <c r="Q69" s="198" t="s">
        <v>104</v>
      </c>
      <c r="R69" s="158"/>
      <c r="S69" s="158"/>
      <c r="T69" s="158"/>
      <c r="U69" s="158"/>
      <c r="V69" s="158"/>
      <c r="W69" s="158"/>
      <c r="X69" s="158"/>
      <c r="Y69" s="158"/>
      <c r="Z69" s="158"/>
      <c r="AA69" s="158"/>
      <c r="AB69" s="158"/>
      <c r="AC69" s="158"/>
      <c r="AD69" s="158"/>
      <c r="AE69" s="158"/>
      <c r="AF69" s="158"/>
      <c r="AG69" s="158"/>
      <c r="AH69" s="158"/>
      <c r="AI69" s="158"/>
      <c r="AJ69" s="158"/>
      <c r="AK69" s="158"/>
      <c r="AL69" s="158"/>
      <c r="AM69" s="158"/>
      <c r="AN69" s="158"/>
      <c r="AO69" s="158"/>
      <c r="AP69" s="8"/>
      <c r="AQ69" s="91"/>
      <c r="AR69" s="159"/>
    </row>
    <row r="70" spans="1:49" s="154" customFormat="1" ht="18.95" customHeight="1" thickBot="1">
      <c r="A70" s="10"/>
      <c r="B70" s="190"/>
      <c r="C70" s="184"/>
      <c r="D70" s="188" t="s">
        <v>107</v>
      </c>
      <c r="E70" s="184"/>
      <c r="F70" s="187"/>
      <c r="G70" s="187"/>
      <c r="K70" s="158"/>
      <c r="L70" s="158"/>
      <c r="M70" s="158"/>
      <c r="N70" s="158"/>
      <c r="O70" s="197"/>
      <c r="P70" s="197"/>
      <c r="Q70" s="199"/>
      <c r="R70" s="158"/>
      <c r="S70" s="158"/>
      <c r="T70" s="158"/>
      <c r="U70" s="158"/>
      <c r="V70" s="158"/>
      <c r="W70" s="158"/>
      <c r="X70" s="158"/>
      <c r="Y70" s="158"/>
      <c r="Z70" s="158"/>
      <c r="AA70" s="158"/>
      <c r="AB70" s="158"/>
      <c r="AC70" s="158"/>
      <c r="AD70" s="158"/>
      <c r="AE70" s="158"/>
      <c r="AF70" s="158"/>
      <c r="AG70" s="158"/>
      <c r="AH70" s="158"/>
      <c r="AI70" s="158"/>
      <c r="AJ70" s="158"/>
      <c r="AK70" s="158"/>
      <c r="AL70" s="158"/>
      <c r="AM70" s="158"/>
      <c r="AN70" s="158"/>
      <c r="AO70" s="158"/>
      <c r="AP70" s="8"/>
      <c r="AQ70" s="91"/>
      <c r="AR70" s="159"/>
    </row>
    <row r="71" spans="1:49" s="154" customFormat="1" ht="18.95" customHeight="1" thickBot="1">
      <c r="A71" s="10"/>
      <c r="B71" s="184"/>
      <c r="C71" s="184"/>
      <c r="D71" s="188"/>
      <c r="E71" s="184"/>
      <c r="F71" s="187"/>
      <c r="G71" s="187"/>
      <c r="K71" s="158"/>
      <c r="L71" s="158"/>
      <c r="M71" s="158"/>
      <c r="N71" s="158"/>
      <c r="O71" s="200"/>
      <c r="P71" s="197"/>
      <c r="Q71" s="198" t="s">
        <v>110</v>
      </c>
      <c r="R71" s="158"/>
      <c r="S71" s="158"/>
      <c r="T71" s="158"/>
      <c r="U71" s="158"/>
      <c r="V71" s="158"/>
      <c r="W71" s="158"/>
      <c r="X71" s="158"/>
      <c r="Y71" s="158"/>
      <c r="Z71" s="158"/>
      <c r="AA71" s="158"/>
      <c r="AB71" s="158"/>
      <c r="AC71" s="158"/>
      <c r="AD71" s="158"/>
      <c r="AE71" s="158"/>
      <c r="AF71" s="158"/>
      <c r="AG71" s="158"/>
      <c r="AH71" s="158"/>
      <c r="AI71" s="158"/>
      <c r="AJ71" s="158"/>
      <c r="AK71" s="158"/>
      <c r="AL71" s="158"/>
      <c r="AM71" s="158"/>
      <c r="AN71" s="158"/>
      <c r="AO71" s="158"/>
      <c r="AP71" s="8"/>
      <c r="AQ71" s="91"/>
      <c r="AR71" s="159"/>
    </row>
    <row r="72" spans="1:49" s="154" customFormat="1" ht="18.95" customHeight="1" thickBot="1">
      <c r="A72" s="10"/>
      <c r="B72" s="191"/>
      <c r="C72" s="184"/>
      <c r="D72" s="188" t="s">
        <v>105</v>
      </c>
      <c r="E72" s="184"/>
      <c r="F72" s="187"/>
      <c r="G72" s="187"/>
      <c r="K72" s="158"/>
      <c r="L72" s="158"/>
      <c r="M72" s="158"/>
      <c r="N72" s="158"/>
      <c r="O72" s="158"/>
      <c r="P72" s="158"/>
      <c r="Q72" s="158"/>
      <c r="R72" s="158"/>
      <c r="S72" s="158"/>
      <c r="T72" s="158"/>
      <c r="U72" s="158"/>
      <c r="V72" s="158"/>
      <c r="W72" s="158"/>
      <c r="X72" s="158"/>
      <c r="Y72" s="158"/>
      <c r="Z72" s="158"/>
      <c r="AA72" s="158"/>
      <c r="AB72" s="158"/>
      <c r="AC72" s="158"/>
      <c r="AD72" s="158"/>
      <c r="AE72" s="158"/>
      <c r="AF72" s="158"/>
      <c r="AG72" s="158"/>
      <c r="AH72" s="158"/>
      <c r="AI72" s="158"/>
      <c r="AJ72" s="158"/>
      <c r="AK72" s="158"/>
      <c r="AL72" s="158"/>
      <c r="AM72" s="158"/>
      <c r="AN72" s="158"/>
      <c r="AO72" s="158"/>
      <c r="AP72" s="8"/>
      <c r="AQ72" s="91"/>
      <c r="AR72" s="159"/>
    </row>
    <row r="73" spans="1:49" s="154" customFormat="1" ht="18.95" customHeight="1">
      <c r="A73" s="10"/>
      <c r="B73" s="192"/>
      <c r="C73" s="192"/>
      <c r="D73" s="193"/>
      <c r="E73" s="184"/>
      <c r="F73" s="187"/>
      <c r="G73" s="187"/>
      <c r="K73" s="158"/>
      <c r="L73" s="158"/>
      <c r="M73" s="158"/>
      <c r="N73" s="158"/>
      <c r="O73" s="158"/>
      <c r="P73" s="158"/>
      <c r="Q73" s="158"/>
      <c r="R73" s="158"/>
      <c r="S73" s="158"/>
      <c r="T73" s="158"/>
      <c r="U73" s="158"/>
      <c r="V73" s="158"/>
      <c r="W73" s="158"/>
      <c r="X73" s="158"/>
      <c r="Y73" s="158"/>
      <c r="Z73" s="158"/>
      <c r="AA73" s="158"/>
      <c r="AB73" s="158"/>
      <c r="AC73" s="158"/>
      <c r="AD73" s="158"/>
      <c r="AE73" s="158"/>
      <c r="AF73" s="158"/>
      <c r="AG73" s="158"/>
      <c r="AH73" s="158"/>
      <c r="AI73" s="158"/>
      <c r="AJ73" s="158"/>
      <c r="AK73" s="158"/>
      <c r="AL73" s="158"/>
      <c r="AM73" s="158"/>
      <c r="AN73" s="158"/>
      <c r="AO73" s="158"/>
      <c r="AP73" s="8"/>
      <c r="AQ73" s="91"/>
      <c r="AR73" s="159"/>
    </row>
    <row r="74" spans="1:49" s="154" customFormat="1" ht="18.95" customHeight="1">
      <c r="A74" s="10"/>
      <c r="E74" s="197"/>
      <c r="F74" s="197"/>
      <c r="G74" s="197"/>
      <c r="K74" s="158"/>
      <c r="L74" s="158"/>
      <c r="M74" s="158"/>
      <c r="N74" s="158"/>
      <c r="O74" s="158"/>
      <c r="P74" s="158"/>
      <c r="Q74" s="158"/>
      <c r="R74" s="158"/>
      <c r="S74" s="158"/>
      <c r="T74" s="158"/>
      <c r="U74" s="158"/>
      <c r="V74" s="158"/>
      <c r="W74" s="158"/>
      <c r="X74" s="158"/>
      <c r="Y74" s="158"/>
      <c r="Z74" s="158"/>
      <c r="AA74" s="158"/>
      <c r="AB74" s="158"/>
      <c r="AC74" s="158"/>
      <c r="AD74" s="158"/>
      <c r="AE74" s="158"/>
      <c r="AF74" s="158"/>
      <c r="AG74" s="158"/>
      <c r="AH74" s="158"/>
      <c r="AI74" s="158"/>
      <c r="AJ74" s="158"/>
      <c r="AK74" s="158"/>
      <c r="AL74" s="158"/>
      <c r="AM74" s="158"/>
      <c r="AN74" s="158"/>
      <c r="AO74" s="158"/>
      <c r="AP74" s="8"/>
      <c r="AQ74" s="91"/>
      <c r="AR74" s="159"/>
    </row>
    <row r="75" spans="1:49">
      <c r="A75" s="1"/>
      <c r="B75" s="6"/>
      <c r="C75" s="6"/>
      <c r="D75" s="6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45"/>
      <c r="AQ75" s="46"/>
      <c r="AR75" s="1"/>
    </row>
    <row r="76" spans="1:49">
      <c r="A76" s="1"/>
      <c r="B76" s="6"/>
      <c r="C76" s="6"/>
      <c r="D76" s="6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Q76" s="46"/>
      <c r="AR76" s="1"/>
    </row>
    <row r="77" spans="1:49">
      <c r="A77" s="1"/>
      <c r="B77" s="6"/>
      <c r="C77" s="6"/>
      <c r="D77" s="6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Q77" s="46"/>
      <c r="AR77" s="1"/>
    </row>
    <row r="78" spans="1:49">
      <c r="A78" s="1"/>
      <c r="B78" s="6"/>
      <c r="C78" s="6"/>
      <c r="D78" s="6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Q78" s="46"/>
      <c r="AR78" s="1"/>
    </row>
    <row r="79" spans="1:49">
      <c r="A79" s="1"/>
      <c r="B79" s="6"/>
      <c r="C79" s="6"/>
      <c r="D79" s="6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Q79" s="46"/>
      <c r="AR79" s="1"/>
    </row>
    <row r="80" spans="1:49">
      <c r="A80" s="1"/>
      <c r="B80" s="6"/>
      <c r="C80" s="6"/>
      <c r="D80" s="6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Q80" s="46"/>
      <c r="AR80" s="1"/>
    </row>
    <row r="81" spans="1:44">
      <c r="A81" s="1"/>
      <c r="B81" s="6"/>
      <c r="C81" s="6"/>
      <c r="D81" s="6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Q81" s="46"/>
      <c r="AR81" s="1"/>
    </row>
    <row r="82" spans="1:44">
      <c r="A82" s="1"/>
      <c r="B82" s="6"/>
      <c r="C82" s="6"/>
      <c r="D82" s="6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Q82" s="46"/>
      <c r="AR82" s="1"/>
    </row>
    <row r="83" spans="1:44">
      <c r="A83" s="1"/>
      <c r="B83" s="6"/>
      <c r="C83" s="6"/>
      <c r="D83" s="6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Q83" s="46"/>
      <c r="AR83" s="1"/>
    </row>
    <row r="84" spans="1:44">
      <c r="A84" s="1"/>
      <c r="B84" s="6"/>
      <c r="C84" s="6"/>
      <c r="D84" s="6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Q84" s="46"/>
      <c r="AR84" s="1"/>
    </row>
    <row r="85" spans="1:44">
      <c r="A85" s="1"/>
      <c r="B85" s="6"/>
      <c r="C85" s="6"/>
      <c r="D85" s="6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Q85" s="46"/>
      <c r="AR85" s="1"/>
    </row>
    <row r="86" spans="1:44">
      <c r="A86" s="1"/>
      <c r="B86" s="6"/>
      <c r="C86" s="6"/>
      <c r="D86" s="6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Q86" s="46"/>
      <c r="AR86" s="1"/>
    </row>
    <row r="87" spans="1:44">
      <c r="A87" s="1"/>
      <c r="B87" s="6"/>
      <c r="C87" s="6"/>
      <c r="D87" s="6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Q87" s="46"/>
      <c r="AR87" s="1"/>
    </row>
    <row r="88" spans="1:44">
      <c r="A88" s="1"/>
      <c r="B88" s="6"/>
      <c r="C88" s="6"/>
      <c r="D88" s="6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R88" s="1"/>
    </row>
    <row r="89" spans="1:44">
      <c r="A89" s="1"/>
    </row>
  </sheetData>
  <mergeCells count="124">
    <mergeCell ref="AU3:AU9"/>
    <mergeCell ref="AV3:AV9"/>
    <mergeCell ref="AW3:AW9"/>
    <mergeCell ref="AX3:AX9"/>
    <mergeCell ref="AL64:AN64"/>
    <mergeCell ref="AA65:AG65"/>
    <mergeCell ref="B57:C57"/>
    <mergeCell ref="B58:C58"/>
    <mergeCell ref="B59:C59"/>
    <mergeCell ref="E64:R64"/>
    <mergeCell ref="S64:U64"/>
    <mergeCell ref="X64:AK64"/>
    <mergeCell ref="B53:C53"/>
    <mergeCell ref="B54:C54"/>
    <mergeCell ref="E54:U54"/>
    <mergeCell ref="X54:AO54"/>
    <mergeCell ref="A55:A56"/>
    <mergeCell ref="B55:C55"/>
    <mergeCell ref="B56:C56"/>
    <mergeCell ref="X46:AO46"/>
    <mergeCell ref="B47:C47"/>
    <mergeCell ref="B48:C48"/>
    <mergeCell ref="B49:C49"/>
    <mergeCell ref="B50:C50"/>
    <mergeCell ref="A51:A52"/>
    <mergeCell ref="B51:C51"/>
    <mergeCell ref="B52:C52"/>
    <mergeCell ref="A43:A44"/>
    <mergeCell ref="B43:C43"/>
    <mergeCell ref="B44:C44"/>
    <mergeCell ref="B45:C45"/>
    <mergeCell ref="B46:C46"/>
    <mergeCell ref="E46:U46"/>
    <mergeCell ref="B39:C39"/>
    <mergeCell ref="B40:C40"/>
    <mergeCell ref="E40:U40"/>
    <mergeCell ref="X40:AO40"/>
    <mergeCell ref="B41:C41"/>
    <mergeCell ref="B42:C42"/>
    <mergeCell ref="A33:A36"/>
    <mergeCell ref="B33:C33"/>
    <mergeCell ref="B34:C34"/>
    <mergeCell ref="B35:C35"/>
    <mergeCell ref="B36:C36"/>
    <mergeCell ref="A37:A38"/>
    <mergeCell ref="B37:C37"/>
    <mergeCell ref="B38:C38"/>
    <mergeCell ref="B28:C28"/>
    <mergeCell ref="B29:C29"/>
    <mergeCell ref="A30:A31"/>
    <mergeCell ref="B30:C30"/>
    <mergeCell ref="B31:C31"/>
    <mergeCell ref="B32:C32"/>
    <mergeCell ref="A23:A26"/>
    <mergeCell ref="B23:C23"/>
    <mergeCell ref="B24:C24"/>
    <mergeCell ref="B25:C25"/>
    <mergeCell ref="B26:C26"/>
    <mergeCell ref="B27:C27"/>
    <mergeCell ref="B20:C20"/>
    <mergeCell ref="E20:U20"/>
    <mergeCell ref="X20:AO20"/>
    <mergeCell ref="A21:A22"/>
    <mergeCell ref="B21:C21"/>
    <mergeCell ref="B22:C22"/>
    <mergeCell ref="B14:C14"/>
    <mergeCell ref="B15:C15"/>
    <mergeCell ref="B16:C16"/>
    <mergeCell ref="B17:C17"/>
    <mergeCell ref="B18:C18"/>
    <mergeCell ref="B19:C19"/>
    <mergeCell ref="B10:C10"/>
    <mergeCell ref="E10:U10"/>
    <mergeCell ref="X10:AO10"/>
    <mergeCell ref="B11:C11"/>
    <mergeCell ref="B12:C12"/>
    <mergeCell ref="B13:C13"/>
    <mergeCell ref="AO4:AO9"/>
    <mergeCell ref="A5:A9"/>
    <mergeCell ref="C5:D5"/>
    <mergeCell ref="C6:D6"/>
    <mergeCell ref="C7:D7"/>
    <mergeCell ref="C8:D8"/>
    <mergeCell ref="C9:D9"/>
    <mergeCell ref="AI4:AI9"/>
    <mergeCell ref="AJ4:AJ9"/>
    <mergeCell ref="AK4:AK9"/>
    <mergeCell ref="AL4:AL9"/>
    <mergeCell ref="AM4:AM9"/>
    <mergeCell ref="AN4:AN9"/>
    <mergeCell ref="AC4:AC9"/>
    <mergeCell ref="AD4:AD9"/>
    <mergeCell ref="AE4:AE9"/>
    <mergeCell ref="AF4:AF9"/>
    <mergeCell ref="AG4:AG9"/>
    <mergeCell ref="B1:D1"/>
    <mergeCell ref="B2:D2"/>
    <mergeCell ref="E2:AR2"/>
    <mergeCell ref="AH4:AH9"/>
    <mergeCell ref="U4:U9"/>
    <mergeCell ref="X4:X9"/>
    <mergeCell ref="Y4:Y9"/>
    <mergeCell ref="Z4:Z9"/>
    <mergeCell ref="AA4:AA9"/>
    <mergeCell ref="AB4:AB9"/>
    <mergeCell ref="O4:O9"/>
    <mergeCell ref="P4:P9"/>
    <mergeCell ref="Q4:Q9"/>
    <mergeCell ref="R4:R9"/>
    <mergeCell ref="S4:S9"/>
    <mergeCell ref="T4:T9"/>
    <mergeCell ref="AS3:AS9"/>
    <mergeCell ref="AT3:AT9"/>
    <mergeCell ref="B4:D4"/>
    <mergeCell ref="E4:E9"/>
    <mergeCell ref="F4:F9"/>
    <mergeCell ref="G4:G9"/>
    <mergeCell ref="H4:H9"/>
    <mergeCell ref="I4:I9"/>
    <mergeCell ref="J4:J9"/>
    <mergeCell ref="K4:K9"/>
    <mergeCell ref="L4:L9"/>
    <mergeCell ref="M4:M9"/>
    <mergeCell ref="N4:N9"/>
  </mergeCells>
  <conditionalFormatting sqref="E11:U19 X11:AO19 E21:U39 X21:AO37 X41:AO60 E41:E64 F41:U45 W61:AO64 F47:U64">
    <cfRule type="expression" priority="24" stopIfTrue="1">
      <formula>LEN(TRIM(E11))=0</formula>
    </cfRule>
  </conditionalFormatting>
  <conditionalFormatting sqref="AQ20 AQ48:AQ49 AQ56:AQ57 AQ39:AQ40 AQ42:AQ43 AQ60:AQ62 AP54:AQ54 AP46:AQ46">
    <cfRule type="cellIs" dxfId="40" priority="23" operator="between">
      <formula>5</formula>
      <formula>10</formula>
    </cfRule>
  </conditionalFormatting>
  <conditionalFormatting sqref="AQ20 AQ48:AQ49 AQ56:AQ57 AQ40 AQ42:AQ43 AQ60:AQ62 AP54:AQ54 AP46:AQ46">
    <cfRule type="cellIs" dxfId="39" priority="22" operator="greaterThanOrEqual">
      <formula>15</formula>
    </cfRule>
  </conditionalFormatting>
  <conditionalFormatting sqref="AQ20 AQ48:AQ49 AQ56:AQ57 AQ40 AQ42:AQ43 AQ60:AQ62 AP54:AQ54 AP46:AQ46">
    <cfRule type="cellIs" dxfId="38" priority="21" operator="between">
      <formula>10</formula>
      <formula>15</formula>
    </cfRule>
  </conditionalFormatting>
  <conditionalFormatting sqref="E11:U19 X11:AO19 E21:U39 X21:AO37 X41:AO64 E41:E64 F41:U45 F47:U64">
    <cfRule type="cellIs" dxfId="37" priority="19" stopIfTrue="1" operator="between">
      <formula>1.1</formula>
      <formula>1.9</formula>
    </cfRule>
    <cfRule type="cellIs" dxfId="36" priority="20" stopIfTrue="1" operator="between">
      <formula>0</formula>
      <formula>0</formula>
    </cfRule>
  </conditionalFormatting>
  <conditionalFormatting sqref="E11:U19 X11:AO19 E21:U39 X21:AO37 X41:AO64 E41:E64 F41:U45 F47:U64">
    <cfRule type="cellIs" dxfId="35" priority="18" stopIfTrue="1" operator="between">
      <formula>2</formula>
      <formula>3</formula>
    </cfRule>
  </conditionalFormatting>
  <conditionalFormatting sqref="E11:U19 X11:AO19 E21:U39 X21:AO37 X41:AO64 E41:E64 F41:U45 F47:U64">
    <cfRule type="expression" dxfId="34" priority="16" stopIfTrue="1">
      <formula>NOT(ISERROR(SEARCH("F",E11)))</formula>
    </cfRule>
    <cfRule type="cellIs" dxfId="33" priority="17" stopIfTrue="1" operator="greaterThan">
      <formula>3</formula>
    </cfRule>
  </conditionalFormatting>
  <conditionalFormatting sqref="AP11:AP19 AP41:AP45 AP47:AP53 AP55:AP59 AP21:AP39">
    <cfRule type="cellIs" dxfId="32" priority="15" stopIfTrue="1" operator="between">
      <formula>0</formula>
      <formula>5</formula>
    </cfRule>
  </conditionalFormatting>
  <conditionalFormatting sqref="AP11:AP19 AP41:AP45 AP47:AP53 AP55:AP59 AP21:AP39">
    <cfRule type="cellIs" dxfId="31" priority="12" operator="between">
      <formula>5.1</formula>
      <formula>9.9</formula>
    </cfRule>
    <cfRule type="cellIs" dxfId="30" priority="13" operator="between">
      <formula>10</formula>
      <formula>15</formula>
    </cfRule>
    <cfRule type="cellIs" dxfId="29" priority="14" operator="greaterThan">
      <formula>15</formula>
    </cfRule>
    <cfRule type="containsErrors" dxfId="28" priority="26">
      <formula>ISERROR(AP11)</formula>
    </cfRule>
  </conditionalFormatting>
  <conditionalFormatting sqref="AQ20 AQ48:AQ49 AQ56:AQ57 AQ40 AQ42:AQ43 AQ60:AQ62 AQ54 AQ46 S64:U64 AL64:AN64">
    <cfRule type="containsErrors" dxfId="27" priority="10" stopIfTrue="1">
      <formula>ISERROR(S20)</formula>
    </cfRule>
  </conditionalFormatting>
  <conditionalFormatting sqref="E11:AO64">
    <cfRule type="cellIs" dxfId="26" priority="9" operator="between">
      <formula>0.1</formula>
      <formula>1</formula>
    </cfRule>
  </conditionalFormatting>
  <conditionalFormatting sqref="X38:AO39">
    <cfRule type="cellIs" priority="5" stopIfTrue="1" operator="between">
      <formula>0</formula>
      <formula>0</formula>
    </cfRule>
    <cfRule type="cellIs" dxfId="25" priority="6" stopIfTrue="1" operator="between">
      <formula>1.1</formula>
      <formula>1.9</formula>
    </cfRule>
    <cfRule type="cellIs" dxfId="24" priority="7" stopIfTrue="1" operator="between">
      <formula>2</formula>
      <formula>3</formula>
    </cfRule>
    <cfRule type="cellIs" dxfId="23" priority="8" stopIfTrue="1" operator="greaterThan">
      <formula>3</formula>
    </cfRule>
  </conditionalFormatting>
  <pageMargins left="0.7" right="0.7" top="0.75" bottom="0.75" header="0.3" footer="0.3"/>
  <pageSetup paperSize="9" scale="20" fitToWidth="0" orientation="portrait" verticalDpi="597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Y89"/>
  <sheetViews>
    <sheetView topLeftCell="M1" zoomScale="70" zoomScaleNormal="70" workbookViewId="0">
      <selection activeCell="AY11" sqref="AY11"/>
    </sheetView>
  </sheetViews>
  <sheetFormatPr baseColWidth="10" defaultColWidth="10.85546875" defaultRowHeight="11.25"/>
  <cols>
    <col min="1" max="1" width="6.7109375" style="57" customWidth="1"/>
    <col min="2" max="3" width="6.42578125" style="1" customWidth="1"/>
    <col min="4" max="4" width="46.42578125" style="1" customWidth="1"/>
    <col min="5" max="20" width="7.28515625" style="2" customWidth="1"/>
    <col min="21" max="21" width="7.28515625" style="3" customWidth="1"/>
    <col min="22" max="23" width="5.7109375" style="2" customWidth="1"/>
    <col min="24" max="41" width="7.28515625" style="2" customWidth="1"/>
    <col min="42" max="42" width="8.42578125" style="4" customWidth="1"/>
    <col min="43" max="43" width="11.7109375" style="15" customWidth="1"/>
    <col min="44" max="44" width="7.28515625" style="34" customWidth="1"/>
    <col min="45" max="16384" width="10.85546875" style="1"/>
  </cols>
  <sheetData>
    <row r="1" spans="1:51" ht="165.95" customHeight="1" thickBot="1">
      <c r="A1" s="35"/>
      <c r="B1" s="253"/>
      <c r="C1" s="254"/>
      <c r="D1" s="255"/>
      <c r="E1" s="218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19"/>
      <c r="T1" s="219"/>
      <c r="U1" s="219"/>
      <c r="V1" s="219"/>
      <c r="W1" s="219"/>
      <c r="X1" s="219"/>
      <c r="Y1" s="219"/>
      <c r="Z1" s="219"/>
      <c r="AA1" s="219"/>
      <c r="AB1" s="219"/>
      <c r="AC1" s="219"/>
      <c r="AD1" s="219"/>
      <c r="AE1" s="219"/>
      <c r="AF1" s="219"/>
      <c r="AG1" s="219"/>
      <c r="AH1" s="219"/>
      <c r="AI1" s="219"/>
      <c r="AJ1" s="219"/>
      <c r="AK1" s="219"/>
      <c r="AL1" s="219"/>
      <c r="AM1" s="219"/>
      <c r="AN1" s="219"/>
      <c r="AO1" s="219"/>
      <c r="AP1" s="219"/>
      <c r="AQ1" s="219"/>
      <c r="AR1" s="220"/>
      <c r="AS1" s="6"/>
    </row>
    <row r="2" spans="1:51" ht="39" customHeight="1" thickBot="1">
      <c r="A2" s="36"/>
      <c r="B2" s="340" t="e">
        <f>#REF!</f>
        <v>#REF!</v>
      </c>
      <c r="C2" s="256"/>
      <c r="D2" s="257"/>
      <c r="E2" s="258" t="s">
        <v>25</v>
      </c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259"/>
      <c r="Q2" s="259"/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  <c r="AF2" s="259"/>
      <c r="AG2" s="259"/>
      <c r="AH2" s="259"/>
      <c r="AI2" s="259"/>
      <c r="AJ2" s="259"/>
      <c r="AK2" s="259"/>
      <c r="AL2" s="259"/>
      <c r="AM2" s="259"/>
      <c r="AN2" s="259"/>
      <c r="AO2" s="259"/>
      <c r="AP2" s="259"/>
      <c r="AQ2" s="259"/>
      <c r="AR2" s="260"/>
      <c r="AS2" s="6"/>
    </row>
    <row r="3" spans="1:51" ht="12" customHeight="1" thickBot="1">
      <c r="A3" s="10"/>
      <c r="B3" s="11"/>
      <c r="C3" s="10"/>
      <c r="D3" s="10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18"/>
      <c r="W3" s="18"/>
      <c r="X3" s="18"/>
      <c r="Y3" s="18"/>
      <c r="Z3" s="18"/>
      <c r="AA3" s="18"/>
      <c r="AB3" s="18"/>
      <c r="AC3" s="18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8"/>
      <c r="AQ3" s="13"/>
      <c r="AR3" s="9"/>
      <c r="AS3" s="319" t="s">
        <v>126</v>
      </c>
      <c r="AT3" s="322" t="s">
        <v>23</v>
      </c>
      <c r="AU3" s="343" t="s">
        <v>134</v>
      </c>
      <c r="AV3" s="343" t="s">
        <v>131</v>
      </c>
      <c r="AW3" s="343" t="s">
        <v>132</v>
      </c>
      <c r="AX3" s="343" t="s">
        <v>133</v>
      </c>
      <c r="AY3" s="343" t="s">
        <v>135</v>
      </c>
    </row>
    <row r="4" spans="1:51" s="6" customFormat="1" ht="101.1" customHeight="1" thickBot="1">
      <c r="A4" s="36"/>
      <c r="B4" s="261" t="e">
        <f>#REF!</f>
        <v>#REF!</v>
      </c>
      <c r="C4" s="262"/>
      <c r="D4" s="263"/>
      <c r="E4" s="264" t="e">
        <f>#REF!</f>
        <v>#REF!</v>
      </c>
      <c r="F4" s="264" t="e">
        <f>#REF!</f>
        <v>#REF!</v>
      </c>
      <c r="G4" s="267" t="e">
        <f>#REF!</f>
        <v>#REF!</v>
      </c>
      <c r="H4" s="267" t="e">
        <f>#REF!</f>
        <v>#REF!</v>
      </c>
      <c r="I4" s="267" t="e">
        <f>#REF!</f>
        <v>#REF!</v>
      </c>
      <c r="J4" s="267" t="e">
        <f>#REF!</f>
        <v>#REF!</v>
      </c>
      <c r="K4" s="267" t="e">
        <f>#REF!</f>
        <v>#REF!</v>
      </c>
      <c r="L4" s="267" t="e">
        <f>#REF!</f>
        <v>#REF!</v>
      </c>
      <c r="M4" s="267" t="e">
        <f>#REF!</f>
        <v>#REF!</v>
      </c>
      <c r="N4" s="267" t="e">
        <f>#REF!</f>
        <v>#REF!</v>
      </c>
      <c r="O4" s="267" t="e">
        <f>#REF!</f>
        <v>#REF!</v>
      </c>
      <c r="P4" s="267" t="e">
        <f>#REF!</f>
        <v>#REF!</v>
      </c>
      <c r="Q4" s="267" t="e">
        <f>#REF!</f>
        <v>#REF!</v>
      </c>
      <c r="R4" s="267" t="e">
        <f>#REF!</f>
        <v>#REF!</v>
      </c>
      <c r="S4" s="267" t="e">
        <f>#REF!</f>
        <v>#REF!</v>
      </c>
      <c r="T4" s="267" t="e">
        <f>#REF!</f>
        <v>#REF!</v>
      </c>
      <c r="U4" s="270" t="e">
        <f>#REF!</f>
        <v>#REF!</v>
      </c>
      <c r="V4" s="90"/>
      <c r="W4" s="28"/>
      <c r="X4" s="270" t="e">
        <f>#REF!</f>
        <v>#REF!</v>
      </c>
      <c r="Y4" s="270" t="e">
        <f>#REF!</f>
        <v>#REF!</v>
      </c>
      <c r="Z4" s="270" t="e">
        <f>#REF!</f>
        <v>#REF!</v>
      </c>
      <c r="AA4" s="270" t="e">
        <f>#REF!</f>
        <v>#REF!</v>
      </c>
      <c r="AB4" s="270" t="e">
        <f>#REF!</f>
        <v>#REF!</v>
      </c>
      <c r="AC4" s="270" t="e">
        <f>#REF!</f>
        <v>#REF!</v>
      </c>
      <c r="AD4" s="270" t="e">
        <f>#REF!</f>
        <v>#REF!</v>
      </c>
      <c r="AE4" s="270" t="e">
        <f>#REF!</f>
        <v>#REF!</v>
      </c>
      <c r="AF4" s="270" t="e">
        <f>#REF!</f>
        <v>#REF!</v>
      </c>
      <c r="AG4" s="270" t="e">
        <f>#REF!</f>
        <v>#REF!</v>
      </c>
      <c r="AH4" s="270" t="e">
        <f>#REF!</f>
        <v>#REF!</v>
      </c>
      <c r="AI4" s="270" t="e">
        <f>#REF!</f>
        <v>#REF!</v>
      </c>
      <c r="AJ4" s="270" t="e">
        <f>#REF!</f>
        <v>#REF!</v>
      </c>
      <c r="AK4" s="270" t="e">
        <f>#REF!</f>
        <v>#REF!</v>
      </c>
      <c r="AL4" s="270" t="e">
        <f>#REF!</f>
        <v>#REF!</v>
      </c>
      <c r="AM4" s="270" t="e">
        <f>#REF!</f>
        <v>#REF!</v>
      </c>
      <c r="AN4" s="270" t="e">
        <f>#REF!</f>
        <v>#REF!</v>
      </c>
      <c r="AO4" s="270" t="e">
        <f>#REF!</f>
        <v>#REF!</v>
      </c>
      <c r="AP4" s="21"/>
      <c r="AQ4" s="41"/>
      <c r="AR4" s="9"/>
      <c r="AS4" s="320"/>
      <c r="AT4" s="323"/>
      <c r="AU4" s="344"/>
      <c r="AV4" s="344"/>
      <c r="AW4" s="344"/>
      <c r="AX4" s="344"/>
      <c r="AY4" s="344"/>
    </row>
    <row r="5" spans="1:51" ht="18.95" customHeight="1">
      <c r="A5" s="273" t="s">
        <v>0</v>
      </c>
      <c r="B5" s="29"/>
      <c r="C5" s="341" t="s">
        <v>127</v>
      </c>
      <c r="D5" s="274"/>
      <c r="E5" s="265"/>
      <c r="F5" s="265"/>
      <c r="G5" s="268"/>
      <c r="H5" s="268"/>
      <c r="I5" s="268"/>
      <c r="J5" s="268"/>
      <c r="K5" s="268"/>
      <c r="L5" s="268"/>
      <c r="M5" s="268"/>
      <c r="N5" s="268"/>
      <c r="O5" s="268"/>
      <c r="P5" s="268"/>
      <c r="Q5" s="268"/>
      <c r="R5" s="268"/>
      <c r="S5" s="268"/>
      <c r="T5" s="268"/>
      <c r="U5" s="271"/>
      <c r="V5" s="18"/>
      <c r="W5" s="19"/>
      <c r="X5" s="271"/>
      <c r="Y5" s="271"/>
      <c r="Z5" s="271"/>
      <c r="AA5" s="271"/>
      <c r="AB5" s="271"/>
      <c r="AC5" s="271"/>
      <c r="AD5" s="271"/>
      <c r="AE5" s="271"/>
      <c r="AF5" s="271"/>
      <c r="AG5" s="271"/>
      <c r="AH5" s="271"/>
      <c r="AI5" s="271"/>
      <c r="AJ5" s="271"/>
      <c r="AK5" s="271"/>
      <c r="AL5" s="271"/>
      <c r="AM5" s="271"/>
      <c r="AN5" s="271"/>
      <c r="AO5" s="271"/>
      <c r="AP5" s="42"/>
      <c r="AQ5" s="41"/>
      <c r="AR5" s="9"/>
      <c r="AS5" s="320"/>
      <c r="AT5" s="323"/>
      <c r="AU5" s="344"/>
      <c r="AV5" s="344"/>
      <c r="AW5" s="344"/>
      <c r="AX5" s="344"/>
      <c r="AY5" s="344"/>
    </row>
    <row r="6" spans="1:51" ht="18.95" customHeight="1">
      <c r="A6" s="273"/>
      <c r="B6" s="227"/>
      <c r="C6" s="275" t="s">
        <v>128</v>
      </c>
      <c r="D6" s="276"/>
      <c r="E6" s="265"/>
      <c r="F6" s="265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  <c r="S6" s="268"/>
      <c r="T6" s="268"/>
      <c r="U6" s="271"/>
      <c r="V6" s="18"/>
      <c r="W6" s="19"/>
      <c r="X6" s="271"/>
      <c r="Y6" s="271"/>
      <c r="Z6" s="271"/>
      <c r="AA6" s="271"/>
      <c r="AB6" s="271"/>
      <c r="AC6" s="271"/>
      <c r="AD6" s="271"/>
      <c r="AE6" s="271"/>
      <c r="AF6" s="271"/>
      <c r="AG6" s="271"/>
      <c r="AH6" s="271"/>
      <c r="AI6" s="271"/>
      <c r="AJ6" s="271"/>
      <c r="AK6" s="271"/>
      <c r="AL6" s="271"/>
      <c r="AM6" s="271"/>
      <c r="AN6" s="271"/>
      <c r="AO6" s="271"/>
      <c r="AP6" s="42"/>
      <c r="AQ6" s="41"/>
      <c r="AR6" s="9"/>
      <c r="AS6" s="320"/>
      <c r="AT6" s="323"/>
      <c r="AU6" s="344"/>
      <c r="AV6" s="344"/>
      <c r="AW6" s="344"/>
      <c r="AX6" s="344"/>
      <c r="AY6" s="344"/>
    </row>
    <row r="7" spans="1:51" ht="18.95" customHeight="1">
      <c r="A7" s="273"/>
      <c r="B7" s="39"/>
      <c r="C7" s="342" t="s">
        <v>129</v>
      </c>
      <c r="D7" s="278"/>
      <c r="E7" s="265"/>
      <c r="F7" s="265"/>
      <c r="G7" s="268"/>
      <c r="H7" s="268"/>
      <c r="I7" s="268"/>
      <c r="J7" s="268"/>
      <c r="K7" s="268"/>
      <c r="L7" s="268"/>
      <c r="M7" s="268"/>
      <c r="N7" s="268"/>
      <c r="O7" s="268"/>
      <c r="P7" s="268"/>
      <c r="Q7" s="268"/>
      <c r="R7" s="268"/>
      <c r="S7" s="268"/>
      <c r="T7" s="268"/>
      <c r="U7" s="271"/>
      <c r="V7" s="18"/>
      <c r="W7" s="19"/>
      <c r="X7" s="271"/>
      <c r="Y7" s="271"/>
      <c r="Z7" s="271"/>
      <c r="AA7" s="271"/>
      <c r="AB7" s="271"/>
      <c r="AC7" s="271"/>
      <c r="AD7" s="271"/>
      <c r="AE7" s="271"/>
      <c r="AF7" s="271"/>
      <c r="AG7" s="271"/>
      <c r="AH7" s="271"/>
      <c r="AI7" s="271"/>
      <c r="AJ7" s="271"/>
      <c r="AK7" s="271"/>
      <c r="AL7" s="271"/>
      <c r="AM7" s="271"/>
      <c r="AN7" s="271"/>
      <c r="AO7" s="271"/>
      <c r="AP7" s="12"/>
      <c r="AQ7" s="43"/>
      <c r="AR7" s="9"/>
      <c r="AS7" s="320"/>
      <c r="AT7" s="323"/>
      <c r="AU7" s="344"/>
      <c r="AV7" s="344"/>
      <c r="AW7" s="344"/>
      <c r="AX7" s="344"/>
      <c r="AY7" s="344"/>
    </row>
    <row r="8" spans="1:51" ht="18.95" customHeight="1">
      <c r="A8" s="273"/>
      <c r="B8" s="26"/>
      <c r="C8" s="277" t="s">
        <v>13</v>
      </c>
      <c r="D8" s="278"/>
      <c r="E8" s="265"/>
      <c r="F8" s="265"/>
      <c r="G8" s="268"/>
      <c r="H8" s="268"/>
      <c r="I8" s="268"/>
      <c r="J8" s="268"/>
      <c r="K8" s="268"/>
      <c r="L8" s="268"/>
      <c r="M8" s="268"/>
      <c r="N8" s="268"/>
      <c r="O8" s="268"/>
      <c r="P8" s="268"/>
      <c r="Q8" s="268"/>
      <c r="R8" s="268"/>
      <c r="S8" s="268"/>
      <c r="T8" s="268"/>
      <c r="U8" s="271"/>
      <c r="V8" s="18"/>
      <c r="W8" s="19"/>
      <c r="X8" s="271"/>
      <c r="Y8" s="271"/>
      <c r="Z8" s="271"/>
      <c r="AA8" s="271"/>
      <c r="AB8" s="271"/>
      <c r="AC8" s="271"/>
      <c r="AD8" s="271"/>
      <c r="AE8" s="271"/>
      <c r="AF8" s="271"/>
      <c r="AG8" s="271"/>
      <c r="AH8" s="271"/>
      <c r="AI8" s="271"/>
      <c r="AJ8" s="271"/>
      <c r="AK8" s="271"/>
      <c r="AL8" s="271"/>
      <c r="AM8" s="271"/>
      <c r="AN8" s="271"/>
      <c r="AO8" s="271"/>
      <c r="AP8" s="12"/>
      <c r="AQ8" s="43"/>
      <c r="AR8" s="9"/>
      <c r="AS8" s="320"/>
      <c r="AT8" s="323"/>
      <c r="AU8" s="344"/>
      <c r="AV8" s="344"/>
      <c r="AW8" s="344"/>
      <c r="AX8" s="344"/>
      <c r="AY8" s="344"/>
    </row>
    <row r="9" spans="1:51" s="5" customFormat="1" ht="18.95" customHeight="1" thickBot="1">
      <c r="A9" s="273"/>
      <c r="B9" s="64"/>
      <c r="C9" s="279" t="s">
        <v>5</v>
      </c>
      <c r="D9" s="280"/>
      <c r="E9" s="266"/>
      <c r="F9" s="266"/>
      <c r="G9" s="269"/>
      <c r="H9" s="269"/>
      <c r="I9" s="269"/>
      <c r="J9" s="269"/>
      <c r="K9" s="269"/>
      <c r="L9" s="269"/>
      <c r="M9" s="269"/>
      <c r="N9" s="269"/>
      <c r="O9" s="269"/>
      <c r="P9" s="269"/>
      <c r="Q9" s="269"/>
      <c r="R9" s="269"/>
      <c r="S9" s="269"/>
      <c r="T9" s="269"/>
      <c r="U9" s="272"/>
      <c r="V9" s="8">
        <v>11</v>
      </c>
      <c r="W9" s="67">
        <v>11</v>
      </c>
      <c r="X9" s="272"/>
      <c r="Y9" s="272"/>
      <c r="Z9" s="272"/>
      <c r="AA9" s="272"/>
      <c r="AB9" s="272"/>
      <c r="AC9" s="272"/>
      <c r="AD9" s="272"/>
      <c r="AE9" s="272"/>
      <c r="AF9" s="272"/>
      <c r="AG9" s="272"/>
      <c r="AH9" s="272"/>
      <c r="AI9" s="272"/>
      <c r="AJ9" s="272"/>
      <c r="AK9" s="272"/>
      <c r="AL9" s="272"/>
      <c r="AM9" s="272"/>
      <c r="AN9" s="272"/>
      <c r="AO9" s="272"/>
      <c r="AP9" s="12"/>
      <c r="AQ9" s="43"/>
      <c r="AR9" s="9"/>
      <c r="AS9" s="321"/>
      <c r="AT9" s="324"/>
      <c r="AU9" s="345"/>
      <c r="AV9" s="345"/>
      <c r="AW9" s="345"/>
      <c r="AX9" s="345"/>
      <c r="AY9" s="345"/>
    </row>
    <row r="10" spans="1:51" ht="18.95" customHeight="1" thickBot="1">
      <c r="A10" s="58" t="s">
        <v>1</v>
      </c>
      <c r="B10" s="281" t="s">
        <v>4</v>
      </c>
      <c r="C10" s="282"/>
      <c r="D10" s="52" t="s">
        <v>112</v>
      </c>
      <c r="E10" s="298" t="s">
        <v>120</v>
      </c>
      <c r="F10" s="299"/>
      <c r="G10" s="299"/>
      <c r="H10" s="299"/>
      <c r="I10" s="299"/>
      <c r="J10" s="299"/>
      <c r="K10" s="299"/>
      <c r="L10" s="299"/>
      <c r="M10" s="299"/>
      <c r="N10" s="299"/>
      <c r="O10" s="299"/>
      <c r="P10" s="299"/>
      <c r="Q10" s="299"/>
      <c r="R10" s="299"/>
      <c r="S10" s="299"/>
      <c r="T10" s="299"/>
      <c r="U10" s="300"/>
      <c r="V10" s="53"/>
      <c r="W10" s="54"/>
      <c r="X10" s="292" t="s">
        <v>121</v>
      </c>
      <c r="Y10" s="293"/>
      <c r="Z10" s="293"/>
      <c r="AA10" s="293"/>
      <c r="AB10" s="293"/>
      <c r="AC10" s="293"/>
      <c r="AD10" s="293"/>
      <c r="AE10" s="293"/>
      <c r="AF10" s="293"/>
      <c r="AG10" s="293"/>
      <c r="AH10" s="293"/>
      <c r="AI10" s="293"/>
      <c r="AJ10" s="293"/>
      <c r="AK10" s="293"/>
      <c r="AL10" s="293"/>
      <c r="AM10" s="293"/>
      <c r="AN10" s="293"/>
      <c r="AO10" s="294"/>
      <c r="AP10" s="44"/>
      <c r="AQ10" s="32"/>
      <c r="AR10" s="40"/>
      <c r="AS10" s="71"/>
      <c r="AT10" s="71"/>
      <c r="AU10" s="346"/>
      <c r="AV10" s="346"/>
      <c r="AW10" s="346"/>
      <c r="AX10" s="346"/>
      <c r="AY10" s="346"/>
    </row>
    <row r="11" spans="1:51" s="7" customFormat="1" ht="27.95" customHeight="1">
      <c r="A11" s="103" t="s">
        <v>99</v>
      </c>
      <c r="B11" s="285" t="s">
        <v>17</v>
      </c>
      <c r="C11" s="286"/>
      <c r="D11" s="92" t="s">
        <v>43</v>
      </c>
      <c r="E11" s="59"/>
      <c r="F11" s="60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80"/>
      <c r="V11" s="22"/>
      <c r="W11" s="24"/>
      <c r="X11" s="76"/>
      <c r="Y11" s="77"/>
      <c r="Z11" s="77"/>
      <c r="AA11" s="77"/>
      <c r="AB11" s="77"/>
      <c r="AC11" s="77"/>
      <c r="AD11" s="77"/>
      <c r="AE11" s="77"/>
      <c r="AF11" s="77"/>
      <c r="AG11" s="78"/>
      <c r="AH11" s="78"/>
      <c r="AI11" s="77"/>
      <c r="AJ11" s="77"/>
      <c r="AK11" s="77"/>
      <c r="AL11" s="77"/>
      <c r="AM11" s="77"/>
      <c r="AN11" s="77"/>
      <c r="AO11" s="80"/>
      <c r="AP11" s="84" t="e">
        <f t="shared" ref="AP11:AP19" si="0">(AVERAGE(E11:AO11)*10)/2</f>
        <v>#DIV/0!</v>
      </c>
      <c r="AQ11" s="33" t="e">
        <f>AVERAGE(E11:AO19)</f>
        <v>#DIV/0!</v>
      </c>
      <c r="AR11" s="68"/>
      <c r="AS11" s="65">
        <f t="shared" ref="AS11:AS19" si="1">COUNT((E11:U11),(X11:AO11))</f>
        <v>0</v>
      </c>
      <c r="AT11" s="74" t="e">
        <f>#REF!</f>
        <v>#REF!</v>
      </c>
      <c r="AU11" s="349"/>
      <c r="AV11" s="350"/>
      <c r="AW11" s="351"/>
      <c r="AX11" s="223"/>
      <c r="AY11" s="235" t="e">
        <f>IF(AX11 &gt;= AT11,"A","EC")</f>
        <v>#REF!</v>
      </c>
    </row>
    <row r="12" spans="1:51" s="7" customFormat="1" ht="27.95" customHeight="1">
      <c r="A12" s="113" t="s">
        <v>98</v>
      </c>
      <c r="B12" s="283" t="s">
        <v>7</v>
      </c>
      <c r="C12" s="284"/>
      <c r="D12" s="93" t="s">
        <v>44</v>
      </c>
      <c r="E12" s="59"/>
      <c r="F12" s="60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80"/>
      <c r="V12" s="22"/>
      <c r="W12" s="24"/>
      <c r="X12" s="76"/>
      <c r="Y12" s="77"/>
      <c r="Z12" s="77"/>
      <c r="AA12" s="77"/>
      <c r="AB12" s="77"/>
      <c r="AC12" s="77"/>
      <c r="AD12" s="77"/>
      <c r="AE12" s="77"/>
      <c r="AF12" s="77"/>
      <c r="AG12" s="78"/>
      <c r="AH12" s="78"/>
      <c r="AI12" s="77"/>
      <c r="AJ12" s="77"/>
      <c r="AK12" s="77"/>
      <c r="AL12" s="77"/>
      <c r="AM12" s="77"/>
      <c r="AN12" s="77"/>
      <c r="AO12" s="80"/>
      <c r="AP12" s="84" t="e">
        <f t="shared" si="0"/>
        <v>#DIV/0!</v>
      </c>
      <c r="AQ12" s="14"/>
      <c r="AR12" s="68"/>
      <c r="AS12" s="65">
        <f t="shared" si="1"/>
        <v>0</v>
      </c>
      <c r="AT12" s="74" t="e">
        <f>#REF!</f>
        <v>#REF!</v>
      </c>
      <c r="AU12" s="228"/>
      <c r="AV12" s="352"/>
      <c r="AW12" s="353"/>
      <c r="AX12" s="224"/>
      <c r="AY12" s="234" t="e">
        <f t="shared" ref="AY12:AY59" si="2">IF(AX12 &gt;= AT12,"A","EC")</f>
        <v>#REF!</v>
      </c>
    </row>
    <row r="13" spans="1:51" s="7" customFormat="1" ht="27.95" customHeight="1">
      <c r="A13" s="109" t="s">
        <v>16</v>
      </c>
      <c r="B13" s="283" t="s">
        <v>18</v>
      </c>
      <c r="C13" s="284"/>
      <c r="D13" s="93" t="s">
        <v>45</v>
      </c>
      <c r="E13" s="59"/>
      <c r="F13" s="60"/>
      <c r="G13" s="79"/>
      <c r="H13" s="79"/>
      <c r="I13" s="79"/>
      <c r="J13" s="79"/>
      <c r="K13" s="79"/>
      <c r="L13" s="79"/>
      <c r="M13" s="79"/>
      <c r="N13" s="79"/>
      <c r="O13" s="86"/>
      <c r="P13" s="79"/>
      <c r="Q13" s="79"/>
      <c r="R13" s="79"/>
      <c r="S13" s="79"/>
      <c r="T13" s="79"/>
      <c r="U13" s="80"/>
      <c r="V13" s="22"/>
      <c r="W13" s="24"/>
      <c r="X13" s="76"/>
      <c r="Y13" s="77"/>
      <c r="Z13" s="77"/>
      <c r="AA13" s="77"/>
      <c r="AB13" s="77"/>
      <c r="AC13" s="77"/>
      <c r="AD13" s="77"/>
      <c r="AE13" s="77"/>
      <c r="AF13" s="77"/>
      <c r="AG13" s="78"/>
      <c r="AH13" s="78"/>
      <c r="AI13" s="77"/>
      <c r="AJ13" s="77"/>
      <c r="AK13" s="77"/>
      <c r="AL13" s="77"/>
      <c r="AM13" s="77"/>
      <c r="AN13" s="77"/>
      <c r="AO13" s="80"/>
      <c r="AP13" s="84" t="e">
        <f t="shared" si="0"/>
        <v>#DIV/0!</v>
      </c>
      <c r="AQ13" s="14"/>
      <c r="AR13" s="68"/>
      <c r="AS13" s="65">
        <f t="shared" si="1"/>
        <v>0</v>
      </c>
      <c r="AT13" s="74" t="e">
        <f>#REF!</f>
        <v>#REF!</v>
      </c>
      <c r="AU13" s="228"/>
      <c r="AV13" s="352"/>
      <c r="AW13" s="353"/>
      <c r="AX13" s="224"/>
      <c r="AY13" s="234" t="e">
        <f t="shared" si="2"/>
        <v>#REF!</v>
      </c>
    </row>
    <row r="14" spans="1:51" s="7" customFormat="1" ht="27.95" customHeight="1">
      <c r="A14" s="104" t="s">
        <v>99</v>
      </c>
      <c r="B14" s="283" t="s">
        <v>8</v>
      </c>
      <c r="C14" s="284"/>
      <c r="D14" s="93" t="s">
        <v>46</v>
      </c>
      <c r="E14" s="59"/>
      <c r="F14" s="60"/>
      <c r="G14" s="79"/>
      <c r="H14" s="79"/>
      <c r="I14" s="79"/>
      <c r="J14" s="79"/>
      <c r="K14" s="79"/>
      <c r="L14" s="79"/>
      <c r="M14" s="79"/>
      <c r="N14" s="79"/>
      <c r="O14" s="86"/>
      <c r="P14" s="79"/>
      <c r="Q14" s="79"/>
      <c r="R14" s="79"/>
      <c r="S14" s="79"/>
      <c r="T14" s="79"/>
      <c r="U14" s="80"/>
      <c r="V14" s="22"/>
      <c r="W14" s="24"/>
      <c r="X14" s="76"/>
      <c r="Y14" s="77"/>
      <c r="Z14" s="77"/>
      <c r="AA14" s="77"/>
      <c r="AB14" s="77"/>
      <c r="AC14" s="77"/>
      <c r="AD14" s="77"/>
      <c r="AE14" s="77"/>
      <c r="AF14" s="77"/>
      <c r="AG14" s="78"/>
      <c r="AH14" s="78"/>
      <c r="AI14" s="77"/>
      <c r="AJ14" s="77"/>
      <c r="AK14" s="77"/>
      <c r="AL14" s="77"/>
      <c r="AM14" s="77"/>
      <c r="AN14" s="77"/>
      <c r="AO14" s="80"/>
      <c r="AP14" s="84" t="e">
        <f t="shared" si="0"/>
        <v>#DIV/0!</v>
      </c>
      <c r="AQ14" s="14"/>
      <c r="AR14" s="68"/>
      <c r="AS14" s="65">
        <f t="shared" si="1"/>
        <v>0</v>
      </c>
      <c r="AT14" s="74" t="e">
        <f>#REF!</f>
        <v>#REF!</v>
      </c>
      <c r="AU14" s="229"/>
      <c r="AV14" s="352"/>
      <c r="AW14" s="353"/>
      <c r="AX14" s="224"/>
      <c r="AY14" s="234" t="e">
        <f t="shared" si="2"/>
        <v>#REF!</v>
      </c>
    </row>
    <row r="15" spans="1:51" s="7" customFormat="1" ht="27.95" customHeight="1">
      <c r="A15" s="109" t="s">
        <v>16</v>
      </c>
      <c r="B15" s="283" t="s">
        <v>9</v>
      </c>
      <c r="C15" s="284"/>
      <c r="D15" s="93" t="s">
        <v>47</v>
      </c>
      <c r="E15" s="59"/>
      <c r="F15" s="60"/>
      <c r="G15" s="79"/>
      <c r="H15" s="79"/>
      <c r="I15" s="79"/>
      <c r="J15" s="79"/>
      <c r="K15" s="79"/>
      <c r="L15" s="79"/>
      <c r="M15" s="79"/>
      <c r="N15" s="79"/>
      <c r="O15" s="86"/>
      <c r="P15" s="79"/>
      <c r="Q15" s="79"/>
      <c r="R15" s="79"/>
      <c r="S15" s="79"/>
      <c r="T15" s="79"/>
      <c r="U15" s="80"/>
      <c r="V15" s="22"/>
      <c r="W15" s="24"/>
      <c r="X15" s="76"/>
      <c r="Y15" s="77"/>
      <c r="Z15" s="77"/>
      <c r="AA15" s="77"/>
      <c r="AB15" s="77"/>
      <c r="AC15" s="77"/>
      <c r="AD15" s="77"/>
      <c r="AE15" s="77"/>
      <c r="AF15" s="77"/>
      <c r="AG15" s="78"/>
      <c r="AH15" s="78"/>
      <c r="AI15" s="77"/>
      <c r="AJ15" s="77"/>
      <c r="AK15" s="77"/>
      <c r="AL15" s="77"/>
      <c r="AM15" s="77"/>
      <c r="AN15" s="77"/>
      <c r="AO15" s="80"/>
      <c r="AP15" s="84" t="e">
        <f t="shared" si="0"/>
        <v>#DIV/0!</v>
      </c>
      <c r="AQ15" s="14"/>
      <c r="AR15" s="68"/>
      <c r="AS15" s="65">
        <f t="shared" si="1"/>
        <v>0</v>
      </c>
      <c r="AT15" s="74" t="e">
        <f>#REF!</f>
        <v>#REF!</v>
      </c>
      <c r="AU15" s="229"/>
      <c r="AV15" s="352"/>
      <c r="AW15" s="353"/>
      <c r="AX15" s="224"/>
      <c r="AY15" s="234" t="e">
        <f t="shared" si="2"/>
        <v>#REF!</v>
      </c>
    </row>
    <row r="16" spans="1:51" s="7" customFormat="1" ht="27.95" customHeight="1">
      <c r="A16" s="104" t="s">
        <v>99</v>
      </c>
      <c r="B16" s="283" t="s">
        <v>26</v>
      </c>
      <c r="C16" s="284"/>
      <c r="D16" s="93" t="s">
        <v>48</v>
      </c>
      <c r="E16" s="59"/>
      <c r="F16" s="60"/>
      <c r="G16" s="79"/>
      <c r="H16" s="79"/>
      <c r="I16" s="79"/>
      <c r="J16" s="79"/>
      <c r="K16" s="79"/>
      <c r="L16" s="79"/>
      <c r="M16" s="79"/>
      <c r="N16" s="79"/>
      <c r="O16" s="86"/>
      <c r="P16" s="79"/>
      <c r="Q16" s="79"/>
      <c r="R16" s="79"/>
      <c r="S16" s="79"/>
      <c r="T16" s="79"/>
      <c r="U16" s="80"/>
      <c r="V16" s="22"/>
      <c r="W16" s="24"/>
      <c r="X16" s="76"/>
      <c r="Y16" s="77"/>
      <c r="Z16" s="77"/>
      <c r="AA16" s="77"/>
      <c r="AB16" s="77"/>
      <c r="AC16" s="77"/>
      <c r="AD16" s="77"/>
      <c r="AE16" s="77"/>
      <c r="AF16" s="77"/>
      <c r="AG16" s="78"/>
      <c r="AH16" s="78"/>
      <c r="AI16" s="77"/>
      <c r="AJ16" s="77"/>
      <c r="AK16" s="77"/>
      <c r="AL16" s="77"/>
      <c r="AM16" s="77"/>
      <c r="AN16" s="77"/>
      <c r="AO16" s="80"/>
      <c r="AP16" s="84" t="e">
        <f t="shared" si="0"/>
        <v>#DIV/0!</v>
      </c>
      <c r="AQ16" s="14"/>
      <c r="AR16" s="68"/>
      <c r="AS16" s="65">
        <f t="shared" si="1"/>
        <v>0</v>
      </c>
      <c r="AT16" s="74" t="e">
        <f>#REF!</f>
        <v>#REF!</v>
      </c>
      <c r="AU16" s="229"/>
      <c r="AV16" s="352"/>
      <c r="AW16" s="353"/>
      <c r="AX16" s="224"/>
      <c r="AY16" s="234" t="e">
        <f t="shared" si="2"/>
        <v>#REF!</v>
      </c>
    </row>
    <row r="17" spans="1:51" s="7" customFormat="1" ht="27.95" customHeight="1">
      <c r="A17" s="109" t="s">
        <v>16</v>
      </c>
      <c r="B17" s="283" t="s">
        <v>27</v>
      </c>
      <c r="C17" s="284"/>
      <c r="D17" s="94" t="s">
        <v>51</v>
      </c>
      <c r="E17" s="59"/>
      <c r="F17" s="60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80"/>
      <c r="V17" s="22"/>
      <c r="W17" s="24"/>
      <c r="X17" s="76"/>
      <c r="Y17" s="77"/>
      <c r="Z17" s="77"/>
      <c r="AA17" s="77"/>
      <c r="AB17" s="77"/>
      <c r="AC17" s="77"/>
      <c r="AD17" s="77"/>
      <c r="AE17" s="77"/>
      <c r="AF17" s="77"/>
      <c r="AG17" s="78"/>
      <c r="AH17" s="78"/>
      <c r="AI17" s="77"/>
      <c r="AJ17" s="77"/>
      <c r="AK17" s="77"/>
      <c r="AL17" s="77"/>
      <c r="AM17" s="77"/>
      <c r="AN17" s="77"/>
      <c r="AO17" s="80"/>
      <c r="AP17" s="84" t="e">
        <f t="shared" si="0"/>
        <v>#DIV/0!</v>
      </c>
      <c r="AQ17" s="14"/>
      <c r="AR17" s="68"/>
      <c r="AS17" s="65">
        <f t="shared" si="1"/>
        <v>0</v>
      </c>
      <c r="AT17" s="74" t="e">
        <f>#REF!</f>
        <v>#REF!</v>
      </c>
      <c r="AU17" s="229"/>
      <c r="AV17" s="352"/>
      <c r="AW17" s="353"/>
      <c r="AX17" s="224"/>
      <c r="AY17" s="234" t="e">
        <f t="shared" si="2"/>
        <v>#REF!</v>
      </c>
    </row>
    <row r="18" spans="1:51" s="7" customFormat="1" ht="27.95" customHeight="1">
      <c r="A18" s="105" t="s">
        <v>101</v>
      </c>
      <c r="B18" s="283" t="s">
        <v>49</v>
      </c>
      <c r="C18" s="284"/>
      <c r="D18" s="94" t="s">
        <v>52</v>
      </c>
      <c r="E18" s="59"/>
      <c r="F18" s="60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79"/>
      <c r="U18" s="80"/>
      <c r="V18" s="22"/>
      <c r="W18" s="24"/>
      <c r="X18" s="76"/>
      <c r="Y18" s="77"/>
      <c r="Z18" s="77"/>
      <c r="AA18" s="77"/>
      <c r="AB18" s="77"/>
      <c r="AC18" s="77"/>
      <c r="AD18" s="77"/>
      <c r="AE18" s="77"/>
      <c r="AF18" s="77"/>
      <c r="AG18" s="78"/>
      <c r="AH18" s="78"/>
      <c r="AI18" s="77"/>
      <c r="AJ18" s="77"/>
      <c r="AK18" s="77"/>
      <c r="AL18" s="77"/>
      <c r="AM18" s="77"/>
      <c r="AN18" s="77"/>
      <c r="AO18" s="80"/>
      <c r="AP18" s="84" t="e">
        <f t="shared" si="0"/>
        <v>#DIV/0!</v>
      </c>
      <c r="AQ18" s="14"/>
      <c r="AR18" s="68"/>
      <c r="AS18" s="65">
        <f t="shared" si="1"/>
        <v>0</v>
      </c>
      <c r="AT18" s="74" t="e">
        <f>#REF!</f>
        <v>#REF!</v>
      </c>
      <c r="AU18" s="224"/>
      <c r="AV18" s="352"/>
      <c r="AW18" s="353"/>
      <c r="AX18" s="224"/>
      <c r="AY18" s="234" t="e">
        <f t="shared" si="2"/>
        <v>#REF!</v>
      </c>
    </row>
    <row r="19" spans="1:51" s="7" customFormat="1" ht="27.95" customHeight="1" thickBot="1">
      <c r="A19" s="107" t="s">
        <v>100</v>
      </c>
      <c r="B19" s="307" t="s">
        <v>50</v>
      </c>
      <c r="C19" s="308"/>
      <c r="D19" s="95" t="s">
        <v>53</v>
      </c>
      <c r="E19" s="61"/>
      <c r="F19" s="62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2"/>
      <c r="V19" s="22"/>
      <c r="W19" s="24"/>
      <c r="X19" s="76"/>
      <c r="Y19" s="77"/>
      <c r="Z19" s="77"/>
      <c r="AA19" s="77"/>
      <c r="AB19" s="77"/>
      <c r="AC19" s="77"/>
      <c r="AD19" s="77"/>
      <c r="AE19" s="77"/>
      <c r="AF19" s="77"/>
      <c r="AG19" s="78"/>
      <c r="AH19" s="78"/>
      <c r="AI19" s="77"/>
      <c r="AJ19" s="77"/>
      <c r="AK19" s="77"/>
      <c r="AL19" s="77"/>
      <c r="AM19" s="77"/>
      <c r="AN19" s="77"/>
      <c r="AO19" s="82"/>
      <c r="AP19" s="85" t="e">
        <f t="shared" si="0"/>
        <v>#DIV/0!</v>
      </c>
      <c r="AQ19" s="14" t="s">
        <v>24</v>
      </c>
      <c r="AR19" s="68"/>
      <c r="AS19" s="66">
        <f t="shared" si="1"/>
        <v>0</v>
      </c>
      <c r="AT19" s="75" t="e">
        <f>#REF!</f>
        <v>#REF!</v>
      </c>
      <c r="AU19" s="226"/>
      <c r="AV19" s="354"/>
      <c r="AW19" s="355"/>
      <c r="AX19" s="226"/>
      <c r="AY19" s="236" t="e">
        <f t="shared" si="2"/>
        <v>#REF!</v>
      </c>
    </row>
    <row r="20" spans="1:51" s="7" customFormat="1" ht="18.95" customHeight="1" thickBot="1">
      <c r="A20" s="52"/>
      <c r="B20" s="281" t="s">
        <v>3</v>
      </c>
      <c r="C20" s="282"/>
      <c r="D20" s="52" t="s">
        <v>114</v>
      </c>
      <c r="E20" s="292" t="s">
        <v>120</v>
      </c>
      <c r="F20" s="293"/>
      <c r="G20" s="293"/>
      <c r="H20" s="293"/>
      <c r="I20" s="293"/>
      <c r="J20" s="293"/>
      <c r="K20" s="293"/>
      <c r="L20" s="293"/>
      <c r="M20" s="293"/>
      <c r="N20" s="293"/>
      <c r="O20" s="293"/>
      <c r="P20" s="293"/>
      <c r="Q20" s="293"/>
      <c r="R20" s="293"/>
      <c r="S20" s="293"/>
      <c r="T20" s="293"/>
      <c r="U20" s="294"/>
      <c r="V20" s="55"/>
      <c r="W20" s="56"/>
      <c r="X20" s="295" t="s">
        <v>121</v>
      </c>
      <c r="Y20" s="296"/>
      <c r="Z20" s="296"/>
      <c r="AA20" s="296"/>
      <c r="AB20" s="296"/>
      <c r="AC20" s="296"/>
      <c r="AD20" s="296"/>
      <c r="AE20" s="296"/>
      <c r="AF20" s="296"/>
      <c r="AG20" s="296"/>
      <c r="AH20" s="296"/>
      <c r="AI20" s="296"/>
      <c r="AJ20" s="296"/>
      <c r="AK20" s="296"/>
      <c r="AL20" s="296"/>
      <c r="AM20" s="296"/>
      <c r="AN20" s="296"/>
      <c r="AO20" s="297"/>
      <c r="AP20" s="131"/>
      <c r="AQ20" s="132" t="e">
        <f>(AQ11*10)/2</f>
        <v>#DIV/0!</v>
      </c>
      <c r="AR20" s="70" t="e">
        <f>AQ20</f>
        <v>#DIV/0!</v>
      </c>
      <c r="AS20" s="73"/>
      <c r="AT20" s="73"/>
      <c r="AY20" s="361"/>
    </row>
    <row r="21" spans="1:51" ht="27.95" customHeight="1" thickBot="1">
      <c r="A21" s="237" t="s">
        <v>16</v>
      </c>
      <c r="B21" s="301" t="s">
        <v>19</v>
      </c>
      <c r="C21" s="302"/>
      <c r="D21" s="96" t="s">
        <v>54</v>
      </c>
      <c r="E21" s="59"/>
      <c r="F21" s="60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80"/>
      <c r="V21" s="126"/>
      <c r="W21" s="126"/>
      <c r="X21" s="120"/>
      <c r="Y21" s="121"/>
      <c r="Z21" s="122"/>
      <c r="AA21" s="122"/>
      <c r="AB21" s="122"/>
      <c r="AC21" s="122"/>
      <c r="AD21" s="122"/>
      <c r="AE21" s="122"/>
      <c r="AF21" s="122"/>
      <c r="AG21" s="122"/>
      <c r="AH21" s="122"/>
      <c r="AI21" s="122"/>
      <c r="AJ21" s="122"/>
      <c r="AK21" s="122"/>
      <c r="AL21" s="122"/>
      <c r="AM21" s="122"/>
      <c r="AN21" s="122"/>
      <c r="AO21" s="133"/>
      <c r="AP21" s="84" t="e">
        <f t="shared" ref="AP21:AP39" si="3">(AVERAGE(E21:AO21)*10)/2</f>
        <v>#DIV/0!</v>
      </c>
      <c r="AQ21" s="206">
        <f>AVERAGE(E21:AO39)</f>
        <v>2.3600000000000003</v>
      </c>
      <c r="AR21" s="72"/>
      <c r="AS21" s="230">
        <f t="shared" ref="AS21:AS39" si="4">COUNT((E21:U21),(X21:AO21))</f>
        <v>0</v>
      </c>
      <c r="AT21" s="233" t="e">
        <f>#REF!</f>
        <v>#REF!</v>
      </c>
      <c r="AU21" s="358"/>
      <c r="AV21" s="358"/>
      <c r="AW21" s="358"/>
      <c r="AX21" s="358"/>
      <c r="AY21" s="359" t="e">
        <f t="shared" si="2"/>
        <v>#REF!</v>
      </c>
    </row>
    <row r="22" spans="1:51" s="7" customFormat="1" ht="27.95" customHeight="1" thickBot="1">
      <c r="A22" s="238"/>
      <c r="B22" s="301" t="s">
        <v>28</v>
      </c>
      <c r="C22" s="302"/>
      <c r="D22" s="97" t="s">
        <v>55</v>
      </c>
      <c r="E22" s="59"/>
      <c r="F22" s="60"/>
      <c r="G22" s="79">
        <v>2</v>
      </c>
      <c r="H22" s="79">
        <v>0.8</v>
      </c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80"/>
      <c r="V22" s="126"/>
      <c r="W22" s="126"/>
      <c r="X22" s="59"/>
      <c r="Y22" s="60"/>
      <c r="Z22" s="79"/>
      <c r="AA22" s="79"/>
      <c r="AB22" s="79"/>
      <c r="AC22" s="79"/>
      <c r="AD22" s="79"/>
      <c r="AE22" s="79"/>
      <c r="AF22" s="79"/>
      <c r="AG22" s="79"/>
      <c r="AH22" s="79"/>
      <c r="AI22" s="79"/>
      <c r="AJ22" s="79"/>
      <c r="AK22" s="79"/>
      <c r="AL22" s="79"/>
      <c r="AM22" s="79"/>
      <c r="AN22" s="79"/>
      <c r="AO22" s="130"/>
      <c r="AP22" s="168">
        <f t="shared" si="3"/>
        <v>7</v>
      </c>
      <c r="AQ22" s="125"/>
      <c r="AR22" s="68"/>
      <c r="AS22" s="231">
        <f t="shared" si="4"/>
        <v>2</v>
      </c>
      <c r="AT22" s="74" t="e">
        <f>#REF!</f>
        <v>#REF!</v>
      </c>
      <c r="AU22" s="360"/>
      <c r="AV22" s="360"/>
      <c r="AW22" s="360"/>
      <c r="AX22" s="360"/>
      <c r="AY22" s="359" t="e">
        <f t="shared" si="2"/>
        <v>#REF!</v>
      </c>
    </row>
    <row r="23" spans="1:51" s="7" customFormat="1" ht="27.95" customHeight="1" thickBot="1">
      <c r="A23" s="239" t="s">
        <v>99</v>
      </c>
      <c r="B23" s="301" t="s">
        <v>20</v>
      </c>
      <c r="C23" s="302"/>
      <c r="D23" s="97" t="s">
        <v>56</v>
      </c>
      <c r="E23" s="59"/>
      <c r="F23" s="60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80"/>
      <c r="V23" s="63"/>
      <c r="W23" s="63"/>
      <c r="X23" s="59"/>
      <c r="Y23" s="60"/>
      <c r="Z23" s="79"/>
      <c r="AA23" s="79"/>
      <c r="AB23" s="79"/>
      <c r="AC23" s="79"/>
      <c r="AD23" s="79"/>
      <c r="AE23" s="79"/>
      <c r="AF23" s="79"/>
      <c r="AG23" s="79"/>
      <c r="AH23" s="79"/>
      <c r="AI23" s="79"/>
      <c r="AJ23" s="79"/>
      <c r="AK23" s="79"/>
      <c r="AL23" s="79"/>
      <c r="AM23" s="79"/>
      <c r="AN23" s="79"/>
      <c r="AO23" s="130"/>
      <c r="AP23" s="168" t="e">
        <f t="shared" si="3"/>
        <v>#DIV/0!</v>
      </c>
      <c r="AQ23" s="20"/>
      <c r="AR23" s="68"/>
      <c r="AS23" s="231">
        <f t="shared" si="4"/>
        <v>0</v>
      </c>
      <c r="AT23" s="74" t="e">
        <f>#REF!</f>
        <v>#REF!</v>
      </c>
      <c r="AU23" s="360"/>
      <c r="AV23" s="360"/>
      <c r="AW23" s="360"/>
      <c r="AX23" s="360"/>
      <c r="AY23" s="359" t="e">
        <f t="shared" si="2"/>
        <v>#REF!</v>
      </c>
    </row>
    <row r="24" spans="1:51" s="7" customFormat="1" ht="27.95" customHeight="1" thickBot="1">
      <c r="A24" s="240"/>
      <c r="B24" s="301" t="s">
        <v>12</v>
      </c>
      <c r="C24" s="302"/>
      <c r="D24" s="97" t="s">
        <v>57</v>
      </c>
      <c r="E24" s="59"/>
      <c r="F24" s="60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80"/>
      <c r="V24" s="23"/>
      <c r="W24" s="23"/>
      <c r="X24" s="59"/>
      <c r="Y24" s="60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130"/>
      <c r="AP24" s="168" t="e">
        <f t="shared" si="3"/>
        <v>#DIV/0!</v>
      </c>
      <c r="AQ24" s="20"/>
      <c r="AR24" s="68"/>
      <c r="AS24" s="231">
        <f t="shared" si="4"/>
        <v>0</v>
      </c>
      <c r="AT24" s="74" t="e">
        <f>#REF!</f>
        <v>#REF!</v>
      </c>
      <c r="AU24" s="360"/>
      <c r="AV24" s="360"/>
      <c r="AW24" s="360"/>
      <c r="AX24" s="360"/>
      <c r="AY24" s="359" t="e">
        <f t="shared" si="2"/>
        <v>#REF!</v>
      </c>
    </row>
    <row r="25" spans="1:51" s="7" customFormat="1" ht="39.75" customHeight="1" thickBot="1">
      <c r="A25" s="240"/>
      <c r="B25" s="301" t="s">
        <v>21</v>
      </c>
      <c r="C25" s="302"/>
      <c r="D25" s="97" t="s">
        <v>58</v>
      </c>
      <c r="E25" s="59"/>
      <c r="F25" s="60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80"/>
      <c r="V25" s="23"/>
      <c r="W25" s="23"/>
      <c r="X25" s="59"/>
      <c r="Y25" s="60"/>
      <c r="Z25" s="79"/>
      <c r="AA25" s="79"/>
      <c r="AB25" s="79"/>
      <c r="AC25" s="79"/>
      <c r="AD25" s="79"/>
      <c r="AE25" s="79"/>
      <c r="AF25" s="79"/>
      <c r="AG25" s="79"/>
      <c r="AH25" s="79"/>
      <c r="AI25" s="79"/>
      <c r="AJ25" s="79"/>
      <c r="AK25" s="79"/>
      <c r="AL25" s="79"/>
      <c r="AM25" s="79"/>
      <c r="AN25" s="79"/>
      <c r="AO25" s="130"/>
      <c r="AP25" s="168" t="e">
        <f t="shared" si="3"/>
        <v>#DIV/0!</v>
      </c>
      <c r="AQ25" s="20"/>
      <c r="AR25" s="68"/>
      <c r="AS25" s="231">
        <f t="shared" si="4"/>
        <v>0</v>
      </c>
      <c r="AT25" s="74" t="e">
        <f>#REF!</f>
        <v>#REF!</v>
      </c>
      <c r="AU25" s="360"/>
      <c r="AV25" s="360"/>
      <c r="AW25" s="360"/>
      <c r="AX25" s="360"/>
      <c r="AY25" s="359" t="e">
        <f t="shared" si="2"/>
        <v>#REF!</v>
      </c>
    </row>
    <row r="26" spans="1:51" s="7" customFormat="1" ht="27.95" customHeight="1" thickBot="1">
      <c r="A26" s="241"/>
      <c r="B26" s="301" t="s">
        <v>29</v>
      </c>
      <c r="C26" s="302"/>
      <c r="D26" s="97" t="s">
        <v>59</v>
      </c>
      <c r="E26" s="59"/>
      <c r="F26" s="60"/>
      <c r="G26" s="79"/>
      <c r="H26" s="79">
        <v>2</v>
      </c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80"/>
      <c r="V26" s="23"/>
      <c r="W26" s="23"/>
      <c r="X26" s="59"/>
      <c r="Y26" s="60"/>
      <c r="Z26" s="79"/>
      <c r="AA26" s="79"/>
      <c r="AB26" s="79"/>
      <c r="AC26" s="79"/>
      <c r="AD26" s="79"/>
      <c r="AE26" s="79"/>
      <c r="AF26" s="79"/>
      <c r="AG26" s="79"/>
      <c r="AH26" s="79"/>
      <c r="AI26" s="79"/>
      <c r="AJ26" s="79"/>
      <c r="AK26" s="79"/>
      <c r="AL26" s="79"/>
      <c r="AM26" s="79"/>
      <c r="AN26" s="79"/>
      <c r="AO26" s="130"/>
      <c r="AP26" s="168">
        <f t="shared" si="3"/>
        <v>10</v>
      </c>
      <c r="AQ26" s="20"/>
      <c r="AR26" s="68"/>
      <c r="AS26" s="231">
        <f t="shared" si="4"/>
        <v>1</v>
      </c>
      <c r="AT26" s="74" t="e">
        <f>#REF!</f>
        <v>#REF!</v>
      </c>
      <c r="AU26" s="360"/>
      <c r="AV26" s="360"/>
      <c r="AW26" s="360"/>
      <c r="AX26" s="360"/>
      <c r="AY26" s="359" t="e">
        <f t="shared" si="2"/>
        <v>#REF!</v>
      </c>
    </row>
    <row r="27" spans="1:51" s="7" customFormat="1" ht="27.95" customHeight="1" thickBot="1">
      <c r="A27" s="116" t="s">
        <v>108</v>
      </c>
      <c r="B27" s="301" t="s">
        <v>30</v>
      </c>
      <c r="C27" s="302"/>
      <c r="D27" s="97" t="s">
        <v>60</v>
      </c>
      <c r="E27" s="59"/>
      <c r="F27" s="60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80"/>
      <c r="V27" s="23"/>
      <c r="W27" s="23"/>
      <c r="X27" s="124"/>
      <c r="Y27" s="79"/>
      <c r="Z27" s="79"/>
      <c r="AA27" s="79"/>
      <c r="AB27" s="79"/>
      <c r="AC27" s="79"/>
      <c r="AD27" s="79"/>
      <c r="AE27" s="79"/>
      <c r="AF27" s="79"/>
      <c r="AG27" s="86"/>
      <c r="AH27" s="86"/>
      <c r="AI27" s="79"/>
      <c r="AJ27" s="79"/>
      <c r="AK27" s="79"/>
      <c r="AL27" s="79"/>
      <c r="AM27" s="79"/>
      <c r="AN27" s="79"/>
      <c r="AO27" s="130"/>
      <c r="AP27" s="168" t="e">
        <f t="shared" si="3"/>
        <v>#DIV/0!</v>
      </c>
      <c r="AQ27" s="20"/>
      <c r="AR27" s="68"/>
      <c r="AS27" s="231">
        <f t="shared" si="4"/>
        <v>0</v>
      </c>
      <c r="AT27" s="74" t="e">
        <f>#REF!</f>
        <v>#REF!</v>
      </c>
      <c r="AU27" s="360"/>
      <c r="AV27" s="360"/>
      <c r="AW27" s="360"/>
      <c r="AX27" s="360"/>
      <c r="AY27" s="359" t="e">
        <f t="shared" si="2"/>
        <v>#REF!</v>
      </c>
    </row>
    <row r="28" spans="1:51" s="7" customFormat="1" ht="27.95" customHeight="1" thickBot="1">
      <c r="A28" s="112" t="s">
        <v>109</v>
      </c>
      <c r="B28" s="301" t="s">
        <v>31</v>
      </c>
      <c r="C28" s="302"/>
      <c r="D28" s="97" t="s">
        <v>111</v>
      </c>
      <c r="E28" s="59"/>
      <c r="F28" s="60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80"/>
      <c r="V28" s="23"/>
      <c r="W28" s="23"/>
      <c r="X28" s="124"/>
      <c r="Y28" s="79"/>
      <c r="Z28" s="79"/>
      <c r="AA28" s="79"/>
      <c r="AB28" s="79"/>
      <c r="AC28" s="79"/>
      <c r="AD28" s="79"/>
      <c r="AE28" s="79"/>
      <c r="AF28" s="79"/>
      <c r="AG28" s="86"/>
      <c r="AH28" s="86"/>
      <c r="AI28" s="79"/>
      <c r="AJ28" s="79"/>
      <c r="AK28" s="79"/>
      <c r="AL28" s="79"/>
      <c r="AM28" s="79"/>
      <c r="AN28" s="79"/>
      <c r="AO28" s="130"/>
      <c r="AP28" s="168" t="e">
        <f t="shared" si="3"/>
        <v>#DIV/0!</v>
      </c>
      <c r="AQ28" s="20"/>
      <c r="AR28" s="68"/>
      <c r="AS28" s="231">
        <f t="shared" si="4"/>
        <v>0</v>
      </c>
      <c r="AT28" s="74" t="e">
        <f>#REF!</f>
        <v>#REF!</v>
      </c>
      <c r="AU28" s="360"/>
      <c r="AV28" s="360"/>
      <c r="AW28" s="360"/>
      <c r="AX28" s="360"/>
      <c r="AY28" s="359" t="e">
        <f t="shared" si="2"/>
        <v>#REF!</v>
      </c>
    </row>
    <row r="29" spans="1:51" s="7" customFormat="1" ht="27.95" customHeight="1" thickBot="1">
      <c r="A29" s="117" t="s">
        <v>108</v>
      </c>
      <c r="B29" s="301" t="s">
        <v>32</v>
      </c>
      <c r="C29" s="302"/>
      <c r="D29" s="97" t="s">
        <v>61</v>
      </c>
      <c r="E29" s="59"/>
      <c r="F29" s="60"/>
      <c r="G29" s="79">
        <v>3</v>
      </c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80"/>
      <c r="V29" s="23"/>
      <c r="W29" s="23"/>
      <c r="X29" s="124"/>
      <c r="Y29" s="79"/>
      <c r="Z29" s="79"/>
      <c r="AA29" s="79"/>
      <c r="AB29" s="79"/>
      <c r="AC29" s="79"/>
      <c r="AD29" s="79"/>
      <c r="AE29" s="79"/>
      <c r="AF29" s="79"/>
      <c r="AG29" s="86"/>
      <c r="AH29" s="86"/>
      <c r="AI29" s="79"/>
      <c r="AJ29" s="79"/>
      <c r="AK29" s="79"/>
      <c r="AL29" s="79"/>
      <c r="AM29" s="79"/>
      <c r="AN29" s="79"/>
      <c r="AO29" s="130"/>
      <c r="AP29" s="168">
        <f t="shared" si="3"/>
        <v>15</v>
      </c>
      <c r="AQ29" s="20"/>
      <c r="AR29" s="68"/>
      <c r="AS29" s="231">
        <f t="shared" si="4"/>
        <v>1</v>
      </c>
      <c r="AT29" s="74" t="e">
        <f>#REF!</f>
        <v>#REF!</v>
      </c>
      <c r="AU29" s="360"/>
      <c r="AV29" s="360"/>
      <c r="AW29" s="360"/>
      <c r="AX29" s="360"/>
      <c r="AY29" s="359" t="e">
        <f t="shared" si="2"/>
        <v>#REF!</v>
      </c>
    </row>
    <row r="30" spans="1:51" s="7" customFormat="1" ht="27.95" customHeight="1" thickBot="1">
      <c r="A30" s="242" t="s">
        <v>109</v>
      </c>
      <c r="B30" s="301" t="s">
        <v>33</v>
      </c>
      <c r="C30" s="302"/>
      <c r="D30" s="97" t="s">
        <v>62</v>
      </c>
      <c r="E30" s="59"/>
      <c r="F30" s="60"/>
      <c r="G30" s="79">
        <v>4</v>
      </c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80"/>
      <c r="V30" s="23"/>
      <c r="W30" s="23"/>
      <c r="X30" s="124"/>
      <c r="Y30" s="79"/>
      <c r="Z30" s="79"/>
      <c r="AA30" s="79"/>
      <c r="AB30" s="79"/>
      <c r="AC30" s="79"/>
      <c r="AD30" s="79"/>
      <c r="AE30" s="79"/>
      <c r="AF30" s="79"/>
      <c r="AG30" s="86"/>
      <c r="AH30" s="86"/>
      <c r="AI30" s="79"/>
      <c r="AJ30" s="79"/>
      <c r="AK30" s="79"/>
      <c r="AL30" s="79"/>
      <c r="AM30" s="79"/>
      <c r="AN30" s="79"/>
      <c r="AO30" s="130"/>
      <c r="AP30" s="168">
        <f t="shared" si="3"/>
        <v>20</v>
      </c>
      <c r="AQ30" s="20"/>
      <c r="AR30" s="68"/>
      <c r="AS30" s="231">
        <f t="shared" si="4"/>
        <v>1</v>
      </c>
      <c r="AT30" s="74" t="e">
        <f>#REF!</f>
        <v>#REF!</v>
      </c>
      <c r="AU30" s="360"/>
      <c r="AV30" s="360"/>
      <c r="AW30" s="360"/>
      <c r="AX30" s="360"/>
      <c r="AY30" s="359" t="e">
        <f t="shared" si="2"/>
        <v>#REF!</v>
      </c>
    </row>
    <row r="31" spans="1:51" s="7" customFormat="1" ht="27.95" customHeight="1" thickBot="1">
      <c r="A31" s="243"/>
      <c r="B31" s="301" t="s">
        <v>34</v>
      </c>
      <c r="C31" s="302"/>
      <c r="D31" s="97" t="s">
        <v>63</v>
      </c>
      <c r="E31" s="59"/>
      <c r="F31" s="60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80"/>
      <c r="V31" s="23"/>
      <c r="W31" s="23"/>
      <c r="X31" s="124"/>
      <c r="Y31" s="79"/>
      <c r="Z31" s="79"/>
      <c r="AA31" s="79"/>
      <c r="AB31" s="79"/>
      <c r="AC31" s="79"/>
      <c r="AD31" s="79"/>
      <c r="AE31" s="79"/>
      <c r="AF31" s="79"/>
      <c r="AG31" s="86"/>
      <c r="AH31" s="86"/>
      <c r="AI31" s="79"/>
      <c r="AJ31" s="79"/>
      <c r="AK31" s="79"/>
      <c r="AL31" s="79"/>
      <c r="AM31" s="79"/>
      <c r="AN31" s="79"/>
      <c r="AO31" s="130"/>
      <c r="AP31" s="168" t="e">
        <f t="shared" si="3"/>
        <v>#DIV/0!</v>
      </c>
      <c r="AQ31" s="20"/>
      <c r="AR31" s="68"/>
      <c r="AS31" s="231">
        <f t="shared" si="4"/>
        <v>0</v>
      </c>
      <c r="AT31" s="74" t="e">
        <f>#REF!</f>
        <v>#REF!</v>
      </c>
      <c r="AU31" s="360"/>
      <c r="AV31" s="360"/>
      <c r="AW31" s="360"/>
      <c r="AX31" s="360"/>
      <c r="AY31" s="359" t="e">
        <f t="shared" si="2"/>
        <v>#REF!</v>
      </c>
    </row>
    <row r="32" spans="1:51" s="7" customFormat="1" ht="27.95" customHeight="1" thickBot="1">
      <c r="A32" s="117" t="s">
        <v>108</v>
      </c>
      <c r="B32" s="301" t="s">
        <v>35</v>
      </c>
      <c r="C32" s="302"/>
      <c r="D32" s="97" t="s">
        <v>64</v>
      </c>
      <c r="E32" s="59"/>
      <c r="F32" s="60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80"/>
      <c r="V32" s="23"/>
      <c r="W32" s="23"/>
      <c r="X32" s="124"/>
      <c r="Y32" s="79"/>
      <c r="Z32" s="79"/>
      <c r="AA32" s="79"/>
      <c r="AB32" s="79"/>
      <c r="AC32" s="79"/>
      <c r="AD32" s="79"/>
      <c r="AE32" s="79"/>
      <c r="AF32" s="79"/>
      <c r="AG32" s="86"/>
      <c r="AH32" s="86"/>
      <c r="AI32" s="79"/>
      <c r="AJ32" s="79"/>
      <c r="AK32" s="79"/>
      <c r="AL32" s="79"/>
      <c r="AM32" s="79"/>
      <c r="AN32" s="79"/>
      <c r="AO32" s="130"/>
      <c r="AP32" s="168" t="e">
        <f t="shared" si="3"/>
        <v>#DIV/0!</v>
      </c>
      <c r="AQ32" s="20"/>
      <c r="AR32" s="68"/>
      <c r="AS32" s="231">
        <f t="shared" si="4"/>
        <v>0</v>
      </c>
      <c r="AT32" s="74" t="e">
        <f>#REF!</f>
        <v>#REF!</v>
      </c>
      <c r="AU32" s="360"/>
      <c r="AV32" s="360"/>
      <c r="AW32" s="360"/>
      <c r="AX32" s="360"/>
      <c r="AY32" s="359" t="e">
        <f t="shared" si="2"/>
        <v>#REF!</v>
      </c>
    </row>
    <row r="33" spans="1:51" s="7" customFormat="1" ht="39" thickBot="1">
      <c r="A33" s="244" t="s">
        <v>98</v>
      </c>
      <c r="B33" s="301" t="s">
        <v>36</v>
      </c>
      <c r="C33" s="302"/>
      <c r="D33" s="97" t="s">
        <v>65</v>
      </c>
      <c r="E33" s="59"/>
      <c r="F33" s="60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80"/>
      <c r="V33" s="23"/>
      <c r="W33" s="23"/>
      <c r="X33" s="124"/>
      <c r="Y33" s="79"/>
      <c r="Z33" s="79"/>
      <c r="AA33" s="79"/>
      <c r="AB33" s="79"/>
      <c r="AC33" s="79"/>
      <c r="AD33" s="79"/>
      <c r="AE33" s="79"/>
      <c r="AF33" s="79"/>
      <c r="AG33" s="86"/>
      <c r="AH33" s="86"/>
      <c r="AI33" s="79"/>
      <c r="AJ33" s="79"/>
      <c r="AK33" s="79"/>
      <c r="AL33" s="79"/>
      <c r="AM33" s="79"/>
      <c r="AN33" s="79"/>
      <c r="AO33" s="130"/>
      <c r="AP33" s="168" t="e">
        <f t="shared" si="3"/>
        <v>#DIV/0!</v>
      </c>
      <c r="AQ33" s="20"/>
      <c r="AR33" s="68"/>
      <c r="AS33" s="231">
        <f t="shared" si="4"/>
        <v>0</v>
      </c>
      <c r="AT33" s="74" t="e">
        <f>#REF!</f>
        <v>#REF!</v>
      </c>
      <c r="AU33" s="360"/>
      <c r="AV33" s="360"/>
      <c r="AW33" s="360"/>
      <c r="AX33" s="360"/>
      <c r="AY33" s="359" t="e">
        <f t="shared" si="2"/>
        <v>#REF!</v>
      </c>
    </row>
    <row r="34" spans="1:51" s="7" customFormat="1" ht="39" thickBot="1">
      <c r="A34" s="245"/>
      <c r="B34" s="301" t="s">
        <v>37</v>
      </c>
      <c r="C34" s="302"/>
      <c r="D34" s="97" t="s">
        <v>66</v>
      </c>
      <c r="E34" s="59"/>
      <c r="F34" s="60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80"/>
      <c r="V34" s="23"/>
      <c r="W34" s="23"/>
      <c r="X34" s="124"/>
      <c r="Y34" s="79"/>
      <c r="Z34" s="79"/>
      <c r="AA34" s="79"/>
      <c r="AB34" s="79"/>
      <c r="AC34" s="79"/>
      <c r="AD34" s="79"/>
      <c r="AE34" s="79"/>
      <c r="AF34" s="79"/>
      <c r="AG34" s="86"/>
      <c r="AH34" s="86"/>
      <c r="AI34" s="79"/>
      <c r="AJ34" s="79"/>
      <c r="AK34" s="79"/>
      <c r="AL34" s="79"/>
      <c r="AM34" s="79"/>
      <c r="AN34" s="79"/>
      <c r="AO34" s="130"/>
      <c r="AP34" s="168" t="e">
        <f t="shared" si="3"/>
        <v>#DIV/0!</v>
      </c>
      <c r="AQ34" s="20"/>
      <c r="AR34" s="68"/>
      <c r="AS34" s="231">
        <f t="shared" si="4"/>
        <v>0</v>
      </c>
      <c r="AT34" s="74" t="e">
        <f>#REF!</f>
        <v>#REF!</v>
      </c>
      <c r="AU34" s="360"/>
      <c r="AV34" s="360"/>
      <c r="AW34" s="360"/>
      <c r="AX34" s="360"/>
      <c r="AY34" s="359" t="e">
        <f t="shared" si="2"/>
        <v>#REF!</v>
      </c>
    </row>
    <row r="35" spans="1:51" s="7" customFormat="1" ht="18.75" thickBot="1">
      <c r="A35" s="245"/>
      <c r="B35" s="301" t="s">
        <v>38</v>
      </c>
      <c r="C35" s="302"/>
      <c r="D35" s="98" t="s">
        <v>67</v>
      </c>
      <c r="E35" s="59"/>
      <c r="F35" s="60"/>
      <c r="G35" s="79"/>
      <c r="H35" s="79"/>
      <c r="I35" s="79"/>
      <c r="J35" s="79"/>
      <c r="K35" s="79"/>
      <c r="L35" s="79"/>
      <c r="M35" s="79"/>
      <c r="N35" s="79"/>
      <c r="O35" s="79"/>
      <c r="P35" s="87"/>
      <c r="Q35" s="79"/>
      <c r="R35" s="79"/>
      <c r="S35" s="79"/>
      <c r="T35" s="79"/>
      <c r="U35" s="80"/>
      <c r="V35" s="23"/>
      <c r="W35" s="23"/>
      <c r="X35" s="124"/>
      <c r="Y35" s="79"/>
      <c r="Z35" s="79"/>
      <c r="AA35" s="79"/>
      <c r="AB35" s="79"/>
      <c r="AC35" s="79"/>
      <c r="AD35" s="79"/>
      <c r="AE35" s="79"/>
      <c r="AF35" s="79"/>
      <c r="AG35" s="86"/>
      <c r="AH35" s="86"/>
      <c r="AI35" s="79"/>
      <c r="AJ35" s="79"/>
      <c r="AK35" s="79"/>
      <c r="AL35" s="79"/>
      <c r="AM35" s="79"/>
      <c r="AN35" s="79"/>
      <c r="AO35" s="130"/>
      <c r="AP35" s="168" t="e">
        <f t="shared" si="3"/>
        <v>#DIV/0!</v>
      </c>
      <c r="AQ35" s="20"/>
      <c r="AR35" s="68"/>
      <c r="AS35" s="231">
        <f t="shared" si="4"/>
        <v>0</v>
      </c>
      <c r="AT35" s="74" t="e">
        <f>#REF!</f>
        <v>#REF!</v>
      </c>
      <c r="AU35" s="360"/>
      <c r="AV35" s="360"/>
      <c r="AW35" s="360"/>
      <c r="AX35" s="360"/>
      <c r="AY35" s="359" t="e">
        <f t="shared" si="2"/>
        <v>#REF!</v>
      </c>
    </row>
    <row r="36" spans="1:51" s="7" customFormat="1" ht="26.25" thickBot="1">
      <c r="A36" s="246"/>
      <c r="B36" s="301" t="s">
        <v>39</v>
      </c>
      <c r="C36" s="302"/>
      <c r="D36" s="98" t="s">
        <v>68</v>
      </c>
      <c r="E36" s="59"/>
      <c r="F36" s="60"/>
      <c r="G36" s="79"/>
      <c r="H36" s="79"/>
      <c r="I36" s="79"/>
      <c r="J36" s="79"/>
      <c r="K36" s="79"/>
      <c r="L36" s="79"/>
      <c r="M36" s="79"/>
      <c r="N36" s="79"/>
      <c r="O36" s="86"/>
      <c r="P36" s="79"/>
      <c r="Q36" s="79"/>
      <c r="R36" s="79"/>
      <c r="S36" s="79"/>
      <c r="T36" s="79"/>
      <c r="U36" s="80"/>
      <c r="V36" s="23"/>
      <c r="W36" s="23"/>
      <c r="X36" s="124"/>
      <c r="Y36" s="79"/>
      <c r="Z36" s="79"/>
      <c r="AA36" s="79"/>
      <c r="AB36" s="79"/>
      <c r="AC36" s="79"/>
      <c r="AD36" s="79"/>
      <c r="AE36" s="79"/>
      <c r="AF36" s="79"/>
      <c r="AG36" s="86"/>
      <c r="AH36" s="86"/>
      <c r="AI36" s="79"/>
      <c r="AJ36" s="79"/>
      <c r="AK36" s="79"/>
      <c r="AL36" s="79"/>
      <c r="AM36" s="79"/>
      <c r="AN36" s="79"/>
      <c r="AO36" s="130"/>
      <c r="AP36" s="168" t="e">
        <f t="shared" si="3"/>
        <v>#DIV/0!</v>
      </c>
      <c r="AQ36" s="20"/>
      <c r="AR36" s="68"/>
      <c r="AS36" s="231">
        <f t="shared" si="4"/>
        <v>0</v>
      </c>
      <c r="AT36" s="74" t="e">
        <f>#REF!</f>
        <v>#REF!</v>
      </c>
      <c r="AU36" s="360"/>
      <c r="AV36" s="360"/>
      <c r="AW36" s="360"/>
      <c r="AX36" s="360"/>
      <c r="AY36" s="359" t="e">
        <f t="shared" si="2"/>
        <v>#REF!</v>
      </c>
    </row>
    <row r="37" spans="1:51" s="7" customFormat="1" ht="18.75" thickBot="1">
      <c r="A37" s="247" t="s">
        <v>101</v>
      </c>
      <c r="B37" s="301" t="s">
        <v>40</v>
      </c>
      <c r="C37" s="302"/>
      <c r="D37" s="97" t="s">
        <v>69</v>
      </c>
      <c r="E37" s="59"/>
      <c r="F37" s="60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80"/>
      <c r="V37" s="23"/>
      <c r="W37" s="23"/>
      <c r="X37" s="124"/>
      <c r="Y37" s="79"/>
      <c r="Z37" s="79"/>
      <c r="AA37" s="79"/>
      <c r="AB37" s="79"/>
      <c r="AC37" s="79"/>
      <c r="AD37" s="79"/>
      <c r="AE37" s="79"/>
      <c r="AF37" s="79"/>
      <c r="AG37" s="86"/>
      <c r="AH37" s="86"/>
      <c r="AI37" s="79"/>
      <c r="AJ37" s="79"/>
      <c r="AK37" s="79"/>
      <c r="AL37" s="79"/>
      <c r="AM37" s="79"/>
      <c r="AN37" s="79"/>
      <c r="AO37" s="130"/>
      <c r="AP37" s="168" t="e">
        <f t="shared" si="3"/>
        <v>#DIV/0!</v>
      </c>
      <c r="AQ37" s="20"/>
      <c r="AR37" s="68"/>
      <c r="AS37" s="231">
        <f t="shared" si="4"/>
        <v>0</v>
      </c>
      <c r="AT37" s="74" t="e">
        <f>#REF!</f>
        <v>#REF!</v>
      </c>
      <c r="AU37" s="360"/>
      <c r="AV37" s="360"/>
      <c r="AW37" s="360"/>
      <c r="AX37" s="360"/>
      <c r="AY37" s="359" t="e">
        <f t="shared" si="2"/>
        <v>#REF!</v>
      </c>
    </row>
    <row r="38" spans="1:51" s="7" customFormat="1" ht="18.75" thickBot="1">
      <c r="A38" s="248"/>
      <c r="B38" s="301" t="s">
        <v>41</v>
      </c>
      <c r="C38" s="302"/>
      <c r="D38" s="97" t="s">
        <v>70</v>
      </c>
      <c r="E38" s="59"/>
      <c r="F38" s="60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80"/>
      <c r="V38" s="127"/>
      <c r="W38" s="127"/>
      <c r="X38" s="124"/>
      <c r="Y38" s="79"/>
      <c r="Z38" s="79"/>
      <c r="AA38" s="79"/>
      <c r="AB38" s="79"/>
      <c r="AC38" s="79"/>
      <c r="AD38" s="79"/>
      <c r="AE38" s="79"/>
      <c r="AF38" s="79"/>
      <c r="AG38" s="79"/>
      <c r="AH38" s="79"/>
      <c r="AI38" s="79"/>
      <c r="AJ38" s="79"/>
      <c r="AK38" s="79"/>
      <c r="AL38" s="79"/>
      <c r="AM38" s="79"/>
      <c r="AN38" s="79"/>
      <c r="AO38" s="134"/>
      <c r="AP38" s="169" t="e">
        <f t="shared" si="3"/>
        <v>#DIV/0!</v>
      </c>
      <c r="AQ38" s="31"/>
      <c r="AR38" s="68"/>
      <c r="AS38" s="231">
        <f t="shared" si="4"/>
        <v>0</v>
      </c>
      <c r="AT38" s="74" t="e">
        <f>#REF!</f>
        <v>#REF!</v>
      </c>
      <c r="AU38" s="360"/>
      <c r="AV38" s="360"/>
      <c r="AW38" s="360"/>
      <c r="AX38" s="360"/>
      <c r="AY38" s="359" t="e">
        <f t="shared" si="2"/>
        <v>#REF!</v>
      </c>
    </row>
    <row r="39" spans="1:51" s="7" customFormat="1" ht="18.75" thickBot="1">
      <c r="A39" s="217" t="s">
        <v>109</v>
      </c>
      <c r="B39" s="327" t="s">
        <v>42</v>
      </c>
      <c r="C39" s="328"/>
      <c r="D39" s="136" t="s">
        <v>71</v>
      </c>
      <c r="E39" s="137"/>
      <c r="F39" s="138"/>
      <c r="G39" s="139"/>
      <c r="H39" s="139"/>
      <c r="I39" s="139"/>
      <c r="J39" s="139"/>
      <c r="K39" s="139"/>
      <c r="L39" s="139"/>
      <c r="M39" s="139"/>
      <c r="N39" s="139"/>
      <c r="O39" s="139"/>
      <c r="P39" s="139"/>
      <c r="Q39" s="139"/>
      <c r="R39" s="139"/>
      <c r="S39" s="139"/>
      <c r="T39" s="139"/>
      <c r="U39" s="140"/>
      <c r="V39" s="128"/>
      <c r="W39" s="128"/>
      <c r="X39" s="141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3"/>
      <c r="AP39" s="216" t="e">
        <f t="shared" si="3"/>
        <v>#DIV/0!</v>
      </c>
      <c r="AQ39" s="145" t="s">
        <v>11</v>
      </c>
      <c r="AR39" s="68"/>
      <c r="AS39" s="232">
        <f t="shared" si="4"/>
        <v>0</v>
      </c>
      <c r="AT39" s="75" t="e">
        <f>#REF!</f>
        <v>#REF!</v>
      </c>
      <c r="AU39" s="360"/>
      <c r="AV39" s="360"/>
      <c r="AW39" s="360"/>
      <c r="AX39" s="360"/>
      <c r="AY39" s="359" t="e">
        <f t="shared" si="2"/>
        <v>#REF!</v>
      </c>
    </row>
    <row r="40" spans="1:51" s="7" customFormat="1" ht="18.75" thickBot="1">
      <c r="A40" s="160"/>
      <c r="B40" s="281" t="s">
        <v>2</v>
      </c>
      <c r="C40" s="282"/>
      <c r="D40" s="52" t="s">
        <v>116</v>
      </c>
      <c r="E40" s="292" t="s">
        <v>120</v>
      </c>
      <c r="F40" s="293"/>
      <c r="G40" s="293"/>
      <c r="H40" s="293"/>
      <c r="I40" s="293"/>
      <c r="J40" s="293"/>
      <c r="K40" s="293"/>
      <c r="L40" s="293"/>
      <c r="M40" s="293"/>
      <c r="N40" s="293"/>
      <c r="O40" s="293"/>
      <c r="P40" s="293"/>
      <c r="Q40" s="293"/>
      <c r="R40" s="293"/>
      <c r="S40" s="293"/>
      <c r="T40" s="293"/>
      <c r="U40" s="294"/>
      <c r="V40" s="17"/>
      <c r="W40" s="19"/>
      <c r="X40" s="292" t="s">
        <v>121</v>
      </c>
      <c r="Y40" s="293"/>
      <c r="Z40" s="293"/>
      <c r="AA40" s="293"/>
      <c r="AB40" s="293"/>
      <c r="AC40" s="293"/>
      <c r="AD40" s="293"/>
      <c r="AE40" s="293"/>
      <c r="AF40" s="293"/>
      <c r="AG40" s="293"/>
      <c r="AH40" s="293"/>
      <c r="AI40" s="293"/>
      <c r="AJ40" s="293"/>
      <c r="AK40" s="293"/>
      <c r="AL40" s="293"/>
      <c r="AM40" s="293"/>
      <c r="AN40" s="293"/>
      <c r="AO40" s="294"/>
      <c r="AP40" s="146"/>
      <c r="AQ40" s="83">
        <f>(AQ21*10)/2</f>
        <v>11.8</v>
      </c>
      <c r="AR40" s="69">
        <f>AQ40</f>
        <v>11.8</v>
      </c>
      <c r="AS40" s="73"/>
      <c r="AT40" s="73"/>
      <c r="AY40" s="222"/>
    </row>
    <row r="41" spans="1:51" s="7" customFormat="1" ht="51">
      <c r="A41" s="110" t="s">
        <v>16</v>
      </c>
      <c r="B41" s="325" t="s">
        <v>22</v>
      </c>
      <c r="C41" s="326"/>
      <c r="D41" s="161" t="s">
        <v>74</v>
      </c>
      <c r="E41" s="120"/>
      <c r="F41" s="121"/>
      <c r="G41" s="122">
        <v>3</v>
      </c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3"/>
      <c r="V41" s="147"/>
      <c r="W41" s="147"/>
      <c r="X41" s="172"/>
      <c r="Y41" s="122"/>
      <c r="Z41" s="122"/>
      <c r="AA41" s="122"/>
      <c r="AB41" s="122"/>
      <c r="AC41" s="122"/>
      <c r="AD41" s="122"/>
      <c r="AE41" s="122"/>
      <c r="AF41" s="122"/>
      <c r="AG41" s="129"/>
      <c r="AH41" s="129"/>
      <c r="AI41" s="122"/>
      <c r="AJ41" s="122"/>
      <c r="AK41" s="122"/>
      <c r="AL41" s="122"/>
      <c r="AM41" s="122"/>
      <c r="AN41" s="122"/>
      <c r="AO41" s="123"/>
      <c r="AP41" s="168">
        <f>(AVERAGE(E41:AO41)*10)/2</f>
        <v>15</v>
      </c>
      <c r="AQ41" s="206">
        <f>AVERAGE(E41:AO45)</f>
        <v>3</v>
      </c>
      <c r="AR41" s="69"/>
      <c r="AS41" s="230">
        <f>COUNT((E41:U41),(X41:AO41))</f>
        <v>1</v>
      </c>
      <c r="AT41" s="233" t="e">
        <f>#REF!</f>
        <v>#REF!</v>
      </c>
      <c r="AU41" s="223"/>
      <c r="AV41" s="223"/>
      <c r="AW41" s="223"/>
      <c r="AX41" s="223"/>
      <c r="AY41" s="235" t="e">
        <f t="shared" si="2"/>
        <v>#REF!</v>
      </c>
    </row>
    <row r="42" spans="1:51" s="7" customFormat="1" ht="25.5">
      <c r="A42" s="108" t="s">
        <v>100</v>
      </c>
      <c r="B42" s="305" t="s">
        <v>14</v>
      </c>
      <c r="C42" s="306"/>
      <c r="D42" s="162" t="s">
        <v>76</v>
      </c>
      <c r="E42" s="59"/>
      <c r="F42" s="60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80"/>
      <c r="V42" s="147"/>
      <c r="W42" s="147"/>
      <c r="X42" s="148"/>
      <c r="Y42" s="77"/>
      <c r="Z42" s="77"/>
      <c r="AA42" s="77"/>
      <c r="AB42" s="77"/>
      <c r="AC42" s="77"/>
      <c r="AD42" s="77"/>
      <c r="AE42" s="77"/>
      <c r="AF42" s="77"/>
      <c r="AG42" s="78"/>
      <c r="AH42" s="78"/>
      <c r="AI42" s="77"/>
      <c r="AJ42" s="77"/>
      <c r="AK42" s="77"/>
      <c r="AL42" s="77"/>
      <c r="AM42" s="77"/>
      <c r="AN42" s="77"/>
      <c r="AO42" s="80"/>
      <c r="AP42" s="168" t="e">
        <f>(AVERAGE(E42:AO42)*10)/2</f>
        <v>#DIV/0!</v>
      </c>
      <c r="AQ42" s="132"/>
      <c r="AR42" s="69"/>
      <c r="AS42" s="231">
        <f>COUNT((E42:U42),(X42:AO42))</f>
        <v>0</v>
      </c>
      <c r="AT42" s="74" t="e">
        <f>#REF!</f>
        <v>#REF!</v>
      </c>
      <c r="AU42" s="224"/>
      <c r="AV42" s="224"/>
      <c r="AW42" s="224"/>
      <c r="AX42" s="224"/>
      <c r="AY42" s="234" t="e">
        <f t="shared" si="2"/>
        <v>#REF!</v>
      </c>
    </row>
    <row r="43" spans="1:51" s="7" customFormat="1" ht="25.5">
      <c r="A43" s="247" t="s">
        <v>101</v>
      </c>
      <c r="B43" s="305" t="s">
        <v>15</v>
      </c>
      <c r="C43" s="306"/>
      <c r="D43" s="162" t="s">
        <v>75</v>
      </c>
      <c r="E43" s="59"/>
      <c r="F43" s="60"/>
      <c r="G43" s="79"/>
      <c r="H43" s="79"/>
      <c r="I43" s="79"/>
      <c r="J43" s="79"/>
      <c r="K43" s="79"/>
      <c r="L43" s="79"/>
      <c r="M43" s="79"/>
      <c r="N43" s="79"/>
      <c r="O43" s="86"/>
      <c r="P43" s="79"/>
      <c r="Q43" s="79"/>
      <c r="R43" s="79"/>
      <c r="S43" s="79"/>
      <c r="T43" s="79"/>
      <c r="U43" s="80"/>
      <c r="V43" s="147"/>
      <c r="W43" s="147"/>
      <c r="X43" s="148"/>
      <c r="Y43" s="77"/>
      <c r="Z43" s="77"/>
      <c r="AA43" s="77"/>
      <c r="AB43" s="77"/>
      <c r="AC43" s="77"/>
      <c r="AD43" s="77"/>
      <c r="AE43" s="77"/>
      <c r="AF43" s="77"/>
      <c r="AG43" s="78"/>
      <c r="AH43" s="78"/>
      <c r="AI43" s="77"/>
      <c r="AJ43" s="77"/>
      <c r="AK43" s="77"/>
      <c r="AL43" s="77"/>
      <c r="AM43" s="77"/>
      <c r="AN43" s="77"/>
      <c r="AO43" s="80"/>
      <c r="AP43" s="168" t="e">
        <f>(AVERAGE(E43:AO43)*10)/2</f>
        <v>#DIV/0!</v>
      </c>
      <c r="AQ43" s="132"/>
      <c r="AR43" s="69"/>
      <c r="AS43" s="231">
        <f>COUNT((E43:U43),(X43:AO43))</f>
        <v>0</v>
      </c>
      <c r="AT43" s="74" t="e">
        <f>#REF!</f>
        <v>#REF!</v>
      </c>
      <c r="AU43" s="224"/>
      <c r="AV43" s="224"/>
      <c r="AW43" s="224"/>
      <c r="AX43" s="224"/>
      <c r="AY43" s="234" t="e">
        <f t="shared" si="2"/>
        <v>#REF!</v>
      </c>
    </row>
    <row r="44" spans="1:51" ht="25.5">
      <c r="A44" s="248"/>
      <c r="B44" s="305" t="s">
        <v>72</v>
      </c>
      <c r="C44" s="306"/>
      <c r="D44" s="163" t="s">
        <v>77</v>
      </c>
      <c r="E44" s="59"/>
      <c r="F44" s="60"/>
      <c r="G44" s="79"/>
      <c r="H44" s="79"/>
      <c r="I44" s="79"/>
      <c r="J44" s="79"/>
      <c r="K44" s="79"/>
      <c r="L44" s="79"/>
      <c r="M44" s="79"/>
      <c r="N44" s="79"/>
      <c r="O44" s="86"/>
      <c r="P44" s="79"/>
      <c r="Q44" s="79"/>
      <c r="R44" s="79"/>
      <c r="S44" s="79"/>
      <c r="T44" s="79"/>
      <c r="U44" s="80"/>
      <c r="V44" s="127"/>
      <c r="W44" s="127"/>
      <c r="X44" s="148"/>
      <c r="Y44" s="77"/>
      <c r="Z44" s="77"/>
      <c r="AA44" s="77"/>
      <c r="AB44" s="77"/>
      <c r="AC44" s="77"/>
      <c r="AD44" s="77"/>
      <c r="AE44" s="77"/>
      <c r="AF44" s="77"/>
      <c r="AG44" s="78"/>
      <c r="AH44" s="78"/>
      <c r="AI44" s="77"/>
      <c r="AJ44" s="77"/>
      <c r="AK44" s="77"/>
      <c r="AL44" s="77"/>
      <c r="AM44" s="77"/>
      <c r="AN44" s="77"/>
      <c r="AO44" s="80"/>
      <c r="AP44" s="168" t="e">
        <f>(AVERAGE(E44:AO44)*10)/2</f>
        <v>#DIV/0!</v>
      </c>
      <c r="AQ44" s="170"/>
      <c r="AR44" s="72"/>
      <c r="AS44" s="231">
        <f>COUNT((E44:U44),(X44:AO44))</f>
        <v>0</v>
      </c>
      <c r="AT44" s="74" t="e">
        <f>#REF!</f>
        <v>#REF!</v>
      </c>
      <c r="AU44" s="225"/>
      <c r="AV44" s="225"/>
      <c r="AW44" s="225"/>
      <c r="AX44" s="225"/>
      <c r="AY44" s="234" t="e">
        <f t="shared" si="2"/>
        <v>#REF!</v>
      </c>
    </row>
    <row r="45" spans="1:51" s="7" customFormat="1" ht="26.25" thickBot="1">
      <c r="A45" s="118" t="s">
        <v>108</v>
      </c>
      <c r="B45" s="303" t="s">
        <v>73</v>
      </c>
      <c r="C45" s="304"/>
      <c r="D45" s="164" t="s">
        <v>78</v>
      </c>
      <c r="E45" s="61"/>
      <c r="F45" s="62"/>
      <c r="G45" s="81"/>
      <c r="H45" s="81"/>
      <c r="I45" s="81"/>
      <c r="J45" s="81"/>
      <c r="K45" s="81"/>
      <c r="L45" s="81"/>
      <c r="M45" s="81"/>
      <c r="N45" s="81"/>
      <c r="O45" s="88"/>
      <c r="P45" s="81"/>
      <c r="Q45" s="81"/>
      <c r="R45" s="81"/>
      <c r="S45" s="81"/>
      <c r="T45" s="81"/>
      <c r="U45" s="82"/>
      <c r="V45" s="23"/>
      <c r="W45" s="23"/>
      <c r="X45" s="165"/>
      <c r="Y45" s="166"/>
      <c r="Z45" s="166"/>
      <c r="AA45" s="166"/>
      <c r="AB45" s="166"/>
      <c r="AC45" s="166"/>
      <c r="AD45" s="166"/>
      <c r="AE45" s="166"/>
      <c r="AF45" s="166"/>
      <c r="AG45" s="167"/>
      <c r="AH45" s="167"/>
      <c r="AI45" s="166"/>
      <c r="AJ45" s="166"/>
      <c r="AK45" s="166"/>
      <c r="AL45" s="166"/>
      <c r="AM45" s="166"/>
      <c r="AN45" s="166"/>
      <c r="AO45" s="82"/>
      <c r="AP45" s="168" t="e">
        <f>(AVERAGE(E45:AO45)*10)/2</f>
        <v>#DIV/0!</v>
      </c>
      <c r="AQ45" s="171" t="s">
        <v>113</v>
      </c>
      <c r="AR45" s="68"/>
      <c r="AS45" s="232">
        <f>COUNT((E45:U45),(X45:AO45))</f>
        <v>0</v>
      </c>
      <c r="AT45" s="75" t="e">
        <f>#REF!</f>
        <v>#REF!</v>
      </c>
      <c r="AU45" s="226"/>
      <c r="AV45" s="226"/>
      <c r="AW45" s="226"/>
      <c r="AX45" s="226"/>
      <c r="AY45" s="236" t="e">
        <f t="shared" si="2"/>
        <v>#REF!</v>
      </c>
    </row>
    <row r="46" spans="1:51" s="7" customFormat="1" ht="18.75" thickBot="1">
      <c r="A46" s="160"/>
      <c r="B46" s="281" t="s">
        <v>117</v>
      </c>
      <c r="C46" s="282"/>
      <c r="D46" s="52" t="s">
        <v>115</v>
      </c>
      <c r="E46" s="309" t="s">
        <v>120</v>
      </c>
      <c r="F46" s="310"/>
      <c r="G46" s="310"/>
      <c r="H46" s="310"/>
      <c r="I46" s="310"/>
      <c r="J46" s="310"/>
      <c r="K46" s="310"/>
      <c r="L46" s="310"/>
      <c r="M46" s="310"/>
      <c r="N46" s="310"/>
      <c r="O46" s="310"/>
      <c r="P46" s="310"/>
      <c r="Q46" s="310"/>
      <c r="R46" s="310"/>
      <c r="S46" s="310"/>
      <c r="T46" s="310"/>
      <c r="U46" s="311"/>
      <c r="V46" s="17"/>
      <c r="W46" s="19"/>
      <c r="X46" s="312" t="s">
        <v>121</v>
      </c>
      <c r="Y46" s="313"/>
      <c r="Z46" s="313"/>
      <c r="AA46" s="313"/>
      <c r="AB46" s="313"/>
      <c r="AC46" s="313"/>
      <c r="AD46" s="313"/>
      <c r="AE46" s="313"/>
      <c r="AF46" s="313"/>
      <c r="AG46" s="313"/>
      <c r="AH46" s="313"/>
      <c r="AI46" s="313"/>
      <c r="AJ46" s="313"/>
      <c r="AK46" s="313"/>
      <c r="AL46" s="313"/>
      <c r="AM46" s="313"/>
      <c r="AN46" s="313"/>
      <c r="AO46" s="314"/>
      <c r="AP46" s="146"/>
      <c r="AQ46" s="83">
        <f>(AQ41*10)/2</f>
        <v>15</v>
      </c>
      <c r="AR46" s="68"/>
      <c r="AS46" s="73"/>
      <c r="AT46" s="135"/>
      <c r="AY46" s="222"/>
    </row>
    <row r="47" spans="1:51" s="7" customFormat="1" ht="25.5">
      <c r="A47" s="119" t="s">
        <v>108</v>
      </c>
      <c r="B47" s="315" t="s">
        <v>79</v>
      </c>
      <c r="C47" s="316"/>
      <c r="D47" s="99" t="s">
        <v>86</v>
      </c>
      <c r="E47" s="120"/>
      <c r="F47" s="121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3"/>
      <c r="V47" s="147"/>
      <c r="W47" s="147"/>
      <c r="X47" s="172"/>
      <c r="Y47" s="122"/>
      <c r="Z47" s="122"/>
      <c r="AA47" s="122"/>
      <c r="AB47" s="122"/>
      <c r="AC47" s="122"/>
      <c r="AD47" s="122"/>
      <c r="AE47" s="122"/>
      <c r="AF47" s="122"/>
      <c r="AG47" s="129"/>
      <c r="AH47" s="129"/>
      <c r="AI47" s="122"/>
      <c r="AJ47" s="122"/>
      <c r="AK47" s="122"/>
      <c r="AL47" s="122"/>
      <c r="AM47" s="122"/>
      <c r="AN47" s="122"/>
      <c r="AO47" s="123"/>
      <c r="AP47" s="173" t="e">
        <f t="shared" ref="AP47:AP53" si="5">(AVERAGE(E47:AO47)*10)/2</f>
        <v>#DIV/0!</v>
      </c>
      <c r="AQ47" s="206" t="e">
        <f>AVERAGE(E47:AO53)</f>
        <v>#DIV/0!</v>
      </c>
      <c r="AR47" s="68"/>
      <c r="AS47" s="230">
        <f t="shared" ref="AS47:AS53" si="6">COUNT((E47:U47),(X47:AO47))</f>
        <v>0</v>
      </c>
      <c r="AT47" s="233" t="e">
        <f>#REF!</f>
        <v>#REF!</v>
      </c>
      <c r="AU47" s="223"/>
      <c r="AV47" s="223"/>
      <c r="AW47" s="223"/>
      <c r="AX47" s="223"/>
      <c r="AY47" s="235" t="e">
        <f t="shared" si="2"/>
        <v>#REF!</v>
      </c>
    </row>
    <row r="48" spans="1:51" s="7" customFormat="1" ht="25.5">
      <c r="A48" s="108" t="s">
        <v>100</v>
      </c>
      <c r="B48" s="317" t="s">
        <v>80</v>
      </c>
      <c r="C48" s="318"/>
      <c r="D48" s="100" t="s">
        <v>87</v>
      </c>
      <c r="E48" s="59"/>
      <c r="F48" s="60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80"/>
      <c r="V48" s="147"/>
      <c r="W48" s="147"/>
      <c r="X48" s="124"/>
      <c r="Y48" s="79"/>
      <c r="Z48" s="79"/>
      <c r="AA48" s="79"/>
      <c r="AB48" s="79"/>
      <c r="AC48" s="79"/>
      <c r="AD48" s="79"/>
      <c r="AE48" s="79"/>
      <c r="AF48" s="79"/>
      <c r="AG48" s="86"/>
      <c r="AH48" s="86"/>
      <c r="AI48" s="79"/>
      <c r="AJ48" s="79"/>
      <c r="AK48" s="79"/>
      <c r="AL48" s="79"/>
      <c r="AM48" s="79"/>
      <c r="AN48" s="79"/>
      <c r="AO48" s="80"/>
      <c r="AP48" s="173" t="e">
        <f t="shared" si="5"/>
        <v>#DIV/0!</v>
      </c>
      <c r="AQ48" s="132"/>
      <c r="AS48" s="231">
        <f t="shared" si="6"/>
        <v>0</v>
      </c>
      <c r="AT48" s="74" t="e">
        <f>#REF!</f>
        <v>#REF!</v>
      </c>
      <c r="AU48" s="224"/>
      <c r="AV48" s="224"/>
      <c r="AW48" s="224"/>
      <c r="AX48" s="224"/>
      <c r="AY48" s="234" t="e">
        <f t="shared" si="2"/>
        <v>#REF!</v>
      </c>
    </row>
    <row r="49" spans="1:51" s="7" customFormat="1" ht="27.95" customHeight="1">
      <c r="A49" s="117" t="s">
        <v>108</v>
      </c>
      <c r="B49" s="317" t="s">
        <v>81</v>
      </c>
      <c r="C49" s="318"/>
      <c r="D49" s="100" t="s">
        <v>88</v>
      </c>
      <c r="E49" s="59"/>
      <c r="F49" s="60"/>
      <c r="G49" s="79"/>
      <c r="H49" s="79"/>
      <c r="I49" s="79"/>
      <c r="J49" s="79"/>
      <c r="K49" s="79"/>
      <c r="L49" s="79"/>
      <c r="M49" s="79"/>
      <c r="N49" s="79"/>
      <c r="O49" s="86"/>
      <c r="P49" s="79"/>
      <c r="Q49" s="79"/>
      <c r="R49" s="79"/>
      <c r="S49" s="79"/>
      <c r="T49" s="79"/>
      <c r="U49" s="80"/>
      <c r="V49" s="147"/>
      <c r="W49" s="147"/>
      <c r="X49" s="124"/>
      <c r="Y49" s="79"/>
      <c r="Z49" s="79"/>
      <c r="AA49" s="79"/>
      <c r="AB49" s="79"/>
      <c r="AC49" s="79"/>
      <c r="AD49" s="79"/>
      <c r="AE49" s="79"/>
      <c r="AF49" s="79"/>
      <c r="AG49" s="86"/>
      <c r="AH49" s="86"/>
      <c r="AI49" s="79"/>
      <c r="AJ49" s="79"/>
      <c r="AK49" s="79"/>
      <c r="AL49" s="79"/>
      <c r="AM49" s="79"/>
      <c r="AN49" s="79"/>
      <c r="AO49" s="80"/>
      <c r="AP49" s="173" t="e">
        <f t="shared" si="5"/>
        <v>#DIV/0!</v>
      </c>
      <c r="AQ49" s="132"/>
      <c r="AS49" s="231">
        <f t="shared" si="6"/>
        <v>0</v>
      </c>
      <c r="AT49" s="74" t="e">
        <f>#REF!</f>
        <v>#REF!</v>
      </c>
      <c r="AU49" s="224"/>
      <c r="AV49" s="224"/>
      <c r="AW49" s="224"/>
      <c r="AX49" s="224"/>
      <c r="AY49" s="234" t="e">
        <f t="shared" si="2"/>
        <v>#REF!</v>
      </c>
    </row>
    <row r="50" spans="1:51" s="7" customFormat="1" ht="27.95" customHeight="1">
      <c r="A50" s="106" t="s">
        <v>101</v>
      </c>
      <c r="B50" s="317" t="s">
        <v>82</v>
      </c>
      <c r="C50" s="318"/>
      <c r="D50" s="101" t="s">
        <v>89</v>
      </c>
      <c r="E50" s="59"/>
      <c r="F50" s="60"/>
      <c r="G50" s="79"/>
      <c r="H50" s="79"/>
      <c r="I50" s="79"/>
      <c r="J50" s="79"/>
      <c r="K50" s="79"/>
      <c r="L50" s="79"/>
      <c r="M50" s="79"/>
      <c r="N50" s="79"/>
      <c r="O50" s="86"/>
      <c r="P50" s="79"/>
      <c r="Q50" s="79"/>
      <c r="R50" s="79"/>
      <c r="S50" s="79"/>
      <c r="T50" s="79"/>
      <c r="U50" s="80"/>
      <c r="V50" s="127"/>
      <c r="W50" s="127"/>
      <c r="X50" s="124"/>
      <c r="Y50" s="79"/>
      <c r="Z50" s="79"/>
      <c r="AA50" s="79"/>
      <c r="AB50" s="79"/>
      <c r="AC50" s="79"/>
      <c r="AD50" s="79"/>
      <c r="AE50" s="79"/>
      <c r="AF50" s="79"/>
      <c r="AG50" s="86"/>
      <c r="AH50" s="86"/>
      <c r="AI50" s="79"/>
      <c r="AJ50" s="79"/>
      <c r="AK50" s="79"/>
      <c r="AL50" s="79"/>
      <c r="AM50" s="79"/>
      <c r="AN50" s="79"/>
      <c r="AO50" s="80"/>
      <c r="AP50" s="173" t="e">
        <f t="shared" si="5"/>
        <v>#DIV/0!</v>
      </c>
      <c r="AQ50" s="170"/>
      <c r="AS50" s="231">
        <f t="shared" si="6"/>
        <v>0</v>
      </c>
      <c r="AT50" s="74" t="e">
        <f>#REF!</f>
        <v>#REF!</v>
      </c>
      <c r="AU50" s="224"/>
      <c r="AV50" s="224"/>
      <c r="AW50" s="224"/>
      <c r="AX50" s="224"/>
      <c r="AY50" s="234" t="e">
        <f t="shared" si="2"/>
        <v>#REF!</v>
      </c>
    </row>
    <row r="51" spans="1:51" s="7" customFormat="1" ht="27.95" customHeight="1">
      <c r="A51" s="249" t="s">
        <v>99</v>
      </c>
      <c r="B51" s="317" t="s">
        <v>83</v>
      </c>
      <c r="C51" s="318"/>
      <c r="D51" s="101" t="s">
        <v>90</v>
      </c>
      <c r="E51" s="59"/>
      <c r="F51" s="60"/>
      <c r="G51" s="79"/>
      <c r="H51" s="79"/>
      <c r="I51" s="79"/>
      <c r="J51" s="79"/>
      <c r="K51" s="79"/>
      <c r="L51" s="79"/>
      <c r="M51" s="79"/>
      <c r="N51" s="79"/>
      <c r="O51" s="86"/>
      <c r="P51" s="79"/>
      <c r="Q51" s="79"/>
      <c r="R51" s="79"/>
      <c r="S51" s="79"/>
      <c r="T51" s="79"/>
      <c r="U51" s="80"/>
      <c r="V51" s="23"/>
      <c r="W51" s="23"/>
      <c r="X51" s="124"/>
      <c r="Y51" s="79"/>
      <c r="Z51" s="79"/>
      <c r="AA51" s="79"/>
      <c r="AB51" s="79"/>
      <c r="AC51" s="79"/>
      <c r="AD51" s="79"/>
      <c r="AE51" s="79"/>
      <c r="AF51" s="79"/>
      <c r="AG51" s="86"/>
      <c r="AH51" s="86"/>
      <c r="AI51" s="79"/>
      <c r="AJ51" s="79"/>
      <c r="AK51" s="79"/>
      <c r="AL51" s="79"/>
      <c r="AM51" s="79"/>
      <c r="AN51" s="79"/>
      <c r="AO51" s="80"/>
      <c r="AP51" s="173" t="e">
        <f t="shared" si="5"/>
        <v>#DIV/0!</v>
      </c>
      <c r="AQ51" s="174"/>
      <c r="AS51" s="231">
        <f t="shared" si="6"/>
        <v>0</v>
      </c>
      <c r="AT51" s="74" t="e">
        <f>#REF!</f>
        <v>#REF!</v>
      </c>
      <c r="AU51" s="224"/>
      <c r="AV51" s="224"/>
      <c r="AW51" s="224"/>
      <c r="AX51" s="224"/>
      <c r="AY51" s="234" t="e">
        <f t="shared" si="2"/>
        <v>#REF!</v>
      </c>
    </row>
    <row r="52" spans="1:51" s="7" customFormat="1" ht="27.95" customHeight="1">
      <c r="A52" s="250"/>
      <c r="B52" s="317" t="s">
        <v>84</v>
      </c>
      <c r="C52" s="318"/>
      <c r="D52" s="101" t="s">
        <v>91</v>
      </c>
      <c r="E52" s="59"/>
      <c r="F52" s="60"/>
      <c r="G52" s="79"/>
      <c r="H52" s="79"/>
      <c r="I52" s="79"/>
      <c r="J52" s="79"/>
      <c r="K52" s="79"/>
      <c r="L52" s="79"/>
      <c r="M52" s="79"/>
      <c r="N52" s="79"/>
      <c r="O52" s="86"/>
      <c r="P52" s="79"/>
      <c r="Q52" s="79"/>
      <c r="R52" s="79"/>
      <c r="S52" s="79"/>
      <c r="T52" s="79"/>
      <c r="U52" s="80"/>
      <c r="V52" s="127"/>
      <c r="W52" s="127"/>
      <c r="X52" s="124"/>
      <c r="Y52" s="79"/>
      <c r="Z52" s="79"/>
      <c r="AA52" s="79"/>
      <c r="AB52" s="79"/>
      <c r="AC52" s="79"/>
      <c r="AD52" s="79"/>
      <c r="AE52" s="79"/>
      <c r="AF52" s="79"/>
      <c r="AG52" s="86"/>
      <c r="AH52" s="86"/>
      <c r="AI52" s="79"/>
      <c r="AJ52" s="79"/>
      <c r="AK52" s="79"/>
      <c r="AL52" s="79"/>
      <c r="AM52" s="79"/>
      <c r="AN52" s="79"/>
      <c r="AO52" s="80"/>
      <c r="AP52" s="173" t="e">
        <f t="shared" si="5"/>
        <v>#DIV/0!</v>
      </c>
      <c r="AQ52" s="171"/>
      <c r="AS52" s="231">
        <f t="shared" si="6"/>
        <v>0</v>
      </c>
      <c r="AT52" s="74" t="e">
        <f>#REF!</f>
        <v>#REF!</v>
      </c>
      <c r="AU52" s="224"/>
      <c r="AV52" s="224"/>
      <c r="AW52" s="224"/>
      <c r="AX52" s="224"/>
      <c r="AY52" s="234" t="e">
        <f t="shared" si="2"/>
        <v>#REF!</v>
      </c>
    </row>
    <row r="53" spans="1:51" s="7" customFormat="1" ht="27.95" customHeight="1" thickBot="1">
      <c r="A53" s="114" t="s">
        <v>98</v>
      </c>
      <c r="B53" s="338" t="s">
        <v>85</v>
      </c>
      <c r="C53" s="339"/>
      <c r="D53" s="102" t="s">
        <v>92</v>
      </c>
      <c r="E53" s="61"/>
      <c r="F53" s="62"/>
      <c r="G53" s="81"/>
      <c r="H53" s="81"/>
      <c r="I53" s="81"/>
      <c r="J53" s="81"/>
      <c r="K53" s="81"/>
      <c r="L53" s="81"/>
      <c r="M53" s="81"/>
      <c r="N53" s="81"/>
      <c r="O53" s="88"/>
      <c r="P53" s="81"/>
      <c r="Q53" s="81"/>
      <c r="R53" s="81"/>
      <c r="S53" s="81"/>
      <c r="T53" s="81"/>
      <c r="U53" s="82"/>
      <c r="V53" s="23"/>
      <c r="W53" s="23"/>
      <c r="X53" s="89"/>
      <c r="Y53" s="81"/>
      <c r="Z53" s="81"/>
      <c r="AA53" s="81"/>
      <c r="AB53" s="81"/>
      <c r="AC53" s="81"/>
      <c r="AD53" s="81"/>
      <c r="AE53" s="81"/>
      <c r="AF53" s="81"/>
      <c r="AG53" s="88"/>
      <c r="AH53" s="88"/>
      <c r="AI53" s="81"/>
      <c r="AJ53" s="81"/>
      <c r="AK53" s="81"/>
      <c r="AL53" s="81"/>
      <c r="AM53" s="81"/>
      <c r="AN53" s="81"/>
      <c r="AO53" s="82"/>
      <c r="AP53" s="173" t="e">
        <f t="shared" si="5"/>
        <v>#DIV/0!</v>
      </c>
      <c r="AQ53" s="171" t="s">
        <v>118</v>
      </c>
      <c r="AS53" s="232">
        <f t="shared" si="6"/>
        <v>0</v>
      </c>
      <c r="AT53" s="75" t="e">
        <f>#REF!</f>
        <v>#REF!</v>
      </c>
      <c r="AU53" s="226"/>
      <c r="AV53" s="226"/>
      <c r="AW53" s="226"/>
      <c r="AX53" s="226"/>
      <c r="AY53" s="236" t="e">
        <f t="shared" si="2"/>
        <v>#REF!</v>
      </c>
    </row>
    <row r="54" spans="1:51" s="7" customFormat="1" ht="27.95" customHeight="1" thickBot="1">
      <c r="A54" s="160"/>
      <c r="B54" s="281" t="s">
        <v>122</v>
      </c>
      <c r="C54" s="282"/>
      <c r="D54" s="52" t="s">
        <v>123</v>
      </c>
      <c r="E54" s="331" t="s">
        <v>120</v>
      </c>
      <c r="F54" s="332"/>
      <c r="G54" s="332"/>
      <c r="H54" s="332"/>
      <c r="I54" s="332"/>
      <c r="J54" s="332"/>
      <c r="K54" s="332"/>
      <c r="L54" s="332"/>
      <c r="M54" s="332"/>
      <c r="N54" s="332"/>
      <c r="O54" s="332"/>
      <c r="P54" s="332"/>
      <c r="Q54" s="332"/>
      <c r="R54" s="332"/>
      <c r="S54" s="332"/>
      <c r="T54" s="332"/>
      <c r="U54" s="333"/>
      <c r="V54" s="17"/>
      <c r="W54" s="19"/>
      <c r="X54" s="331" t="s">
        <v>121</v>
      </c>
      <c r="Y54" s="332"/>
      <c r="Z54" s="332"/>
      <c r="AA54" s="332"/>
      <c r="AB54" s="332"/>
      <c r="AC54" s="332"/>
      <c r="AD54" s="332"/>
      <c r="AE54" s="332"/>
      <c r="AF54" s="332"/>
      <c r="AG54" s="332"/>
      <c r="AH54" s="332"/>
      <c r="AI54" s="332"/>
      <c r="AJ54" s="332"/>
      <c r="AK54" s="332"/>
      <c r="AL54" s="332"/>
      <c r="AM54" s="332"/>
      <c r="AN54" s="332"/>
      <c r="AO54" s="333"/>
      <c r="AP54" s="146"/>
      <c r="AQ54" s="83" t="e">
        <f>(AQ47*10)/2</f>
        <v>#DIV/0!</v>
      </c>
      <c r="AY54" s="222"/>
    </row>
    <row r="55" spans="1:51" s="7" customFormat="1" ht="27.95" customHeight="1">
      <c r="A55" s="251" t="s">
        <v>16</v>
      </c>
      <c r="B55" s="334" t="s">
        <v>93</v>
      </c>
      <c r="C55" s="335"/>
      <c r="D55" s="99" t="s">
        <v>86</v>
      </c>
      <c r="E55" s="120"/>
      <c r="F55" s="121"/>
      <c r="G55" s="122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2"/>
      <c r="T55" s="122"/>
      <c r="U55" s="123"/>
      <c r="V55" s="147"/>
      <c r="W55" s="147"/>
      <c r="X55" s="172"/>
      <c r="Y55" s="122"/>
      <c r="Z55" s="122"/>
      <c r="AA55" s="122"/>
      <c r="AB55" s="122"/>
      <c r="AC55" s="122"/>
      <c r="AD55" s="122"/>
      <c r="AE55" s="122"/>
      <c r="AF55" s="122"/>
      <c r="AG55" s="129"/>
      <c r="AH55" s="129"/>
      <c r="AI55" s="122"/>
      <c r="AJ55" s="122"/>
      <c r="AK55" s="122"/>
      <c r="AL55" s="122"/>
      <c r="AM55" s="122"/>
      <c r="AN55" s="122"/>
      <c r="AO55" s="123"/>
      <c r="AP55" s="175" t="e">
        <f>(AVERAGE(E55:AO55)*10)/2</f>
        <v>#DIV/0!</v>
      </c>
      <c r="AQ55" s="206" t="e">
        <f>AVERAGE(E55:AO59)</f>
        <v>#DIV/0!</v>
      </c>
      <c r="AS55" s="230">
        <f>COUNT((E55:U55),(X55:AO55))</f>
        <v>0</v>
      </c>
      <c r="AT55" s="233" t="e">
        <f>#REF!</f>
        <v>#REF!</v>
      </c>
      <c r="AU55" s="223"/>
      <c r="AV55" s="223"/>
      <c r="AW55" s="223"/>
      <c r="AX55" s="223"/>
      <c r="AY55" s="235" t="e">
        <f t="shared" si="2"/>
        <v>#REF!</v>
      </c>
    </row>
    <row r="56" spans="1:51" s="7" customFormat="1" ht="27.95" customHeight="1" thickBot="1">
      <c r="A56" s="252"/>
      <c r="B56" s="336" t="s">
        <v>94</v>
      </c>
      <c r="C56" s="337"/>
      <c r="D56" s="100" t="s">
        <v>87</v>
      </c>
      <c r="E56" s="59"/>
      <c r="F56" s="60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80"/>
      <c r="V56" s="147"/>
      <c r="W56" s="147"/>
      <c r="X56" s="124"/>
      <c r="Y56" s="79"/>
      <c r="Z56" s="79"/>
      <c r="AA56" s="79"/>
      <c r="AB56" s="79"/>
      <c r="AC56" s="79"/>
      <c r="AD56" s="79"/>
      <c r="AE56" s="79"/>
      <c r="AF56" s="79"/>
      <c r="AG56" s="86"/>
      <c r="AH56" s="86"/>
      <c r="AI56" s="79"/>
      <c r="AJ56" s="79"/>
      <c r="AK56" s="79"/>
      <c r="AL56" s="79"/>
      <c r="AM56" s="79"/>
      <c r="AN56" s="79"/>
      <c r="AO56" s="80"/>
      <c r="AP56" s="173" t="e">
        <f>(AVERAGE(E56:AO56)*10)/2</f>
        <v>#DIV/0!</v>
      </c>
      <c r="AQ56" s="132"/>
      <c r="AS56" s="231">
        <f>COUNT((E56:U56),(X56:AO56))</f>
        <v>0</v>
      </c>
      <c r="AT56" s="74" t="e">
        <f>#REF!</f>
        <v>#REF!</v>
      </c>
      <c r="AU56" s="224"/>
      <c r="AV56" s="224"/>
      <c r="AW56" s="224"/>
      <c r="AX56" s="224"/>
      <c r="AY56" s="234" t="e">
        <f t="shared" si="2"/>
        <v>#REF!</v>
      </c>
    </row>
    <row r="57" spans="1:51" s="7" customFormat="1" ht="27.95" customHeight="1">
      <c r="A57" s="115" t="s">
        <v>98</v>
      </c>
      <c r="B57" s="336" t="s">
        <v>95</v>
      </c>
      <c r="C57" s="337"/>
      <c r="D57" s="100" t="s">
        <v>88</v>
      </c>
      <c r="E57" s="59"/>
      <c r="F57" s="60"/>
      <c r="G57" s="79"/>
      <c r="H57" s="79"/>
      <c r="I57" s="79"/>
      <c r="J57" s="79"/>
      <c r="K57" s="79"/>
      <c r="L57" s="79"/>
      <c r="M57" s="79"/>
      <c r="N57" s="79"/>
      <c r="O57" s="86"/>
      <c r="P57" s="79"/>
      <c r="Q57" s="79"/>
      <c r="R57" s="79"/>
      <c r="S57" s="79"/>
      <c r="T57" s="79"/>
      <c r="U57" s="80"/>
      <c r="V57" s="147"/>
      <c r="W57" s="147"/>
      <c r="X57" s="124"/>
      <c r="Y57" s="79"/>
      <c r="Z57" s="79"/>
      <c r="AA57" s="79"/>
      <c r="AB57" s="79"/>
      <c r="AC57" s="79"/>
      <c r="AD57" s="79"/>
      <c r="AE57" s="79"/>
      <c r="AF57" s="79"/>
      <c r="AG57" s="86"/>
      <c r="AH57" s="86"/>
      <c r="AI57" s="79"/>
      <c r="AJ57" s="79"/>
      <c r="AK57" s="79"/>
      <c r="AL57" s="79"/>
      <c r="AM57" s="79"/>
      <c r="AN57" s="79"/>
      <c r="AO57" s="80"/>
      <c r="AP57" s="173" t="e">
        <f>(AVERAGE(E57:AO57)*10)/2</f>
        <v>#DIV/0!</v>
      </c>
      <c r="AQ57" s="132"/>
      <c r="AS57" s="231">
        <f>COUNT((E57:U57),(X57:AO57))</f>
        <v>0</v>
      </c>
      <c r="AT57" s="74" t="e">
        <f>#REF!</f>
        <v>#REF!</v>
      </c>
      <c r="AU57" s="224"/>
      <c r="AV57" s="224"/>
      <c r="AW57" s="224"/>
      <c r="AX57" s="224"/>
      <c r="AY57" s="234" t="e">
        <f t="shared" si="2"/>
        <v>#REF!</v>
      </c>
    </row>
    <row r="58" spans="1:51" s="7" customFormat="1" ht="27.95" customHeight="1">
      <c r="A58" s="104" t="s">
        <v>99</v>
      </c>
      <c r="B58" s="336" t="s">
        <v>96</v>
      </c>
      <c r="C58" s="337"/>
      <c r="D58" s="101" t="s">
        <v>89</v>
      </c>
      <c r="E58" s="59"/>
      <c r="F58" s="60"/>
      <c r="G58" s="79"/>
      <c r="H58" s="79"/>
      <c r="I58" s="79"/>
      <c r="J58" s="79"/>
      <c r="K58" s="79"/>
      <c r="L58" s="79"/>
      <c r="M58" s="79"/>
      <c r="N58" s="79"/>
      <c r="O58" s="86"/>
      <c r="P58" s="79"/>
      <c r="Q58" s="79"/>
      <c r="R58" s="79"/>
      <c r="S58" s="79"/>
      <c r="T58" s="79"/>
      <c r="U58" s="80"/>
      <c r="V58" s="127"/>
      <c r="W58" s="127"/>
      <c r="X58" s="124"/>
      <c r="Y58" s="79"/>
      <c r="Z58" s="79"/>
      <c r="AA58" s="79"/>
      <c r="AB58" s="79"/>
      <c r="AC58" s="79"/>
      <c r="AD58" s="79"/>
      <c r="AE58" s="79"/>
      <c r="AF58" s="79"/>
      <c r="AG58" s="86"/>
      <c r="AH58" s="86"/>
      <c r="AI58" s="79"/>
      <c r="AJ58" s="79"/>
      <c r="AK58" s="79"/>
      <c r="AL58" s="79"/>
      <c r="AM58" s="79"/>
      <c r="AN58" s="79"/>
      <c r="AO58" s="80"/>
      <c r="AP58" s="173" t="e">
        <f>(AVERAGE(E58:AO58)*10)/2</f>
        <v>#DIV/0!</v>
      </c>
      <c r="AQ58" s="170"/>
      <c r="AS58" s="231">
        <f>COUNT((E58:U58),(X58:AO58))</f>
        <v>0</v>
      </c>
      <c r="AT58" s="74" t="e">
        <f>#REF!</f>
        <v>#REF!</v>
      </c>
      <c r="AU58" s="224"/>
      <c r="AV58" s="224"/>
      <c r="AW58" s="224"/>
      <c r="AX58" s="224"/>
      <c r="AY58" s="234" t="e">
        <f t="shared" si="2"/>
        <v>#REF!</v>
      </c>
    </row>
    <row r="59" spans="1:51" s="7" customFormat="1" ht="27.95" customHeight="1" thickBot="1">
      <c r="A59" s="111" t="s">
        <v>16</v>
      </c>
      <c r="B59" s="329" t="s">
        <v>97</v>
      </c>
      <c r="C59" s="330"/>
      <c r="D59" s="102" t="s">
        <v>90</v>
      </c>
      <c r="E59" s="61"/>
      <c r="F59" s="62"/>
      <c r="G59" s="81"/>
      <c r="H59" s="81"/>
      <c r="I59" s="81"/>
      <c r="J59" s="81"/>
      <c r="K59" s="81"/>
      <c r="L59" s="81"/>
      <c r="M59" s="81"/>
      <c r="N59" s="81"/>
      <c r="O59" s="88"/>
      <c r="P59" s="81"/>
      <c r="Q59" s="81"/>
      <c r="R59" s="81"/>
      <c r="S59" s="81"/>
      <c r="T59" s="81"/>
      <c r="U59" s="82"/>
      <c r="V59" s="23"/>
      <c r="W59" s="23"/>
      <c r="X59" s="89"/>
      <c r="Y59" s="81"/>
      <c r="Z59" s="81"/>
      <c r="AA59" s="81"/>
      <c r="AB59" s="81"/>
      <c r="AC59" s="81"/>
      <c r="AD59" s="81"/>
      <c r="AE59" s="81"/>
      <c r="AF59" s="81"/>
      <c r="AG59" s="88"/>
      <c r="AH59" s="88"/>
      <c r="AI59" s="81"/>
      <c r="AJ59" s="81"/>
      <c r="AK59" s="81"/>
      <c r="AL59" s="81"/>
      <c r="AM59" s="81"/>
      <c r="AN59" s="81"/>
      <c r="AO59" s="82"/>
      <c r="AP59" s="176" t="e">
        <f>(AVERAGE(E59:AO59)*10)/2</f>
        <v>#DIV/0!</v>
      </c>
      <c r="AQ59" s="171" t="s">
        <v>119</v>
      </c>
      <c r="AR59" s="68"/>
      <c r="AS59" s="66">
        <f>COUNT((E59:U59),(X59:AO59))</f>
        <v>0</v>
      </c>
      <c r="AT59" s="75" t="e">
        <f>#REF!</f>
        <v>#REF!</v>
      </c>
      <c r="AU59" s="226"/>
      <c r="AV59" s="226"/>
      <c r="AW59" s="226"/>
      <c r="AX59" s="226"/>
      <c r="AY59" s="236" t="e">
        <f t="shared" si="2"/>
        <v>#REF!</v>
      </c>
    </row>
    <row r="60" spans="1:51" s="149" customFormat="1" ht="18.95" customHeight="1" thickBot="1">
      <c r="A60" s="177"/>
      <c r="B60" s="178"/>
      <c r="C60" s="178"/>
      <c r="D60" s="179"/>
      <c r="E60" s="180"/>
      <c r="F60" s="180"/>
      <c r="G60" s="178"/>
      <c r="H60" s="178"/>
      <c r="I60" s="178"/>
      <c r="J60" s="178"/>
      <c r="K60" s="178"/>
      <c r="L60" s="178"/>
      <c r="M60" s="178"/>
      <c r="N60" s="178"/>
      <c r="O60" s="178"/>
      <c r="P60" s="181"/>
      <c r="Q60" s="178"/>
      <c r="R60" s="178"/>
      <c r="S60" s="178"/>
      <c r="T60" s="178"/>
      <c r="U60" s="178"/>
      <c r="V60" s="182"/>
      <c r="W60" s="182"/>
      <c r="X60" s="178"/>
      <c r="Y60" s="178"/>
      <c r="Z60" s="178"/>
      <c r="AA60" s="178"/>
      <c r="AB60" s="178"/>
      <c r="AC60" s="178"/>
      <c r="AD60" s="178"/>
      <c r="AE60" s="178"/>
      <c r="AF60" s="178"/>
      <c r="AG60" s="181"/>
      <c r="AH60" s="181"/>
      <c r="AI60" s="178"/>
      <c r="AJ60" s="178"/>
      <c r="AK60" s="178"/>
      <c r="AL60" s="178"/>
      <c r="AM60" s="178"/>
      <c r="AN60" s="178"/>
      <c r="AO60" s="178"/>
      <c r="AP60" s="183"/>
      <c r="AQ60" s="83" t="e">
        <f>(AQ55*10)/2</f>
        <v>#DIV/0!</v>
      </c>
      <c r="AR60" s="68"/>
      <c r="AS60" s="73"/>
      <c r="AT60" s="135"/>
    </row>
    <row r="61" spans="1:51" s="149" customFormat="1" ht="18.95" customHeight="1" thickBot="1">
      <c r="A61" s="150"/>
      <c r="B61" s="38"/>
      <c r="C61" s="38"/>
      <c r="D61" s="27"/>
      <c r="E61" s="63"/>
      <c r="F61" s="151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8"/>
      <c r="AQ61" s="152"/>
      <c r="AR61" s="69" t="e">
        <f>#REF!</f>
        <v>#REF!</v>
      </c>
      <c r="AS61" s="144"/>
      <c r="AT61" s="144"/>
    </row>
    <row r="62" spans="1:51" s="149" customFormat="1" ht="27.95" customHeight="1" thickBot="1">
      <c r="A62" s="150"/>
      <c r="B62" s="207"/>
      <c r="C62" s="208"/>
      <c r="D62" s="16" t="s">
        <v>6</v>
      </c>
      <c r="E62" s="209" t="e">
        <f>(AVERAGE(E11:E60)*10)/2</f>
        <v>#DIV/0!</v>
      </c>
      <c r="F62" s="209" t="e">
        <f t="shared" ref="F62:U62" si="7">(AVERAGE(F11:F60)*10)/2</f>
        <v>#DIV/0!</v>
      </c>
      <c r="G62" s="209">
        <f t="shared" si="7"/>
        <v>15</v>
      </c>
      <c r="H62" s="209">
        <f t="shared" si="7"/>
        <v>7</v>
      </c>
      <c r="I62" s="209" t="e">
        <f t="shared" si="7"/>
        <v>#DIV/0!</v>
      </c>
      <c r="J62" s="209" t="e">
        <f t="shared" si="7"/>
        <v>#DIV/0!</v>
      </c>
      <c r="K62" s="209" t="e">
        <f t="shared" si="7"/>
        <v>#DIV/0!</v>
      </c>
      <c r="L62" s="209" t="e">
        <f t="shared" si="7"/>
        <v>#DIV/0!</v>
      </c>
      <c r="M62" s="209" t="e">
        <f t="shared" si="7"/>
        <v>#DIV/0!</v>
      </c>
      <c r="N62" s="209" t="e">
        <f t="shared" si="7"/>
        <v>#DIV/0!</v>
      </c>
      <c r="O62" s="209" t="e">
        <f t="shared" si="7"/>
        <v>#DIV/0!</v>
      </c>
      <c r="P62" s="209" t="e">
        <f t="shared" si="7"/>
        <v>#DIV/0!</v>
      </c>
      <c r="Q62" s="209" t="e">
        <f t="shared" si="7"/>
        <v>#DIV/0!</v>
      </c>
      <c r="R62" s="209" t="e">
        <f t="shared" si="7"/>
        <v>#DIV/0!</v>
      </c>
      <c r="S62" s="209" t="e">
        <f t="shared" si="7"/>
        <v>#DIV/0!</v>
      </c>
      <c r="T62" s="209" t="e">
        <f t="shared" si="7"/>
        <v>#DIV/0!</v>
      </c>
      <c r="U62" s="209" t="e">
        <f t="shared" si="7"/>
        <v>#DIV/0!</v>
      </c>
      <c r="V62" s="210"/>
      <c r="W62" s="211"/>
      <c r="X62" s="212" t="e">
        <f>(AVERAGE(X11:X59)*10)/2</f>
        <v>#DIV/0!</v>
      </c>
      <c r="Y62" s="213" t="e">
        <f t="shared" ref="Y62:AO62" si="8">(AVERAGE(Y11:Y60)*10)/2</f>
        <v>#DIV/0!</v>
      </c>
      <c r="Z62" s="213" t="e">
        <f t="shared" si="8"/>
        <v>#DIV/0!</v>
      </c>
      <c r="AA62" s="213" t="e">
        <f t="shared" si="8"/>
        <v>#DIV/0!</v>
      </c>
      <c r="AB62" s="213" t="e">
        <f t="shared" si="8"/>
        <v>#DIV/0!</v>
      </c>
      <c r="AC62" s="213" t="e">
        <f t="shared" si="8"/>
        <v>#DIV/0!</v>
      </c>
      <c r="AD62" s="213" t="e">
        <f t="shared" si="8"/>
        <v>#DIV/0!</v>
      </c>
      <c r="AE62" s="213" t="e">
        <f t="shared" si="8"/>
        <v>#DIV/0!</v>
      </c>
      <c r="AF62" s="213" t="e">
        <f t="shared" si="8"/>
        <v>#DIV/0!</v>
      </c>
      <c r="AG62" s="213" t="e">
        <f t="shared" si="8"/>
        <v>#DIV/0!</v>
      </c>
      <c r="AH62" s="213" t="e">
        <f t="shared" si="8"/>
        <v>#DIV/0!</v>
      </c>
      <c r="AI62" s="213" t="e">
        <f t="shared" si="8"/>
        <v>#DIV/0!</v>
      </c>
      <c r="AJ62" s="213" t="e">
        <f t="shared" si="8"/>
        <v>#DIV/0!</v>
      </c>
      <c r="AK62" s="213" t="e">
        <f t="shared" si="8"/>
        <v>#DIV/0!</v>
      </c>
      <c r="AL62" s="213" t="e">
        <f t="shared" si="8"/>
        <v>#DIV/0!</v>
      </c>
      <c r="AM62" s="213" t="e">
        <f t="shared" si="8"/>
        <v>#DIV/0!</v>
      </c>
      <c r="AN62" s="213" t="e">
        <f t="shared" si="8"/>
        <v>#DIV/0!</v>
      </c>
      <c r="AO62" s="214" t="e">
        <f t="shared" si="8"/>
        <v>#DIV/0!</v>
      </c>
      <c r="AP62" s="153" t="e">
        <f>AVERAGE(E62)</f>
        <v>#DIV/0!</v>
      </c>
      <c r="AQ62" s="215"/>
      <c r="AR62" s="215"/>
      <c r="AS62" s="215"/>
      <c r="AT62" s="215"/>
      <c r="AU62" s="215"/>
      <c r="AV62" s="215"/>
      <c r="AW62" s="215"/>
    </row>
    <row r="63" spans="1:51" s="149" customFormat="1" ht="27.95" customHeight="1" thickBot="1">
      <c r="A63" s="150"/>
      <c r="B63" s="38"/>
      <c r="C63" s="38"/>
      <c r="D63" s="27"/>
      <c r="E63" s="63"/>
      <c r="F63" s="151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8"/>
      <c r="AQ63" s="215"/>
      <c r="AR63" s="215"/>
      <c r="AS63" s="215"/>
      <c r="AT63" s="215"/>
      <c r="AU63" s="215"/>
      <c r="AV63" s="215"/>
      <c r="AW63" s="215"/>
    </row>
    <row r="64" spans="1:51" s="149" customFormat="1" ht="27.95" customHeight="1" thickBot="1">
      <c r="A64" s="150"/>
      <c r="B64" s="38"/>
      <c r="C64" s="38"/>
      <c r="D64" s="49"/>
      <c r="E64" s="287" t="s">
        <v>124</v>
      </c>
      <c r="F64" s="287"/>
      <c r="G64" s="287"/>
      <c r="H64" s="287"/>
      <c r="I64" s="287"/>
      <c r="J64" s="287"/>
      <c r="K64" s="287"/>
      <c r="L64" s="287"/>
      <c r="M64" s="287"/>
      <c r="N64" s="287"/>
      <c r="O64" s="287"/>
      <c r="P64" s="287"/>
      <c r="Q64" s="287"/>
      <c r="R64" s="287"/>
      <c r="S64" s="288">
        <f>AVERAGE(E11:U19,E21:U39,E41:U45,E47:U53,E55:U59)*5</f>
        <v>12.333333333333334</v>
      </c>
      <c r="T64" s="289"/>
      <c r="U64" s="290"/>
      <c r="V64" s="18"/>
      <c r="W64" s="18"/>
      <c r="X64" s="287" t="s">
        <v>125</v>
      </c>
      <c r="Y64" s="287"/>
      <c r="Z64" s="287"/>
      <c r="AA64" s="287"/>
      <c r="AB64" s="287"/>
      <c r="AC64" s="287"/>
      <c r="AD64" s="287"/>
      <c r="AE64" s="287"/>
      <c r="AF64" s="287"/>
      <c r="AG64" s="287"/>
      <c r="AH64" s="287"/>
      <c r="AI64" s="287"/>
      <c r="AJ64" s="287"/>
      <c r="AK64" s="287"/>
      <c r="AL64" s="288" t="e">
        <f>AVERAGE(X11:AO19,X21:AO39,X41:AO45,X47:AO53,X55:AO59)*5</f>
        <v>#DIV/0!</v>
      </c>
      <c r="AM64" s="289"/>
      <c r="AN64" s="290"/>
      <c r="AO64" s="18"/>
      <c r="AP64" s="8"/>
      <c r="AQ64" s="215"/>
      <c r="AR64" s="215"/>
      <c r="AS64" s="215"/>
      <c r="AT64" s="215"/>
      <c r="AU64" s="215"/>
      <c r="AV64" s="215"/>
      <c r="AW64" s="215"/>
    </row>
    <row r="65" spans="1:49" s="154" customFormat="1" ht="18.95" customHeight="1" thickBot="1">
      <c r="A65" s="155"/>
      <c r="B65" s="30"/>
      <c r="C65" s="30"/>
      <c r="D65" s="25"/>
      <c r="E65" s="18"/>
      <c r="F65" s="1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291"/>
      <c r="AB65" s="291"/>
      <c r="AC65" s="291"/>
      <c r="AD65" s="291"/>
      <c r="AE65" s="291"/>
      <c r="AF65" s="291"/>
      <c r="AG65" s="291"/>
      <c r="AH65" s="48"/>
      <c r="AI65" s="48"/>
      <c r="AJ65" s="48"/>
      <c r="AK65" s="48"/>
      <c r="AL65" s="18"/>
      <c r="AM65" s="18"/>
      <c r="AN65" s="18"/>
      <c r="AO65" s="18"/>
      <c r="AP65" s="204"/>
      <c r="AQ65" s="215"/>
      <c r="AR65" s="215"/>
      <c r="AS65" s="215"/>
      <c r="AT65" s="215"/>
      <c r="AU65" s="215"/>
      <c r="AV65" s="215"/>
      <c r="AW65" s="215"/>
    </row>
    <row r="66" spans="1:49" s="154" customFormat="1" ht="21" customHeight="1" thickBot="1">
      <c r="A66" s="156"/>
      <c r="B66" s="185"/>
      <c r="C66" s="184"/>
      <c r="D66" s="186" t="s">
        <v>102</v>
      </c>
      <c r="E66" s="201"/>
      <c r="F66" s="205"/>
      <c r="G66" s="205"/>
      <c r="H66" s="205"/>
      <c r="I66" s="205"/>
      <c r="J66" s="51"/>
      <c r="K66" s="157"/>
      <c r="L66" s="202"/>
      <c r="M66" s="202"/>
      <c r="N66" s="203"/>
      <c r="O66" s="205"/>
      <c r="P66" s="205"/>
      <c r="Q66" s="205"/>
      <c r="R66" s="205"/>
      <c r="S66" s="205"/>
      <c r="T66" s="202"/>
      <c r="U66" s="202"/>
      <c r="V66" s="202"/>
      <c r="W66" s="203"/>
      <c r="X66" s="205"/>
      <c r="Y66" s="205"/>
      <c r="Z66" s="205"/>
      <c r="AA66" s="205"/>
      <c r="AB66" s="205"/>
      <c r="AC66" s="202"/>
      <c r="AD66" s="202"/>
      <c r="AE66" s="202"/>
      <c r="AF66" s="203"/>
      <c r="AG66" s="205"/>
      <c r="AH66" s="205"/>
      <c r="AI66" s="205"/>
      <c r="AJ66" s="205"/>
      <c r="AK66" s="205"/>
      <c r="AL66" s="50"/>
      <c r="AM66" s="50"/>
      <c r="AN66" s="47"/>
      <c r="AO66" s="18"/>
      <c r="AP66" s="204"/>
      <c r="AQ66" s="215"/>
      <c r="AR66" s="215"/>
      <c r="AS66" s="215"/>
      <c r="AT66" s="215"/>
      <c r="AU66" s="215"/>
      <c r="AV66" s="215"/>
      <c r="AW66" s="215"/>
    </row>
    <row r="67" spans="1:49" s="154" customFormat="1" ht="18.95" customHeight="1" thickBot="1">
      <c r="A67" s="10"/>
      <c r="B67" s="184"/>
      <c r="C67" s="184"/>
      <c r="D67" s="188"/>
      <c r="E67" s="158"/>
      <c r="F67" s="158"/>
      <c r="G67" s="158"/>
      <c r="H67" s="158"/>
      <c r="I67" s="158"/>
      <c r="J67" s="158"/>
      <c r="K67" s="158"/>
      <c r="L67" s="158"/>
      <c r="M67" s="158"/>
      <c r="N67" s="158"/>
      <c r="O67" s="194"/>
      <c r="P67" s="184"/>
      <c r="Q67" s="188" t="s">
        <v>103</v>
      </c>
      <c r="R67" s="158"/>
      <c r="S67" s="158"/>
      <c r="T67" s="158"/>
      <c r="U67" s="158"/>
      <c r="V67" s="158"/>
      <c r="W67" s="158"/>
      <c r="X67" s="158"/>
      <c r="Y67" s="158"/>
      <c r="Z67" s="158"/>
      <c r="AA67" s="158"/>
      <c r="AB67" s="158"/>
      <c r="AC67" s="158"/>
      <c r="AD67" s="158"/>
      <c r="AE67" s="158"/>
      <c r="AF67" s="158"/>
      <c r="AG67" s="158"/>
      <c r="AH67" s="158"/>
      <c r="AI67" s="158"/>
      <c r="AJ67" s="158"/>
      <c r="AK67" s="158"/>
      <c r="AL67" s="158"/>
      <c r="AM67" s="158"/>
      <c r="AN67" s="158"/>
      <c r="AO67" s="158"/>
      <c r="AP67" s="8"/>
      <c r="AQ67" s="215"/>
      <c r="AR67" s="215"/>
      <c r="AS67" s="215"/>
      <c r="AT67" s="215"/>
      <c r="AU67" s="215"/>
      <c r="AV67" s="215"/>
      <c r="AW67" s="215"/>
    </row>
    <row r="68" spans="1:49" s="154" customFormat="1" ht="18.95" customHeight="1" thickBot="1">
      <c r="A68" s="10"/>
      <c r="B68" s="189"/>
      <c r="C68" s="184"/>
      <c r="D68" s="188" t="s">
        <v>106</v>
      </c>
      <c r="E68" s="158"/>
      <c r="F68" s="158"/>
      <c r="G68" s="158"/>
      <c r="H68" s="158"/>
      <c r="I68" s="158"/>
      <c r="J68" s="158"/>
      <c r="K68" s="158"/>
      <c r="L68" s="158"/>
      <c r="M68" s="158"/>
      <c r="N68" s="158"/>
      <c r="O68" s="187"/>
      <c r="P68" s="187"/>
      <c r="Q68" s="195"/>
      <c r="R68" s="158"/>
      <c r="S68" s="158"/>
      <c r="T68" s="158"/>
      <c r="U68" s="158"/>
      <c r="V68" s="158"/>
      <c r="W68" s="158"/>
      <c r="X68" s="158"/>
      <c r="Y68" s="158"/>
      <c r="Z68" s="158"/>
      <c r="AA68" s="158"/>
      <c r="AB68" s="158"/>
      <c r="AC68" s="158"/>
      <c r="AD68" s="158"/>
      <c r="AE68" s="158"/>
      <c r="AF68" s="158"/>
      <c r="AG68" s="158"/>
      <c r="AH68" s="158"/>
      <c r="AI68" s="158"/>
      <c r="AJ68" s="158"/>
      <c r="AK68" s="158"/>
      <c r="AL68" s="158"/>
      <c r="AM68" s="158"/>
      <c r="AN68" s="158"/>
      <c r="AO68" s="158"/>
      <c r="AP68" s="8"/>
      <c r="AQ68" s="215"/>
      <c r="AR68" s="215"/>
      <c r="AS68" s="215"/>
      <c r="AT68" s="215"/>
      <c r="AU68" s="215"/>
      <c r="AV68" s="215"/>
      <c r="AW68" s="215"/>
    </row>
    <row r="69" spans="1:49" s="154" customFormat="1" ht="18.95" customHeight="1" thickBot="1">
      <c r="A69" s="10"/>
      <c r="B69" s="184"/>
      <c r="C69" s="184"/>
      <c r="D69" s="188"/>
      <c r="E69" s="184"/>
      <c r="F69" s="187"/>
      <c r="G69" s="187"/>
      <c r="K69" s="158"/>
      <c r="L69" s="158"/>
      <c r="M69" s="158"/>
      <c r="N69" s="158"/>
      <c r="O69" s="196"/>
      <c r="P69" s="197"/>
      <c r="Q69" s="198" t="s">
        <v>104</v>
      </c>
      <c r="R69" s="158"/>
      <c r="S69" s="158"/>
      <c r="T69" s="158"/>
      <c r="U69" s="158"/>
      <c r="V69" s="158"/>
      <c r="W69" s="158"/>
      <c r="X69" s="158"/>
      <c r="Y69" s="158"/>
      <c r="Z69" s="158"/>
      <c r="AA69" s="158"/>
      <c r="AB69" s="158"/>
      <c r="AC69" s="158"/>
      <c r="AD69" s="158"/>
      <c r="AE69" s="158"/>
      <c r="AF69" s="158"/>
      <c r="AG69" s="158"/>
      <c r="AH69" s="158"/>
      <c r="AI69" s="158"/>
      <c r="AJ69" s="158"/>
      <c r="AK69" s="158"/>
      <c r="AL69" s="158"/>
      <c r="AM69" s="158"/>
      <c r="AN69" s="158"/>
      <c r="AO69" s="158"/>
      <c r="AP69" s="8"/>
      <c r="AQ69" s="91"/>
      <c r="AR69" s="159"/>
    </row>
    <row r="70" spans="1:49" s="154" customFormat="1" ht="18.95" customHeight="1" thickBot="1">
      <c r="A70" s="10"/>
      <c r="B70" s="190"/>
      <c r="C70" s="184"/>
      <c r="D70" s="188" t="s">
        <v>107</v>
      </c>
      <c r="E70" s="184"/>
      <c r="F70" s="187"/>
      <c r="G70" s="187"/>
      <c r="K70" s="158"/>
      <c r="L70" s="158"/>
      <c r="M70" s="158"/>
      <c r="N70" s="158"/>
      <c r="O70" s="197"/>
      <c r="P70" s="197"/>
      <c r="Q70" s="199"/>
      <c r="R70" s="158"/>
      <c r="S70" s="158"/>
      <c r="T70" s="158"/>
      <c r="U70" s="158"/>
      <c r="V70" s="158"/>
      <c r="W70" s="158"/>
      <c r="X70" s="158"/>
      <c r="Y70" s="158"/>
      <c r="Z70" s="158"/>
      <c r="AA70" s="158"/>
      <c r="AB70" s="158"/>
      <c r="AC70" s="158"/>
      <c r="AD70" s="158"/>
      <c r="AE70" s="158"/>
      <c r="AF70" s="158"/>
      <c r="AG70" s="158"/>
      <c r="AH70" s="158"/>
      <c r="AI70" s="158"/>
      <c r="AJ70" s="158"/>
      <c r="AK70" s="158"/>
      <c r="AL70" s="158"/>
      <c r="AM70" s="158"/>
      <c r="AN70" s="158"/>
      <c r="AO70" s="158"/>
      <c r="AP70" s="8"/>
      <c r="AQ70" s="91"/>
      <c r="AR70" s="159"/>
    </row>
    <row r="71" spans="1:49" s="154" customFormat="1" ht="18.95" customHeight="1" thickBot="1">
      <c r="A71" s="10"/>
      <c r="B71" s="184"/>
      <c r="C71" s="184"/>
      <c r="D71" s="188"/>
      <c r="E71" s="184"/>
      <c r="F71" s="187"/>
      <c r="G71" s="187"/>
      <c r="K71" s="158"/>
      <c r="L71" s="158"/>
      <c r="M71" s="158"/>
      <c r="N71" s="158"/>
      <c r="O71" s="200"/>
      <c r="P71" s="197"/>
      <c r="Q71" s="198" t="s">
        <v>110</v>
      </c>
      <c r="R71" s="158"/>
      <c r="S71" s="158"/>
      <c r="T71" s="158"/>
      <c r="U71" s="158"/>
      <c r="V71" s="158"/>
      <c r="W71" s="158"/>
      <c r="X71" s="158"/>
      <c r="Y71" s="158"/>
      <c r="Z71" s="158"/>
      <c r="AA71" s="158"/>
      <c r="AB71" s="158"/>
      <c r="AC71" s="158"/>
      <c r="AD71" s="158"/>
      <c r="AE71" s="158"/>
      <c r="AF71" s="158"/>
      <c r="AG71" s="158"/>
      <c r="AH71" s="158"/>
      <c r="AI71" s="158"/>
      <c r="AJ71" s="158"/>
      <c r="AK71" s="158"/>
      <c r="AL71" s="158"/>
      <c r="AM71" s="158"/>
      <c r="AN71" s="158"/>
      <c r="AO71" s="158"/>
      <c r="AP71" s="8"/>
      <c r="AQ71" s="91"/>
      <c r="AR71" s="159"/>
    </row>
    <row r="72" spans="1:49" s="154" customFormat="1" ht="18.95" customHeight="1" thickBot="1">
      <c r="A72" s="10"/>
      <c r="B72" s="191"/>
      <c r="C72" s="184"/>
      <c r="D72" s="188" t="s">
        <v>105</v>
      </c>
      <c r="E72" s="184"/>
      <c r="F72" s="187"/>
      <c r="G72" s="187"/>
      <c r="K72" s="158"/>
      <c r="L72" s="158"/>
      <c r="M72" s="158"/>
      <c r="N72" s="158"/>
      <c r="O72" s="158"/>
      <c r="P72" s="158"/>
      <c r="Q72" s="158"/>
      <c r="R72" s="158"/>
      <c r="S72" s="158"/>
      <c r="T72" s="158"/>
      <c r="U72" s="158"/>
      <c r="V72" s="158"/>
      <c r="W72" s="158"/>
      <c r="X72" s="158"/>
      <c r="Y72" s="158"/>
      <c r="Z72" s="158"/>
      <c r="AA72" s="158"/>
      <c r="AB72" s="158"/>
      <c r="AC72" s="158"/>
      <c r="AD72" s="158"/>
      <c r="AE72" s="158"/>
      <c r="AF72" s="158"/>
      <c r="AG72" s="158"/>
      <c r="AH72" s="158"/>
      <c r="AI72" s="158"/>
      <c r="AJ72" s="158"/>
      <c r="AK72" s="158"/>
      <c r="AL72" s="158"/>
      <c r="AM72" s="158"/>
      <c r="AN72" s="158"/>
      <c r="AO72" s="158"/>
      <c r="AP72" s="8"/>
      <c r="AQ72" s="91"/>
      <c r="AR72" s="159"/>
    </row>
    <row r="73" spans="1:49" s="154" customFormat="1" ht="18.95" customHeight="1">
      <c r="A73" s="10"/>
      <c r="B73" s="192"/>
      <c r="C73" s="192"/>
      <c r="D73" s="193"/>
      <c r="E73" s="184"/>
      <c r="F73" s="187"/>
      <c r="G73" s="187"/>
      <c r="K73" s="158"/>
      <c r="L73" s="158"/>
      <c r="M73" s="158"/>
      <c r="N73" s="158"/>
      <c r="O73" s="158"/>
      <c r="P73" s="158"/>
      <c r="Q73" s="158"/>
      <c r="R73" s="158"/>
      <c r="S73" s="158"/>
      <c r="T73" s="158"/>
      <c r="U73" s="158"/>
      <c r="V73" s="158"/>
      <c r="W73" s="158"/>
      <c r="X73" s="158"/>
      <c r="Y73" s="158"/>
      <c r="Z73" s="158"/>
      <c r="AA73" s="158"/>
      <c r="AB73" s="158"/>
      <c r="AC73" s="158"/>
      <c r="AD73" s="158"/>
      <c r="AE73" s="158"/>
      <c r="AF73" s="158"/>
      <c r="AG73" s="158"/>
      <c r="AH73" s="158"/>
      <c r="AI73" s="158"/>
      <c r="AJ73" s="158"/>
      <c r="AK73" s="158"/>
      <c r="AL73" s="158"/>
      <c r="AM73" s="158"/>
      <c r="AN73" s="158"/>
      <c r="AO73" s="158"/>
      <c r="AP73" s="8"/>
      <c r="AQ73" s="91"/>
      <c r="AR73" s="159"/>
    </row>
    <row r="74" spans="1:49" s="154" customFormat="1" ht="18.95" customHeight="1">
      <c r="A74" s="10"/>
      <c r="E74" s="197"/>
      <c r="F74" s="197"/>
      <c r="G74" s="197"/>
      <c r="K74" s="158"/>
      <c r="L74" s="158"/>
      <c r="M74" s="158"/>
      <c r="N74" s="158"/>
      <c r="O74" s="158"/>
      <c r="P74" s="158"/>
      <c r="Q74" s="158"/>
      <c r="R74" s="158"/>
      <c r="S74" s="158"/>
      <c r="T74" s="158"/>
      <c r="U74" s="158"/>
      <c r="V74" s="158"/>
      <c r="W74" s="158"/>
      <c r="X74" s="158"/>
      <c r="Y74" s="158"/>
      <c r="Z74" s="158"/>
      <c r="AA74" s="158"/>
      <c r="AB74" s="158"/>
      <c r="AC74" s="158"/>
      <c r="AD74" s="158"/>
      <c r="AE74" s="158"/>
      <c r="AF74" s="158"/>
      <c r="AG74" s="158"/>
      <c r="AH74" s="158"/>
      <c r="AI74" s="158"/>
      <c r="AJ74" s="158"/>
      <c r="AK74" s="158"/>
      <c r="AL74" s="158"/>
      <c r="AM74" s="158"/>
      <c r="AN74" s="158"/>
      <c r="AO74" s="158"/>
      <c r="AP74" s="8"/>
      <c r="AQ74" s="91"/>
      <c r="AR74" s="159"/>
    </row>
    <row r="75" spans="1:49">
      <c r="A75" s="1"/>
      <c r="B75" s="6"/>
      <c r="C75" s="6"/>
      <c r="D75" s="6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45"/>
      <c r="AQ75" s="46"/>
      <c r="AR75" s="1"/>
    </row>
    <row r="76" spans="1:49">
      <c r="A76" s="1"/>
      <c r="B76" s="6"/>
      <c r="C76" s="6"/>
      <c r="D76" s="6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Q76" s="46"/>
      <c r="AR76" s="1"/>
    </row>
    <row r="77" spans="1:49">
      <c r="A77" s="1"/>
      <c r="B77" s="6"/>
      <c r="C77" s="6"/>
      <c r="D77" s="6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Q77" s="46"/>
      <c r="AR77" s="1"/>
    </row>
    <row r="78" spans="1:49">
      <c r="A78" s="1"/>
      <c r="B78" s="6"/>
      <c r="C78" s="6"/>
      <c r="D78" s="6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Q78" s="46"/>
      <c r="AR78" s="1"/>
    </row>
    <row r="79" spans="1:49">
      <c r="A79" s="1"/>
      <c r="B79" s="6"/>
      <c r="C79" s="6"/>
      <c r="D79" s="6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Q79" s="46"/>
      <c r="AR79" s="1"/>
    </row>
    <row r="80" spans="1:49">
      <c r="A80" s="1"/>
      <c r="B80" s="6"/>
      <c r="C80" s="6"/>
      <c r="D80" s="6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Q80" s="46"/>
      <c r="AR80" s="1"/>
    </row>
    <row r="81" spans="1:44">
      <c r="A81" s="1"/>
      <c r="B81" s="6"/>
      <c r="C81" s="6"/>
      <c r="D81" s="6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Q81" s="46"/>
      <c r="AR81" s="1"/>
    </row>
    <row r="82" spans="1:44">
      <c r="A82" s="1"/>
      <c r="B82" s="6"/>
      <c r="C82" s="6"/>
      <c r="D82" s="6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Q82" s="46"/>
      <c r="AR82" s="1"/>
    </row>
    <row r="83" spans="1:44">
      <c r="A83" s="1"/>
      <c r="B83" s="6"/>
      <c r="C83" s="6"/>
      <c r="D83" s="6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Q83" s="46"/>
      <c r="AR83" s="1"/>
    </row>
    <row r="84" spans="1:44">
      <c r="A84" s="1"/>
      <c r="B84" s="6"/>
      <c r="C84" s="6"/>
      <c r="D84" s="6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Q84" s="46"/>
      <c r="AR84" s="1"/>
    </row>
    <row r="85" spans="1:44">
      <c r="A85" s="1"/>
      <c r="B85" s="6"/>
      <c r="C85" s="6"/>
      <c r="D85" s="6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Q85" s="46"/>
      <c r="AR85" s="1"/>
    </row>
    <row r="86" spans="1:44">
      <c r="A86" s="1"/>
      <c r="B86" s="6"/>
      <c r="C86" s="6"/>
      <c r="D86" s="6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Q86" s="46"/>
      <c r="AR86" s="1"/>
    </row>
    <row r="87" spans="1:44">
      <c r="A87" s="1"/>
      <c r="B87" s="6"/>
      <c r="C87" s="6"/>
      <c r="D87" s="6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Q87" s="46"/>
      <c r="AR87" s="1"/>
    </row>
    <row r="88" spans="1:44">
      <c r="A88" s="1"/>
      <c r="B88" s="6"/>
      <c r="C88" s="6"/>
      <c r="D88" s="6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R88" s="1"/>
    </row>
    <row r="89" spans="1:44">
      <c r="A89" s="1"/>
    </row>
  </sheetData>
  <mergeCells count="125">
    <mergeCell ref="AU3:AU9"/>
    <mergeCell ref="AV3:AV9"/>
    <mergeCell ref="AW3:AW9"/>
    <mergeCell ref="AX3:AX9"/>
    <mergeCell ref="AY3:AY9"/>
    <mergeCell ref="AL64:AN64"/>
    <mergeCell ref="AA65:AG65"/>
    <mergeCell ref="B57:C57"/>
    <mergeCell ref="B58:C58"/>
    <mergeCell ref="B59:C59"/>
    <mergeCell ref="E64:R64"/>
    <mergeCell ref="S64:U64"/>
    <mergeCell ref="X64:AK64"/>
    <mergeCell ref="B53:C53"/>
    <mergeCell ref="B54:C54"/>
    <mergeCell ref="E54:U54"/>
    <mergeCell ref="X54:AO54"/>
    <mergeCell ref="A55:A56"/>
    <mergeCell ref="B55:C55"/>
    <mergeCell ref="B56:C56"/>
    <mergeCell ref="X46:AO46"/>
    <mergeCell ref="B47:C47"/>
    <mergeCell ref="B48:C48"/>
    <mergeCell ref="B49:C49"/>
    <mergeCell ref="B50:C50"/>
    <mergeCell ref="A51:A52"/>
    <mergeCell ref="B51:C51"/>
    <mergeCell ref="B52:C52"/>
    <mergeCell ref="A43:A44"/>
    <mergeCell ref="B43:C43"/>
    <mergeCell ref="B44:C44"/>
    <mergeCell ref="B45:C45"/>
    <mergeCell ref="B46:C46"/>
    <mergeCell ref="E46:U46"/>
    <mergeCell ref="B39:C39"/>
    <mergeCell ref="B40:C40"/>
    <mergeCell ref="E40:U40"/>
    <mergeCell ref="X40:AO40"/>
    <mergeCell ref="B41:C41"/>
    <mergeCell ref="B42:C42"/>
    <mergeCell ref="A33:A36"/>
    <mergeCell ref="B33:C33"/>
    <mergeCell ref="B34:C34"/>
    <mergeCell ref="B35:C35"/>
    <mergeCell ref="B36:C36"/>
    <mergeCell ref="A37:A38"/>
    <mergeCell ref="B37:C37"/>
    <mergeCell ref="B38:C38"/>
    <mergeCell ref="B28:C28"/>
    <mergeCell ref="B29:C29"/>
    <mergeCell ref="A30:A31"/>
    <mergeCell ref="B30:C30"/>
    <mergeCell ref="B31:C31"/>
    <mergeCell ref="B32:C32"/>
    <mergeCell ref="A23:A26"/>
    <mergeCell ref="B23:C23"/>
    <mergeCell ref="B24:C24"/>
    <mergeCell ref="B25:C25"/>
    <mergeCell ref="B26:C26"/>
    <mergeCell ref="B27:C27"/>
    <mergeCell ref="B20:C20"/>
    <mergeCell ref="E20:U20"/>
    <mergeCell ref="X20:AO20"/>
    <mergeCell ref="A21:A22"/>
    <mergeCell ref="B21:C21"/>
    <mergeCell ref="B22:C22"/>
    <mergeCell ref="B14:C14"/>
    <mergeCell ref="B15:C15"/>
    <mergeCell ref="B16:C16"/>
    <mergeCell ref="B17:C17"/>
    <mergeCell ref="B18:C18"/>
    <mergeCell ref="B19:C19"/>
    <mergeCell ref="B10:C10"/>
    <mergeCell ref="E10:U10"/>
    <mergeCell ref="X10:AO10"/>
    <mergeCell ref="B11:C11"/>
    <mergeCell ref="B12:C12"/>
    <mergeCell ref="B13:C13"/>
    <mergeCell ref="AO4:AO9"/>
    <mergeCell ref="A5:A9"/>
    <mergeCell ref="C5:D5"/>
    <mergeCell ref="C6:D6"/>
    <mergeCell ref="C7:D7"/>
    <mergeCell ref="C8:D8"/>
    <mergeCell ref="C9:D9"/>
    <mergeCell ref="AI4:AI9"/>
    <mergeCell ref="AJ4:AJ9"/>
    <mergeCell ref="AK4:AK9"/>
    <mergeCell ref="AL4:AL9"/>
    <mergeCell ref="AM4:AM9"/>
    <mergeCell ref="AN4:AN9"/>
    <mergeCell ref="AC4:AC9"/>
    <mergeCell ref="AD4:AD9"/>
    <mergeCell ref="AE4:AE9"/>
    <mergeCell ref="AF4:AF9"/>
    <mergeCell ref="AG4:AG9"/>
    <mergeCell ref="B1:D1"/>
    <mergeCell ref="B2:D2"/>
    <mergeCell ref="E2:AR2"/>
    <mergeCell ref="AH4:AH9"/>
    <mergeCell ref="U4:U9"/>
    <mergeCell ref="X4:X9"/>
    <mergeCell ref="Y4:Y9"/>
    <mergeCell ref="Z4:Z9"/>
    <mergeCell ref="AA4:AA9"/>
    <mergeCell ref="AB4:AB9"/>
    <mergeCell ref="O4:O9"/>
    <mergeCell ref="P4:P9"/>
    <mergeCell ref="Q4:Q9"/>
    <mergeCell ref="R4:R9"/>
    <mergeCell ref="S4:S9"/>
    <mergeCell ref="T4:T9"/>
    <mergeCell ref="AS3:AS9"/>
    <mergeCell ref="AT3:AT9"/>
    <mergeCell ref="B4:D4"/>
    <mergeCell ref="E4:E9"/>
    <mergeCell ref="F4:F9"/>
    <mergeCell ref="G4:G9"/>
    <mergeCell ref="H4:H9"/>
    <mergeCell ref="I4:I9"/>
    <mergeCell ref="J4:J9"/>
    <mergeCell ref="K4:K9"/>
    <mergeCell ref="L4:L9"/>
    <mergeCell ref="M4:M9"/>
    <mergeCell ref="N4:N9"/>
  </mergeCells>
  <conditionalFormatting sqref="E11:U19 X11:AO19 E21:U39 X21:AO37 X41:AO60 E41:E64 F41:U45 W61:AO64 F47:U64">
    <cfRule type="expression" priority="26" stopIfTrue="1">
      <formula>LEN(TRIM(E11))=0</formula>
    </cfRule>
  </conditionalFormatting>
  <conditionalFormatting sqref="AQ20 AQ48:AQ49 AQ56:AQ57 AQ39:AQ40 AQ42:AQ43 AQ60:AQ62 AP54:AQ54 AP46:AQ46">
    <cfRule type="cellIs" dxfId="22" priority="25" operator="between">
      <formula>5.1</formula>
      <formula>9.9</formula>
    </cfRule>
  </conditionalFormatting>
  <conditionalFormatting sqref="AQ20 AQ48:AQ49 AQ56:AQ57 AQ40 AQ42:AQ43 AQ60:AQ62 AP54:AQ54 AP46:AQ46">
    <cfRule type="cellIs" dxfId="21" priority="24" operator="greaterThanOrEqual">
      <formula>15</formula>
    </cfRule>
  </conditionalFormatting>
  <conditionalFormatting sqref="AQ20 AQ48:AQ49 AQ56:AQ57 AQ40 AQ42:AQ43 AQ60:AQ62 AP54:AQ54 AP46:AQ46">
    <cfRule type="cellIs" dxfId="20" priority="23" operator="between">
      <formula>10</formula>
      <formula>15</formula>
    </cfRule>
  </conditionalFormatting>
  <conditionalFormatting sqref="E11:U19 X11:AO19 E21:U39 X21:AO37 X41:AO64 E41:E64 F41:U45 F47:U64">
    <cfRule type="cellIs" dxfId="19" priority="21" stopIfTrue="1" operator="between">
      <formula>1.1</formula>
      <formula>1.9</formula>
    </cfRule>
    <cfRule type="cellIs" dxfId="18" priority="22" operator="between">
      <formula>0</formula>
      <formula>0</formula>
    </cfRule>
  </conditionalFormatting>
  <conditionalFormatting sqref="E11:U19 X11:AO19 E21:U39 X21:AO37 X41:AO64 E41:E64 F41:U45 F47:U64">
    <cfRule type="cellIs" dxfId="17" priority="20" stopIfTrue="1" operator="between">
      <formula>2</formula>
      <formula>3</formula>
    </cfRule>
  </conditionalFormatting>
  <conditionalFormatting sqref="E11:U19 X11:AO19 E21:U39 X21:AO37 X41:AO64 E41:E64 F41:U45 F47:U64">
    <cfRule type="expression" dxfId="16" priority="18" stopIfTrue="1">
      <formula>NOT(ISERROR(SEARCH("F",E11)))</formula>
    </cfRule>
    <cfRule type="cellIs" dxfId="15" priority="19" stopIfTrue="1" operator="greaterThan">
      <formula>3</formula>
    </cfRule>
  </conditionalFormatting>
  <conditionalFormatting sqref="AP11:AP19 AP41:AP45 AP47:AP53 AP55:AP59 AP21:AP39">
    <cfRule type="cellIs" dxfId="14" priority="17" stopIfTrue="1" operator="between">
      <formula>0</formula>
      <formula>5</formula>
    </cfRule>
  </conditionalFormatting>
  <conditionalFormatting sqref="AP11:AP19 AP41:AP45 AP47:AP53 AP55:AP59 AP21:AP39">
    <cfRule type="containsErrors" dxfId="13" priority="13">
      <formula>ISERROR(AP11)</formula>
    </cfRule>
    <cfRule type="cellIs" dxfId="12" priority="14" operator="between">
      <formula>5.1</formula>
      <formula>9.9</formula>
    </cfRule>
    <cfRule type="cellIs" dxfId="11" priority="15" operator="between">
      <formula>10</formula>
      <formula>15</formula>
    </cfRule>
    <cfRule type="cellIs" dxfId="10" priority="16" operator="greaterThan">
      <formula>15</formula>
    </cfRule>
  </conditionalFormatting>
  <conditionalFormatting sqref="AQ20 AQ48:AQ49 AQ56:AQ57 AQ40 AQ42:AQ43 AQ60:AQ62 AQ54 AQ46 S64:U64 AL64:AN64">
    <cfRule type="containsErrors" dxfId="9" priority="12" stopIfTrue="1">
      <formula>ISERROR(S20)</formula>
    </cfRule>
  </conditionalFormatting>
  <conditionalFormatting sqref="E11:AO64">
    <cfRule type="cellIs" dxfId="8" priority="11" operator="between">
      <formula>0.1</formula>
      <formula>1</formula>
    </cfRule>
  </conditionalFormatting>
  <conditionalFormatting sqref="X38:AO39">
    <cfRule type="cellIs" priority="6" stopIfTrue="1" operator="between">
      <formula>0</formula>
      <formula>0</formula>
    </cfRule>
    <cfRule type="cellIs" dxfId="7" priority="7" stopIfTrue="1" operator="between">
      <formula>1.1</formula>
      <formula>1.9</formula>
    </cfRule>
    <cfRule type="cellIs" dxfId="6" priority="8" stopIfTrue="1" operator="between">
      <formula>2</formula>
      <formula>3</formula>
    </cfRule>
    <cfRule type="cellIs" dxfId="5" priority="10" stopIfTrue="1" operator="greaterThan">
      <formula>3</formula>
    </cfRule>
  </conditionalFormatting>
  <conditionalFormatting sqref="AQ40">
    <cfRule type="cellIs" dxfId="4" priority="5" operator="between">
      <formula>0</formula>
      <formula>5</formula>
    </cfRule>
  </conditionalFormatting>
  <conditionalFormatting sqref="AY11:AY59">
    <cfRule type="containsBlanks" dxfId="3" priority="4">
      <formula>LEN(TRIM(AY11))=0</formula>
    </cfRule>
  </conditionalFormatting>
  <conditionalFormatting sqref="AY11:AY59">
    <cfRule type="cellIs" dxfId="2" priority="1" operator="equal">
      <formula>"A"</formula>
    </cfRule>
    <cfRule type="cellIs" dxfId="1" priority="2" operator="equal">
      <formula>"EC"</formula>
    </cfRule>
    <cfRule type="cellIs" dxfId="0" priority="3" operator="equal">
      <formula>"NA"</formula>
    </cfRule>
  </conditionalFormatting>
  <pageMargins left="0.7" right="0.7" top="0.75" bottom="0.75" header="0.3" footer="0.3"/>
  <pageSetup paperSize="9" scale="20" fitToWidth="0" orientation="portrait" verticalDpi="597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CORBIN Pierrick</cp:lastModifiedBy>
  <cp:lastPrinted>2014-10-13T07:50:21Z</cp:lastPrinted>
  <dcterms:created xsi:type="dcterms:W3CDTF">1996-10-21T11:03:58Z</dcterms:created>
  <dcterms:modified xsi:type="dcterms:W3CDTF">2014-10-13T08:47:43Z</dcterms:modified>
</cp:coreProperties>
</file>