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95" windowHeight="12015"/>
  </bookViews>
  <sheets>
    <sheet name="TABLEAU" sheetId="1" r:id="rId1"/>
    <sheet name="SynthèseCF04CF05" sheetId="2" r:id="rId2"/>
  </sheets>
  <externalReferences>
    <externalReference r:id="rId3"/>
  </externalReferences>
  <definedNames>
    <definedName name="_3T">OFFSET([1]RECAP!$B$9:$B$11,COUNTA([1]RECAP!$B$6:$B$65535)-3,,3,1)</definedName>
    <definedName name="MENSUEL">OFFSET([1]RECAP!$A$9:$A$11,COUNTA([1]RECAP!$A$6:$A$65535)-3,,3,1)</definedName>
    <definedName name="MOIS">OFFSET([1]RECAP!$A$9:$A$11,COUNTA([1]RECAP!$B$2:$B$65535)-3,,3,1)</definedName>
    <definedName name="PERIODE">OFFSET([1]RECAP!$A$2:$A$4,COUNTA([1]RECAP!$A$2:$A$65535)-3,,3,1)</definedName>
    <definedName name="PUR_3T">OFFSET([1]RECAP!$B$2,,,COUNTA([1]RECAP!$B:$B)-1)</definedName>
  </definedNames>
  <calcPr calcId="145621"/>
</workbook>
</file>

<file path=xl/calcChain.xml><?xml version="1.0" encoding="utf-8"?>
<calcChain xmlns="http://schemas.openxmlformats.org/spreadsheetml/2006/main">
  <c r="B4" i="2" l="1"/>
  <c r="H18" i="1" l="1"/>
  <c r="E18" i="1"/>
  <c r="D18" i="1"/>
  <c r="H17" i="1"/>
  <c r="E17" i="1"/>
  <c r="D17" i="1"/>
  <c r="H16" i="1"/>
  <c r="E16" i="1"/>
  <c r="D16" i="1"/>
  <c r="H15" i="1"/>
  <c r="E15" i="1"/>
  <c r="D15" i="1"/>
  <c r="M14" i="1"/>
  <c r="H14" i="1"/>
  <c r="E14" i="1"/>
  <c r="D14" i="1"/>
  <c r="H13" i="1"/>
  <c r="E13" i="1"/>
  <c r="D13" i="1"/>
  <c r="H12" i="1"/>
  <c r="E12" i="1"/>
  <c r="D12" i="1"/>
  <c r="H11" i="1"/>
  <c r="E11" i="1"/>
  <c r="D11" i="1"/>
  <c r="H10" i="1"/>
  <c r="E10" i="1"/>
  <c r="D10" i="1"/>
  <c r="H9" i="1"/>
  <c r="E9" i="1"/>
  <c r="D9" i="1"/>
  <c r="H8" i="1"/>
  <c r="E8" i="1"/>
  <c r="D8" i="1"/>
  <c r="H7" i="1"/>
  <c r="E7" i="1"/>
  <c r="D7" i="1"/>
  <c r="H6" i="1"/>
  <c r="E6" i="1"/>
  <c r="D6" i="1"/>
  <c r="H5" i="1"/>
  <c r="E5" i="1"/>
  <c r="D5" i="1"/>
  <c r="H4" i="1"/>
  <c r="E4" i="1"/>
  <c r="D4" i="1"/>
  <c r="H3" i="1"/>
  <c r="E3" i="1"/>
  <c r="D3" i="1"/>
</calcChain>
</file>

<file path=xl/sharedStrings.xml><?xml version="1.0" encoding="utf-8"?>
<sst xmlns="http://schemas.openxmlformats.org/spreadsheetml/2006/main" count="48" uniqueCount="26">
  <si>
    <t>FN CONCATENER</t>
  </si>
  <si>
    <t>FN Nb cuves</t>
  </si>
  <si>
    <t>DATE</t>
  </si>
  <si>
    <t>Colonne1</t>
  </si>
  <si>
    <t>#VALEUR!</t>
  </si>
  <si>
    <t>CREME</t>
  </si>
  <si>
    <t>GELS</t>
  </si>
  <si>
    <t>SOLAIRES</t>
  </si>
  <si>
    <t>CREME 2</t>
  </si>
  <si>
    <t>SAVON</t>
  </si>
  <si>
    <t xml:space="preserve">GELS </t>
  </si>
  <si>
    <t>CF04</t>
  </si>
  <si>
    <t>CF06</t>
  </si>
  <si>
    <t>CF03</t>
  </si>
  <si>
    <t>LAVAGE</t>
  </si>
  <si>
    <t>Aout</t>
  </si>
  <si>
    <t>Septembre</t>
  </si>
  <si>
    <t>CF05</t>
  </si>
  <si>
    <t>PRODUITS</t>
  </si>
  <si>
    <t>Colonne2</t>
  </si>
  <si>
    <t>Colonne3</t>
  </si>
  <si>
    <t>Colonne4</t>
  </si>
  <si>
    <t>Colonne5</t>
  </si>
  <si>
    <t>Colonne6</t>
  </si>
  <si>
    <t>Colonne7</t>
  </si>
  <si>
    <t>Nb de produits sur CF 04/CF05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</si>
</sst>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CC99"/>
        <bgColor rgb="FF000000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FF99"/>
        <bgColor rgb="FF000000"/>
      </patternFill>
    </fill>
    <fill>
      <patternFill patternType="gray0625">
        <fgColor rgb="FF000000"/>
        <bgColor rgb="FFFFFFCC"/>
      </patternFill>
    </fill>
    <fill>
      <patternFill patternType="solid">
        <fgColor indexed="43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0">
    <xf numFmtId="0" fontId="0" fillId="0" borderId="0"/>
    <xf numFmtId="0" fontId="5" fillId="0" borderId="0"/>
    <xf numFmtId="0" fontId="7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" fillId="21" borderId="0" applyNumberFormat="0" applyFont="0" applyBorder="0" applyAlignment="0" applyProtection="0"/>
    <xf numFmtId="0" fontId="1" fillId="21" borderId="0" applyNumberFormat="0" applyFont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22" borderId="12" applyNumberFormat="0" applyAlignment="0" applyProtection="0"/>
    <xf numFmtId="0" fontId="12" fillId="22" borderId="12" applyNumberFormat="0" applyAlignment="0" applyProtection="0"/>
    <xf numFmtId="0" fontId="12" fillId="22" borderId="12" applyNumberFormat="0" applyAlignment="0" applyProtection="0"/>
    <xf numFmtId="0" fontId="12" fillId="22" borderId="12" applyNumberFormat="0" applyAlignment="0" applyProtection="0"/>
    <xf numFmtId="0" fontId="12" fillId="22" borderId="12" applyNumberFormat="0" applyAlignment="0" applyProtection="0"/>
    <xf numFmtId="0" fontId="12" fillId="22" borderId="12" applyNumberFormat="0" applyAlignment="0" applyProtection="0"/>
    <xf numFmtId="0" fontId="12" fillId="22" borderId="12" applyNumberFormat="0" applyAlignment="0" applyProtection="0"/>
    <xf numFmtId="0" fontId="12" fillId="22" borderId="12" applyNumberFormat="0" applyAlignment="0" applyProtection="0"/>
    <xf numFmtId="0" fontId="13" fillId="0" borderId="13" applyNumberFormat="0" applyFill="0" applyAlignment="0" applyProtection="0"/>
    <xf numFmtId="0" fontId="14" fillId="23" borderId="14" applyNumberFormat="0" applyAlignment="0" applyProtection="0"/>
    <xf numFmtId="0" fontId="5" fillId="24" borderId="15" applyNumberFormat="0" applyFont="0" applyAlignment="0" applyProtection="0"/>
    <xf numFmtId="0" fontId="5" fillId="22" borderId="16" applyNumberFormat="0">
      <alignment horizontal="center"/>
    </xf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25" borderId="0" applyNumberFormat="0" applyFont="0" applyBorder="0" applyAlignment="0" applyProtection="0"/>
    <xf numFmtId="0" fontId="1" fillId="25" borderId="0" applyNumberFormat="0" applyFont="0" applyBorder="0" applyAlignment="0" applyProtection="0"/>
    <xf numFmtId="0" fontId="1" fillId="25" borderId="0" applyNumberFormat="0" applyFont="0" applyBorder="0" applyAlignment="0" applyProtection="0"/>
    <xf numFmtId="0" fontId="15" fillId="8" borderId="12" applyNumberFormat="0" applyAlignment="0" applyProtection="0"/>
    <xf numFmtId="0" fontId="16" fillId="0" borderId="0" applyNumberFormat="0" applyFill="0" applyBorder="0" applyAlignment="0" applyProtection="0"/>
    <xf numFmtId="0" fontId="17" fillId="5" borderId="0" applyNumberFormat="0" applyBorder="0" applyAlignment="0" applyProtection="0"/>
    <xf numFmtId="0" fontId="18" fillId="0" borderId="17" applyNumberFormat="0" applyFill="0" applyAlignment="0" applyProtection="0"/>
    <xf numFmtId="0" fontId="19" fillId="0" borderId="18" applyNumberFormat="0" applyFill="0" applyAlignment="0" applyProtection="0"/>
    <xf numFmtId="0" fontId="20" fillId="0" borderId="19" applyNumberFormat="0" applyFill="0" applyAlignment="0" applyProtection="0"/>
    <xf numFmtId="0" fontId="20" fillId="0" borderId="0" applyNumberFormat="0" applyFill="0" applyBorder="0" applyAlignment="0" applyProtection="0"/>
    <xf numFmtId="0" fontId="15" fillId="8" borderId="12" applyNumberFormat="0" applyAlignment="0" applyProtection="0"/>
    <xf numFmtId="0" fontId="15" fillId="8" borderId="12" applyNumberFormat="0" applyAlignment="0" applyProtection="0"/>
    <xf numFmtId="0" fontId="15" fillId="8" borderId="12" applyNumberFormat="0" applyAlignment="0" applyProtection="0"/>
    <xf numFmtId="0" fontId="15" fillId="8" borderId="12" applyNumberFormat="0" applyAlignment="0" applyProtection="0"/>
    <xf numFmtId="0" fontId="15" fillId="8" borderId="12" applyNumberFormat="0" applyAlignment="0" applyProtection="0"/>
    <xf numFmtId="0" fontId="15" fillId="8" borderId="12" applyNumberFormat="0" applyAlignment="0" applyProtection="0"/>
    <xf numFmtId="0" fontId="15" fillId="8" borderId="12" applyNumberFormat="0" applyAlignment="0" applyProtection="0"/>
    <xf numFmtId="0" fontId="11" fillId="4" borderId="0" applyNumberFormat="0" applyBorder="0" applyAlignment="0" applyProtection="0"/>
    <xf numFmtId="0" fontId="1" fillId="21" borderId="0" applyNumberFormat="0" applyFont="0" applyBorder="0" applyAlignment="0" applyProtection="0"/>
    <xf numFmtId="0" fontId="1" fillId="21" borderId="0" applyNumberFormat="0" applyFont="0" applyBorder="0" applyAlignment="0" applyProtection="0"/>
    <xf numFmtId="0" fontId="13" fillId="0" borderId="13" applyNumberFormat="0" applyFill="0" applyAlignment="0" applyProtection="0"/>
    <xf numFmtId="0" fontId="1" fillId="26" borderId="0" applyNumberFormat="0" applyFont="0" applyBorder="0" applyAlignment="0" applyProtection="0"/>
    <xf numFmtId="0" fontId="1" fillId="26" borderId="0" applyNumberFormat="0" applyFon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4" borderId="15" applyNumberFormat="0" applyFont="0" applyAlignment="0" applyProtection="0"/>
    <xf numFmtId="0" fontId="5" fillId="24" borderId="15" applyNumberFormat="0" applyFont="0" applyAlignment="0" applyProtection="0"/>
    <xf numFmtId="0" fontId="5" fillId="24" borderId="15" applyNumberFormat="0" applyFont="0" applyAlignment="0" applyProtection="0"/>
    <xf numFmtId="0" fontId="5" fillId="24" borderId="15" applyNumberFormat="0" applyFont="0" applyAlignment="0" applyProtection="0"/>
    <xf numFmtId="0" fontId="5" fillId="24" borderId="15" applyNumberFormat="0" applyFont="0" applyAlignment="0" applyProtection="0"/>
    <xf numFmtId="0" fontId="5" fillId="24" borderId="15" applyNumberFormat="0" applyFont="0" applyAlignment="0" applyProtection="0"/>
    <xf numFmtId="0" fontId="5" fillId="24" borderId="15" applyNumberFormat="0" applyFont="0" applyAlignment="0" applyProtection="0"/>
    <xf numFmtId="0" fontId="5" fillId="24" borderId="15" applyNumberFormat="0" applyFont="0" applyAlignment="0" applyProtection="0"/>
    <xf numFmtId="0" fontId="22" fillId="22" borderId="20" applyNumberFormat="0" applyAlignment="0" applyProtection="0"/>
    <xf numFmtId="0" fontId="22" fillId="22" borderId="20" applyNumberFormat="0" applyAlignment="0" applyProtection="0"/>
    <xf numFmtId="0" fontId="22" fillId="22" borderId="20" applyNumberFormat="0" applyAlignment="0" applyProtection="0"/>
    <xf numFmtId="0" fontId="22" fillId="22" borderId="20" applyNumberFormat="0" applyAlignment="0" applyProtection="0"/>
    <xf numFmtId="0" fontId="22" fillId="22" borderId="20" applyNumberFormat="0" applyAlignment="0" applyProtection="0"/>
    <xf numFmtId="0" fontId="22" fillId="22" borderId="20" applyNumberFormat="0" applyAlignment="0" applyProtection="0"/>
    <xf numFmtId="0" fontId="22" fillId="22" borderId="20" applyNumberFormat="0" applyAlignment="0" applyProtection="0"/>
    <xf numFmtId="9" fontId="5" fillId="0" borderId="0" applyFont="0" applyFill="0" applyBorder="0" applyAlignment="0" applyProtection="0"/>
    <xf numFmtId="0" fontId="17" fillId="5" borderId="0" applyNumberFormat="0" applyBorder="0" applyAlignment="0" applyProtection="0"/>
    <xf numFmtId="0" fontId="22" fillId="22" borderId="20" applyNumberFormat="0" applyAlignment="0" applyProtection="0"/>
    <xf numFmtId="0" fontId="1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8" fillId="0" borderId="17" applyNumberFormat="0" applyFill="0" applyAlignment="0" applyProtection="0"/>
    <xf numFmtId="0" fontId="19" fillId="0" borderId="18" applyNumberFormat="0" applyFill="0" applyAlignment="0" applyProtection="0"/>
    <xf numFmtId="0" fontId="20" fillId="0" borderId="19" applyNumberFormat="0" applyFill="0" applyAlignment="0" applyProtection="0"/>
    <xf numFmtId="0" fontId="20" fillId="0" borderId="0" applyNumberFormat="0" applyFill="0" applyBorder="0" applyAlignment="0" applyProtection="0"/>
    <xf numFmtId="0" fontId="24" fillId="0" borderId="21" applyNumberFormat="0" applyFill="0" applyAlignment="0" applyProtection="0"/>
    <xf numFmtId="0" fontId="24" fillId="0" borderId="21" applyNumberFormat="0" applyFill="0" applyAlignment="0" applyProtection="0"/>
    <xf numFmtId="0" fontId="24" fillId="0" borderId="21" applyNumberFormat="0" applyFill="0" applyAlignment="0" applyProtection="0"/>
    <xf numFmtId="0" fontId="24" fillId="0" borderId="21" applyNumberFormat="0" applyFill="0" applyAlignment="0" applyProtection="0"/>
    <xf numFmtId="0" fontId="24" fillId="0" borderId="21" applyNumberFormat="0" applyFill="0" applyAlignment="0" applyProtection="0"/>
    <xf numFmtId="0" fontId="24" fillId="0" borderId="21" applyNumberFormat="0" applyFill="0" applyAlignment="0" applyProtection="0"/>
    <xf numFmtId="0" fontId="24" fillId="0" borderId="21" applyNumberFormat="0" applyFill="0" applyAlignment="0" applyProtection="0"/>
    <xf numFmtId="0" fontId="14" fillId="23" borderId="14" applyNumberFormat="0" applyAlignment="0" applyProtection="0"/>
    <xf numFmtId="0" fontId="10" fillId="0" borderId="0" applyNumberForma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14" fontId="6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left"/>
    </xf>
    <xf numFmtId="0" fontId="6" fillId="0" borderId="0" xfId="1" applyFont="1"/>
    <xf numFmtId="0" fontId="0" fillId="0" borderId="9" xfId="0" applyNumberFormat="1" applyFont="1" applyBorder="1" applyAlignment="1">
      <alignment horizontal="center"/>
    </xf>
    <xf numFmtId="1" fontId="0" fillId="0" borderId="9" xfId="0" applyNumberFormat="1" applyFont="1" applyBorder="1" applyAlignment="1">
      <alignment horizontal="center" vertical="center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NumberFormat="1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14" fontId="6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2" applyNumberFormat="1" applyFont="1" applyFill="1" applyBorder="1" applyAlignment="1" applyProtection="1">
      <alignment horizontal="left"/>
      <protection locked="0"/>
    </xf>
    <xf numFmtId="0" fontId="6" fillId="0" borderId="11" xfId="2" applyNumberFormat="1" applyFont="1" applyFill="1" applyBorder="1" applyAlignment="1" applyProtection="1">
      <protection locked="0"/>
    </xf>
    <xf numFmtId="0" fontId="0" fillId="0" borderId="11" xfId="0" applyNumberFormat="1" applyFont="1" applyBorder="1" applyAlignment="1">
      <alignment horizontal="center"/>
    </xf>
    <xf numFmtId="1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/>
    </xf>
    <xf numFmtId="1" fontId="0" fillId="0" borderId="0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>
      <alignment wrapText="1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</cellXfs>
  <cellStyles count="140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40 % - Accent1 2" xfId="15"/>
    <cellStyle name="40 % - Accent2 2" xfId="16"/>
    <cellStyle name="40 % - Accent3 2" xfId="17"/>
    <cellStyle name="40 % - Accent4 2" xfId="18"/>
    <cellStyle name="40 % - Accent5 2" xfId="19"/>
    <cellStyle name="40 % - Accent6 2" xfId="20"/>
    <cellStyle name="40% - Accent1" xfId="21"/>
    <cellStyle name="40% - Accent2" xfId="22"/>
    <cellStyle name="40% - Accent3" xfId="23"/>
    <cellStyle name="40% - Accent4" xfId="24"/>
    <cellStyle name="40% - Accent5" xfId="25"/>
    <cellStyle name="40% - Accent6" xfId="26"/>
    <cellStyle name="60 % - Accent1 2" xfId="27"/>
    <cellStyle name="60 % - Accent2 2" xfId="28"/>
    <cellStyle name="60 % - Accent3 2" xfId="29"/>
    <cellStyle name="60 % - Accent4 2" xfId="30"/>
    <cellStyle name="60 % - Accent5 2" xfId="31"/>
    <cellStyle name="60 % - Accent6 2" xfId="32"/>
    <cellStyle name="60% - Accent1" xfId="33"/>
    <cellStyle name="60% - Accent2" xfId="34"/>
    <cellStyle name="60% - Accent3" xfId="35"/>
    <cellStyle name="60% - Accent4" xfId="36"/>
    <cellStyle name="60% - Accent5" xfId="37"/>
    <cellStyle name="60% - Accent6" xfId="38"/>
    <cellStyle name="Accent1 2" xfId="39"/>
    <cellStyle name="Accent2 2" xfId="40"/>
    <cellStyle name="Accent3 2" xfId="41"/>
    <cellStyle name="Accent4 2" xfId="42"/>
    <cellStyle name="Accent5 2" xfId="43"/>
    <cellStyle name="Accent6 2" xfId="44"/>
    <cellStyle name="Annotations Cell - PerformancePoint" xfId="45"/>
    <cellStyle name="Annotations Cell - PerformancePoint 2" xfId="46"/>
    <cellStyle name="Avertissement 2" xfId="47"/>
    <cellStyle name="Bad" xfId="48"/>
    <cellStyle name="Calcul 2" xfId="49"/>
    <cellStyle name="Calculation" xfId="50"/>
    <cellStyle name="Calculation 2" xfId="51"/>
    <cellStyle name="Calculation 3" xfId="52"/>
    <cellStyle name="Calculation 4" xfId="53"/>
    <cellStyle name="Calculation 5" xfId="54"/>
    <cellStyle name="Calculation 6" xfId="55"/>
    <cellStyle name="Calculation 7" xfId="56"/>
    <cellStyle name="Cellule liée 2" xfId="57"/>
    <cellStyle name="Check Cell" xfId="58"/>
    <cellStyle name="Commentaire 2" xfId="59"/>
    <cellStyle name="Cyan_button_style" xfId="60"/>
    <cellStyle name="Data Cell - PerformancePoint" xfId="61"/>
    <cellStyle name="Data Cell - PerformancePoint 2" xfId="62"/>
    <cellStyle name="Data Cell - PerformancePoint 3" xfId="63"/>
    <cellStyle name="Data Entry Cell - PerformancePoint" xfId="64"/>
    <cellStyle name="Data Entry Cell - PerformancePoint 2" xfId="65"/>
    <cellStyle name="Data Entry Cell - PerformancePoint 3" xfId="66"/>
    <cellStyle name="Entrée 2" xfId="67"/>
    <cellStyle name="Explanatory Text" xfId="68"/>
    <cellStyle name="Good" xfId="69"/>
    <cellStyle name="Heading 1" xfId="70"/>
    <cellStyle name="Heading 2" xfId="71"/>
    <cellStyle name="Heading 3" xfId="72"/>
    <cellStyle name="Heading 4" xfId="73"/>
    <cellStyle name="Input" xfId="74"/>
    <cellStyle name="Input 2" xfId="75"/>
    <cellStyle name="Input 3" xfId="76"/>
    <cellStyle name="Input 4" xfId="77"/>
    <cellStyle name="Input 5" xfId="78"/>
    <cellStyle name="Input 6" xfId="79"/>
    <cellStyle name="Input 7" xfId="80"/>
    <cellStyle name="Insatisfaisant 2" xfId="81"/>
    <cellStyle name="Line Item Details Cell - PerformancePoint" xfId="82"/>
    <cellStyle name="Line Item Details Cell - PerformancePoint 2" xfId="83"/>
    <cellStyle name="Linked Cell" xfId="84"/>
    <cellStyle name="Locked Cell - PerformancePoint" xfId="85"/>
    <cellStyle name="Locked Cell - PerformancePoint 2" xfId="86"/>
    <cellStyle name="Neutral" xfId="87"/>
    <cellStyle name="Neutre 2" xfId="88"/>
    <cellStyle name="Normal" xfId="0" builtinId="0"/>
    <cellStyle name="Normal 2" xfId="1"/>
    <cellStyle name="Normal 2 2" xfId="89"/>
    <cellStyle name="Normal 3" xfId="90"/>
    <cellStyle name="Normal 3 2" xfId="91"/>
    <cellStyle name="Normal 3 3" xfId="92"/>
    <cellStyle name="Normal 4" xfId="93"/>
    <cellStyle name="Normal 4 2" xfId="94"/>
    <cellStyle name="Normal 4 3" xfId="95"/>
    <cellStyle name="Normal 5" xfId="96"/>
    <cellStyle name="Normal 5 2" xfId="97"/>
    <cellStyle name="Normal 5 3" xfId="98"/>
    <cellStyle name="Normal 5 4" xfId="99"/>
    <cellStyle name="Normal 6" xfId="100"/>
    <cellStyle name="Normal 6 2" xfId="101"/>
    <cellStyle name="Normal 6 3" xfId="102"/>
    <cellStyle name="Normal 7" xfId="103"/>
    <cellStyle name="Normal 7 2" xfId="104"/>
    <cellStyle name="Normal 7 3" xfId="105"/>
    <cellStyle name="Normal 8" xfId="2"/>
    <cellStyle name="Note" xfId="106"/>
    <cellStyle name="Note 2" xfId="107"/>
    <cellStyle name="Note 3" xfId="108"/>
    <cellStyle name="Note 4" xfId="109"/>
    <cellStyle name="Note 5" xfId="110"/>
    <cellStyle name="Note 6" xfId="111"/>
    <cellStyle name="Note 7" xfId="112"/>
    <cellStyle name="Note 8" xfId="113"/>
    <cellStyle name="Output" xfId="114"/>
    <cellStyle name="Output 2" xfId="115"/>
    <cellStyle name="Output 3" xfId="116"/>
    <cellStyle name="Output 4" xfId="117"/>
    <cellStyle name="Output 5" xfId="118"/>
    <cellStyle name="Output 6" xfId="119"/>
    <cellStyle name="Output 7" xfId="120"/>
    <cellStyle name="Pourcentage 2" xfId="121"/>
    <cellStyle name="Satisfaisant 2" xfId="122"/>
    <cellStyle name="Sortie 2" xfId="123"/>
    <cellStyle name="Texte explicatif 2" xfId="124"/>
    <cellStyle name="Title" xfId="125"/>
    <cellStyle name="Titre 2" xfId="126"/>
    <cellStyle name="Titre 1 2" xfId="127"/>
    <cellStyle name="Titre 2 2" xfId="128"/>
    <cellStyle name="Titre 3 2" xfId="129"/>
    <cellStyle name="Titre 4 2" xfId="130"/>
    <cellStyle name="Total 2" xfId="131"/>
    <cellStyle name="Total 2 2" xfId="132"/>
    <cellStyle name="Total 2 3" xfId="133"/>
    <cellStyle name="Total 2 4" xfId="134"/>
    <cellStyle name="Total 2 5" xfId="135"/>
    <cellStyle name="Total 2 6" xfId="136"/>
    <cellStyle name="Total 2 7" xfId="137"/>
    <cellStyle name="Vérification 2" xfId="138"/>
    <cellStyle name="Warning Text" xfId="13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  <protection locked="0" hidden="0"/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AP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2:J18" totalsRowShown="0" headerRowDxfId="12" dataDxfId="11" tableBorderDxfId="10">
  <autoFilter ref="A2:J18"/>
  <tableColumns count="10">
    <tableColumn id="1" name="DATE" dataDxfId="9" dataCellStyle="Normal 8"/>
    <tableColumn id="2" name="PRODUITS" dataDxfId="8" dataCellStyle="Normal 8"/>
    <tableColumn id="5" name="Colonne3" dataDxfId="7" dataCellStyle="Normal 8"/>
    <tableColumn id="6" name="Colonne1" dataDxfId="6">
      <calculatedColumnFormula>CONCATENATE(C3," - ",B3)</calculatedColumnFormula>
    </tableColumn>
    <tableColumn id="7" name="#VALEUR!" dataDxfId="5">
      <calculatedColumnFormula>IF(#REF!&lt;=1500,1,IF(#REF!&lt;=3000,2,IF(#REF!&lt;=4500,3,4)))</calculatedColumnFormula>
    </tableColumn>
    <tableColumn id="8" name="Colonne2" dataDxfId="4"/>
    <tableColumn id="9" name="Colonne4" dataDxfId="3"/>
    <tableColumn id="10" name="Colonne5" dataDxfId="2">
      <calculatedColumnFormula>CONCATENATE(TABLEAU!$C3," - ",F3)</calculatedColumnFormula>
    </tableColumn>
    <tableColumn id="11" name="Colonne6" dataDxfId="1"/>
    <tableColumn id="12" name="Colonne7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18"/>
  <sheetViews>
    <sheetView showZeros="0" tabSelected="1" zoomScaleNormal="100" workbookViewId="0">
      <selection activeCell="B23" sqref="B22:B23"/>
    </sheetView>
  </sheetViews>
  <sheetFormatPr baseColWidth="10" defaultRowHeight="15" x14ac:dyDescent="0.25"/>
  <cols>
    <col min="1" max="1" width="10.7109375" style="26" customWidth="1"/>
    <col min="2" max="2" width="30.7109375" style="26" customWidth="1"/>
    <col min="3" max="3" width="8.7109375" style="26" customWidth="1"/>
    <col min="4" max="4" width="12.85546875" hidden="1" customWidth="1"/>
    <col min="5" max="5" width="10.28515625" hidden="1" customWidth="1"/>
    <col min="6" max="6" width="7.5703125" style="26" customWidth="1"/>
    <col min="7" max="7" width="6.140625" style="27" customWidth="1"/>
    <col min="8" max="8" width="8.7109375" hidden="1" customWidth="1"/>
    <col min="9" max="9" width="7.5703125" style="26" customWidth="1"/>
    <col min="10" max="10" width="6.140625" style="27" customWidth="1"/>
  </cols>
  <sheetData>
    <row r="1" spans="1:13" ht="18" customHeight="1" x14ac:dyDescent="0.25">
      <c r="A1" s="2"/>
      <c r="B1" s="2"/>
      <c r="C1" s="3"/>
      <c r="D1" s="1" t="s">
        <v>0</v>
      </c>
      <c r="E1" s="1" t="s">
        <v>1</v>
      </c>
      <c r="F1" s="28" t="s">
        <v>14</v>
      </c>
      <c r="G1" s="29"/>
      <c r="H1" s="29"/>
      <c r="I1" s="29"/>
      <c r="J1" s="30"/>
    </row>
    <row r="2" spans="1:13" ht="63" customHeight="1" x14ac:dyDescent="0.25">
      <c r="A2" s="4" t="s">
        <v>2</v>
      </c>
      <c r="B2" s="4" t="s">
        <v>18</v>
      </c>
      <c r="C2" s="4" t="s">
        <v>20</v>
      </c>
      <c r="D2" s="5" t="s">
        <v>3</v>
      </c>
      <c r="E2" s="5" t="s">
        <v>4</v>
      </c>
      <c r="F2" s="6" t="s">
        <v>19</v>
      </c>
      <c r="G2" s="7" t="s">
        <v>21</v>
      </c>
      <c r="H2" s="8" t="s">
        <v>22</v>
      </c>
      <c r="I2" s="9" t="s">
        <v>23</v>
      </c>
      <c r="J2" s="7" t="s">
        <v>24</v>
      </c>
    </row>
    <row r="3" spans="1:13" x14ac:dyDescent="0.25">
      <c r="A3" s="10">
        <v>41487.267361111109</v>
      </c>
      <c r="B3" s="11" t="s">
        <v>5</v>
      </c>
      <c r="C3" s="12" t="s">
        <v>11</v>
      </c>
      <c r="D3" s="13" t="str">
        <f>CONCATENATE(C3," - ",B3)</f>
        <v>CF04 - CREME</v>
      </c>
      <c r="E3" s="14" t="e">
        <f>IF(#REF!&lt;=1500,1,IF(#REF!&lt;=3000,2,IF(#REF!&lt;=4500,3,4)))</f>
        <v>#REF!</v>
      </c>
      <c r="F3" s="15"/>
      <c r="G3" s="16"/>
      <c r="H3" s="17" t="e">
        <f>CONCATENATE(TABLEAU!#REF!," - ",F3)</f>
        <v>#REF!</v>
      </c>
      <c r="I3" s="15"/>
      <c r="J3" s="18"/>
    </row>
    <row r="4" spans="1:13" x14ac:dyDescent="0.25">
      <c r="A4" s="19">
        <v>41487.55972222222</v>
      </c>
      <c r="B4" s="20" t="s">
        <v>6</v>
      </c>
      <c r="C4" s="21" t="s">
        <v>12</v>
      </c>
      <c r="D4" s="22" t="str">
        <f>CONCATENATE(C4," - ",B4)</f>
        <v>CF06 - GELS</v>
      </c>
      <c r="E4" s="23" t="e">
        <f>IF(#REF!&lt;=1500,1,IF(#REF!&lt;=3000,2,IF(#REF!&lt;=4500,3,4)))</f>
        <v>#REF!</v>
      </c>
      <c r="F4" s="15"/>
      <c r="G4" s="16"/>
      <c r="H4" s="17" t="str">
        <f>CONCATENATE(TABLEAU!$C4," - ",F4)</f>
        <v xml:space="preserve">CF06 - </v>
      </c>
      <c r="I4" s="15"/>
      <c r="J4" s="18"/>
    </row>
    <row r="5" spans="1:13" x14ac:dyDescent="0.25">
      <c r="A5" s="19">
        <v>41492.288888888892</v>
      </c>
      <c r="B5" s="20" t="s">
        <v>6</v>
      </c>
      <c r="C5" s="21" t="s">
        <v>12</v>
      </c>
      <c r="D5" s="24" t="str">
        <f>CONCATENATE(C5," - ",B5)</f>
        <v>CF06 - GELS</v>
      </c>
      <c r="E5" s="25" t="e">
        <f>IF(#REF!&lt;=1500,1,IF(#REF!&lt;=3000,2,IF(#REF!&lt;=4500,3,4)))</f>
        <v>#REF!</v>
      </c>
      <c r="F5" s="15"/>
      <c r="G5" s="16"/>
      <c r="H5" s="17" t="str">
        <f>CONCATENATE(TABLEAU!$C5," - ",F5)</f>
        <v xml:space="preserve">CF06 - </v>
      </c>
      <c r="I5" s="15"/>
      <c r="J5" s="18"/>
    </row>
    <row r="6" spans="1:13" x14ac:dyDescent="0.25">
      <c r="A6" s="19">
        <v>41494.256944444445</v>
      </c>
      <c r="B6" s="20" t="s">
        <v>6</v>
      </c>
      <c r="C6" s="21" t="s">
        <v>17</v>
      </c>
      <c r="D6" s="24" t="str">
        <f>CONCATENATE(C6," - ",B6)</f>
        <v>CF05 - GELS</v>
      </c>
      <c r="E6" s="25" t="e">
        <f>IF(#REF!&lt;=1500,1,IF(#REF!&lt;=3000,2,IF(#REF!&lt;=4500,3,4)))</f>
        <v>#REF!</v>
      </c>
      <c r="F6" s="15"/>
      <c r="G6" s="16"/>
      <c r="H6" s="17" t="str">
        <f>CONCATENATE(TABLEAU!$C6," - ",F6)</f>
        <v xml:space="preserve">CF05 - </v>
      </c>
      <c r="I6" s="15"/>
      <c r="J6" s="18"/>
    </row>
    <row r="7" spans="1:13" x14ac:dyDescent="0.25">
      <c r="A7" s="19">
        <v>41499.334027777775</v>
      </c>
      <c r="B7" s="20" t="s">
        <v>5</v>
      </c>
      <c r="C7" s="21" t="s">
        <v>12</v>
      </c>
      <c r="D7" s="24" t="str">
        <f>CONCATENATE(C7," - ",B7)</f>
        <v>CF06 - CREME</v>
      </c>
      <c r="E7" s="25" t="e">
        <f>IF(#REF!&lt;=1500,1,IF(#REF!&lt;=3000,2,IF(#REF!&lt;=4500,3,4)))</f>
        <v>#REF!</v>
      </c>
      <c r="F7" s="15"/>
      <c r="G7" s="16"/>
      <c r="H7" s="17" t="str">
        <f>CONCATENATE(TABLEAU!$C7," - ",F7)</f>
        <v xml:space="preserve">CF06 - </v>
      </c>
      <c r="I7" s="15"/>
      <c r="J7" s="18"/>
    </row>
    <row r="8" spans="1:13" x14ac:dyDescent="0.25">
      <c r="A8" s="19">
        <v>41499.558333333334</v>
      </c>
      <c r="B8" s="20" t="s">
        <v>7</v>
      </c>
      <c r="C8" s="21" t="s">
        <v>13</v>
      </c>
      <c r="D8" s="24" t="str">
        <f>CONCATENATE(C8," - ",B8)</f>
        <v>CF03 - SOLAIRES</v>
      </c>
      <c r="E8" s="25" t="e">
        <f>IF(#REF!&lt;=1500,1,IF(#REF!&lt;=3000,2,IF(#REF!&lt;=4500,3,4)))</f>
        <v>#REF!</v>
      </c>
      <c r="F8" s="15"/>
      <c r="G8" s="16"/>
      <c r="H8" s="17" t="str">
        <f>CONCATENATE(TABLEAU!$C8," - ",F8)</f>
        <v xml:space="preserve">CF03 - </v>
      </c>
      <c r="I8" s="15"/>
      <c r="J8" s="18"/>
    </row>
    <row r="9" spans="1:13" x14ac:dyDescent="0.25">
      <c r="A9" s="19">
        <v>41506.289583333331</v>
      </c>
      <c r="B9" s="20" t="s">
        <v>8</v>
      </c>
      <c r="C9" s="21" t="s">
        <v>12</v>
      </c>
      <c r="D9" s="24" t="str">
        <f>CONCATENATE(C9," - ",B9)</f>
        <v>CF06 - CREME 2</v>
      </c>
      <c r="E9" s="25" t="e">
        <f>IF(#REF!&lt;=1500,1,IF(#REF!&lt;=3000,2,IF(#REF!&lt;=4500,3,4)))</f>
        <v>#REF!</v>
      </c>
      <c r="F9" s="15"/>
      <c r="G9" s="16"/>
      <c r="H9" s="17" t="str">
        <f>CONCATENATE(TABLEAU!$C9," - ",F9)</f>
        <v xml:space="preserve">CF06 - </v>
      </c>
      <c r="I9" s="15"/>
      <c r="J9" s="18"/>
    </row>
    <row r="10" spans="1:13" x14ac:dyDescent="0.25">
      <c r="A10" s="19">
        <v>41506.5625</v>
      </c>
      <c r="B10" s="20" t="s">
        <v>8</v>
      </c>
      <c r="C10" s="21" t="s">
        <v>13</v>
      </c>
      <c r="D10" s="24" t="str">
        <f>CONCATENATE(C10," - ",B10)</f>
        <v>CF03 - CREME 2</v>
      </c>
      <c r="E10" s="25" t="e">
        <f>IF(#REF!&lt;=1500,1,IF(#REF!&lt;=3000,2,IF(#REF!&lt;=4500,3,4)))</f>
        <v>#REF!</v>
      </c>
      <c r="F10" s="15"/>
      <c r="G10" s="16"/>
      <c r="H10" s="17" t="str">
        <f>CONCATENATE(TABLEAU!$C10," - ",F10)</f>
        <v xml:space="preserve">CF03 - </v>
      </c>
      <c r="I10" s="15"/>
      <c r="J10" s="18"/>
    </row>
    <row r="11" spans="1:13" x14ac:dyDescent="0.25">
      <c r="A11" s="19">
        <v>41508.290277777778</v>
      </c>
      <c r="B11" s="20" t="s">
        <v>8</v>
      </c>
      <c r="C11" s="21" t="s">
        <v>11</v>
      </c>
      <c r="D11" s="24" t="str">
        <f>CONCATENATE(C11," - ",B11)</f>
        <v>CF04 - CREME 2</v>
      </c>
      <c r="E11" s="25" t="e">
        <f>IF(#REF!&lt;=1500,1,IF(#REF!&lt;=3000,2,IF(#REF!&lt;=4500,3,4)))</f>
        <v>#REF!</v>
      </c>
      <c r="F11" s="15"/>
      <c r="G11" s="16"/>
      <c r="H11" s="17" t="str">
        <f>CONCATENATE(TABLEAU!$C11," - ",F11)</f>
        <v xml:space="preserve">CF04 - </v>
      </c>
      <c r="I11" s="15"/>
      <c r="J11" s="18"/>
    </row>
    <row r="12" spans="1:13" x14ac:dyDescent="0.25">
      <c r="A12" s="19">
        <v>41508.356249999997</v>
      </c>
      <c r="B12" s="20" t="s">
        <v>9</v>
      </c>
      <c r="C12" s="21" t="s">
        <v>12</v>
      </c>
      <c r="D12" s="24" t="str">
        <f>CONCATENATE(C12," - ",B12)</f>
        <v>CF06 - SAVON</v>
      </c>
      <c r="E12" s="25" t="e">
        <f>IF(#REF!&lt;=1500,1,IF(#REF!&lt;=3000,2,IF(#REF!&lt;=4500,3,4)))</f>
        <v>#REF!</v>
      </c>
      <c r="F12" s="15"/>
      <c r="G12" s="16"/>
      <c r="H12" s="17" t="str">
        <f>CONCATENATE(TABLEAU!$C12," - ",F12)</f>
        <v xml:space="preserve">CF06 - </v>
      </c>
      <c r="I12" s="15"/>
      <c r="J12" s="18"/>
    </row>
    <row r="13" spans="1:13" x14ac:dyDescent="0.25">
      <c r="A13" s="19">
        <v>41509.295138888891</v>
      </c>
      <c r="B13" s="20" t="s">
        <v>9</v>
      </c>
      <c r="C13" s="21" t="s">
        <v>12</v>
      </c>
      <c r="D13" s="24" t="str">
        <f>CONCATENATE(C13," - ",B13)</f>
        <v>CF06 - SAVON</v>
      </c>
      <c r="E13" s="25" t="e">
        <f>IF(#REF!&lt;=1500,1,IF(#REF!&lt;=3000,2,IF(#REF!&lt;=4500,3,4)))</f>
        <v>#REF!</v>
      </c>
      <c r="F13" s="15"/>
      <c r="G13" s="16"/>
      <c r="H13" s="17" t="str">
        <f>CONCATENATE(TABLEAU!$C13," - ",F13)</f>
        <v xml:space="preserve">CF06 - </v>
      </c>
      <c r="I13" s="15"/>
      <c r="J13" s="18"/>
    </row>
    <row r="14" spans="1:13" x14ac:dyDescent="0.25">
      <c r="A14" s="19">
        <v>41520</v>
      </c>
      <c r="B14" s="20" t="s">
        <v>8</v>
      </c>
      <c r="C14" s="21" t="s">
        <v>11</v>
      </c>
      <c r="D14" s="24" t="str">
        <f>CONCATENATE(C14," - ",B14)</f>
        <v>CF04 - CREME 2</v>
      </c>
      <c r="E14" s="25" t="e">
        <f>IF(#REF!&lt;=1500,1,IF(#REF!&lt;=3000,2,IF(#REF!&lt;=4500,3,4)))</f>
        <v>#REF!</v>
      </c>
      <c r="F14" s="15"/>
      <c r="G14" s="16"/>
      <c r="H14" s="17" t="str">
        <f>CONCATENATE(TABLEAU!$C14," - ",F14)</f>
        <v xml:space="preserve">CF04 - </v>
      </c>
      <c r="I14" s="15"/>
      <c r="J14" s="18"/>
      <c r="M14" t="e">
        <f>IF(OR((#REF!="UP3CF04"),(#REF!="UP3CF05")),COUNTA(VLOOKUP(L14,$A$3:$C$1000,6,FALSE)),0)</f>
        <v>#REF!</v>
      </c>
    </row>
    <row r="15" spans="1:13" x14ac:dyDescent="0.25">
      <c r="A15" s="19">
        <v>41523</v>
      </c>
      <c r="B15" s="20" t="s">
        <v>8</v>
      </c>
      <c r="C15" s="21" t="s">
        <v>13</v>
      </c>
      <c r="D15" s="24" t="str">
        <f>CONCATENATE(C15," - ",B15)</f>
        <v>CF03 - CREME 2</v>
      </c>
      <c r="E15" s="25" t="e">
        <f>IF(#REF!&lt;=1500,1,IF(#REF!&lt;=3000,2,IF(#REF!&lt;=4500,3,4)))</f>
        <v>#REF!</v>
      </c>
      <c r="F15" s="15"/>
      <c r="G15" s="16"/>
      <c r="H15" s="17" t="str">
        <f>CONCATENATE(TABLEAU!$C15," - ",F15)</f>
        <v xml:space="preserve">CF03 - </v>
      </c>
      <c r="I15" s="15"/>
      <c r="J15" s="18"/>
    </row>
    <row r="16" spans="1:13" x14ac:dyDescent="0.25">
      <c r="A16" s="19">
        <v>41526</v>
      </c>
      <c r="B16" s="20" t="s">
        <v>6</v>
      </c>
      <c r="C16" s="21" t="s">
        <v>13</v>
      </c>
      <c r="D16" s="24" t="str">
        <f>CONCATENATE(C16," - ",B16)</f>
        <v>CF03 - GELS</v>
      </c>
      <c r="E16" s="25" t="e">
        <f>IF(#REF!&lt;=1500,1,IF(#REF!&lt;=3000,2,IF(#REF!&lt;=4500,3,4)))</f>
        <v>#REF!</v>
      </c>
      <c r="F16" s="15"/>
      <c r="G16" s="16"/>
      <c r="H16" s="17" t="str">
        <f>CONCATENATE(TABLEAU!$C16," - ",F16)</f>
        <v xml:space="preserve">CF03 - </v>
      </c>
      <c r="I16" s="15"/>
      <c r="J16" s="18"/>
    </row>
    <row r="17" spans="1:10" x14ac:dyDescent="0.25">
      <c r="A17" s="19">
        <v>41528</v>
      </c>
      <c r="B17" s="20" t="s">
        <v>10</v>
      </c>
      <c r="C17" s="21" t="s">
        <v>17</v>
      </c>
      <c r="D17" s="24" t="str">
        <f>CONCATENATE(C17," - ",B17)</f>
        <v xml:space="preserve">CF05 - GELS </v>
      </c>
      <c r="E17" s="25" t="e">
        <f>IF(#REF!&lt;=1500,1,IF(#REF!&lt;=3000,2,IF(#REF!&lt;=4500,3,4)))</f>
        <v>#REF!</v>
      </c>
      <c r="F17" s="15"/>
      <c r="G17" s="16"/>
      <c r="H17" s="17" t="str">
        <f>CONCATENATE(TABLEAU!$C17," - ",F17)</f>
        <v xml:space="preserve">CF05 - </v>
      </c>
      <c r="I17" s="15"/>
      <c r="J17" s="18"/>
    </row>
    <row r="18" spans="1:10" x14ac:dyDescent="0.25">
      <c r="A18" s="19">
        <v>41529</v>
      </c>
      <c r="B18" s="20" t="s">
        <v>8</v>
      </c>
      <c r="C18" s="21" t="s">
        <v>13</v>
      </c>
      <c r="D18" s="24" t="str">
        <f>CONCATENATE(C18," - ",B18)</f>
        <v>CF03 - CREME 2</v>
      </c>
      <c r="E18" s="25" t="e">
        <f>IF(#REF!&lt;=1500,1,IF(#REF!&lt;=3000,2,IF(#REF!&lt;=4500,3,4)))</f>
        <v>#REF!</v>
      </c>
      <c r="F18" s="15"/>
      <c r="G18" s="16"/>
      <c r="H18" s="17" t="str">
        <f>CONCATENATE(TABLEAU!$C18," - ",F18)</f>
        <v xml:space="preserve">CF03 - </v>
      </c>
      <c r="I18" s="15"/>
      <c r="J18" s="18"/>
    </row>
  </sheetData>
  <mergeCells count="1">
    <mergeCell ref="F1:J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"/>
  <sheetViews>
    <sheetView workbookViewId="0">
      <selection activeCell="B4" sqref="B4"/>
    </sheetView>
  </sheetViews>
  <sheetFormatPr baseColWidth="10" defaultRowHeight="15" x14ac:dyDescent="0.25"/>
  <cols>
    <col min="1" max="1" width="22.5703125" customWidth="1"/>
    <col min="2" max="2" width="31.5703125" customWidth="1"/>
  </cols>
  <sheetData>
    <row r="3" spans="1:2" x14ac:dyDescent="0.25">
      <c r="B3" t="s">
        <v>25</v>
      </c>
    </row>
    <row r="4" spans="1:2" x14ac:dyDescent="0.25">
      <c r="A4" t="s">
        <v>15</v>
      </c>
      <c r="B4" t="e">
        <f>SUMPRODUCT(OR((TABLEAU!$A$3:$A$1000="CF04"),(TABLEAU!$A$3:$A$1000="CF05")),(MONTH(TABLEAU!A3:A1000)=8)*1)</f>
        <v>#VALUE!</v>
      </c>
    </row>
    <row r="5" spans="1:2" x14ac:dyDescent="0.25">
      <c r="A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SynthèseCF04CF05</vt:lpstr>
    </vt:vector>
  </TitlesOfParts>
  <Company>LOREAL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MALDANT Julien</cp:lastModifiedBy>
  <dcterms:created xsi:type="dcterms:W3CDTF">2013-09-23T16:50:12Z</dcterms:created>
  <dcterms:modified xsi:type="dcterms:W3CDTF">2013-09-23T17:23:00Z</dcterms:modified>
</cp:coreProperties>
</file>