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PROJET\"/>
    </mc:Choice>
  </mc:AlternateContent>
  <xr:revisionPtr revIDLastSave="0" documentId="13_ncr:1_{4F10800F-0529-40E0-A521-98C3A7E43CDE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Area" localSheetId="1">Tableau3[#All]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" l="1"/>
  <c r="L5" i="1"/>
  <c r="K8" i="1"/>
  <c r="L8" i="1"/>
  <c r="K11" i="1"/>
  <c r="L11" i="1"/>
  <c r="K15" i="1"/>
  <c r="L15" i="1"/>
  <c r="K18" i="1"/>
  <c r="L18" i="1"/>
  <c r="K21" i="1"/>
  <c r="L21" i="1"/>
  <c r="Q30" i="1"/>
  <c r="Q3" i="1"/>
  <c r="Q4" i="1"/>
  <c r="Q6" i="1"/>
  <c r="Q7" i="1"/>
  <c r="Q9" i="1"/>
  <c r="Q10" i="1"/>
  <c r="Q12" i="1"/>
  <c r="Q13" i="1"/>
  <c r="Q22" i="1"/>
  <c r="Q23" i="1"/>
  <c r="Q25" i="1"/>
  <c r="Q26" i="1"/>
  <c r="Q28" i="1"/>
  <c r="Q29" i="1"/>
  <c r="Q31" i="1"/>
  <c r="Q32" i="1"/>
  <c r="Q33" i="1"/>
  <c r="Q34" i="1"/>
  <c r="Q27" i="1" l="1"/>
  <c r="Q21" i="1"/>
  <c r="Q11" i="1"/>
  <c r="Q8" i="1"/>
  <c r="Q5" i="1"/>
  <c r="N3" i="1"/>
  <c r="N4" i="1"/>
  <c r="N15" i="1"/>
  <c r="N16" i="1"/>
  <c r="N18" i="1"/>
  <c r="N19" i="1"/>
  <c r="N21" i="1"/>
  <c r="N22" i="1"/>
  <c r="N23" i="1"/>
  <c r="N25" i="1"/>
  <c r="N26" i="1"/>
  <c r="N28" i="1"/>
  <c r="N29" i="1"/>
  <c r="N31" i="1"/>
  <c r="N32" i="1"/>
  <c r="N33" i="1"/>
  <c r="N34" i="1"/>
  <c r="N5" i="1"/>
  <c r="N6" i="1"/>
  <c r="N7" i="1"/>
  <c r="N8" i="1"/>
  <c r="N9" i="1"/>
  <c r="N10" i="1"/>
  <c r="N11" i="1"/>
  <c r="N12" i="1"/>
  <c r="N13" i="1"/>
  <c r="Q24" i="1" l="1"/>
  <c r="Q19" i="1"/>
  <c r="N24" i="1"/>
  <c r="N27" i="1"/>
  <c r="N30" i="1"/>
  <c r="Q20" i="1" l="1"/>
  <c r="Q18" i="1"/>
  <c r="E16" i="6"/>
  <c r="Q17" i="1" l="1"/>
  <c r="N20" i="1"/>
  <c r="E14" i="6"/>
  <c r="Q14" i="1" l="1"/>
  <c r="Q16" i="1"/>
  <c r="N17" i="1"/>
  <c r="D7" i="6"/>
  <c r="E6" i="6"/>
  <c r="Q15" i="1" l="1"/>
  <c r="N14" i="1"/>
  <c r="E3" i="6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Q2" i="1"/>
  <c r="N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<sst xmlns="http://schemas.openxmlformats.org/spreadsheetml/2006/main" count="800" uniqueCount="191">
  <si>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</si>
  <si>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</si>
  <si>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</si>
  <si>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</si>
  <si>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</si>
  <si>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</si>
  <si>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</si>
  <si>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</si>
  <si>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</si>
  <si>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</si>
  <si>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</si>
  <si>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</si>
  <si>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</si>
  <si>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</si>
  <si>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</si>
  <si>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</si>
  <si>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</si>
  <si>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</si>
  <si>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expéd.</t>
  </si>
  <si>
    <t>Qté non récept.</t>
  </si>
  <si>
    <t>Etat</t>
  </si>
  <si>
    <t>Motif</t>
  </si>
  <si>
    <t>Commentaire</t>
  </si>
  <si>
    <t>Opérateur</t>
  </si>
  <si>
    <t>AR</t>
  </si>
  <si>
    <t>U</t>
  </si>
  <si>
    <t>CODE D</t>
  </si>
  <si>
    <t>FP D</t>
  </si>
  <si>
    <t>VP D</t>
  </si>
  <si>
    <t>Transmis (T)</t>
  </si>
  <si>
    <t>Réception</t>
  </si>
  <si>
    <t/>
  </si>
  <si>
    <t>Faux</t>
  </si>
  <si>
    <t>CODE E</t>
  </si>
  <si>
    <t>FP E</t>
  </si>
  <si>
    <t>VP E</t>
  </si>
  <si>
    <t>CODE F</t>
  </si>
  <si>
    <t>FP F</t>
  </si>
  <si>
    <t>VP F</t>
  </si>
  <si>
    <t>CODE G</t>
  </si>
  <si>
    <t>FP G</t>
  </si>
  <si>
    <t>VP G</t>
  </si>
  <si>
    <t>e</t>
  </si>
  <si>
    <t>E</t>
  </si>
  <si>
    <t>f</t>
  </si>
  <si>
    <t>F</t>
  </si>
  <si>
    <t>Date d'extraction :  20/02/2020 12:31</t>
  </si>
  <si>
    <t>Usage</t>
  </si>
  <si>
    <t>Conditionnement</t>
  </si>
  <si>
    <t>Zone et lieu ramassage</t>
  </si>
  <si>
    <t>Quantité en attente</t>
  </si>
  <si>
    <t>CODE A</t>
  </si>
  <si>
    <t>PRODUIT A</t>
  </si>
  <si>
    <t>FP A</t>
  </si>
  <si>
    <t>VP A</t>
  </si>
  <si>
    <t>Humain</t>
  </si>
  <si>
    <t>Public</t>
  </si>
  <si>
    <t>Rupture</t>
  </si>
  <si>
    <t>A</t>
  </si>
  <si>
    <t>CODE B</t>
  </si>
  <si>
    <t>PRODUIT B</t>
  </si>
  <si>
    <t>FP B</t>
  </si>
  <si>
    <t>VP B</t>
  </si>
  <si>
    <t>B</t>
  </si>
  <si>
    <t>CODE C</t>
  </si>
  <si>
    <t>PRODUIT C</t>
  </si>
  <si>
    <t>FP C</t>
  </si>
  <si>
    <t>VP C</t>
  </si>
  <si>
    <t>C</t>
  </si>
  <si>
    <t>PRODUIT D</t>
  </si>
  <si>
    <t>D</t>
  </si>
  <si>
    <t>PRODUIT E</t>
  </si>
  <si>
    <t>PRODUIT F</t>
  </si>
  <si>
    <t>PRODUIT G</t>
  </si>
  <si>
    <t>G</t>
  </si>
  <si>
    <t>FP H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</si>
  <si>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</si>
  <si>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</si>
  <si>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</si>
  <si>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</si>
  <si>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</si>
  <si>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</si>
  <si>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</si>
  <si>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</si>
  <si>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</si>
  <si>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</si>
  <si>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</si>
  <si>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</si>
  <si>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</si>
  <si>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</si>
  <si>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</si>
  <si>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30</t>
  </si>
  <si>
    <t>3400300118783</t>
  </si>
  <si>
    <t>Réappro</t>
  </si>
  <si>
    <t>R</t>
  </si>
  <si>
    <t>N</t>
  </si>
  <si>
    <t>O</t>
  </si>
  <si>
    <t>3400300832436</t>
  </si>
  <si>
    <t>V</t>
  </si>
  <si>
    <t>3352712007905</t>
  </si>
  <si>
    <t>S</t>
  </si>
  <si>
    <t>3352712007806</t>
  </si>
  <si>
    <t>3352712007783</t>
  </si>
  <si>
    <t>3400935875143</t>
  </si>
  <si>
    <t>3400306785590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</si>
  <si>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</si>
  <si>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</si>
  <si>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</si>
  <si>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</si>
  <si>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</si>
  <si>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</si>
  <si>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</si>
  <si>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</si>
  <si>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</si>
  <si>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</si>
  <si>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</si>
  <si>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</si>
  <si>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</si>
  <si>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</si>
  <si>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</si>
  <si>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UN</t>
  </si>
  <si>
    <t>CDE20020002092</t>
  </si>
  <si>
    <t>Expédiée</t>
  </si>
  <si>
    <t>Préparée Totalement</t>
  </si>
  <si>
    <t>En traitement RFX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</si>
  <si>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</si>
  <si>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</si>
  <si>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</si>
  <si>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</si>
  <si>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</si>
  <si>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</si>
  <si>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</si>
  <si>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</si>
  <si>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</si>
  <si>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</si>
  <si>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</si>
  <si>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</si>
  <si>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</si>
  <si>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</si>
  <si>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</si>
  <si>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</si>
  <si>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</si>
  <si>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t>Ruptures.xls</t>
  </si>
  <si>
    <t>ExtractionReappro.xls</t>
  </si>
  <si>
    <t>Reception.xls</t>
  </si>
  <si>
    <t>X3.xls</t>
  </si>
  <si>
    <t>Stock  </t>
  </si>
  <si>
    <t>DO</t>
  </si>
  <si>
    <t>5CH</t>
  </si>
  <si>
    <t>DIL D</t>
  </si>
  <si>
    <t>DIL C</t>
  </si>
  <si>
    <t>b</t>
  </si>
  <si>
    <t>c</t>
  </si>
  <si>
    <t>d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</si>
  <si>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</si>
  <si>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</si>
  <si>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</si>
  <si>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</si>
  <si>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</si>
  <si>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</si>
  <si>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</si>
  <si>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</si>
  <si>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</si>
  <si>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</si>
  <si>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</si>
  <si>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DIL B</t>
  </si>
  <si>
    <t>DIL G</t>
  </si>
  <si>
    <t>DIL F</t>
  </si>
  <si>
    <t>DIL A</t>
  </si>
  <si>
    <t>CODE J</t>
  </si>
  <si>
    <t>PRODUIT J</t>
  </si>
  <si>
    <t>DIL E</t>
  </si>
  <si>
    <t>Art. Indus.</t>
  </si>
  <si>
    <t>Des. Article</t>
  </si>
  <si>
    <t>PRODUIT B 9ch TU</t>
  </si>
  <si>
    <t>PRODUIT B 5ch DOSES</t>
  </si>
  <si>
    <t>PRODUIT C 5ch 30 BUVABLES</t>
  </si>
  <si>
    <t>PRODUIT C 30 ab GLYCERINES</t>
  </si>
  <si>
    <t>E302020CF00019</t>
  </si>
  <si>
    <t>CDE20020002102</t>
  </si>
  <si>
    <t>CODE U</t>
  </si>
  <si>
    <t>PRODUIT U</t>
  </si>
  <si>
    <t>Qté récept</t>
  </si>
  <si>
    <t>PRODUIT D DIL</t>
  </si>
  <si>
    <t>PRODUIT E DIL</t>
  </si>
  <si>
    <t>PRODUIT F DIL</t>
  </si>
  <si>
    <t>PRODUIT G DIL</t>
  </si>
  <si>
    <t>PRODUIT A DIL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</si>
  <si>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</si>
  <si>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C:\Users\Olivier\Desktop\X4\</t>
  </si>
  <si>
    <t>ACTION A MENER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</si>
</sst>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sz val="12"/>
      <color rgb="FF222222"/>
      <name val="Arial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6" fillId="8" borderId="10" applyNumberFormat="0" applyFont="0" applyProtection="0">
      <alignment horizontal="centerContinuous" vertical="center"/>
    </xf>
    <xf numFmtId="0" fontId="16" fillId="9" borderId="11" applyNumberFormat="0" applyFont="0" applyProtection="0">
      <alignment horizontal="centerContinuous"/>
    </xf>
    <xf numFmtId="165" fontId="16" fillId="10" borderId="12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81">
    <xf numFmtId="0" fontId="0" fillId="0" borderId="0" xfId="0"/>
    <xf numFmtId="0" fontId="0" fillId="8" borderId="11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1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left"/>
    </xf>
    <xf numFmtId="0" fontId="10" fillId="0" borderId="10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10" fillId="12" borderId="7" xfId="0" applyNumberFormat="1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9" fontId="10" fillId="12" borderId="7" xfId="5" applyNumberFormat="1" applyFill="1" applyBorder="1" applyAlignment="1">
      <alignment horizontal="center" vertical="center"/>
    </xf>
    <xf numFmtId="49" fontId="10" fillId="0" borderId="7" xfId="5" applyNumberFormat="1" applyBorder="1" applyAlignment="1">
      <alignment horizontal="center" vertical="center"/>
    </xf>
    <xf numFmtId="2" fontId="12" fillId="0" borderId="2" xfId="0" applyNumberFormat="1" applyFont="1" applyBorder="1" applyAlignment="1">
      <alignment horizontal="right"/>
    </xf>
    <xf numFmtId="0" fontId="11" fillId="1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0" xfId="0" applyFont="1"/>
    <xf numFmtId="14" fontId="1" fillId="2" borderId="16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1" fillId="11" borderId="2" xfId="4" applyNumberFormat="1" applyFont="1" applyFill="1" applyBorder="1" applyAlignment="1">
      <alignment horizontal="center" vertical="center"/>
    </xf>
    <xf numFmtId="0" fontId="12" fillId="0" borderId="2" xfId="4" applyNumberFormat="1" applyFont="1" applyFill="1" applyBorder="1" applyAlignment="1">
      <alignment horizontal="left" vertical="center"/>
    </xf>
    <xf numFmtId="14" fontId="12" fillId="0" borderId="2" xfId="4" applyNumberFormat="1" applyFont="1" applyFill="1" applyBorder="1" applyAlignment="1">
      <alignment horizontal="center" vertical="center" wrapText="1"/>
    </xf>
    <xf numFmtId="1" fontId="12" fillId="0" borderId="2" xfId="4" applyNumberFormat="1" applyFont="1" applyFill="1" applyBorder="1" applyAlignment="1">
      <alignment horizontal="right"/>
    </xf>
    <xf numFmtId="14" fontId="10" fillId="12" borderId="7" xfId="0" applyNumberFormat="1" applyFont="1" applyFill="1" applyBorder="1" applyAlignment="1">
      <alignment horizontal="center" vertical="center"/>
    </xf>
    <xf numFmtId="1" fontId="10" fillId="12" borderId="7" xfId="0" applyNumberFormat="1" applyFont="1" applyFill="1" applyBorder="1" applyAlignment="1">
      <alignment horizontal="center" vertical="center"/>
    </xf>
    <xf numFmtId="2" fontId="10" fillId="12" borderId="7" xfId="0" applyNumberFormat="1" applyFont="1" applyFill="1" applyBorder="1" applyAlignment="1">
      <alignment horizontal="center" vertical="center"/>
    </xf>
    <xf numFmtId="14" fontId="10" fillId="12" borderId="9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8" borderId="13" xfId="1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19" fillId="5" borderId="3" xfId="4" applyFont="1" applyFill="1" applyBorder="1" applyAlignment="1">
      <alignment horizontal="center" vertical="center"/>
    </xf>
    <xf numFmtId="0" fontId="19" fillId="5" borderId="4" xfId="4" applyFont="1" applyFill="1" applyBorder="1" applyAlignment="1">
      <alignment horizontal="center" vertical="center"/>
    </xf>
    <xf numFmtId="0" fontId="19" fillId="5" borderId="5" xfId="4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6">
    <cellStyle name="Dranreb EntIso" xfId="3" xr:uid="{00000000-0005-0000-0000-000000000000}"/>
    <cellStyle name="Dranreb TitGrp" xfId="1" xr:uid="{00000000-0005-0000-0000-000001000000}"/>
    <cellStyle name="Dranreb TitIso" xfId="2" xr:uid="{00000000-0005-0000-0000-000002000000}"/>
    <cellStyle name="Normal" xfId="0" builtinId="0"/>
    <cellStyle name="Normal 2" xfId="5" xr:uid="{00000000-0005-0000-0000-000003000000}"/>
    <cellStyle name="Normal 36" xfId="4" xr:uid="{00000000-0005-0000-0000-000004000000}"/>
  </cellStyles>
  <dxfs count="38">
    <dxf>
      <font>
        <color theme="1"/>
      </font>
      <fill>
        <patternFill>
          <bgColor rgb="FF00B0F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rgb="FFFF0000"/>
      </font>
      <numFmt numFmtId="0" formatCode="General"/>
    </dxf>
    <dxf>
      <fill>
        <patternFill>
          <bgColor indexed="1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00000000-0011-0000-FFFF-FFFF00000000}">
      <tableStyleElement type="wholeTable" dxfId="37"/>
      <tableStyleElement type="headerRow" dxfId="36"/>
      <tableStyleElement type="totalRow" dxfId="35"/>
      <tableStyleElement type="firstRowStripe" dxfId="34"/>
      <tableStyleElement type="secondRowStripe" dxfId="33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16</xdr:row>
          <xdr:rowOff>133350</xdr:rowOff>
        </xdr:from>
        <xdr:to>
          <xdr:col>2</xdr:col>
          <xdr:colOff>1847850</xdr:colOff>
          <xdr:row>17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Parcourir...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243417</xdr:colOff>
      <xdr:row>0</xdr:row>
      <xdr:rowOff>264584</xdr:rowOff>
    </xdr:from>
    <xdr:to>
      <xdr:col>15</xdr:col>
      <xdr:colOff>11333</xdr:colOff>
      <xdr:row>2</xdr:row>
      <xdr:rowOff>241522</xdr:rowOff>
    </xdr:to>
    <xdr:sp macro="[0]!T_STATUTPREPA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700250" y="264584"/>
          <a:ext cx="1620000" cy="72835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8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9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STATUT Prépa + INDICATEUR</a:t>
          </a:r>
        </a:p>
      </xdr:txBody>
    </xdr:sp>
    <xdr:clientData fPrintsWithSheet="0"/>
  </xdr:twoCellAnchor>
  <xdr:twoCellAnchor editAs="absolute">
    <xdr:from>
      <xdr:col>14</xdr:col>
      <xdr:colOff>243416</xdr:colOff>
      <xdr:row>8</xdr:row>
      <xdr:rowOff>0</xdr:rowOff>
    </xdr:from>
    <xdr:to>
      <xdr:col>15</xdr:col>
      <xdr:colOff>11332</xdr:colOff>
      <xdr:row>11</xdr:row>
      <xdr:rowOff>11474</xdr:rowOff>
    </xdr:to>
    <xdr:sp macro="[0]!T_ZONE" textlink="">
      <xdr:nvSpPr>
        <xdr:cNvPr id="7" name="Rectangle à coins arrondis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4700249" y="2211917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ZONE</a:t>
          </a:r>
        </a:p>
      </xdr:txBody>
    </xdr:sp>
    <xdr:clientData fPrintsWithSheet="0"/>
  </xdr:twoCellAnchor>
  <xdr:twoCellAnchor editAs="absolute">
    <xdr:from>
      <xdr:col>14</xdr:col>
      <xdr:colOff>95250</xdr:colOff>
      <xdr:row>16</xdr:row>
      <xdr:rowOff>0</xdr:rowOff>
    </xdr:from>
    <xdr:to>
      <xdr:col>15</xdr:col>
      <xdr:colOff>7166</xdr:colOff>
      <xdr:row>19</xdr:row>
      <xdr:rowOff>162715</xdr:rowOff>
    </xdr:to>
    <xdr:sp macro="[0]!T_DESIGNATIONS" textlink="">
      <xdr:nvSpPr>
        <xdr:cNvPr id="10" name="Rectangle à coins arrondis 5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4552083" y="4159250"/>
          <a:ext cx="1764000" cy="892965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TRI FINAL</a:t>
          </a:r>
        </a:p>
        <a:p>
          <a:pPr algn="ctr"/>
          <a:endParaRPr lang="fr-FR" sz="14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(Désignation)</a:t>
          </a:r>
        </a:p>
      </xdr:txBody>
    </xdr:sp>
    <xdr:clientData fPrintsWithSheet="0"/>
  </xdr:twoCellAnchor>
  <xdr:twoCellAnchor editAs="absolute">
    <xdr:from>
      <xdr:col>14</xdr:col>
      <xdr:colOff>104994</xdr:colOff>
      <xdr:row>19</xdr:row>
      <xdr:rowOff>210553</xdr:rowOff>
    </xdr:from>
    <xdr:to>
      <xdr:col>14</xdr:col>
      <xdr:colOff>1057495</xdr:colOff>
      <xdr:row>23</xdr:row>
      <xdr:rowOff>202199</xdr:rowOff>
    </xdr:to>
    <xdr:pic macro="[0]!Impression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4553028" y="5144289"/>
          <a:ext cx="952501" cy="97625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1119681</xdr:colOff>
      <xdr:row>19</xdr:row>
      <xdr:rowOff>245477</xdr:rowOff>
    </xdr:from>
    <xdr:to>
      <xdr:col>15</xdr:col>
      <xdr:colOff>30195</xdr:colOff>
      <xdr:row>23</xdr:row>
      <xdr:rowOff>109543</xdr:rowOff>
    </xdr:to>
    <xdr:pic macro="[0]!SaveCopy"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5567715" y="5179213"/>
          <a:ext cx="762002" cy="84867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246152</xdr:colOff>
      <xdr:row>4</xdr:row>
      <xdr:rowOff>10703</xdr:rowOff>
    </xdr:from>
    <xdr:to>
      <xdr:col>15</xdr:col>
      <xdr:colOff>14664</xdr:colOff>
      <xdr:row>7</xdr:row>
      <xdr:rowOff>13972</xdr:rowOff>
    </xdr:to>
    <xdr:sp macro="[0]!T_INDICATEUR" textlink="">
      <xdr:nvSpPr>
        <xdr:cNvPr id="9" name="Rectangle à coins arrondis 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4694186" y="1252164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INDICATEUR</a:t>
          </a:r>
        </a:p>
      </xdr:txBody>
    </xdr:sp>
    <xdr:clientData fPrintsWithSheet="0"/>
  </xdr:twoCellAnchor>
  <xdr:twoCellAnchor editAs="absolute">
    <xdr:from>
      <xdr:col>14</xdr:col>
      <xdr:colOff>246152</xdr:colOff>
      <xdr:row>12</xdr:row>
      <xdr:rowOff>10702</xdr:rowOff>
    </xdr:from>
    <xdr:to>
      <xdr:col>15</xdr:col>
      <xdr:colOff>14664</xdr:colOff>
      <xdr:row>15</xdr:row>
      <xdr:rowOff>13970</xdr:rowOff>
    </xdr:to>
    <xdr:sp macro="[0]!T_DATE" textlink="">
      <xdr:nvSpPr>
        <xdr:cNvPr id="18" name="Rectangle à coins arrondis 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4694186" y="3221376"/>
          <a:ext cx="1620000" cy="741723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DATE</a:t>
          </a:r>
          <a:r>
            <a:rPr lang="fr-FR" sz="1200" b="1" baseline="0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RUPTURE</a:t>
          </a:r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Doc" displayName="TabDoc" ref="B2:F16" totalsRowShown="0" headerRowDxfId="32" dataDxfId="31">
  <autoFilter ref="B2:F1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Synthèse" dataDxfId="30">
      <calculatedColumnFormula array="1">OFFSET(Synthèse!$A$1,0,ROW()-3)</calculatedColumnFormula>
    </tableColumn>
    <tableColumn id="2" xr3:uid="{00000000-0010-0000-0000-000002000000}" name="Ruptures" dataDxfId="29"/>
    <tableColumn id="3" xr3:uid="{00000000-0010-0000-0000-000003000000}" name="ExtractionReappro" dataDxfId="28"/>
    <tableColumn id="4" xr3:uid="{00000000-0010-0000-0000-000004000000}" name="Reception" dataDxfId="27"/>
    <tableColumn id="5" xr3:uid="{00000000-0010-0000-0000-000005000000}" name="X3" dataDxfId="26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Fichiers" displayName="TabFichiers" ref="B20:F26" totalsRowShown="0" headerRowDxfId="25">
  <autoFilter ref="B20:F2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Information" dataDxfId="24" dataCellStyle="Dranreb TitGrp"/>
    <tableColumn id="4" xr3:uid="{00000000-0010-0000-0100-000004000000}" name="Ruptures" dataDxfId="23" dataCellStyle="Dranreb TitGrp"/>
    <tableColumn id="2" xr3:uid="{00000000-0010-0000-0100-000002000000}" name="ExtractionReappro"/>
    <tableColumn id="3" xr3:uid="{00000000-0010-0000-0100-000003000000}" name="Reception"/>
    <tableColumn id="5" xr3:uid="{00000000-0010-0000-0100-000005000000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N34" totalsRowShown="0" headerRowDxfId="22" headerRowBorderDxfId="21" tableBorderDxfId="20">
  <autoFilter ref="A1:N34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200-000001000000}" name="Statut Prépa" dataDxfId="19"/>
    <tableColumn id="2" xr3:uid="{00000000-0010-0000-0200-000002000000}" name="Code" dataDxfId="18"/>
    <tableColumn id="3" xr3:uid="{00000000-0010-0000-0200-000003000000}" name="Désignation" dataDxfId="17"/>
    <tableColumn id="4" xr3:uid="{00000000-0010-0000-0200-000004000000}" name="FP" dataDxfId="16"/>
    <tableColumn id="5" xr3:uid="{00000000-0010-0000-0200-000005000000}" name="VP" dataDxfId="15"/>
    <tableColumn id="6" xr3:uid="{00000000-0010-0000-0200-000006000000}" name="DIL" dataDxfId="14"/>
    <tableColumn id="7" xr3:uid="{00000000-0010-0000-0200-000007000000}" name="Indicateur présence en stock" dataDxfId="13"/>
    <tableColumn id="8" xr3:uid="{00000000-0010-0000-0200-000008000000}" name="Date de rupture" dataDxfId="12"/>
    <tableColumn id="9" xr3:uid="{00000000-0010-0000-0200-000009000000}" name="Zone" dataDxfId="11"/>
    <tableColumn id="10" xr3:uid="{00000000-0010-0000-0200-00000A000000}" name="Qté. en attente" dataDxfId="10"/>
    <tableColumn id="11" xr3:uid="{00000000-0010-0000-0200-00000B000000}" name="Qté Cdée" dataDxfId="9"/>
    <tableColumn id="12" xr3:uid="{00000000-0010-0000-0200-00000C000000}" name="Qté Prép" dataDxfId="8"/>
    <tableColumn id="13" xr3:uid="{00000000-0010-0000-0200-00000D000000}" name="Date réception prévue ÉTABLISSEMENT" dataDxfId="7"/>
    <tableColumn id="14" xr3:uid="{00000000-0010-0000-0200-00000E000000}" name="Date réception prévue  CLIENT APRÈS-MIDI" dataDxfId="6">
      <calculatedColumnFormula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Doc"/>
  <dimension ref="B2:K26"/>
  <sheetViews>
    <sheetView workbookViewId="0">
      <selection activeCell="E5" sqref="E5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125</v>
      </c>
      <c r="C2" s="18" t="s">
        <v>129</v>
      </c>
      <c r="D2" s="18" t="s">
        <v>126</v>
      </c>
      <c r="E2" s="18" t="s">
        <v>128</v>
      </c>
      <c r="F2" s="18" t="s">
        <v>127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</v>
      </c>
      <c r="D4" s="18" t="str">
        <f>ExtractionReappro!$A$2</f>
        <v>Code</v>
      </c>
      <c r="E4" s="18" t="str">
        <f>Reception!$C$1</f>
        <v>Code</v>
      </c>
      <c r="F4" s="18" t="str">
        <f>'X3'!$G$6</f>
        <v>Art. Indus.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Stock  </v>
      </c>
      <c r="D9" s="18" t="str">
        <f>ExtractionReappro!$H$2</f>
        <v>Indicateur présence en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de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 et lieu ramassage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expéd.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Qté récept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30" t="s">
        <v>141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130</v>
      </c>
      <c r="C19" s="74" t="s">
        <v>189</v>
      </c>
      <c r="D19" s="75"/>
      <c r="E19" s="75"/>
      <c r="F19" s="76"/>
    </row>
    <row r="20" spans="2:6" x14ac:dyDescent="0.25">
      <c r="B20" s="20" t="s">
        <v>131</v>
      </c>
      <c r="C20" s="21" t="s">
        <v>129</v>
      </c>
      <c r="D20" s="21" t="s">
        <v>126</v>
      </c>
      <c r="E20" s="21" t="s">
        <v>128</v>
      </c>
      <c r="F20" s="21" t="s">
        <v>127</v>
      </c>
    </row>
    <row r="21" spans="2:6" x14ac:dyDescent="0.25">
      <c r="B21" s="22" t="s">
        <v>132</v>
      </c>
      <c r="C21" s="23" t="s">
        <v>135</v>
      </c>
      <c r="D21" s="23" t="s">
        <v>133</v>
      </c>
      <c r="E21" s="23" t="s">
        <v>134</v>
      </c>
      <c r="F21" s="23" t="s">
        <v>136</v>
      </c>
    </row>
    <row r="22" spans="2:6" x14ac:dyDescent="0.25">
      <c r="B22" s="22" t="s">
        <v>137</v>
      </c>
      <c r="C22" s="25" t="s">
        <v>142</v>
      </c>
      <c r="D22" s="25" t="s">
        <v>143</v>
      </c>
      <c r="E22" s="25" t="s">
        <v>144</v>
      </c>
      <c r="F22" s="25" t="s">
        <v>145</v>
      </c>
    </row>
    <row r="23" spans="2:6" x14ac:dyDescent="0.25">
      <c r="B23" s="22" t="s">
        <v>138</v>
      </c>
      <c r="C23" s="25">
        <v>43899.660844907405</v>
      </c>
      <c r="D23" s="25">
        <v>43899.661273148151</v>
      </c>
      <c r="E23" s="25">
        <v>43899.661111111112</v>
      </c>
      <c r="F23" s="25">
        <v>43899.660995370374</v>
      </c>
    </row>
    <row r="24" spans="2:6" x14ac:dyDescent="0.25">
      <c r="B24" s="24" t="s">
        <v>140</v>
      </c>
      <c r="C24" s="25">
        <v>43899.661863425928</v>
      </c>
      <c r="D24" s="25">
        <v>43899.661921296298</v>
      </c>
      <c r="E24" s="25">
        <v>43899.66196759259</v>
      </c>
      <c r="F24" s="25">
        <v>43899.66201388889</v>
      </c>
    </row>
    <row r="25" spans="2:6" x14ac:dyDescent="0.25">
      <c r="B25" s="29" t="s">
        <v>139</v>
      </c>
      <c r="C25" s="25" t="s">
        <v>142</v>
      </c>
      <c r="D25" s="25" t="s">
        <v>143</v>
      </c>
      <c r="E25" s="25" t="s">
        <v>144</v>
      </c>
      <c r="F25" s="25" t="s">
        <v>145</v>
      </c>
    </row>
    <row r="26" spans="2:6" x14ac:dyDescent="0.25">
      <c r="B26" s="24" t="s">
        <v>138</v>
      </c>
      <c r="C26" s="25">
        <v>43899.660844907405</v>
      </c>
      <c r="D26" s="25">
        <v>43899.661273148151</v>
      </c>
      <c r="E26" s="25">
        <v>43899.661111111112</v>
      </c>
      <c r="F26" s="25">
        <v>43899.660995370374</v>
      </c>
    </row>
  </sheetData>
  <mergeCells count="1">
    <mergeCell ref="C19:F19"/>
  </mergeCells>
  <phoneticPr fontId="15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cours">
                <anchor moveWithCells="1" sizeWithCells="1">
                  <from>
                    <xdr:col>2</xdr:col>
                    <xdr:colOff>28575</xdr:colOff>
                    <xdr:row>16</xdr:row>
                    <xdr:rowOff>133350</xdr:rowOff>
                  </from>
                  <to>
                    <xdr:col>2</xdr:col>
                    <xdr:colOff>1847850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hSynth">
    <pageSetUpPr fitToPage="1"/>
  </sheetPr>
  <dimension ref="A1:X34"/>
  <sheetViews>
    <sheetView showGridLines="0" tabSelected="1" zoomScale="76" zoomScaleNormal="76" workbookViewId="0">
      <selection activeCell="B19" sqref="B19"/>
    </sheetView>
  </sheetViews>
  <sheetFormatPr baseColWidth="10" defaultRowHeight="20.100000000000001" customHeight="1" x14ac:dyDescent="0.25"/>
  <cols>
    <col min="1" max="1" width="20.7109375" style="4" customWidth="1"/>
    <col min="2" max="2" width="14.5703125" style="5" customWidth="1"/>
    <col min="3" max="3" width="37.42578125" style="5" customWidth="1"/>
    <col min="4" max="4" width="6.7109375" style="6" customWidth="1"/>
    <col min="5" max="5" width="6.85546875" style="6" customWidth="1"/>
    <col min="6" max="6" width="7.5703125" style="6" customWidth="1"/>
    <col min="7" max="7" width="10.140625" style="6" customWidth="1"/>
    <col min="8" max="8" width="11.5703125" style="7" customWidth="1"/>
    <col min="9" max="9" width="8.140625" style="6" customWidth="1"/>
    <col min="10" max="10" width="10.7109375" style="8" customWidth="1"/>
    <col min="11" max="12" width="10.7109375" style="6" customWidth="1"/>
    <col min="13" max="14" width="30.28515625" style="9" customWidth="1"/>
    <col min="15" max="15" width="27.7109375" style="9" customWidth="1"/>
    <col min="16" max="16" width="4.140625" customWidth="1"/>
    <col min="17" max="17" width="32.42578125" customWidth="1"/>
    <col min="24" max="24" width="33.140625" style="64" bestFit="1" customWidth="1"/>
  </cols>
  <sheetData>
    <row r="1" spans="1:24" s="2" customFormat="1" ht="39.950000000000003" customHeight="1" x14ac:dyDescent="0.25">
      <c r="A1" s="56" t="s">
        <v>0</v>
      </c>
      <c r="B1" s="57" t="s">
        <v>1</v>
      </c>
      <c r="C1" s="57" t="s">
        <v>2</v>
      </c>
      <c r="D1" s="58" t="s">
        <v>3</v>
      </c>
      <c r="E1" s="58" t="s">
        <v>4</v>
      </c>
      <c r="F1" s="58" t="s">
        <v>5</v>
      </c>
      <c r="G1" s="59" t="s">
        <v>13</v>
      </c>
      <c r="H1" s="56" t="s">
        <v>6</v>
      </c>
      <c r="I1" s="60" t="s">
        <v>12</v>
      </c>
      <c r="J1" s="60" t="s">
        <v>7</v>
      </c>
      <c r="K1" s="61" t="s">
        <v>8</v>
      </c>
      <c r="L1" s="61" t="s">
        <v>9</v>
      </c>
      <c r="M1" s="62" t="s">
        <v>10</v>
      </c>
      <c r="N1" s="62" t="s">
        <v>188</v>
      </c>
      <c r="Q1" s="73" t="s">
        <v>190</v>
      </c>
      <c r="X1" s="3" t="s">
        <v>11</v>
      </c>
    </row>
    <row r="2" spans="1:24" ht="20.100000000000001" customHeight="1" x14ac:dyDescent="0.25">
      <c r="B2" s="5" t="s">
        <v>58</v>
      </c>
      <c r="C2" s="5" t="s">
        <v>58</v>
      </c>
      <c r="D2" s="6" t="s">
        <v>66</v>
      </c>
      <c r="E2" s="6" t="s">
        <v>67</v>
      </c>
      <c r="F2" s="6" t="s">
        <v>58</v>
      </c>
      <c r="G2" s="6" t="s">
        <v>57</v>
      </c>
      <c r="H2" s="7">
        <v>43881</v>
      </c>
      <c r="I2" s="7" t="s">
        <v>68</v>
      </c>
      <c r="N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f>
        <v>Pas de date précise</v>
      </c>
      <c r="Q2" t="str">
        <f ca="1">IF(AND(A2=TODAY(),L2&lt;J2),"Enlever ruptures",IF(AND(A2=TODAY(),L2=J2),"Affecter départ",IF(AND(A2="",B2&lt;&gt;"",K2&lt;&gt;""),"Commande en cours",IF(AND(A2="",B2&lt;&gt;"",K2=""),"A Commander",""))))</f>
        <v>A Commander</v>
      </c>
      <c r="X2" s="63">
        <v>43831</v>
      </c>
    </row>
    <row r="3" spans="1:24" ht="20.100000000000001" customHeight="1" x14ac:dyDescent="0.25">
      <c r="B3" s="5" t="s">
        <v>151</v>
      </c>
      <c r="C3" s="5" t="s">
        <v>63</v>
      </c>
      <c r="D3" s="6" t="s">
        <v>66</v>
      </c>
      <c r="E3" s="6" t="s">
        <v>67</v>
      </c>
      <c r="F3" s="6" t="s">
        <v>63</v>
      </c>
      <c r="G3" s="6" t="s">
        <v>57</v>
      </c>
      <c r="H3" s="7">
        <v>43882</v>
      </c>
      <c r="I3" s="7" t="s">
        <v>68</v>
      </c>
      <c r="N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précise",WORKDAY.INTL(M3,1,11,X$2:X$12)))</f>
        <v>Pas de date précise</v>
      </c>
      <c r="Q3" s="13" t="str">
        <f t="shared" ref="Q3:Q34" ca="1" si="0">IF(AND(A3=TODAY(),L3&lt;J3),"Enlever ruptures",IF(AND(A3=TODAY(),L3=J3),"Affecter départ",IF(AND(A3="",B3&lt;&gt;"",K3&lt;&gt;""),"Commande en cours",IF(AND(A3="",B3&lt;&gt;"",K3=""),"A Commander",""))))</f>
        <v>A Commander</v>
      </c>
      <c r="X3" s="63">
        <v>43934</v>
      </c>
    </row>
    <row r="4" spans="1:24" ht="20.100000000000001" customHeight="1" x14ac:dyDescent="0.25">
      <c r="B4" s="5" t="s">
        <v>152</v>
      </c>
      <c r="C4" s="5" t="s">
        <v>68</v>
      </c>
      <c r="D4" s="6" t="s">
        <v>66</v>
      </c>
      <c r="E4" s="6" t="s">
        <v>67</v>
      </c>
      <c r="F4" s="6" t="s">
        <v>68</v>
      </c>
      <c r="G4" s="6" t="s">
        <v>57</v>
      </c>
      <c r="H4" s="7">
        <v>43883</v>
      </c>
      <c r="I4" s="7" t="s">
        <v>68</v>
      </c>
      <c r="N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précise",WORKDAY.INTL(M4,1,11,X$2:X$12)))</f>
        <v>Pas de date précise</v>
      </c>
      <c r="Q4" s="13" t="str">
        <f t="shared" ca="1" si="0"/>
        <v>A Commander</v>
      </c>
      <c r="X4" s="63">
        <v>43952</v>
      </c>
    </row>
    <row r="5" spans="1:24" ht="20.100000000000001" customHeight="1" x14ac:dyDescent="0.25">
      <c r="B5" s="5" t="s">
        <v>51</v>
      </c>
      <c r="C5" s="5" t="s">
        <v>52</v>
      </c>
      <c r="D5" s="6" t="s">
        <v>53</v>
      </c>
      <c r="E5" s="6" t="s">
        <v>54</v>
      </c>
      <c r="F5" s="6" t="s">
        <v>148</v>
      </c>
      <c r="G5" s="6" t="s">
        <v>57</v>
      </c>
      <c r="H5" s="7">
        <v>43895</v>
      </c>
      <c r="I5" s="12" t="s">
        <v>58</v>
      </c>
      <c r="J5" s="8">
        <v>19</v>
      </c>
      <c r="K5" s="6">
        <f ca="1">SUBTOTAL(9,OFFSET(Tableau3[[#This Row],[Qté Cdée]],1,0,2,1))</f>
        <v>1012</v>
      </c>
      <c r="L5" s="6">
        <f ca="1">SUBTOTAL(9,OFFSET(Tableau3[[#This Row],[Qté Prép]],1,0,2,1))</f>
        <v>1012</v>
      </c>
      <c r="N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précise",WORKDAY.INTL(M5,1,11,X$2:X$12)))</f>
        <v/>
      </c>
      <c r="Q5" s="13" t="str">
        <f t="shared" ca="1" si="0"/>
        <v>Commande en cours</v>
      </c>
      <c r="X5" s="63">
        <v>43959</v>
      </c>
    </row>
    <row r="6" spans="1:24" ht="20.100000000000001" customHeight="1" x14ac:dyDescent="0.25">
      <c r="A6" s="4">
        <v>43897</v>
      </c>
      <c r="B6" s="5" t="s">
        <v>51</v>
      </c>
      <c r="C6" s="5" t="s">
        <v>52</v>
      </c>
      <c r="D6" s="6" t="s">
        <v>53</v>
      </c>
      <c r="E6" s="6" t="s">
        <v>54</v>
      </c>
      <c r="I6" s="12"/>
      <c r="K6" s="6">
        <v>1000</v>
      </c>
      <c r="L6" s="6">
        <v>1000</v>
      </c>
      <c r="M6" s="9">
        <v>43897</v>
      </c>
      <c r="N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précise",WORKDAY.INTL(M6,1,11,X$2:X$12)))</f>
        <v>Pas de date précise</v>
      </c>
      <c r="Q6" s="13" t="str">
        <f t="shared" ca="1" si="0"/>
        <v/>
      </c>
      <c r="X6" s="63">
        <v>43972</v>
      </c>
    </row>
    <row r="7" spans="1:24" ht="20.100000000000001" customHeight="1" x14ac:dyDescent="0.25">
      <c r="A7" s="4" t="s">
        <v>123</v>
      </c>
      <c r="B7" s="5" t="s">
        <v>51</v>
      </c>
      <c r="C7" s="5" t="s">
        <v>52</v>
      </c>
      <c r="I7" s="12"/>
      <c r="K7" s="6">
        <v>12</v>
      </c>
      <c r="L7" s="6">
        <v>12</v>
      </c>
      <c r="M7" s="9">
        <v>43900</v>
      </c>
      <c r="N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précise",WORKDAY.INTL(M7,1,11,X$2:X$12)))</f>
        <v>43901</v>
      </c>
      <c r="Q7" s="13" t="str">
        <f t="shared" ca="1" si="0"/>
        <v/>
      </c>
      <c r="X7" s="63">
        <v>43983</v>
      </c>
    </row>
    <row r="8" spans="1:24" ht="20.100000000000001" customHeight="1" x14ac:dyDescent="0.25">
      <c r="B8" s="5" t="s">
        <v>59</v>
      </c>
      <c r="C8" s="5" t="s">
        <v>60</v>
      </c>
      <c r="D8" s="6" t="s">
        <v>61</v>
      </c>
      <c r="E8" s="6" t="s">
        <v>62</v>
      </c>
      <c r="F8" s="6" t="s">
        <v>165</v>
      </c>
      <c r="G8" s="6" t="s">
        <v>57</v>
      </c>
      <c r="H8" s="7">
        <v>43896</v>
      </c>
      <c r="I8" s="12" t="s">
        <v>63</v>
      </c>
      <c r="J8" s="8">
        <v>39</v>
      </c>
      <c r="K8" s="6">
        <f ca="1">SUBTOTAL(9,OFFSET(Tableau3[[#This Row],[Qté Cdée]],1,0,2,1))</f>
        <v>3</v>
      </c>
      <c r="L8" s="6">
        <f ca="1">SUBTOTAL(9,OFFSET(Tableau3[[#This Row],[Qté Prép]],1,0,2,1))</f>
        <v>3</v>
      </c>
      <c r="N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précise",WORKDAY.INTL(M8,1,11,X$2:X$12)))</f>
        <v/>
      </c>
      <c r="Q8" s="13" t="str">
        <f t="shared" ca="1" si="0"/>
        <v>Commande en cours</v>
      </c>
      <c r="X8" s="63">
        <v>44026</v>
      </c>
    </row>
    <row r="9" spans="1:24" ht="20.100000000000001" customHeight="1" x14ac:dyDescent="0.25">
      <c r="A9" s="4" t="s">
        <v>122</v>
      </c>
      <c r="B9" s="5" t="s">
        <v>59</v>
      </c>
      <c r="C9" s="5" t="s">
        <v>60</v>
      </c>
      <c r="K9" s="6">
        <v>1</v>
      </c>
      <c r="L9" s="6">
        <v>1</v>
      </c>
      <c r="M9" s="9">
        <v>43899</v>
      </c>
      <c r="N9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précise",WORKDAY.INTL(M9,1,11,X$2:X$12)))</f>
        <v>43900</v>
      </c>
      <c r="Q9" s="13" t="str">
        <f t="shared" ca="1" si="0"/>
        <v/>
      </c>
      <c r="X9" s="63">
        <v>44058</v>
      </c>
    </row>
    <row r="10" spans="1:24" ht="20.100000000000001" customHeight="1" x14ac:dyDescent="0.25">
      <c r="A10" s="4" t="s">
        <v>123</v>
      </c>
      <c r="B10" s="5" t="s">
        <v>59</v>
      </c>
      <c r="C10" s="5" t="s">
        <v>60</v>
      </c>
      <c r="K10" s="6">
        <v>2</v>
      </c>
      <c r="L10" s="6">
        <v>2</v>
      </c>
      <c r="M10" s="9">
        <v>43900</v>
      </c>
      <c r="N1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précise",WORKDAY.INTL(M10,1,11,X$2:X$12)))</f>
        <v>43901</v>
      </c>
      <c r="Q10" s="13" t="str">
        <f t="shared" ca="1" si="0"/>
        <v/>
      </c>
      <c r="X10" s="63">
        <v>44136</v>
      </c>
    </row>
    <row r="11" spans="1:24" ht="20.100000000000001" customHeight="1" x14ac:dyDescent="0.25">
      <c r="B11" s="5" t="s">
        <v>64</v>
      </c>
      <c r="C11" s="5" t="s">
        <v>65</v>
      </c>
      <c r="D11" s="6" t="s">
        <v>66</v>
      </c>
      <c r="E11" s="6" t="s">
        <v>67</v>
      </c>
      <c r="F11" s="6" t="s">
        <v>150</v>
      </c>
      <c r="G11" s="6" t="s">
        <v>57</v>
      </c>
      <c r="H11" s="7">
        <v>43897</v>
      </c>
      <c r="I11" s="6" t="s">
        <v>68</v>
      </c>
      <c r="J11" s="8">
        <v>78</v>
      </c>
      <c r="K11" s="6">
        <f ca="1">SUBTOTAL(9,OFFSET(Tableau3[[#This Row],[Qté Cdée]],1,0,3,1))</f>
        <v>33</v>
      </c>
      <c r="L11" s="6">
        <f ca="1">SUBTOTAL(9,OFFSET(Tableau3[[#This Row],[Qté Prép]],1,0,3,1))</f>
        <v>33</v>
      </c>
      <c r="N1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précise",WORKDAY.INTL(M11,1,11,X$2:X$12)))</f>
        <v/>
      </c>
      <c r="Q11" s="13" t="str">
        <f t="shared" ca="1" si="0"/>
        <v>Commande en cours</v>
      </c>
      <c r="X11" s="63">
        <v>44146</v>
      </c>
    </row>
    <row r="12" spans="1:24" ht="20.100000000000001" customHeight="1" x14ac:dyDescent="0.25">
      <c r="A12" s="4" t="s">
        <v>122</v>
      </c>
      <c r="B12" s="5" t="s">
        <v>64</v>
      </c>
      <c r="C12" s="5" t="s">
        <v>65</v>
      </c>
      <c r="K12" s="6">
        <v>10</v>
      </c>
      <c r="L12" s="6">
        <v>10</v>
      </c>
      <c r="M12" s="9">
        <v>43899</v>
      </c>
      <c r="N12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précise",WORKDAY.INTL(M12,1,11,X$2:X$12)))</f>
        <v>43900</v>
      </c>
      <c r="Q12" s="13" t="str">
        <f t="shared" ca="1" si="0"/>
        <v/>
      </c>
      <c r="X12" s="63">
        <v>44190</v>
      </c>
    </row>
    <row r="13" spans="1:24" ht="20.100000000000001" customHeight="1" x14ac:dyDescent="0.25">
      <c r="A13" s="4" t="s">
        <v>123</v>
      </c>
      <c r="B13" s="5" t="s">
        <v>64</v>
      </c>
      <c r="C13" s="5" t="s">
        <v>65</v>
      </c>
      <c r="K13" s="6">
        <v>11</v>
      </c>
      <c r="L13" s="6">
        <v>11</v>
      </c>
      <c r="M13" s="9">
        <v>43900</v>
      </c>
      <c r="N1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précise",WORKDAY.INTL(M13,1,11,X$2:X$12)))</f>
        <v>43901</v>
      </c>
      <c r="Q13" s="13" t="str">
        <f t="shared" ca="1" si="0"/>
        <v/>
      </c>
    </row>
    <row r="14" spans="1:24" ht="20.100000000000001" customHeight="1" x14ac:dyDescent="0.25">
      <c r="A14" s="4" t="s">
        <v>124</v>
      </c>
      <c r="B14" s="5" t="s">
        <v>64</v>
      </c>
      <c r="C14" s="5" t="s">
        <v>65</v>
      </c>
      <c r="I14" s="7"/>
      <c r="K14" s="6">
        <v>12</v>
      </c>
      <c r="L14" s="6">
        <v>12</v>
      </c>
      <c r="M14" s="9">
        <v>43901</v>
      </c>
      <c r="N14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précise",WORKDAY.INTL(M14,1,11,X$2:X$12)))</f>
        <v>43902</v>
      </c>
      <c r="Q14" s="13" t="str">
        <f t="shared" ca="1" si="0"/>
        <v/>
      </c>
      <c r="X14"/>
    </row>
    <row r="15" spans="1:24" ht="20.100000000000001" customHeight="1" x14ac:dyDescent="0.25">
      <c r="B15" s="5" t="s">
        <v>26</v>
      </c>
      <c r="C15" s="5" t="s">
        <v>69</v>
      </c>
      <c r="D15" s="6" t="s">
        <v>147</v>
      </c>
      <c r="E15" s="6" t="s">
        <v>28</v>
      </c>
      <c r="F15" s="6" t="s">
        <v>149</v>
      </c>
      <c r="G15" s="6" t="s">
        <v>57</v>
      </c>
      <c r="H15" s="7">
        <v>43861.673043981478</v>
      </c>
      <c r="I15" s="7" t="s">
        <v>70</v>
      </c>
      <c r="J15" s="8">
        <v>1</v>
      </c>
      <c r="K15" s="6">
        <f ca="1">SUBTOTAL(9,OFFSET(Tableau3[[#This Row],[Qté Cdée]],1,0,2,1))</f>
        <v>16</v>
      </c>
      <c r="L15" s="6">
        <f ca="1">SUBTOTAL(9,OFFSET(Tableau3[[#This Row],[Qté Prép]],1,0,2,1))</f>
        <v>16</v>
      </c>
      <c r="N1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précise",WORKDAY.INTL(M15,1,11,X$2:X$12)))</f>
        <v/>
      </c>
      <c r="Q15" s="13" t="str">
        <f t="shared" ca="1" si="0"/>
        <v>Commande en cours</v>
      </c>
      <c r="X15"/>
    </row>
    <row r="16" spans="1:24" ht="20.100000000000001" customHeight="1" x14ac:dyDescent="0.25">
      <c r="A16" s="4">
        <v>43897</v>
      </c>
      <c r="B16" s="5" t="s">
        <v>26</v>
      </c>
      <c r="C16" s="5" t="s">
        <v>69</v>
      </c>
      <c r="D16" s="6" t="s">
        <v>27</v>
      </c>
      <c r="E16" s="6" t="s">
        <v>28</v>
      </c>
      <c r="I16" s="7"/>
      <c r="K16" s="6">
        <v>10</v>
      </c>
      <c r="L16" s="6">
        <v>10</v>
      </c>
      <c r="M16" s="9">
        <v>43897</v>
      </c>
      <c r="N1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précise",WORKDAY.INTL(M16,1,11,X$2:X$12)))</f>
        <v>Pas de date précise</v>
      </c>
      <c r="Q16" s="13" t="str">
        <f t="shared" ca="1" si="0"/>
        <v/>
      </c>
      <c r="X16"/>
    </row>
    <row r="17" spans="1:24" ht="20.100000000000001" customHeight="1" x14ac:dyDescent="0.25">
      <c r="A17" s="4" t="s">
        <v>122</v>
      </c>
      <c r="B17" s="5" t="s">
        <v>26</v>
      </c>
      <c r="C17" s="5" t="s">
        <v>69</v>
      </c>
      <c r="I17" s="7"/>
      <c r="K17" s="6">
        <v>6</v>
      </c>
      <c r="L17" s="6">
        <v>6</v>
      </c>
      <c r="M17" s="9">
        <v>43899</v>
      </c>
      <c r="N1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précise",WORKDAY.INTL(M17,1,11,X$2:X$12)))</f>
        <v>43900</v>
      </c>
      <c r="Q17" s="13" t="str">
        <f t="shared" ca="1" si="0"/>
        <v/>
      </c>
      <c r="X17"/>
    </row>
    <row r="18" spans="1:24" ht="20.100000000000001" customHeight="1" x14ac:dyDescent="0.25">
      <c r="B18" s="5" t="s">
        <v>33</v>
      </c>
      <c r="C18" s="5" t="s">
        <v>71</v>
      </c>
      <c r="D18" s="6" t="s">
        <v>147</v>
      </c>
      <c r="E18" s="6" t="s">
        <v>35</v>
      </c>
      <c r="F18" s="6" t="s">
        <v>148</v>
      </c>
      <c r="G18" s="6" t="s">
        <v>57</v>
      </c>
      <c r="H18" s="7">
        <v>43867.480324074073</v>
      </c>
      <c r="I18" s="6" t="s">
        <v>43</v>
      </c>
      <c r="J18" s="8">
        <v>100</v>
      </c>
      <c r="K18" s="6">
        <f ca="1">SUBTOTAL(9,OFFSET(Tableau3[[#This Row],[Qté Cdée]],1,0,2,1))</f>
        <v>31</v>
      </c>
      <c r="L18" s="6">
        <f ca="1">SUBTOTAL(9,OFFSET(Tableau3[[#This Row],[Qté Prép]],1,0,2,1))</f>
        <v>31</v>
      </c>
      <c r="N1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précise",WORKDAY.INTL(M18,1,11,X$2:X$12)))</f>
        <v/>
      </c>
      <c r="Q18" s="13" t="str">
        <f t="shared" ca="1" si="0"/>
        <v>Commande en cours</v>
      </c>
      <c r="X18"/>
    </row>
    <row r="19" spans="1:24" ht="20.100000000000001" customHeight="1" x14ac:dyDescent="0.25">
      <c r="A19" s="4">
        <v>43899</v>
      </c>
      <c r="B19" s="5" t="s">
        <v>33</v>
      </c>
      <c r="C19" s="5" t="s">
        <v>71</v>
      </c>
      <c r="D19" s="6" t="s">
        <v>34</v>
      </c>
      <c r="E19" s="6" t="s">
        <v>35</v>
      </c>
      <c r="K19" s="6">
        <v>11</v>
      </c>
      <c r="L19" s="6">
        <v>11</v>
      </c>
      <c r="M19" s="9">
        <v>43899</v>
      </c>
      <c r="N19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précise",WORKDAY.INTL(M19,1,11,X$2:X$12)))</f>
        <v>43900</v>
      </c>
      <c r="Q19" s="13" t="str">
        <f t="shared" ca="1" si="0"/>
        <v/>
      </c>
      <c r="X19"/>
    </row>
    <row r="20" spans="1:24" ht="20.100000000000001" customHeight="1" x14ac:dyDescent="0.25">
      <c r="A20" s="4" t="s">
        <v>123</v>
      </c>
      <c r="B20" s="5" t="s">
        <v>33</v>
      </c>
      <c r="C20" s="5" t="s">
        <v>71</v>
      </c>
      <c r="K20" s="6">
        <v>20</v>
      </c>
      <c r="L20" s="6">
        <v>20</v>
      </c>
      <c r="M20" s="9">
        <v>43900</v>
      </c>
      <c r="N2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précise",WORKDAY.INTL(M20,1,11,X$2:X$12)))</f>
        <v>43901</v>
      </c>
      <c r="Q20" s="13" t="str">
        <f t="shared" ca="1" si="0"/>
        <v/>
      </c>
    </row>
    <row r="21" spans="1:24" ht="20.100000000000001" customHeight="1" x14ac:dyDescent="0.25">
      <c r="B21" s="5" t="s">
        <v>36</v>
      </c>
      <c r="C21" s="5" t="s">
        <v>72</v>
      </c>
      <c r="D21" s="6" t="s">
        <v>40</v>
      </c>
      <c r="E21" s="6" t="s">
        <v>38</v>
      </c>
      <c r="F21" s="6" t="s">
        <v>167</v>
      </c>
      <c r="G21" s="6" t="s">
        <v>57</v>
      </c>
      <c r="H21" s="7">
        <v>43880.503576388888</v>
      </c>
      <c r="I21" s="6" t="s">
        <v>45</v>
      </c>
      <c r="J21" s="8">
        <v>50</v>
      </c>
      <c r="K21" s="6">
        <f ca="1">SUBTOTAL(9,OFFSET(Tableau3[[#This Row],[Qté Cdée]],1,0,2,1))</f>
        <v>512</v>
      </c>
      <c r="L21" s="6">
        <f ca="1">SUBTOTAL(9,OFFSET(Tableau3[[#This Row],[Qté Prép]],1,0,2,1))</f>
        <v>262</v>
      </c>
      <c r="N2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précise",WORKDAY.INTL(M21,1,11,X$2:X$12)))</f>
        <v/>
      </c>
      <c r="Q21" s="13" t="str">
        <f t="shared" ca="1" si="0"/>
        <v>Commande en cours</v>
      </c>
    </row>
    <row r="22" spans="1:24" ht="20.100000000000001" customHeight="1" x14ac:dyDescent="0.25">
      <c r="A22" s="4">
        <v>43897</v>
      </c>
      <c r="B22" s="5" t="s">
        <v>36</v>
      </c>
      <c r="C22" s="5" t="s">
        <v>72</v>
      </c>
      <c r="D22" s="6" t="s">
        <v>37</v>
      </c>
      <c r="E22" s="6" t="s">
        <v>38</v>
      </c>
      <c r="I22" s="12"/>
      <c r="K22" s="6">
        <v>12</v>
      </c>
      <c r="L22" s="6">
        <v>12</v>
      </c>
      <c r="M22" s="9">
        <v>43897</v>
      </c>
      <c r="N2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précise",WORKDAY.INTL(M22,1,11,X$2:X$12)))</f>
        <v>Pas de date précise</v>
      </c>
      <c r="Q22" s="13" t="str">
        <f t="shared" ca="1" si="0"/>
        <v/>
      </c>
    </row>
    <row r="23" spans="1:24" ht="20.100000000000001" customHeight="1" x14ac:dyDescent="0.25">
      <c r="A23" s="4" t="s">
        <v>124</v>
      </c>
      <c r="B23" s="5" t="s">
        <v>36</v>
      </c>
      <c r="C23" s="5" t="s">
        <v>72</v>
      </c>
      <c r="I23" s="12"/>
      <c r="K23" s="6">
        <v>500</v>
      </c>
      <c r="L23" s="6">
        <v>250</v>
      </c>
      <c r="M23" s="9">
        <v>43901</v>
      </c>
      <c r="N2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précise",WORKDAY.INTL(M23,1,11,X$2:X$12)))</f>
        <v>43902</v>
      </c>
      <c r="Q23" s="13" t="str">
        <f t="shared" ca="1" si="0"/>
        <v/>
      </c>
    </row>
    <row r="24" spans="1:24" ht="20.100000000000001" customHeight="1" x14ac:dyDescent="0.25">
      <c r="A24" s="4">
        <v>43897</v>
      </c>
      <c r="B24" s="5" t="s">
        <v>39</v>
      </c>
      <c r="C24" s="5" t="s">
        <v>73</v>
      </c>
      <c r="D24" s="6" t="s">
        <v>75</v>
      </c>
      <c r="E24" s="6" t="s">
        <v>41</v>
      </c>
      <c r="F24" s="6" t="s">
        <v>166</v>
      </c>
      <c r="G24" s="6" t="s">
        <v>57</v>
      </c>
      <c r="H24" s="7">
        <v>43879.613518518519</v>
      </c>
      <c r="I24" s="6" t="s">
        <v>74</v>
      </c>
      <c r="J24" s="8">
        <v>3</v>
      </c>
      <c r="K24" s="6">
        <v>13</v>
      </c>
      <c r="L24" s="6">
        <v>13</v>
      </c>
      <c r="M24" s="9">
        <v>43897</v>
      </c>
      <c r="N2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précise",WORKDAY.INTL(M24,1,11,X$2:X$12)))</f>
        <v>Pas de date précise</v>
      </c>
      <c r="Q24" s="13" t="str">
        <f t="shared" ca="1" si="0"/>
        <v/>
      </c>
    </row>
    <row r="25" spans="1:24" ht="20.100000000000001" customHeight="1" x14ac:dyDescent="0.25">
      <c r="B25" s="5" t="s">
        <v>169</v>
      </c>
      <c r="C25" s="5" t="s">
        <v>170</v>
      </c>
      <c r="G25" s="6" t="s">
        <v>76</v>
      </c>
      <c r="J25" s="8">
        <v>2</v>
      </c>
      <c r="N2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précise",WORKDAY.INTL(M25,1,11,X$2:X$12)))</f>
        <v>Pas de date précise</v>
      </c>
      <c r="Q25" s="13" t="str">
        <f t="shared" ca="1" si="0"/>
        <v>A Commander</v>
      </c>
    </row>
    <row r="26" spans="1:24" ht="20.100000000000001" customHeight="1" x14ac:dyDescent="0.25">
      <c r="B26" s="5" t="s">
        <v>153</v>
      </c>
      <c r="C26" s="5" t="s">
        <v>70</v>
      </c>
      <c r="D26" s="6" t="s">
        <v>66</v>
      </c>
      <c r="E26" s="6" t="s">
        <v>67</v>
      </c>
      <c r="F26" s="6" t="s">
        <v>70</v>
      </c>
      <c r="G26" s="6" t="s">
        <v>57</v>
      </c>
      <c r="H26" s="7">
        <v>43884</v>
      </c>
      <c r="I26" s="6" t="s">
        <v>68</v>
      </c>
      <c r="N2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précise",WORKDAY.INTL(M26,1,11,X$2:X$12)))</f>
        <v>Pas de date précise</v>
      </c>
      <c r="Q26" s="13" t="str">
        <f t="shared" ca="1" si="0"/>
        <v>A Commander</v>
      </c>
    </row>
    <row r="27" spans="1:24" ht="20.100000000000001" customHeight="1" x14ac:dyDescent="0.25">
      <c r="B27" s="5" t="s">
        <v>42</v>
      </c>
      <c r="C27" s="5" t="s">
        <v>43</v>
      </c>
      <c r="D27" s="6" t="s">
        <v>66</v>
      </c>
      <c r="E27" s="6" t="s">
        <v>67</v>
      </c>
      <c r="F27" s="6" t="s">
        <v>43</v>
      </c>
      <c r="G27" s="6" t="s">
        <v>57</v>
      </c>
      <c r="H27" s="7">
        <v>43885</v>
      </c>
      <c r="I27" s="6" t="s">
        <v>68</v>
      </c>
      <c r="N27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précise",WORKDAY.INTL(M27,1,11,X$2:X$12)))</f>
        <v>Pas de date précise</v>
      </c>
      <c r="Q27" s="13" t="str">
        <f t="shared" ca="1" si="0"/>
        <v>A Commander</v>
      </c>
    </row>
    <row r="28" spans="1:24" ht="20.100000000000001" customHeight="1" x14ac:dyDescent="0.25">
      <c r="A28" s="4">
        <v>43897</v>
      </c>
      <c r="B28" s="5" t="s">
        <v>44</v>
      </c>
      <c r="C28" s="5" t="s">
        <v>45</v>
      </c>
      <c r="D28" s="6" t="s">
        <v>66</v>
      </c>
      <c r="E28" s="6" t="s">
        <v>67</v>
      </c>
      <c r="F28" s="6" t="s">
        <v>45</v>
      </c>
      <c r="G28" s="6" t="s">
        <v>57</v>
      </c>
      <c r="H28" s="7">
        <v>43886</v>
      </c>
      <c r="I28" s="6" t="s">
        <v>68</v>
      </c>
      <c r="K28" s="6">
        <v>15</v>
      </c>
      <c r="L28" s="6">
        <v>15</v>
      </c>
      <c r="M28" s="9">
        <v>43897</v>
      </c>
      <c r="N2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précise",WORKDAY.INTL(M28,1,11,X$2:X$12)))</f>
        <v>Pas de date précise</v>
      </c>
      <c r="Q28" s="13" t="str">
        <f t="shared" ca="1" si="0"/>
        <v/>
      </c>
    </row>
    <row r="29" spans="1:24" ht="20.100000000000001" customHeight="1" x14ac:dyDescent="0.25">
      <c r="B29" s="5" t="s">
        <v>154</v>
      </c>
      <c r="C29" s="5" t="s">
        <v>74</v>
      </c>
      <c r="D29" s="12" t="s">
        <v>66</v>
      </c>
      <c r="E29" s="12" t="s">
        <v>67</v>
      </c>
      <c r="F29" s="12" t="s">
        <v>74</v>
      </c>
      <c r="G29" s="12" t="s">
        <v>57</v>
      </c>
      <c r="H29" s="7">
        <v>43887</v>
      </c>
      <c r="I29" s="12" t="s">
        <v>68</v>
      </c>
      <c r="K29" s="12"/>
      <c r="L29" s="12"/>
      <c r="N2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précise",WORKDAY.INTL(M29,1,11,X$2:X$12)))</f>
        <v>Pas de date précise</v>
      </c>
      <c r="Q29" s="13" t="str">
        <f t="shared" ca="1" si="0"/>
        <v>A Commander</v>
      </c>
    </row>
    <row r="30" spans="1:24" ht="20.100000000000001" customHeight="1" x14ac:dyDescent="0.25">
      <c r="B30" s="5" t="s">
        <v>156</v>
      </c>
      <c r="C30" s="5" t="s">
        <v>155</v>
      </c>
      <c r="D30" s="12" t="s">
        <v>66</v>
      </c>
      <c r="E30" s="12" t="s">
        <v>67</v>
      </c>
      <c r="F30" s="12" t="s">
        <v>155</v>
      </c>
      <c r="G30" s="12" t="s">
        <v>57</v>
      </c>
      <c r="H30" s="7">
        <v>43888</v>
      </c>
      <c r="I30" s="12" t="s">
        <v>68</v>
      </c>
      <c r="K30" s="12"/>
      <c r="L30" s="12"/>
      <c r="N30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précise",WORKDAY.INTL(M30,1,11,X$2:X$12)))</f>
        <v>Pas de date précise</v>
      </c>
      <c r="Q30" s="13" t="str">
        <f t="shared" ca="1" si="0"/>
        <v>A Commander</v>
      </c>
    </row>
    <row r="31" spans="1:24" ht="20.100000000000001" customHeight="1" x14ac:dyDescent="0.25">
      <c r="B31" s="5" t="s">
        <v>158</v>
      </c>
      <c r="C31" s="5" t="s">
        <v>157</v>
      </c>
      <c r="D31" s="12" t="s">
        <v>66</v>
      </c>
      <c r="E31" s="12" t="s">
        <v>67</v>
      </c>
      <c r="F31" s="12" t="s">
        <v>157</v>
      </c>
      <c r="G31" s="12" t="s">
        <v>57</v>
      </c>
      <c r="H31" s="7">
        <v>43889</v>
      </c>
      <c r="I31" s="12" t="s">
        <v>68</v>
      </c>
      <c r="K31" s="12"/>
      <c r="L31" s="12"/>
      <c r="N3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précise",WORKDAY.INTL(M31,1,11,X$2:X$12)))</f>
        <v>Pas de date précise</v>
      </c>
      <c r="Q31" s="13" t="str">
        <f t="shared" ca="1" si="0"/>
        <v>A Commander</v>
      </c>
    </row>
    <row r="32" spans="1:24" ht="20.100000000000001" customHeight="1" x14ac:dyDescent="0.25">
      <c r="B32" s="5" t="s">
        <v>160</v>
      </c>
      <c r="C32" s="5" t="s">
        <v>159</v>
      </c>
      <c r="D32" s="12" t="s">
        <v>66</v>
      </c>
      <c r="E32" s="12" t="s">
        <v>67</v>
      </c>
      <c r="F32" s="12" t="s">
        <v>159</v>
      </c>
      <c r="G32" s="12" t="s">
        <v>57</v>
      </c>
      <c r="H32" s="7">
        <v>43890</v>
      </c>
      <c r="I32" s="12" t="s">
        <v>68</v>
      </c>
      <c r="K32" s="12"/>
      <c r="L32" s="12"/>
      <c r="N3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précise",WORKDAY.INTL(M32,1,11,X$2:X$12)))</f>
        <v>Pas de date précise</v>
      </c>
      <c r="Q32" s="13" t="str">
        <f t="shared" ca="1" si="0"/>
        <v>A Commander</v>
      </c>
    </row>
    <row r="33" spans="2:17" ht="20.100000000000001" customHeight="1" x14ac:dyDescent="0.25">
      <c r="B33" s="5" t="s">
        <v>162</v>
      </c>
      <c r="C33" s="5" t="s">
        <v>161</v>
      </c>
      <c r="D33" s="12" t="s">
        <v>66</v>
      </c>
      <c r="E33" s="12" t="s">
        <v>67</v>
      </c>
      <c r="F33" s="12" t="s">
        <v>161</v>
      </c>
      <c r="G33" s="12" t="s">
        <v>57</v>
      </c>
      <c r="H33" s="7">
        <v>43891</v>
      </c>
      <c r="I33" s="12" t="s">
        <v>68</v>
      </c>
      <c r="K33" s="12"/>
      <c r="L33" s="12"/>
      <c r="N3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précise",WORKDAY.INTL(M33,1,11,X$2:X$12)))</f>
        <v>Pas de date précise</v>
      </c>
      <c r="Q33" s="13" t="str">
        <f t="shared" ca="1" si="0"/>
        <v>A Commander</v>
      </c>
    </row>
    <row r="34" spans="2:17" ht="20.100000000000001" customHeight="1" x14ac:dyDescent="0.25">
      <c r="B34" s="5" t="s">
        <v>164</v>
      </c>
      <c r="C34" s="5" t="s">
        <v>163</v>
      </c>
      <c r="D34" s="12" t="s">
        <v>66</v>
      </c>
      <c r="E34" s="12" t="s">
        <v>67</v>
      </c>
      <c r="F34" s="12" t="s">
        <v>163</v>
      </c>
      <c r="G34" s="12" t="s">
        <v>57</v>
      </c>
      <c r="H34" s="7">
        <v>43892</v>
      </c>
      <c r="I34" s="12" t="s">
        <v>68</v>
      </c>
      <c r="K34" s="12"/>
      <c r="L34" s="12"/>
      <c r="N3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précise",WORKDAY.INTL(M34,1,11,X$2:X$12)))</f>
        <v>Pas de date précise</v>
      </c>
      <c r="Q34" s="13" t="str">
        <f t="shared" ca="1" si="0"/>
        <v>A Commander</v>
      </c>
    </row>
  </sheetData>
  <sortState xmlns:xlrd2="http://schemas.microsoft.com/office/spreadsheetml/2017/richdata2" ref="A2:N34">
    <sortCondition ref="C1"/>
  </sortState>
  <conditionalFormatting sqref="G2:G21623">
    <cfRule type="cellIs" dxfId="5" priority="18" stopIfTrue="1" operator="equal">
      <formula>"non géré"</formula>
    </cfRule>
  </conditionalFormatting>
  <conditionalFormatting sqref="B2:B25">
    <cfRule type="expression" dxfId="4" priority="8">
      <formula>B2=OFFSET(B2,-1,0)</formula>
    </cfRule>
  </conditionalFormatting>
  <conditionalFormatting sqref="J2:J34">
    <cfRule type="expression" dxfId="3" priority="6">
      <formula>AND(ISNUMBER($J2),OR(AND($G2="Rupture",$J2&gt;=$K2),AND($G2="Non géré",$J2&gt;$K2)))</formula>
    </cfRule>
  </conditionalFormatting>
  <conditionalFormatting sqref="X13 X21:X1048576">
    <cfRule type="cellIs" dxfId="2" priority="5" operator="equal">
      <formula>"&lt; DOUBLON &gt;"</formula>
    </cfRule>
  </conditionalFormatting>
  <conditionalFormatting sqref="X1">
    <cfRule type="cellIs" dxfId="1" priority="4" operator="equal">
      <formula>"&lt; DOUBLON &gt;"</formula>
    </cfRule>
  </conditionalFormatting>
  <conditionalFormatting sqref="N1:N1048576">
    <cfRule type="cellIs" dxfId="0" priority="3" operator="equal">
      <formula>"Pas de date précise"</formula>
    </cfRule>
  </conditionalFormatting>
  <pageMargins left="0.7" right="0.7" top="0.75" bottom="0.75" header="0.3" footer="0.3"/>
  <pageSetup paperSize="9" scale="61" orientation="landscape" horizontalDpi="4294967293" r:id="rId1"/>
  <headerFooter>
    <oddHeader>&amp;C&amp;"Arial,Gras"&amp;26&amp;K75923CSuivi des ruptures au lundi 9 mars 2020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hRuptur">
    <pageSetUpPr fitToPage="1"/>
  </sheetPr>
  <dimension ref="A1:Q20"/>
  <sheetViews>
    <sheetView zoomScaleNormal="100" workbookViewId="0">
      <selection activeCell="E19" sqref="E19"/>
    </sheetView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x14ac:dyDescent="0.2">
      <c r="A1" s="33" t="s">
        <v>77</v>
      </c>
      <c r="B1" s="33" t="s">
        <v>78</v>
      </c>
      <c r="C1" s="33" t="s">
        <v>79</v>
      </c>
      <c r="D1" s="33" t="s">
        <v>80</v>
      </c>
      <c r="E1" s="33" t="s">
        <v>81</v>
      </c>
      <c r="F1" s="33" t="s">
        <v>82</v>
      </c>
      <c r="G1" s="33" t="s">
        <v>83</v>
      </c>
      <c r="H1" s="33" t="s">
        <v>1</v>
      </c>
      <c r="I1" s="33" t="s">
        <v>15</v>
      </c>
      <c r="J1" s="33" t="s">
        <v>84</v>
      </c>
      <c r="K1" s="33" t="s">
        <v>85</v>
      </c>
      <c r="L1" s="33" t="s">
        <v>86</v>
      </c>
      <c r="M1" s="33" t="s">
        <v>146</v>
      </c>
      <c r="N1" s="33" t="s">
        <v>87</v>
      </c>
      <c r="O1" s="33" t="s">
        <v>88</v>
      </c>
      <c r="P1" s="33" t="s">
        <v>89</v>
      </c>
      <c r="Q1" s="33" t="s">
        <v>90</v>
      </c>
    </row>
    <row r="2" spans="1:17" x14ac:dyDescent="0.2">
      <c r="A2" s="26" t="s">
        <v>91</v>
      </c>
      <c r="B2" s="26" t="s">
        <v>31</v>
      </c>
      <c r="C2" s="26" t="s">
        <v>147</v>
      </c>
      <c r="D2" s="26" t="s">
        <v>35</v>
      </c>
      <c r="E2" s="26" t="s">
        <v>71</v>
      </c>
      <c r="F2" s="26" t="s">
        <v>148</v>
      </c>
      <c r="G2" s="26" t="s">
        <v>102</v>
      </c>
      <c r="H2" s="26" t="s">
        <v>33</v>
      </c>
      <c r="I2" s="26" t="s">
        <v>100</v>
      </c>
      <c r="J2" s="26" t="s">
        <v>93</v>
      </c>
      <c r="K2" s="26" t="s">
        <v>43</v>
      </c>
      <c r="L2" s="26" t="s">
        <v>58</v>
      </c>
      <c r="M2" s="26" t="s">
        <v>94</v>
      </c>
      <c r="N2" s="27">
        <v>43867.480324074073</v>
      </c>
      <c r="O2" s="26" t="s">
        <v>95</v>
      </c>
      <c r="P2" s="26" t="s">
        <v>96</v>
      </c>
      <c r="Q2" s="26" t="s">
        <v>96</v>
      </c>
    </row>
    <row r="3" spans="1:17" x14ac:dyDescent="0.2">
      <c r="A3" s="26" t="s">
        <v>91</v>
      </c>
      <c r="B3" s="26" t="s">
        <v>31</v>
      </c>
      <c r="C3" s="26" t="s">
        <v>147</v>
      </c>
      <c r="D3" s="26" t="s">
        <v>28</v>
      </c>
      <c r="E3" s="26" t="s">
        <v>69</v>
      </c>
      <c r="F3" s="26" t="s">
        <v>149</v>
      </c>
      <c r="G3" s="26" t="s">
        <v>101</v>
      </c>
      <c r="H3" s="26" t="s">
        <v>26</v>
      </c>
      <c r="I3" s="26" t="s">
        <v>100</v>
      </c>
      <c r="J3" s="26" t="s">
        <v>93</v>
      </c>
      <c r="K3" s="26" t="s">
        <v>70</v>
      </c>
      <c r="L3" s="26" t="s">
        <v>58</v>
      </c>
      <c r="M3" s="26" t="s">
        <v>94</v>
      </c>
      <c r="N3" s="27">
        <v>43861.673043981486</v>
      </c>
      <c r="O3" s="26" t="s">
        <v>95</v>
      </c>
      <c r="P3" s="26" t="s">
        <v>96</v>
      </c>
      <c r="Q3" s="26" t="s">
        <v>96</v>
      </c>
    </row>
    <row r="4" spans="1:17" x14ac:dyDescent="0.2">
      <c r="A4" s="26" t="s">
        <v>91</v>
      </c>
      <c r="B4" s="26" t="s">
        <v>31</v>
      </c>
      <c r="C4" s="26" t="s">
        <v>66</v>
      </c>
      <c r="D4" s="26" t="s">
        <v>67</v>
      </c>
      <c r="E4" s="26" t="s">
        <v>65</v>
      </c>
      <c r="F4" s="26" t="s">
        <v>150</v>
      </c>
      <c r="G4" s="26" t="s">
        <v>99</v>
      </c>
      <c r="H4" s="26" t="s">
        <v>64</v>
      </c>
      <c r="I4" s="26" t="s">
        <v>100</v>
      </c>
      <c r="J4" s="26" t="s">
        <v>93</v>
      </c>
      <c r="K4" s="26" t="s">
        <v>68</v>
      </c>
      <c r="L4" s="26" t="s">
        <v>58</v>
      </c>
      <c r="M4" s="26" t="s">
        <v>94</v>
      </c>
      <c r="N4" s="27">
        <v>43897</v>
      </c>
      <c r="O4" s="26" t="s">
        <v>95</v>
      </c>
      <c r="P4" s="26" t="s">
        <v>95</v>
      </c>
      <c r="Q4" s="26" t="s">
        <v>100</v>
      </c>
    </row>
    <row r="5" spans="1:17" x14ac:dyDescent="0.2">
      <c r="A5" s="26" t="s">
        <v>91</v>
      </c>
      <c r="B5" s="26" t="s">
        <v>31</v>
      </c>
      <c r="C5" s="26" t="s">
        <v>66</v>
      </c>
      <c r="D5" s="26" t="s">
        <v>67</v>
      </c>
      <c r="E5" s="26" t="s">
        <v>58</v>
      </c>
      <c r="F5" s="26" t="s">
        <v>58</v>
      </c>
      <c r="G5" s="26" t="s">
        <v>99</v>
      </c>
      <c r="H5" s="26" t="s">
        <v>58</v>
      </c>
      <c r="I5" s="26" t="s">
        <v>100</v>
      </c>
      <c r="J5" s="26" t="s">
        <v>93</v>
      </c>
      <c r="K5" s="26" t="s">
        <v>68</v>
      </c>
      <c r="L5" s="26" t="s">
        <v>58</v>
      </c>
      <c r="M5" s="26" t="s">
        <v>94</v>
      </c>
      <c r="N5" s="27">
        <v>43881</v>
      </c>
      <c r="O5" s="26" t="s">
        <v>95</v>
      </c>
      <c r="P5" s="26" t="s">
        <v>95</v>
      </c>
      <c r="Q5" s="26" t="s">
        <v>100</v>
      </c>
    </row>
    <row r="6" spans="1:17" x14ac:dyDescent="0.2">
      <c r="A6" s="26" t="s">
        <v>91</v>
      </c>
      <c r="B6" s="26" t="s">
        <v>31</v>
      </c>
      <c r="C6" s="26" t="s">
        <v>66</v>
      </c>
      <c r="D6" s="26" t="s">
        <v>67</v>
      </c>
      <c r="E6" s="26" t="s">
        <v>63</v>
      </c>
      <c r="F6" s="26" t="s">
        <v>63</v>
      </c>
      <c r="G6" s="26" t="s">
        <v>99</v>
      </c>
      <c r="H6" s="26" t="s">
        <v>151</v>
      </c>
      <c r="I6" s="26" t="s">
        <v>100</v>
      </c>
      <c r="J6" s="26" t="s">
        <v>93</v>
      </c>
      <c r="K6" s="26" t="s">
        <v>68</v>
      </c>
      <c r="L6" s="26" t="s">
        <v>58</v>
      </c>
      <c r="M6" s="26" t="s">
        <v>94</v>
      </c>
      <c r="N6" s="27">
        <v>43882</v>
      </c>
      <c r="O6" s="26" t="s">
        <v>95</v>
      </c>
      <c r="P6" s="26" t="s">
        <v>95</v>
      </c>
      <c r="Q6" s="26" t="s">
        <v>100</v>
      </c>
    </row>
    <row r="7" spans="1:17" x14ac:dyDescent="0.2">
      <c r="A7" s="26" t="s">
        <v>91</v>
      </c>
      <c r="B7" s="26" t="s">
        <v>31</v>
      </c>
      <c r="C7" s="26" t="s">
        <v>66</v>
      </c>
      <c r="D7" s="26" t="s">
        <v>67</v>
      </c>
      <c r="E7" s="26" t="s">
        <v>68</v>
      </c>
      <c r="F7" s="26" t="s">
        <v>68</v>
      </c>
      <c r="G7" s="26" t="s">
        <v>99</v>
      </c>
      <c r="H7" s="26" t="s">
        <v>152</v>
      </c>
      <c r="I7" s="26" t="s">
        <v>100</v>
      </c>
      <c r="J7" s="26" t="s">
        <v>93</v>
      </c>
      <c r="K7" s="26" t="s">
        <v>68</v>
      </c>
      <c r="L7" s="26" t="s">
        <v>58</v>
      </c>
      <c r="M7" s="26" t="s">
        <v>94</v>
      </c>
      <c r="N7" s="27">
        <v>43883</v>
      </c>
      <c r="O7" s="26" t="s">
        <v>95</v>
      </c>
      <c r="P7" s="26" t="s">
        <v>95</v>
      </c>
      <c r="Q7" s="26" t="s">
        <v>100</v>
      </c>
    </row>
    <row r="8" spans="1:17" x14ac:dyDescent="0.2">
      <c r="A8" s="26" t="s">
        <v>91</v>
      </c>
      <c r="B8" s="26" t="s">
        <v>31</v>
      </c>
      <c r="C8" s="26" t="s">
        <v>66</v>
      </c>
      <c r="D8" s="26" t="s">
        <v>67</v>
      </c>
      <c r="E8" s="26" t="s">
        <v>70</v>
      </c>
      <c r="F8" s="26" t="s">
        <v>70</v>
      </c>
      <c r="G8" s="26" t="s">
        <v>99</v>
      </c>
      <c r="H8" s="26" t="s">
        <v>153</v>
      </c>
      <c r="I8" s="26" t="s">
        <v>100</v>
      </c>
      <c r="J8" s="26" t="s">
        <v>93</v>
      </c>
      <c r="K8" s="26" t="s">
        <v>68</v>
      </c>
      <c r="L8" s="26" t="s">
        <v>58</v>
      </c>
      <c r="M8" s="26" t="s">
        <v>94</v>
      </c>
      <c r="N8" s="27">
        <v>43884</v>
      </c>
      <c r="O8" s="26" t="s">
        <v>95</v>
      </c>
      <c r="P8" s="26" t="s">
        <v>95</v>
      </c>
      <c r="Q8" s="26" t="s">
        <v>100</v>
      </c>
    </row>
    <row r="9" spans="1:17" x14ac:dyDescent="0.2">
      <c r="A9" s="26" t="s">
        <v>91</v>
      </c>
      <c r="B9" s="26" t="s">
        <v>31</v>
      </c>
      <c r="C9" s="26" t="s">
        <v>66</v>
      </c>
      <c r="D9" s="26" t="s">
        <v>67</v>
      </c>
      <c r="E9" s="26" t="s">
        <v>43</v>
      </c>
      <c r="F9" s="26" t="s">
        <v>43</v>
      </c>
      <c r="G9" s="26" t="s">
        <v>99</v>
      </c>
      <c r="H9" s="26" t="s">
        <v>42</v>
      </c>
      <c r="I9" s="26" t="s">
        <v>100</v>
      </c>
      <c r="J9" s="26" t="s">
        <v>93</v>
      </c>
      <c r="K9" s="26" t="s">
        <v>68</v>
      </c>
      <c r="L9" s="26" t="s">
        <v>58</v>
      </c>
      <c r="M9" s="26" t="s">
        <v>94</v>
      </c>
      <c r="N9" s="27">
        <v>43885</v>
      </c>
      <c r="O9" s="26" t="s">
        <v>95</v>
      </c>
      <c r="P9" s="26" t="s">
        <v>95</v>
      </c>
      <c r="Q9" s="26" t="s">
        <v>100</v>
      </c>
    </row>
    <row r="10" spans="1:17" x14ac:dyDescent="0.2">
      <c r="A10" s="26" t="s">
        <v>91</v>
      </c>
      <c r="B10" s="26" t="s">
        <v>31</v>
      </c>
      <c r="C10" s="26" t="s">
        <v>66</v>
      </c>
      <c r="D10" s="26" t="s">
        <v>67</v>
      </c>
      <c r="E10" s="26" t="s">
        <v>45</v>
      </c>
      <c r="F10" s="26" t="s">
        <v>45</v>
      </c>
      <c r="G10" s="26" t="s">
        <v>99</v>
      </c>
      <c r="H10" s="26" t="s">
        <v>44</v>
      </c>
      <c r="I10" s="26" t="s">
        <v>100</v>
      </c>
      <c r="J10" s="26" t="s">
        <v>93</v>
      </c>
      <c r="K10" s="26" t="s">
        <v>68</v>
      </c>
      <c r="L10" s="26" t="s">
        <v>58</v>
      </c>
      <c r="M10" s="26" t="s">
        <v>94</v>
      </c>
      <c r="N10" s="27">
        <v>43886</v>
      </c>
      <c r="O10" s="26" t="s">
        <v>95</v>
      </c>
      <c r="P10" s="26" t="s">
        <v>95</v>
      </c>
      <c r="Q10" s="26" t="s">
        <v>100</v>
      </c>
    </row>
    <row r="11" spans="1:17" x14ac:dyDescent="0.2">
      <c r="A11" s="26" t="s">
        <v>91</v>
      </c>
      <c r="B11" s="26" t="s">
        <v>31</v>
      </c>
      <c r="C11" s="26" t="s">
        <v>66</v>
      </c>
      <c r="D11" s="26" t="s">
        <v>67</v>
      </c>
      <c r="E11" s="26" t="s">
        <v>74</v>
      </c>
      <c r="F11" s="26" t="s">
        <v>74</v>
      </c>
      <c r="G11" s="26" t="s">
        <v>99</v>
      </c>
      <c r="H11" s="26" t="s">
        <v>154</v>
      </c>
      <c r="I11" s="26" t="s">
        <v>100</v>
      </c>
      <c r="J11" s="26" t="s">
        <v>93</v>
      </c>
      <c r="K11" s="26" t="s">
        <v>68</v>
      </c>
      <c r="L11" s="26" t="s">
        <v>58</v>
      </c>
      <c r="M11" s="26" t="s">
        <v>94</v>
      </c>
      <c r="N11" s="27">
        <v>43887</v>
      </c>
      <c r="O11" s="26" t="s">
        <v>95</v>
      </c>
      <c r="P11" s="26" t="s">
        <v>95</v>
      </c>
      <c r="Q11" s="26" t="s">
        <v>100</v>
      </c>
    </row>
    <row r="12" spans="1:17" x14ac:dyDescent="0.2">
      <c r="A12" s="26" t="s">
        <v>91</v>
      </c>
      <c r="B12" s="26" t="s">
        <v>31</v>
      </c>
      <c r="C12" s="26" t="s">
        <v>66</v>
      </c>
      <c r="D12" s="26" t="s">
        <v>67</v>
      </c>
      <c r="E12" s="26" t="s">
        <v>155</v>
      </c>
      <c r="F12" s="26" t="s">
        <v>155</v>
      </c>
      <c r="G12" s="26" t="s">
        <v>99</v>
      </c>
      <c r="H12" s="26" t="s">
        <v>156</v>
      </c>
      <c r="I12" s="26" t="s">
        <v>100</v>
      </c>
      <c r="J12" s="26" t="s">
        <v>93</v>
      </c>
      <c r="K12" s="26" t="s">
        <v>68</v>
      </c>
      <c r="L12" s="26" t="s">
        <v>58</v>
      </c>
      <c r="M12" s="26" t="s">
        <v>94</v>
      </c>
      <c r="N12" s="27">
        <v>43888</v>
      </c>
      <c r="O12" s="26" t="s">
        <v>95</v>
      </c>
      <c r="P12" s="26" t="s">
        <v>95</v>
      </c>
      <c r="Q12" s="26" t="s">
        <v>100</v>
      </c>
    </row>
    <row r="13" spans="1:17" x14ac:dyDescent="0.2">
      <c r="A13" s="26" t="s">
        <v>91</v>
      </c>
      <c r="B13" s="26" t="s">
        <v>31</v>
      </c>
      <c r="C13" s="26" t="s">
        <v>66</v>
      </c>
      <c r="D13" s="26" t="s">
        <v>67</v>
      </c>
      <c r="E13" s="26" t="s">
        <v>157</v>
      </c>
      <c r="F13" s="26" t="s">
        <v>157</v>
      </c>
      <c r="G13" s="26" t="s">
        <v>99</v>
      </c>
      <c r="H13" s="26" t="s">
        <v>158</v>
      </c>
      <c r="I13" s="26" t="s">
        <v>100</v>
      </c>
      <c r="J13" s="26" t="s">
        <v>93</v>
      </c>
      <c r="K13" s="26" t="s">
        <v>68</v>
      </c>
      <c r="L13" s="26" t="s">
        <v>58</v>
      </c>
      <c r="M13" s="26" t="s">
        <v>94</v>
      </c>
      <c r="N13" s="27">
        <v>43889</v>
      </c>
      <c r="O13" s="26" t="s">
        <v>95</v>
      </c>
      <c r="P13" s="26" t="s">
        <v>95</v>
      </c>
      <c r="Q13" s="26" t="s">
        <v>100</v>
      </c>
    </row>
    <row r="14" spans="1:17" x14ac:dyDescent="0.2">
      <c r="A14" s="26" t="s">
        <v>91</v>
      </c>
      <c r="B14" s="26" t="s">
        <v>31</v>
      </c>
      <c r="C14" s="26" t="s">
        <v>66</v>
      </c>
      <c r="D14" s="26" t="s">
        <v>67</v>
      </c>
      <c r="E14" s="26" t="s">
        <v>159</v>
      </c>
      <c r="F14" s="26" t="s">
        <v>159</v>
      </c>
      <c r="G14" s="26" t="s">
        <v>99</v>
      </c>
      <c r="H14" s="26" t="s">
        <v>160</v>
      </c>
      <c r="I14" s="26" t="s">
        <v>100</v>
      </c>
      <c r="J14" s="26" t="s">
        <v>93</v>
      </c>
      <c r="K14" s="26" t="s">
        <v>68</v>
      </c>
      <c r="L14" s="26" t="s">
        <v>58</v>
      </c>
      <c r="M14" s="26" t="s">
        <v>94</v>
      </c>
      <c r="N14" s="27">
        <v>43890</v>
      </c>
      <c r="O14" s="26" t="s">
        <v>95</v>
      </c>
      <c r="P14" s="26" t="s">
        <v>95</v>
      </c>
      <c r="Q14" s="26" t="s">
        <v>100</v>
      </c>
    </row>
    <row r="15" spans="1:17" x14ac:dyDescent="0.2">
      <c r="A15" s="26" t="s">
        <v>91</v>
      </c>
      <c r="B15" s="26" t="s">
        <v>31</v>
      </c>
      <c r="C15" s="26" t="s">
        <v>66</v>
      </c>
      <c r="D15" s="26" t="s">
        <v>67</v>
      </c>
      <c r="E15" s="26" t="s">
        <v>161</v>
      </c>
      <c r="F15" s="26" t="s">
        <v>161</v>
      </c>
      <c r="G15" s="26" t="s">
        <v>99</v>
      </c>
      <c r="H15" s="26" t="s">
        <v>162</v>
      </c>
      <c r="I15" s="26" t="s">
        <v>100</v>
      </c>
      <c r="J15" s="26" t="s">
        <v>93</v>
      </c>
      <c r="K15" s="26" t="s">
        <v>68</v>
      </c>
      <c r="L15" s="26" t="s">
        <v>58</v>
      </c>
      <c r="M15" s="26" t="s">
        <v>94</v>
      </c>
      <c r="N15" s="27">
        <v>43891</v>
      </c>
      <c r="O15" s="26" t="s">
        <v>95</v>
      </c>
      <c r="P15" s="26" t="s">
        <v>95</v>
      </c>
      <c r="Q15" s="26" t="s">
        <v>100</v>
      </c>
    </row>
    <row r="16" spans="1:17" x14ac:dyDescent="0.2">
      <c r="A16" s="26" t="s">
        <v>91</v>
      </c>
      <c r="B16" s="26" t="s">
        <v>31</v>
      </c>
      <c r="C16" s="26" t="s">
        <v>66</v>
      </c>
      <c r="D16" s="26" t="s">
        <v>67</v>
      </c>
      <c r="E16" s="26" t="s">
        <v>163</v>
      </c>
      <c r="F16" s="26" t="s">
        <v>163</v>
      </c>
      <c r="G16" s="26" t="s">
        <v>99</v>
      </c>
      <c r="H16" s="26" t="s">
        <v>164</v>
      </c>
      <c r="I16" s="26" t="s">
        <v>100</v>
      </c>
      <c r="J16" s="26" t="s">
        <v>93</v>
      </c>
      <c r="K16" s="26" t="s">
        <v>68</v>
      </c>
      <c r="L16" s="26" t="s">
        <v>58</v>
      </c>
      <c r="M16" s="26" t="s">
        <v>94</v>
      </c>
      <c r="N16" s="27">
        <v>43892</v>
      </c>
      <c r="O16" s="26" t="s">
        <v>95</v>
      </c>
      <c r="P16" s="26" t="s">
        <v>95</v>
      </c>
      <c r="Q16" s="26" t="s">
        <v>100</v>
      </c>
    </row>
    <row r="17" spans="1:17" x14ac:dyDescent="0.2">
      <c r="A17" s="26" t="s">
        <v>91</v>
      </c>
      <c r="B17" s="26" t="s">
        <v>31</v>
      </c>
      <c r="C17" s="26" t="s">
        <v>53</v>
      </c>
      <c r="D17" s="26" t="s">
        <v>54</v>
      </c>
      <c r="E17" s="26" t="s">
        <v>52</v>
      </c>
      <c r="F17" s="26" t="s">
        <v>148</v>
      </c>
      <c r="G17" s="26" t="s">
        <v>92</v>
      </c>
      <c r="H17" s="26" t="s">
        <v>51</v>
      </c>
      <c r="I17" s="26" t="s">
        <v>25</v>
      </c>
      <c r="J17" s="26" t="s">
        <v>93</v>
      </c>
      <c r="K17" s="26" t="s">
        <v>58</v>
      </c>
      <c r="L17" s="26" t="s">
        <v>58</v>
      </c>
      <c r="M17" s="26" t="s">
        <v>94</v>
      </c>
      <c r="N17" s="27">
        <v>43895</v>
      </c>
      <c r="O17" s="26" t="s">
        <v>95</v>
      </c>
      <c r="P17" s="26" t="s">
        <v>96</v>
      </c>
      <c r="Q17" s="26" t="s">
        <v>95</v>
      </c>
    </row>
    <row r="18" spans="1:17" x14ac:dyDescent="0.2">
      <c r="A18" s="26" t="s">
        <v>91</v>
      </c>
      <c r="B18" s="26" t="s">
        <v>31</v>
      </c>
      <c r="C18" s="26" t="s">
        <v>61</v>
      </c>
      <c r="D18" s="26" t="s">
        <v>62</v>
      </c>
      <c r="E18" s="26" t="s">
        <v>60</v>
      </c>
      <c r="F18" s="26" t="s">
        <v>165</v>
      </c>
      <c r="G18" s="26" t="s">
        <v>97</v>
      </c>
      <c r="H18" s="26" t="s">
        <v>59</v>
      </c>
      <c r="I18" s="26" t="s">
        <v>25</v>
      </c>
      <c r="J18" s="26" t="s">
        <v>93</v>
      </c>
      <c r="K18" s="26" t="s">
        <v>63</v>
      </c>
      <c r="L18" s="26" t="s">
        <v>58</v>
      </c>
      <c r="M18" s="26" t="s">
        <v>94</v>
      </c>
      <c r="N18" s="27">
        <v>43896</v>
      </c>
      <c r="O18" s="26" t="s">
        <v>98</v>
      </c>
      <c r="P18" s="26" t="s">
        <v>96</v>
      </c>
      <c r="Q18" s="26" t="s">
        <v>95</v>
      </c>
    </row>
    <row r="19" spans="1:17" x14ac:dyDescent="0.2">
      <c r="A19" s="26" t="s">
        <v>91</v>
      </c>
      <c r="B19" s="26" t="s">
        <v>31</v>
      </c>
      <c r="C19" s="26" t="s">
        <v>75</v>
      </c>
      <c r="D19" s="28" t="s">
        <v>41</v>
      </c>
      <c r="E19" s="26" t="s">
        <v>73</v>
      </c>
      <c r="F19" s="26" t="s">
        <v>166</v>
      </c>
      <c r="G19" s="26" t="s">
        <v>104</v>
      </c>
      <c r="H19" s="26" t="s">
        <v>39</v>
      </c>
      <c r="I19" s="26" t="s">
        <v>25</v>
      </c>
      <c r="J19" s="26" t="s">
        <v>93</v>
      </c>
      <c r="K19" s="26" t="s">
        <v>74</v>
      </c>
      <c r="L19" s="26" t="s">
        <v>58</v>
      </c>
      <c r="M19" s="26" t="s">
        <v>94</v>
      </c>
      <c r="N19" s="27">
        <v>43879.613518518519</v>
      </c>
      <c r="O19" s="26" t="s">
        <v>98</v>
      </c>
      <c r="P19" s="26" t="s">
        <v>96</v>
      </c>
      <c r="Q19" s="26" t="s">
        <v>95</v>
      </c>
    </row>
    <row r="20" spans="1:17" x14ac:dyDescent="0.2">
      <c r="A20" s="26" t="s">
        <v>91</v>
      </c>
      <c r="B20" s="26" t="s">
        <v>31</v>
      </c>
      <c r="C20" s="26" t="s">
        <v>40</v>
      </c>
      <c r="D20" s="26" t="s">
        <v>38</v>
      </c>
      <c r="E20" s="26" t="s">
        <v>72</v>
      </c>
      <c r="F20" s="26" t="s">
        <v>167</v>
      </c>
      <c r="G20" s="26" t="s">
        <v>103</v>
      </c>
      <c r="H20" s="26" t="s">
        <v>36</v>
      </c>
      <c r="I20" s="26" t="s">
        <v>100</v>
      </c>
      <c r="J20" s="26" t="s">
        <v>93</v>
      </c>
      <c r="K20" s="26" t="s">
        <v>45</v>
      </c>
      <c r="L20" s="26" t="s">
        <v>58</v>
      </c>
      <c r="M20" s="26" t="s">
        <v>94</v>
      </c>
      <c r="N20" s="27">
        <v>43880.503576388888</v>
      </c>
      <c r="O20" s="26" t="s">
        <v>95</v>
      </c>
      <c r="P20" s="26" t="s">
        <v>96</v>
      </c>
      <c r="Q20" s="26" t="s">
        <v>96</v>
      </c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hExtRea">
    <pageSetUpPr fitToPage="1"/>
  </sheetPr>
  <dimension ref="A1:K10"/>
  <sheetViews>
    <sheetView zoomScaleNormal="100" workbookViewId="0">
      <selection activeCell="I41" sqref="I41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x14ac:dyDescent="0.25">
      <c r="A2" s="65" t="s">
        <v>1</v>
      </c>
      <c r="B2" s="65" t="s">
        <v>2</v>
      </c>
      <c r="C2" s="65" t="s">
        <v>3</v>
      </c>
      <c r="D2" s="65" t="s">
        <v>4</v>
      </c>
      <c r="E2" s="65" t="s">
        <v>5</v>
      </c>
      <c r="F2" s="65" t="s">
        <v>47</v>
      </c>
      <c r="G2" s="65" t="s">
        <v>48</v>
      </c>
      <c r="H2" s="65" t="s">
        <v>13</v>
      </c>
      <c r="I2" s="65" t="s">
        <v>6</v>
      </c>
      <c r="J2" s="65" t="s">
        <v>49</v>
      </c>
      <c r="K2" s="65" t="s">
        <v>50</v>
      </c>
    </row>
    <row r="3" spans="1:11" x14ac:dyDescent="0.25">
      <c r="A3" s="66" t="s">
        <v>26</v>
      </c>
      <c r="B3" s="66" t="s">
        <v>69</v>
      </c>
      <c r="C3" s="66" t="s">
        <v>27</v>
      </c>
      <c r="D3" s="66" t="s">
        <v>28</v>
      </c>
      <c r="E3" s="66" t="s">
        <v>149</v>
      </c>
      <c r="F3" s="66" t="s">
        <v>55</v>
      </c>
      <c r="G3" s="66" t="s">
        <v>56</v>
      </c>
      <c r="H3" s="66" t="s">
        <v>57</v>
      </c>
      <c r="I3" s="67">
        <v>43880.403101851851</v>
      </c>
      <c r="J3" s="66" t="s">
        <v>70</v>
      </c>
      <c r="K3" s="68">
        <v>1</v>
      </c>
    </row>
    <row r="4" spans="1:11" x14ac:dyDescent="0.25">
      <c r="A4" s="66" t="s">
        <v>51</v>
      </c>
      <c r="B4" s="66" t="s">
        <v>52</v>
      </c>
      <c r="C4" s="66" t="s">
        <v>53</v>
      </c>
      <c r="D4" s="66" t="s">
        <v>54</v>
      </c>
      <c r="E4" s="66" t="s">
        <v>168</v>
      </c>
      <c r="F4" s="66" t="s">
        <v>55</v>
      </c>
      <c r="G4" s="66" t="s">
        <v>56</v>
      </c>
      <c r="H4" s="66" t="s">
        <v>57</v>
      </c>
      <c r="I4" s="67">
        <v>43895</v>
      </c>
      <c r="J4" s="66" t="s">
        <v>58</v>
      </c>
      <c r="K4" s="68">
        <v>19</v>
      </c>
    </row>
    <row r="5" spans="1:11" x14ac:dyDescent="0.25">
      <c r="A5" s="66" t="s">
        <v>59</v>
      </c>
      <c r="B5" s="66" t="s">
        <v>60</v>
      </c>
      <c r="C5" s="66" t="s">
        <v>61</v>
      </c>
      <c r="D5" s="66" t="s">
        <v>62</v>
      </c>
      <c r="E5" s="66" t="s">
        <v>165</v>
      </c>
      <c r="F5" s="66" t="s">
        <v>55</v>
      </c>
      <c r="G5" s="66" t="s">
        <v>56</v>
      </c>
      <c r="H5" s="66" t="s">
        <v>57</v>
      </c>
      <c r="I5" s="67">
        <v>43896</v>
      </c>
      <c r="J5" s="66" t="s">
        <v>63</v>
      </c>
      <c r="K5" s="68">
        <v>39</v>
      </c>
    </row>
    <row r="6" spans="1:11" x14ac:dyDescent="0.25">
      <c r="A6" s="66" t="s">
        <v>39</v>
      </c>
      <c r="B6" s="66" t="s">
        <v>73</v>
      </c>
      <c r="C6" s="66"/>
      <c r="D6" s="66"/>
      <c r="E6" s="66"/>
      <c r="F6" s="66"/>
      <c r="G6" s="66"/>
      <c r="H6" s="66" t="s">
        <v>76</v>
      </c>
      <c r="I6" s="67"/>
      <c r="J6" s="66"/>
      <c r="K6" s="68">
        <v>3</v>
      </c>
    </row>
    <row r="7" spans="1:11" x14ac:dyDescent="0.25">
      <c r="A7" s="66" t="s">
        <v>169</v>
      </c>
      <c r="B7" s="66" t="s">
        <v>170</v>
      </c>
      <c r="C7" s="66"/>
      <c r="D7" s="66"/>
      <c r="E7" s="66"/>
      <c r="F7" s="66"/>
      <c r="G7" s="66"/>
      <c r="H7" s="66" t="s">
        <v>76</v>
      </c>
      <c r="I7" s="67"/>
      <c r="J7" s="66"/>
      <c r="K7" s="68">
        <v>2</v>
      </c>
    </row>
    <row r="8" spans="1:11" x14ac:dyDescent="0.25">
      <c r="A8" s="66" t="s">
        <v>36</v>
      </c>
      <c r="B8" s="66" t="s">
        <v>72</v>
      </c>
      <c r="C8" s="66" t="s">
        <v>37</v>
      </c>
      <c r="D8" s="66" t="s">
        <v>38</v>
      </c>
      <c r="E8" s="66" t="s">
        <v>167</v>
      </c>
      <c r="F8" s="66" t="s">
        <v>55</v>
      </c>
      <c r="G8" s="66" t="s">
        <v>56</v>
      </c>
      <c r="H8" s="66" t="s">
        <v>57</v>
      </c>
      <c r="I8" s="67">
        <v>43880.403101851851</v>
      </c>
      <c r="J8" s="66" t="s">
        <v>45</v>
      </c>
      <c r="K8" s="68">
        <v>50</v>
      </c>
    </row>
    <row r="9" spans="1:11" x14ac:dyDescent="0.25">
      <c r="A9" s="66" t="s">
        <v>64</v>
      </c>
      <c r="B9" s="66" t="s">
        <v>65</v>
      </c>
      <c r="C9" s="66" t="s">
        <v>66</v>
      </c>
      <c r="D9" s="66" t="s">
        <v>67</v>
      </c>
      <c r="E9" s="66" t="s">
        <v>150</v>
      </c>
      <c r="F9" s="66" t="s">
        <v>55</v>
      </c>
      <c r="G9" s="66" t="s">
        <v>56</v>
      </c>
      <c r="H9" s="66" t="s">
        <v>57</v>
      </c>
      <c r="I9" s="67">
        <v>43897</v>
      </c>
      <c r="J9" s="66" t="s">
        <v>68</v>
      </c>
      <c r="K9" s="68">
        <v>78</v>
      </c>
    </row>
    <row r="10" spans="1:11" x14ac:dyDescent="0.25">
      <c r="A10" s="66" t="s">
        <v>33</v>
      </c>
      <c r="B10" s="66" t="s">
        <v>71</v>
      </c>
      <c r="C10" s="66" t="s">
        <v>34</v>
      </c>
      <c r="D10" s="66" t="s">
        <v>35</v>
      </c>
      <c r="E10" s="66" t="s">
        <v>171</v>
      </c>
      <c r="F10" s="66" t="s">
        <v>55</v>
      </c>
      <c r="G10" s="66" t="s">
        <v>56</v>
      </c>
      <c r="H10" s="66" t="s">
        <v>76</v>
      </c>
      <c r="I10" s="67">
        <v>43880.403101851851</v>
      </c>
      <c r="J10" s="66"/>
      <c r="K10" s="68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shRécept">
    <pageSetUpPr fitToPage="1"/>
  </sheetPr>
  <dimension ref="A1:P97"/>
  <sheetViews>
    <sheetView zoomScaleNormal="100" workbookViewId="0">
      <selection activeCell="A4" sqref="A4"/>
    </sheetView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x14ac:dyDescent="0.2">
      <c r="A1" s="50" t="s">
        <v>14</v>
      </c>
      <c r="B1" s="51" t="s">
        <v>15</v>
      </c>
      <c r="C1" s="52" t="s">
        <v>1</v>
      </c>
      <c r="D1" s="53" t="s">
        <v>2</v>
      </c>
      <c r="E1" s="50" t="s">
        <v>3</v>
      </c>
      <c r="F1" s="50" t="s">
        <v>4</v>
      </c>
      <c r="G1" s="51" t="s">
        <v>16</v>
      </c>
      <c r="H1" s="51" t="s">
        <v>17</v>
      </c>
      <c r="I1" s="50" t="s">
        <v>18</v>
      </c>
      <c r="J1" s="51" t="s">
        <v>182</v>
      </c>
      <c r="K1" s="51" t="s">
        <v>19</v>
      </c>
      <c r="L1" s="51" t="s">
        <v>20</v>
      </c>
      <c r="M1" s="51" t="s">
        <v>21</v>
      </c>
      <c r="N1" s="51" t="s">
        <v>22</v>
      </c>
      <c r="O1" s="51" t="s">
        <v>23</v>
      </c>
      <c r="P1" s="51" t="s">
        <v>24</v>
      </c>
    </row>
    <row r="2" spans="1:16" x14ac:dyDescent="0.2">
      <c r="A2" s="27">
        <v>43897</v>
      </c>
      <c r="B2" s="26" t="s">
        <v>25</v>
      </c>
      <c r="C2" s="26" t="s">
        <v>26</v>
      </c>
      <c r="D2" s="26" t="s">
        <v>183</v>
      </c>
      <c r="E2" s="26" t="s">
        <v>27</v>
      </c>
      <c r="F2" s="26" t="s">
        <v>28</v>
      </c>
      <c r="G2" s="26"/>
      <c r="H2" s="27"/>
      <c r="I2" s="31">
        <v>10</v>
      </c>
      <c r="J2" s="31">
        <v>5</v>
      </c>
      <c r="K2" s="31">
        <v>5</v>
      </c>
      <c r="L2" s="26" t="s">
        <v>29</v>
      </c>
      <c r="M2" s="26" t="s">
        <v>30</v>
      </c>
      <c r="N2" s="26" t="s">
        <v>31</v>
      </c>
      <c r="O2" s="26"/>
      <c r="P2" s="32" t="s">
        <v>32</v>
      </c>
    </row>
    <row r="3" spans="1:16" x14ac:dyDescent="0.2">
      <c r="A3" s="27">
        <v>43899</v>
      </c>
      <c r="B3" s="26" t="s">
        <v>25</v>
      </c>
      <c r="C3" s="26" t="s">
        <v>33</v>
      </c>
      <c r="D3" s="26" t="s">
        <v>184</v>
      </c>
      <c r="E3" s="26" t="s">
        <v>34</v>
      </c>
      <c r="F3" s="26" t="s">
        <v>35</v>
      </c>
      <c r="G3" s="26"/>
      <c r="H3" s="27"/>
      <c r="I3" s="31">
        <v>11</v>
      </c>
      <c r="J3" s="31">
        <v>11</v>
      </c>
      <c r="K3" s="31">
        <v>0</v>
      </c>
      <c r="L3" s="26" t="s">
        <v>29</v>
      </c>
      <c r="M3" s="26" t="s">
        <v>30</v>
      </c>
      <c r="N3" s="26"/>
      <c r="O3" s="26"/>
      <c r="P3" s="32" t="s">
        <v>32</v>
      </c>
    </row>
    <row r="4" spans="1:16" x14ac:dyDescent="0.2">
      <c r="A4" s="27">
        <v>43897</v>
      </c>
      <c r="B4" s="26" t="s">
        <v>25</v>
      </c>
      <c r="C4" s="26" t="s">
        <v>36</v>
      </c>
      <c r="D4" s="26" t="s">
        <v>185</v>
      </c>
      <c r="E4" s="26" t="s">
        <v>37</v>
      </c>
      <c r="F4" s="26" t="s">
        <v>38</v>
      </c>
      <c r="G4" s="26"/>
      <c r="H4" s="27"/>
      <c r="I4" s="31">
        <v>12</v>
      </c>
      <c r="J4" s="31">
        <v>12</v>
      </c>
      <c r="K4" s="31"/>
      <c r="L4" s="26" t="s">
        <v>29</v>
      </c>
      <c r="M4" s="26" t="s">
        <v>30</v>
      </c>
      <c r="N4" s="26"/>
      <c r="O4" s="26"/>
      <c r="P4" s="32" t="s">
        <v>32</v>
      </c>
    </row>
    <row r="5" spans="1:16" x14ac:dyDescent="0.2">
      <c r="A5" s="27">
        <v>43897</v>
      </c>
      <c r="B5" s="26" t="s">
        <v>25</v>
      </c>
      <c r="C5" s="26" t="s">
        <v>39</v>
      </c>
      <c r="D5" s="26" t="s">
        <v>186</v>
      </c>
      <c r="E5" s="26" t="s">
        <v>40</v>
      </c>
      <c r="F5" s="28" t="s">
        <v>41</v>
      </c>
      <c r="G5" s="26"/>
      <c r="H5" s="27"/>
      <c r="I5" s="31">
        <v>13</v>
      </c>
      <c r="J5" s="31"/>
      <c r="K5" s="31">
        <v>13</v>
      </c>
      <c r="L5" s="26" t="s">
        <v>29</v>
      </c>
      <c r="M5" s="26" t="s">
        <v>30</v>
      </c>
      <c r="N5" s="26" t="s">
        <v>31</v>
      </c>
      <c r="O5" s="26"/>
      <c r="P5" s="32" t="s">
        <v>32</v>
      </c>
    </row>
    <row r="6" spans="1:16" x14ac:dyDescent="0.2">
      <c r="A6" s="27">
        <v>43897</v>
      </c>
      <c r="B6" s="26" t="s">
        <v>25</v>
      </c>
      <c r="C6" s="26" t="s">
        <v>51</v>
      </c>
      <c r="D6" s="26" t="s">
        <v>187</v>
      </c>
      <c r="E6" s="26" t="s">
        <v>53</v>
      </c>
      <c r="F6" s="28" t="s">
        <v>54</v>
      </c>
      <c r="G6" s="26"/>
      <c r="H6" s="27"/>
      <c r="I6" s="31">
        <v>1000</v>
      </c>
      <c r="J6" s="31">
        <v>500</v>
      </c>
      <c r="K6" s="31">
        <v>500</v>
      </c>
      <c r="L6" s="26" t="s">
        <v>29</v>
      </c>
      <c r="M6" s="26" t="s">
        <v>30</v>
      </c>
      <c r="N6" s="26" t="s">
        <v>31</v>
      </c>
      <c r="O6" s="26"/>
      <c r="P6" s="32" t="s">
        <v>32</v>
      </c>
    </row>
    <row r="7" spans="1:16" x14ac:dyDescent="0.2">
      <c r="A7" s="27">
        <v>43897</v>
      </c>
      <c r="B7" s="26" t="s">
        <v>25</v>
      </c>
      <c r="C7" s="54" t="s">
        <v>44</v>
      </c>
      <c r="D7" s="54" t="s">
        <v>45</v>
      </c>
      <c r="E7" s="26"/>
      <c r="F7" s="26"/>
      <c r="G7" s="26"/>
      <c r="H7" s="27"/>
      <c r="I7" s="31">
        <v>15</v>
      </c>
      <c r="J7" s="31"/>
      <c r="K7" s="31">
        <v>15</v>
      </c>
      <c r="L7" s="26" t="s">
        <v>29</v>
      </c>
      <c r="M7" s="26" t="s">
        <v>30</v>
      </c>
      <c r="N7" s="26" t="s">
        <v>31</v>
      </c>
      <c r="O7" s="26"/>
      <c r="P7" s="32" t="s">
        <v>32</v>
      </c>
    </row>
    <row r="8" spans="1:16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15" x14ac:dyDescent="0.25">
      <c r="A9" s="13"/>
      <c r="B9" s="13"/>
      <c r="C9" s="13"/>
      <c r="D9" s="55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5" x14ac:dyDescent="0.25">
      <c r="A10" s="13"/>
      <c r="B10" s="13"/>
      <c r="C10" s="13"/>
      <c r="D10" s="5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x14ac:dyDescent="0.2">
      <c r="A11" s="27"/>
      <c r="B11" s="26"/>
      <c r="C11" s="26"/>
      <c r="D11" s="26"/>
      <c r="E11" s="26"/>
      <c r="F11" s="26"/>
      <c r="G11" s="26"/>
      <c r="H11" s="27"/>
      <c r="I11" s="31"/>
      <c r="J11" s="31"/>
      <c r="K11" s="31"/>
      <c r="L11" s="26"/>
      <c r="M11" s="26"/>
      <c r="N11" s="26"/>
      <c r="O11" s="26"/>
      <c r="P11" s="32"/>
    </row>
    <row r="12" spans="1:16" x14ac:dyDescent="0.2">
      <c r="A12" s="27"/>
      <c r="B12" s="26"/>
      <c r="C12" s="26"/>
      <c r="D12" s="26"/>
      <c r="E12" s="26"/>
      <c r="F12" s="26"/>
      <c r="G12" s="26"/>
      <c r="H12" s="27"/>
      <c r="I12" s="31"/>
      <c r="J12" s="31"/>
      <c r="K12" s="31"/>
      <c r="L12" s="26"/>
      <c r="M12" s="26"/>
      <c r="N12" s="26"/>
      <c r="O12" s="26"/>
      <c r="P12" s="32"/>
    </row>
    <row r="13" spans="1:16" x14ac:dyDescent="0.2">
      <c r="A13" s="27"/>
      <c r="B13" s="26"/>
      <c r="C13" s="26"/>
      <c r="D13" s="26"/>
      <c r="E13" s="26"/>
      <c r="F13" s="26"/>
      <c r="G13" s="26"/>
      <c r="H13" s="27"/>
      <c r="I13" s="31"/>
      <c r="J13" s="31"/>
      <c r="K13" s="31"/>
      <c r="L13" s="26"/>
      <c r="M13" s="26"/>
      <c r="N13" s="26"/>
      <c r="O13" s="26"/>
      <c r="P13" s="32"/>
    </row>
    <row r="14" spans="1:16" x14ac:dyDescent="0.2">
      <c r="A14" s="27"/>
      <c r="B14" s="26"/>
      <c r="C14" s="26"/>
      <c r="D14" s="26"/>
      <c r="E14" s="26"/>
      <c r="F14" s="26"/>
      <c r="G14" s="26"/>
      <c r="H14" s="27"/>
      <c r="I14" s="31"/>
      <c r="J14" s="31"/>
      <c r="K14" s="31"/>
      <c r="L14" s="26"/>
      <c r="M14" s="26"/>
      <c r="N14" s="26"/>
      <c r="O14" s="26"/>
      <c r="P14" s="32"/>
    </row>
    <row r="15" spans="1:16" x14ac:dyDescent="0.2">
      <c r="A15" s="27"/>
      <c r="B15" s="26"/>
      <c r="C15" s="26"/>
      <c r="D15" s="26"/>
      <c r="E15" s="26"/>
      <c r="F15" s="26"/>
      <c r="G15" s="26"/>
      <c r="H15" s="27"/>
      <c r="I15" s="31"/>
      <c r="J15" s="31"/>
      <c r="K15" s="31"/>
      <c r="L15" s="26"/>
      <c r="M15" s="26"/>
      <c r="N15" s="26"/>
      <c r="O15" s="26"/>
      <c r="P15" s="32"/>
    </row>
    <row r="16" spans="1:16" x14ac:dyDescent="0.2">
      <c r="A16" s="27"/>
      <c r="B16" s="26"/>
      <c r="C16" s="26"/>
      <c r="D16" s="26"/>
      <c r="E16" s="26"/>
      <c r="F16" s="26"/>
      <c r="G16" s="26"/>
      <c r="H16" s="27"/>
      <c r="I16" s="31"/>
      <c r="J16" s="31"/>
      <c r="K16" s="31"/>
      <c r="L16" s="26"/>
      <c r="M16" s="26"/>
      <c r="N16" s="26"/>
      <c r="O16" s="26"/>
      <c r="P16" s="32"/>
    </row>
    <row r="17" spans="1:16" x14ac:dyDescent="0.2">
      <c r="A17" s="27"/>
      <c r="B17" s="26"/>
      <c r="C17" s="26"/>
      <c r="D17" s="26"/>
      <c r="E17" s="26"/>
      <c r="F17" s="26"/>
      <c r="G17" s="26"/>
      <c r="H17" s="27"/>
      <c r="I17" s="31"/>
      <c r="J17" s="31"/>
      <c r="K17" s="31"/>
      <c r="L17" s="26"/>
      <c r="M17" s="26"/>
      <c r="N17" s="26"/>
      <c r="O17" s="26"/>
      <c r="P17" s="32"/>
    </row>
    <row r="18" spans="1:16" x14ac:dyDescent="0.2">
      <c r="A18" s="27"/>
      <c r="B18" s="26"/>
      <c r="C18" s="26"/>
      <c r="D18" s="26"/>
      <c r="E18" s="26"/>
      <c r="F18" s="26"/>
      <c r="G18" s="26"/>
      <c r="H18" s="27"/>
      <c r="I18" s="31"/>
      <c r="J18" s="31"/>
      <c r="K18" s="31"/>
      <c r="L18" s="26"/>
      <c r="M18" s="26"/>
      <c r="N18" s="26"/>
      <c r="O18" s="26"/>
      <c r="P18" s="32"/>
    </row>
    <row r="19" spans="1:16" x14ac:dyDescent="0.2">
      <c r="A19" s="27"/>
      <c r="B19" s="26"/>
      <c r="C19" s="26"/>
      <c r="D19" s="26"/>
      <c r="E19" s="26"/>
      <c r="F19" s="49"/>
      <c r="G19" s="26"/>
      <c r="H19" s="27"/>
      <c r="I19" s="31"/>
      <c r="J19" s="31"/>
      <c r="K19" s="31"/>
      <c r="L19" s="26"/>
      <c r="M19" s="26"/>
      <c r="N19" s="26"/>
      <c r="O19" s="26"/>
      <c r="P19" s="32"/>
    </row>
    <row r="20" spans="1:16" x14ac:dyDescent="0.2">
      <c r="A20" s="27"/>
      <c r="B20" s="26"/>
      <c r="C20" s="26"/>
      <c r="D20" s="26"/>
      <c r="E20" s="26"/>
      <c r="F20" s="26"/>
      <c r="G20" s="26"/>
      <c r="H20" s="27"/>
      <c r="I20" s="31"/>
      <c r="J20" s="31"/>
      <c r="K20" s="31"/>
      <c r="L20" s="26"/>
      <c r="M20" s="26"/>
      <c r="N20" s="26"/>
      <c r="O20" s="26"/>
      <c r="P20" s="32"/>
    </row>
    <row r="21" spans="1:16" x14ac:dyDescent="0.2">
      <c r="A21" s="27"/>
      <c r="B21" s="26"/>
      <c r="C21" s="26"/>
      <c r="D21" s="26"/>
      <c r="E21" s="26"/>
      <c r="F21" s="26"/>
      <c r="G21" s="26"/>
      <c r="H21" s="27"/>
      <c r="I21" s="31"/>
      <c r="J21" s="31"/>
      <c r="K21" s="31"/>
      <c r="L21" s="26"/>
      <c r="M21" s="26"/>
      <c r="N21" s="26"/>
      <c r="O21" s="26"/>
      <c r="P21" s="32"/>
    </row>
    <row r="22" spans="1:16" x14ac:dyDescent="0.2">
      <c r="A22" s="27"/>
      <c r="B22" s="26"/>
      <c r="C22" s="26"/>
      <c r="D22" s="26"/>
      <c r="E22" s="26"/>
      <c r="F22" s="49"/>
      <c r="G22" s="26"/>
      <c r="H22" s="27"/>
      <c r="I22" s="31"/>
      <c r="J22" s="31"/>
      <c r="K22" s="31"/>
      <c r="L22" s="26"/>
      <c r="M22" s="26"/>
      <c r="N22" s="26"/>
      <c r="O22" s="26"/>
      <c r="P22" s="32"/>
    </row>
    <row r="23" spans="1:16" x14ac:dyDescent="0.2">
      <c r="A23" s="27"/>
      <c r="B23" s="26"/>
      <c r="C23" s="26"/>
      <c r="D23" s="26"/>
      <c r="E23" s="26"/>
      <c r="F23" s="49"/>
      <c r="G23" s="26"/>
      <c r="H23" s="27"/>
      <c r="I23" s="31"/>
      <c r="J23" s="31"/>
      <c r="K23" s="31"/>
      <c r="L23" s="26"/>
      <c r="M23" s="26"/>
      <c r="N23" s="26"/>
      <c r="O23" s="26"/>
      <c r="P23" s="32"/>
    </row>
    <row r="24" spans="1:16" x14ac:dyDescent="0.2">
      <c r="A24" s="27"/>
      <c r="B24" s="26"/>
      <c r="C24" s="26"/>
      <c r="D24" s="26"/>
      <c r="E24" s="26"/>
      <c r="F24" s="49"/>
      <c r="G24" s="26"/>
      <c r="H24" s="27"/>
      <c r="I24" s="31"/>
      <c r="J24" s="31"/>
      <c r="K24" s="31"/>
      <c r="L24" s="26"/>
      <c r="M24" s="26"/>
      <c r="N24" s="26"/>
      <c r="O24" s="26"/>
      <c r="P24" s="32"/>
    </row>
    <row r="25" spans="1:16" x14ac:dyDescent="0.2">
      <c r="A25" s="27"/>
      <c r="B25" s="26"/>
      <c r="C25" s="26"/>
      <c r="D25" s="26"/>
      <c r="E25" s="26"/>
      <c r="F25" s="49"/>
      <c r="G25" s="26"/>
      <c r="H25" s="27"/>
      <c r="I25" s="31"/>
      <c r="J25" s="31"/>
      <c r="K25" s="31"/>
      <c r="L25" s="26"/>
      <c r="M25" s="26"/>
      <c r="N25" s="26"/>
      <c r="O25" s="26"/>
      <c r="P25" s="32"/>
    </row>
    <row r="26" spans="1:16" x14ac:dyDescent="0.2">
      <c r="A26" s="27"/>
      <c r="B26" s="26"/>
      <c r="C26" s="26"/>
      <c r="D26" s="26"/>
      <c r="E26" s="26"/>
      <c r="F26" s="26"/>
      <c r="G26" s="26"/>
      <c r="H26" s="27"/>
      <c r="I26" s="31"/>
      <c r="J26" s="31"/>
      <c r="K26" s="31"/>
      <c r="L26" s="26"/>
      <c r="M26" s="26"/>
      <c r="N26" s="26"/>
      <c r="O26" s="26"/>
      <c r="P26" s="32"/>
    </row>
    <row r="27" spans="1:16" x14ac:dyDescent="0.2">
      <c r="A27" s="27"/>
      <c r="B27" s="26"/>
      <c r="C27" s="26"/>
      <c r="D27" s="26"/>
      <c r="E27" s="26"/>
      <c r="F27" s="26"/>
      <c r="G27" s="26"/>
      <c r="H27" s="27"/>
      <c r="I27" s="31"/>
      <c r="J27" s="31"/>
      <c r="K27" s="31"/>
      <c r="L27" s="26"/>
      <c r="M27" s="26"/>
      <c r="N27" s="26"/>
      <c r="O27" s="26"/>
      <c r="P27" s="32"/>
    </row>
    <row r="28" spans="1:16" x14ac:dyDescent="0.2">
      <c r="A28" s="27"/>
      <c r="B28" s="26"/>
      <c r="C28" s="26"/>
      <c r="D28" s="26"/>
      <c r="E28" s="26"/>
      <c r="F28" s="26"/>
      <c r="G28" s="26"/>
      <c r="H28" s="27"/>
      <c r="I28" s="31"/>
      <c r="J28" s="31"/>
      <c r="K28" s="31"/>
      <c r="L28" s="26"/>
      <c r="M28" s="26"/>
      <c r="N28" s="26"/>
      <c r="O28" s="26"/>
      <c r="P28" s="32"/>
    </row>
    <row r="29" spans="1:16" x14ac:dyDescent="0.2">
      <c r="A29" s="27"/>
      <c r="B29" s="26"/>
      <c r="C29" s="26"/>
      <c r="D29" s="26"/>
      <c r="E29" s="26"/>
      <c r="F29" s="49"/>
      <c r="G29" s="26"/>
      <c r="H29" s="27"/>
      <c r="I29" s="31"/>
      <c r="J29" s="31"/>
      <c r="K29" s="31"/>
      <c r="L29" s="26"/>
      <c r="M29" s="26"/>
      <c r="N29" s="26"/>
      <c r="O29" s="26"/>
      <c r="P29" s="32"/>
    </row>
    <row r="30" spans="1:16" x14ac:dyDescent="0.2">
      <c r="A30" s="27"/>
      <c r="B30" s="26"/>
      <c r="C30" s="26"/>
      <c r="D30" s="26"/>
      <c r="E30" s="26"/>
      <c r="F30" s="49"/>
      <c r="G30" s="26"/>
      <c r="H30" s="27"/>
      <c r="I30" s="31"/>
      <c r="J30" s="31"/>
      <c r="K30" s="31"/>
      <c r="L30" s="26"/>
      <c r="M30" s="26"/>
      <c r="N30" s="26"/>
      <c r="O30" s="26"/>
      <c r="P30" s="32"/>
    </row>
    <row r="31" spans="1:16" x14ac:dyDescent="0.2">
      <c r="A31" s="27"/>
      <c r="B31" s="26"/>
      <c r="C31" s="26"/>
      <c r="D31" s="26"/>
      <c r="E31" s="26"/>
      <c r="F31" s="49"/>
      <c r="G31" s="26"/>
      <c r="H31" s="27"/>
      <c r="I31" s="31"/>
      <c r="J31" s="31"/>
      <c r="K31" s="31"/>
      <c r="L31" s="26"/>
      <c r="M31" s="26"/>
      <c r="N31" s="26"/>
      <c r="O31" s="26"/>
      <c r="P31" s="32"/>
    </row>
    <row r="32" spans="1:16" x14ac:dyDescent="0.2">
      <c r="A32" s="27"/>
      <c r="B32" s="26"/>
      <c r="C32" s="26"/>
      <c r="D32" s="26"/>
      <c r="E32" s="26"/>
      <c r="F32" s="49"/>
      <c r="G32" s="26"/>
      <c r="H32" s="27"/>
      <c r="I32" s="31"/>
      <c r="J32" s="31"/>
      <c r="K32" s="31"/>
      <c r="L32" s="26"/>
      <c r="M32" s="26"/>
      <c r="N32" s="26"/>
      <c r="O32" s="26"/>
      <c r="P32" s="32"/>
    </row>
    <row r="33" spans="1:16" x14ac:dyDescent="0.2">
      <c r="A33" s="27"/>
      <c r="B33" s="26"/>
      <c r="C33" s="26"/>
      <c r="D33" s="26"/>
      <c r="E33" s="26"/>
      <c r="F33" s="26"/>
      <c r="G33" s="26"/>
      <c r="H33" s="27"/>
      <c r="I33" s="31"/>
      <c r="J33" s="31"/>
      <c r="K33" s="31"/>
      <c r="L33" s="26"/>
      <c r="M33" s="26"/>
      <c r="N33" s="26"/>
      <c r="O33" s="26"/>
      <c r="P33" s="32"/>
    </row>
    <row r="34" spans="1:16" x14ac:dyDescent="0.2">
      <c r="A34" s="27"/>
      <c r="B34" s="26"/>
      <c r="C34" s="26"/>
      <c r="D34" s="26"/>
      <c r="E34" s="26"/>
      <c r="F34" s="26"/>
      <c r="G34" s="26"/>
      <c r="H34" s="27"/>
      <c r="I34" s="31"/>
      <c r="J34" s="31"/>
      <c r="K34" s="31"/>
      <c r="L34" s="26"/>
      <c r="M34" s="26"/>
      <c r="N34" s="26"/>
      <c r="O34" s="26"/>
      <c r="P34" s="32"/>
    </row>
    <row r="35" spans="1:16" x14ac:dyDescent="0.2">
      <c r="A35" s="27"/>
      <c r="B35" s="26"/>
      <c r="C35" s="26"/>
      <c r="D35" s="26"/>
      <c r="E35" s="26"/>
      <c r="F35" s="26"/>
      <c r="G35" s="26"/>
      <c r="H35" s="27"/>
      <c r="I35" s="31"/>
      <c r="J35" s="31"/>
      <c r="K35" s="31"/>
      <c r="L35" s="26"/>
      <c r="M35" s="26"/>
      <c r="N35" s="26"/>
      <c r="O35" s="26"/>
      <c r="P35" s="32"/>
    </row>
    <row r="36" spans="1:16" x14ac:dyDescent="0.2">
      <c r="A36" s="27"/>
      <c r="B36" s="26"/>
      <c r="C36" s="26"/>
      <c r="D36" s="26"/>
      <c r="E36" s="26"/>
      <c r="F36" s="26"/>
      <c r="G36" s="26"/>
      <c r="H36" s="27"/>
      <c r="I36" s="31"/>
      <c r="J36" s="31"/>
      <c r="K36" s="31"/>
      <c r="L36" s="26"/>
      <c r="M36" s="26"/>
      <c r="N36" s="26"/>
      <c r="O36" s="26"/>
      <c r="P36" s="32"/>
    </row>
    <row r="37" spans="1:16" x14ac:dyDescent="0.2">
      <c r="A37" s="27"/>
      <c r="B37" s="26"/>
      <c r="C37" s="26"/>
      <c r="D37" s="26"/>
      <c r="E37" s="26"/>
      <c r="F37" s="26"/>
      <c r="G37" s="26"/>
      <c r="H37" s="27"/>
      <c r="I37" s="31"/>
      <c r="J37" s="31"/>
      <c r="K37" s="31"/>
      <c r="L37" s="26"/>
      <c r="M37" s="26"/>
      <c r="N37" s="26"/>
      <c r="O37" s="26"/>
      <c r="P37" s="32"/>
    </row>
    <row r="38" spans="1:16" x14ac:dyDescent="0.2">
      <c r="A38" s="27"/>
      <c r="B38" s="26"/>
      <c r="C38" s="26"/>
      <c r="D38" s="26"/>
      <c r="E38" s="26"/>
      <c r="F38" s="26"/>
      <c r="G38" s="26"/>
      <c r="H38" s="27"/>
      <c r="I38" s="31"/>
      <c r="J38" s="31"/>
      <c r="K38" s="31"/>
      <c r="L38" s="26"/>
      <c r="M38" s="26"/>
      <c r="N38" s="26"/>
      <c r="O38" s="26"/>
      <c r="P38" s="32"/>
    </row>
    <row r="39" spans="1:16" x14ac:dyDescent="0.2">
      <c r="A39" s="27"/>
      <c r="B39" s="26"/>
      <c r="C39" s="26"/>
      <c r="D39" s="26"/>
      <c r="E39" s="26"/>
      <c r="F39" s="26"/>
      <c r="G39" s="26"/>
      <c r="H39" s="27"/>
      <c r="I39" s="31"/>
      <c r="J39" s="31"/>
      <c r="K39" s="31"/>
      <c r="L39" s="26"/>
      <c r="M39" s="26"/>
      <c r="N39" s="26"/>
      <c r="O39" s="26"/>
      <c r="P39" s="32"/>
    </row>
    <row r="40" spans="1:16" x14ac:dyDescent="0.2">
      <c r="A40" s="27"/>
      <c r="B40" s="26"/>
      <c r="C40" s="26"/>
      <c r="D40" s="26"/>
      <c r="E40" s="26"/>
      <c r="F40" s="26"/>
      <c r="G40" s="26"/>
      <c r="H40" s="27"/>
      <c r="I40" s="31"/>
      <c r="J40" s="31"/>
      <c r="K40" s="31"/>
      <c r="L40" s="26"/>
      <c r="M40" s="26"/>
      <c r="N40" s="26"/>
      <c r="O40" s="26"/>
      <c r="P40" s="32"/>
    </row>
    <row r="41" spans="1:16" x14ac:dyDescent="0.2">
      <c r="A41" s="27"/>
      <c r="B41" s="26"/>
      <c r="C41" s="26"/>
      <c r="D41" s="26"/>
      <c r="E41" s="26"/>
      <c r="F41" s="26"/>
      <c r="G41" s="26"/>
      <c r="H41" s="27"/>
      <c r="I41" s="31"/>
      <c r="J41" s="31"/>
      <c r="K41" s="31"/>
      <c r="L41" s="26"/>
      <c r="M41" s="26"/>
      <c r="N41" s="26"/>
      <c r="O41" s="26"/>
      <c r="P41" s="32"/>
    </row>
    <row r="42" spans="1:16" x14ac:dyDescent="0.2">
      <c r="A42" s="27"/>
      <c r="B42" s="26"/>
      <c r="C42" s="26"/>
      <c r="D42" s="26"/>
      <c r="E42" s="26"/>
      <c r="F42" s="26"/>
      <c r="G42" s="26"/>
      <c r="H42" s="27"/>
      <c r="I42" s="31"/>
      <c r="J42" s="31"/>
      <c r="K42" s="31"/>
      <c r="L42" s="26"/>
      <c r="M42" s="26"/>
      <c r="N42" s="26"/>
      <c r="O42" s="26"/>
      <c r="P42" s="32"/>
    </row>
    <row r="43" spans="1:16" x14ac:dyDescent="0.2">
      <c r="A43" s="27"/>
      <c r="B43" s="26"/>
      <c r="C43" s="26"/>
      <c r="D43" s="26"/>
      <c r="E43" s="26"/>
      <c r="F43" s="26"/>
      <c r="G43" s="26"/>
      <c r="H43" s="27"/>
      <c r="I43" s="31"/>
      <c r="J43" s="31"/>
      <c r="K43" s="31"/>
      <c r="L43" s="26"/>
      <c r="M43" s="26"/>
      <c r="N43" s="26"/>
      <c r="O43" s="26"/>
      <c r="P43" s="32"/>
    </row>
    <row r="44" spans="1:16" x14ac:dyDescent="0.2">
      <c r="A44" s="27"/>
      <c r="B44" s="26"/>
      <c r="C44" s="26"/>
      <c r="D44" s="26"/>
      <c r="E44" s="26"/>
      <c r="F44" s="26"/>
      <c r="G44" s="26"/>
      <c r="H44" s="27"/>
      <c r="I44" s="31"/>
      <c r="J44" s="31"/>
      <c r="K44" s="31"/>
      <c r="L44" s="26"/>
      <c r="M44" s="26"/>
      <c r="N44" s="26"/>
      <c r="O44" s="26"/>
      <c r="P44" s="32"/>
    </row>
    <row r="45" spans="1:16" x14ac:dyDescent="0.2">
      <c r="A45" s="27"/>
      <c r="B45" s="26"/>
      <c r="C45" s="26"/>
      <c r="D45" s="26"/>
      <c r="E45" s="26"/>
      <c r="F45" s="26"/>
      <c r="G45" s="26"/>
      <c r="H45" s="27"/>
      <c r="I45" s="31"/>
      <c r="J45" s="31"/>
      <c r="K45" s="31"/>
      <c r="L45" s="26"/>
      <c r="M45" s="26"/>
      <c r="N45" s="26"/>
      <c r="O45" s="26"/>
      <c r="P45" s="32"/>
    </row>
    <row r="46" spans="1:16" x14ac:dyDescent="0.2">
      <c r="A46" s="27"/>
      <c r="B46" s="26"/>
      <c r="C46" s="26"/>
      <c r="D46" s="26"/>
      <c r="E46" s="26"/>
      <c r="F46" s="26"/>
      <c r="G46" s="26"/>
      <c r="H46" s="27"/>
      <c r="I46" s="31"/>
      <c r="J46" s="31"/>
      <c r="K46" s="31"/>
      <c r="L46" s="26"/>
      <c r="M46" s="26"/>
      <c r="N46" s="26"/>
      <c r="O46" s="26"/>
      <c r="P46" s="32"/>
    </row>
    <row r="47" spans="1:16" x14ac:dyDescent="0.2">
      <c r="A47" s="27"/>
      <c r="B47" s="26"/>
      <c r="C47" s="26"/>
      <c r="D47" s="26"/>
      <c r="E47" s="26"/>
      <c r="F47" s="26"/>
      <c r="G47" s="26"/>
      <c r="H47" s="27"/>
      <c r="I47" s="31"/>
      <c r="J47" s="31"/>
      <c r="K47" s="31"/>
      <c r="L47" s="26"/>
      <c r="M47" s="26"/>
      <c r="N47" s="26"/>
      <c r="O47" s="26"/>
      <c r="P47" s="32"/>
    </row>
    <row r="48" spans="1:16" x14ac:dyDescent="0.2">
      <c r="A48" s="27"/>
      <c r="B48" s="26"/>
      <c r="C48" s="26"/>
      <c r="D48" s="26"/>
      <c r="E48" s="26"/>
      <c r="F48" s="26"/>
      <c r="G48" s="26"/>
      <c r="H48" s="27"/>
      <c r="I48" s="31"/>
      <c r="J48" s="31"/>
      <c r="K48" s="31"/>
      <c r="L48" s="26"/>
      <c r="M48" s="26"/>
      <c r="N48" s="26"/>
      <c r="O48" s="26"/>
      <c r="P48" s="32"/>
    </row>
    <row r="49" spans="1:16" x14ac:dyDescent="0.2">
      <c r="A49" s="27"/>
      <c r="B49" s="26"/>
      <c r="C49" s="26"/>
      <c r="D49" s="26"/>
      <c r="E49" s="26"/>
      <c r="F49" s="26"/>
      <c r="G49" s="26"/>
      <c r="H49" s="27"/>
      <c r="I49" s="31"/>
      <c r="J49" s="31"/>
      <c r="K49" s="31"/>
      <c r="L49" s="26"/>
      <c r="M49" s="26"/>
      <c r="N49" s="26"/>
      <c r="O49" s="26"/>
      <c r="P49" s="32"/>
    </row>
    <row r="50" spans="1:16" x14ac:dyDescent="0.2">
      <c r="A50" s="27"/>
      <c r="B50" s="26"/>
      <c r="C50" s="26"/>
      <c r="D50" s="26"/>
      <c r="E50" s="26"/>
      <c r="F50" s="26"/>
      <c r="G50" s="26"/>
      <c r="H50" s="27"/>
      <c r="I50" s="31"/>
      <c r="J50" s="31"/>
      <c r="K50" s="31"/>
      <c r="L50" s="26"/>
      <c r="M50" s="26"/>
      <c r="N50" s="26"/>
      <c r="O50" s="26"/>
      <c r="P50" s="32"/>
    </row>
    <row r="51" spans="1:16" x14ac:dyDescent="0.2">
      <c r="A51" s="27"/>
      <c r="B51" s="26"/>
      <c r="C51" s="26"/>
      <c r="D51" s="26"/>
      <c r="E51" s="26"/>
      <c r="F51" s="26"/>
      <c r="G51" s="26"/>
      <c r="H51" s="27"/>
      <c r="I51" s="31"/>
      <c r="J51" s="31"/>
      <c r="K51" s="31"/>
      <c r="L51" s="26"/>
      <c r="M51" s="26"/>
      <c r="N51" s="26"/>
      <c r="O51" s="26"/>
      <c r="P51" s="32"/>
    </row>
    <row r="52" spans="1:16" x14ac:dyDescent="0.2">
      <c r="A52" s="27"/>
      <c r="B52" s="26"/>
      <c r="C52" s="26"/>
      <c r="D52" s="26"/>
      <c r="E52" s="26"/>
      <c r="F52" s="26"/>
      <c r="G52" s="26"/>
      <c r="H52" s="27"/>
      <c r="I52" s="31"/>
      <c r="J52" s="31"/>
      <c r="K52" s="31"/>
      <c r="L52" s="26"/>
      <c r="M52" s="26"/>
      <c r="N52" s="26"/>
      <c r="O52" s="26"/>
      <c r="P52" s="32"/>
    </row>
    <row r="53" spans="1:16" x14ac:dyDescent="0.2">
      <c r="A53" s="27"/>
      <c r="B53" s="26"/>
      <c r="C53" s="26"/>
      <c r="D53" s="26"/>
      <c r="E53" s="26"/>
      <c r="F53" s="26"/>
      <c r="G53" s="26"/>
      <c r="H53" s="27"/>
      <c r="I53" s="31"/>
      <c r="J53" s="31"/>
      <c r="K53" s="31"/>
      <c r="L53" s="26"/>
      <c r="M53" s="26"/>
      <c r="N53" s="26"/>
      <c r="O53" s="26"/>
      <c r="P53" s="32"/>
    </row>
    <row r="54" spans="1:16" x14ac:dyDescent="0.2">
      <c r="A54" s="27"/>
      <c r="B54" s="26"/>
      <c r="C54" s="26"/>
      <c r="D54" s="26"/>
      <c r="E54" s="26"/>
      <c r="F54" s="26"/>
      <c r="G54" s="26"/>
      <c r="H54" s="27"/>
      <c r="I54" s="31"/>
      <c r="J54" s="31"/>
      <c r="K54" s="31"/>
      <c r="L54" s="26"/>
      <c r="M54" s="26"/>
      <c r="N54" s="26"/>
      <c r="O54" s="26"/>
      <c r="P54" s="32"/>
    </row>
    <row r="55" spans="1:16" x14ac:dyDescent="0.2">
      <c r="A55" s="27"/>
      <c r="B55" s="26"/>
      <c r="C55" s="26"/>
      <c r="D55" s="26"/>
      <c r="E55" s="26"/>
      <c r="F55" s="26"/>
      <c r="G55" s="26"/>
      <c r="H55" s="27"/>
      <c r="I55" s="31"/>
      <c r="J55" s="31"/>
      <c r="K55" s="31"/>
      <c r="L55" s="26"/>
      <c r="M55" s="26"/>
      <c r="N55" s="26"/>
      <c r="O55" s="26"/>
      <c r="P55" s="32"/>
    </row>
    <row r="56" spans="1:16" x14ac:dyDescent="0.2">
      <c r="A56" s="27"/>
      <c r="B56" s="26"/>
      <c r="C56" s="26"/>
      <c r="D56" s="26"/>
      <c r="E56" s="26"/>
      <c r="F56" s="26"/>
      <c r="G56" s="26"/>
      <c r="H56" s="27"/>
      <c r="I56" s="31"/>
      <c r="J56" s="31"/>
      <c r="K56" s="31"/>
      <c r="L56" s="26"/>
      <c r="M56" s="26"/>
      <c r="N56" s="26"/>
      <c r="O56" s="26"/>
      <c r="P56" s="32"/>
    </row>
    <row r="57" spans="1:16" x14ac:dyDescent="0.2">
      <c r="A57" s="27"/>
      <c r="B57" s="26"/>
      <c r="C57" s="26"/>
      <c r="D57" s="26"/>
      <c r="E57" s="26"/>
      <c r="F57" s="26"/>
      <c r="G57" s="26"/>
      <c r="H57" s="27"/>
      <c r="I57" s="31"/>
      <c r="J57" s="31"/>
      <c r="K57" s="31"/>
      <c r="L57" s="26"/>
      <c r="M57" s="26"/>
      <c r="N57" s="26"/>
      <c r="O57" s="26"/>
      <c r="P57" s="32"/>
    </row>
    <row r="58" spans="1:16" x14ac:dyDescent="0.2">
      <c r="A58" s="27"/>
      <c r="B58" s="26"/>
      <c r="C58" s="26"/>
      <c r="D58" s="26"/>
      <c r="E58" s="26"/>
      <c r="F58" s="26"/>
      <c r="G58" s="26"/>
      <c r="H58" s="27"/>
      <c r="I58" s="31"/>
      <c r="J58" s="31"/>
      <c r="K58" s="31"/>
      <c r="L58" s="26"/>
      <c r="M58" s="26"/>
      <c r="N58" s="26"/>
      <c r="O58" s="26"/>
      <c r="P58" s="32"/>
    </row>
    <row r="59" spans="1:16" x14ac:dyDescent="0.2">
      <c r="A59" s="27"/>
      <c r="B59" s="26"/>
      <c r="C59" s="26"/>
      <c r="D59" s="26"/>
      <c r="E59" s="26"/>
      <c r="F59" s="26"/>
      <c r="G59" s="26"/>
      <c r="H59" s="27"/>
      <c r="I59" s="31"/>
      <c r="J59" s="31"/>
      <c r="K59" s="31"/>
      <c r="L59" s="26"/>
      <c r="M59" s="26"/>
      <c r="N59" s="26"/>
      <c r="O59" s="26"/>
      <c r="P59" s="32"/>
    </row>
    <row r="60" spans="1:16" x14ac:dyDescent="0.2">
      <c r="A60" s="27"/>
      <c r="B60" s="26"/>
      <c r="C60" s="26"/>
      <c r="D60" s="26"/>
      <c r="E60" s="26"/>
      <c r="F60" s="26"/>
      <c r="G60" s="26"/>
      <c r="H60" s="27"/>
      <c r="I60" s="31"/>
      <c r="J60" s="31"/>
      <c r="K60" s="31"/>
      <c r="L60" s="26"/>
      <c r="M60" s="26"/>
      <c r="N60" s="26"/>
      <c r="O60" s="26"/>
      <c r="P60" s="32"/>
    </row>
    <row r="61" spans="1:16" x14ac:dyDescent="0.2">
      <c r="A61" s="27"/>
      <c r="B61" s="26"/>
      <c r="C61" s="26"/>
      <c r="D61" s="26"/>
      <c r="E61" s="26"/>
      <c r="F61" s="26"/>
      <c r="G61" s="26"/>
      <c r="H61" s="27"/>
      <c r="I61" s="31"/>
      <c r="J61" s="31"/>
      <c r="K61" s="31"/>
      <c r="L61" s="26"/>
      <c r="M61" s="26"/>
      <c r="N61" s="26"/>
      <c r="O61" s="26"/>
      <c r="P61" s="32"/>
    </row>
    <row r="62" spans="1:16" x14ac:dyDescent="0.2">
      <c r="A62" s="27"/>
      <c r="B62" s="26"/>
      <c r="C62" s="26"/>
      <c r="D62" s="26"/>
      <c r="E62" s="26"/>
      <c r="F62" s="26"/>
      <c r="G62" s="26"/>
      <c r="H62" s="27"/>
      <c r="I62" s="31"/>
      <c r="J62" s="31"/>
      <c r="K62" s="31"/>
      <c r="L62" s="26"/>
      <c r="M62" s="26"/>
      <c r="N62" s="26"/>
      <c r="O62" s="26"/>
      <c r="P62" s="32"/>
    </row>
    <row r="63" spans="1:16" x14ac:dyDescent="0.2">
      <c r="A63" s="27"/>
      <c r="B63" s="26"/>
      <c r="C63" s="26"/>
      <c r="D63" s="26"/>
      <c r="E63" s="26"/>
      <c r="F63" s="26"/>
      <c r="G63" s="26"/>
      <c r="H63" s="27"/>
      <c r="I63" s="31"/>
      <c r="J63" s="31"/>
      <c r="K63" s="31"/>
      <c r="L63" s="26"/>
      <c r="M63" s="26"/>
      <c r="N63" s="26"/>
      <c r="O63" s="26"/>
      <c r="P63" s="32"/>
    </row>
    <row r="64" spans="1:16" x14ac:dyDescent="0.2">
      <c r="A64" s="27"/>
      <c r="B64" s="26"/>
      <c r="C64" s="26"/>
      <c r="D64" s="26"/>
      <c r="E64" s="26"/>
      <c r="F64" s="26"/>
      <c r="G64" s="26"/>
      <c r="H64" s="27"/>
      <c r="I64" s="31"/>
      <c r="J64" s="31"/>
      <c r="K64" s="31"/>
      <c r="L64" s="26"/>
      <c r="M64" s="26"/>
      <c r="N64" s="26"/>
      <c r="O64" s="26"/>
      <c r="P64" s="32"/>
    </row>
    <row r="65" spans="1:16" x14ac:dyDescent="0.2">
      <c r="A65" s="27"/>
      <c r="B65" s="26"/>
      <c r="C65" s="26"/>
      <c r="D65" s="26"/>
      <c r="E65" s="26"/>
      <c r="F65" s="26"/>
      <c r="G65" s="26"/>
      <c r="H65" s="27"/>
      <c r="I65" s="31"/>
      <c r="J65" s="31"/>
      <c r="K65" s="31"/>
      <c r="L65" s="26"/>
      <c r="M65" s="26"/>
      <c r="N65" s="26"/>
      <c r="O65" s="26"/>
      <c r="P65" s="32"/>
    </row>
    <row r="66" spans="1:16" x14ac:dyDescent="0.2">
      <c r="A66" s="27"/>
      <c r="B66" s="26"/>
      <c r="C66" s="26"/>
      <c r="D66" s="26"/>
      <c r="E66" s="26"/>
      <c r="F66" s="26"/>
      <c r="G66" s="26"/>
      <c r="H66" s="27"/>
      <c r="I66" s="31"/>
      <c r="J66" s="31"/>
      <c r="K66" s="31"/>
      <c r="L66" s="26"/>
      <c r="M66" s="26"/>
      <c r="N66" s="26"/>
      <c r="O66" s="26"/>
      <c r="P66" s="32"/>
    </row>
    <row r="67" spans="1:16" x14ac:dyDescent="0.2">
      <c r="A67" s="27"/>
      <c r="B67" s="26"/>
      <c r="C67" s="26"/>
      <c r="D67" s="26"/>
      <c r="E67" s="26"/>
      <c r="F67" s="26"/>
      <c r="G67" s="26"/>
      <c r="H67" s="27"/>
      <c r="I67" s="31"/>
      <c r="J67" s="31"/>
      <c r="K67" s="31"/>
      <c r="L67" s="26"/>
      <c r="M67" s="26"/>
      <c r="N67" s="26"/>
      <c r="O67" s="26"/>
      <c r="P67" s="32"/>
    </row>
    <row r="68" spans="1:16" x14ac:dyDescent="0.2">
      <c r="A68" s="27"/>
      <c r="B68" s="26"/>
      <c r="C68" s="26"/>
      <c r="D68" s="26"/>
      <c r="E68" s="26"/>
      <c r="F68" s="26"/>
      <c r="G68" s="26"/>
      <c r="H68" s="27"/>
      <c r="I68" s="31"/>
      <c r="J68" s="31"/>
      <c r="K68" s="31"/>
      <c r="L68" s="26"/>
      <c r="M68" s="26"/>
      <c r="N68" s="26"/>
      <c r="O68" s="26"/>
      <c r="P68" s="32"/>
    </row>
    <row r="69" spans="1:16" x14ac:dyDescent="0.2">
      <c r="A69" s="27"/>
      <c r="B69" s="26"/>
      <c r="C69" s="26"/>
      <c r="D69" s="26"/>
      <c r="E69" s="26"/>
      <c r="F69" s="26"/>
      <c r="G69" s="26"/>
      <c r="H69" s="27"/>
      <c r="I69" s="31"/>
      <c r="J69" s="31"/>
      <c r="K69" s="31"/>
      <c r="L69" s="26"/>
      <c r="M69" s="26"/>
      <c r="N69" s="26"/>
      <c r="O69" s="26"/>
      <c r="P69" s="32"/>
    </row>
    <row r="70" spans="1:16" x14ac:dyDescent="0.2">
      <c r="A70" s="27"/>
      <c r="B70" s="26"/>
      <c r="C70" s="26"/>
      <c r="D70" s="26"/>
      <c r="E70" s="26"/>
      <c r="F70" s="26"/>
      <c r="G70" s="26"/>
      <c r="H70" s="27"/>
      <c r="I70" s="31"/>
      <c r="J70" s="31"/>
      <c r="K70" s="31"/>
      <c r="L70" s="26"/>
      <c r="M70" s="26"/>
      <c r="N70" s="26"/>
      <c r="O70" s="26"/>
      <c r="P70" s="32"/>
    </row>
    <row r="71" spans="1:16" x14ac:dyDescent="0.2">
      <c r="A71" s="27"/>
      <c r="B71" s="26"/>
      <c r="C71" s="26"/>
      <c r="D71" s="26"/>
      <c r="E71" s="26"/>
      <c r="F71" s="26"/>
      <c r="G71" s="26"/>
      <c r="H71" s="27"/>
      <c r="I71" s="31"/>
      <c r="J71" s="31"/>
      <c r="K71" s="31"/>
      <c r="L71" s="26"/>
      <c r="M71" s="26"/>
      <c r="N71" s="26"/>
      <c r="O71" s="26"/>
      <c r="P71" s="32"/>
    </row>
    <row r="72" spans="1:16" x14ac:dyDescent="0.2">
      <c r="A72" s="27"/>
      <c r="B72" s="26"/>
      <c r="C72" s="26"/>
      <c r="D72" s="26"/>
      <c r="E72" s="26"/>
      <c r="F72" s="26"/>
      <c r="G72" s="26"/>
      <c r="H72" s="27"/>
      <c r="I72" s="31"/>
      <c r="J72" s="31"/>
      <c r="K72" s="31"/>
      <c r="L72" s="26"/>
      <c r="M72" s="26"/>
      <c r="N72" s="26"/>
      <c r="O72" s="26"/>
      <c r="P72" s="32"/>
    </row>
    <row r="73" spans="1:16" x14ac:dyDescent="0.2">
      <c r="A73" s="27"/>
      <c r="B73" s="26"/>
      <c r="C73" s="26"/>
      <c r="D73" s="26"/>
      <c r="E73" s="26"/>
      <c r="F73" s="26"/>
      <c r="G73" s="26"/>
      <c r="H73" s="27"/>
      <c r="I73" s="31"/>
      <c r="J73" s="31"/>
      <c r="K73" s="31"/>
      <c r="L73" s="26"/>
      <c r="M73" s="26"/>
      <c r="N73" s="26"/>
      <c r="O73" s="26"/>
      <c r="P73" s="32"/>
    </row>
    <row r="74" spans="1:16" x14ac:dyDescent="0.2">
      <c r="A74" s="27"/>
      <c r="B74" s="26"/>
      <c r="C74" s="26"/>
      <c r="D74" s="26"/>
      <c r="E74" s="26"/>
      <c r="F74" s="26"/>
      <c r="G74" s="26"/>
      <c r="H74" s="27"/>
      <c r="I74" s="31"/>
      <c r="J74" s="31"/>
      <c r="K74" s="31"/>
      <c r="L74" s="26"/>
      <c r="M74" s="26"/>
      <c r="N74" s="26"/>
      <c r="O74" s="26"/>
      <c r="P74" s="32"/>
    </row>
    <row r="75" spans="1:16" x14ac:dyDescent="0.2">
      <c r="A75" s="27"/>
      <c r="B75" s="26"/>
      <c r="C75" s="26"/>
      <c r="D75" s="26"/>
      <c r="E75" s="26"/>
      <c r="F75" s="26"/>
      <c r="G75" s="26"/>
      <c r="H75" s="27"/>
      <c r="I75" s="31"/>
      <c r="J75" s="31"/>
      <c r="K75" s="31"/>
      <c r="L75" s="26"/>
      <c r="M75" s="26"/>
      <c r="N75" s="26"/>
      <c r="O75" s="26"/>
      <c r="P75" s="32"/>
    </row>
    <row r="76" spans="1:16" x14ac:dyDescent="0.2">
      <c r="A76" s="27"/>
      <c r="B76" s="26"/>
      <c r="C76" s="26"/>
      <c r="D76" s="26"/>
      <c r="E76" s="26"/>
      <c r="F76" s="26"/>
      <c r="G76" s="26"/>
      <c r="H76" s="27"/>
      <c r="I76" s="31"/>
      <c r="J76" s="31"/>
      <c r="K76" s="31"/>
      <c r="L76" s="26"/>
      <c r="M76" s="26"/>
      <c r="N76" s="26"/>
      <c r="O76" s="26"/>
      <c r="P76" s="32"/>
    </row>
    <row r="77" spans="1:16" x14ac:dyDescent="0.2">
      <c r="A77" s="27"/>
      <c r="B77" s="26"/>
      <c r="C77" s="26"/>
      <c r="D77" s="26"/>
      <c r="E77" s="26"/>
      <c r="F77" s="26"/>
      <c r="G77" s="26"/>
      <c r="H77" s="27"/>
      <c r="I77" s="31"/>
      <c r="J77" s="31"/>
      <c r="K77" s="31"/>
      <c r="L77" s="26"/>
      <c r="M77" s="26"/>
      <c r="N77" s="26"/>
      <c r="O77" s="26"/>
      <c r="P77" s="32"/>
    </row>
    <row r="78" spans="1:16" x14ac:dyDescent="0.2">
      <c r="A78" s="27"/>
      <c r="B78" s="26"/>
      <c r="C78" s="26"/>
      <c r="D78" s="26"/>
      <c r="E78" s="26"/>
      <c r="F78" s="26"/>
      <c r="G78" s="26"/>
      <c r="H78" s="27"/>
      <c r="I78" s="31"/>
      <c r="J78" s="31"/>
      <c r="K78" s="31"/>
      <c r="L78" s="26"/>
      <c r="M78" s="26"/>
      <c r="N78" s="26"/>
      <c r="O78" s="26"/>
      <c r="P78" s="32"/>
    </row>
    <row r="79" spans="1:16" x14ac:dyDescent="0.2">
      <c r="A79" s="27"/>
      <c r="B79" s="26"/>
      <c r="C79" s="26"/>
      <c r="D79" s="26"/>
      <c r="E79" s="26"/>
      <c r="F79" s="26"/>
      <c r="G79" s="26"/>
      <c r="H79" s="27"/>
      <c r="I79" s="31"/>
      <c r="J79" s="31"/>
      <c r="K79" s="31"/>
      <c r="L79" s="26"/>
      <c r="M79" s="26"/>
      <c r="N79" s="26"/>
      <c r="O79" s="26"/>
      <c r="P79" s="32"/>
    </row>
    <row r="80" spans="1:16" x14ac:dyDescent="0.2">
      <c r="A80" s="27"/>
      <c r="B80" s="26"/>
      <c r="C80" s="26"/>
      <c r="D80" s="26"/>
      <c r="E80" s="26"/>
      <c r="F80" s="26"/>
      <c r="G80" s="26"/>
      <c r="H80" s="27"/>
      <c r="I80" s="31"/>
      <c r="J80" s="31"/>
      <c r="K80" s="31"/>
      <c r="L80" s="26"/>
      <c r="M80" s="26"/>
      <c r="N80" s="26"/>
      <c r="O80" s="26"/>
      <c r="P80" s="32"/>
    </row>
    <row r="81" spans="1:16" x14ac:dyDescent="0.2">
      <c r="A81" s="27"/>
      <c r="B81" s="26"/>
      <c r="C81" s="26"/>
      <c r="D81" s="26"/>
      <c r="E81" s="26"/>
      <c r="F81" s="26"/>
      <c r="G81" s="26"/>
      <c r="H81" s="27"/>
      <c r="I81" s="31"/>
      <c r="J81" s="31"/>
      <c r="K81" s="31"/>
      <c r="L81" s="26"/>
      <c r="M81" s="26"/>
      <c r="N81" s="26"/>
      <c r="O81" s="26"/>
      <c r="P81" s="32"/>
    </row>
    <row r="82" spans="1:16" x14ac:dyDescent="0.2">
      <c r="A82" s="27"/>
      <c r="B82" s="26"/>
      <c r="C82" s="26"/>
      <c r="D82" s="26"/>
      <c r="E82" s="26"/>
      <c r="F82" s="26"/>
      <c r="G82" s="26"/>
      <c r="H82" s="27"/>
      <c r="I82" s="31"/>
      <c r="J82" s="31"/>
      <c r="K82" s="31"/>
      <c r="L82" s="26"/>
      <c r="M82" s="26"/>
      <c r="N82" s="26"/>
      <c r="O82" s="26"/>
      <c r="P82" s="32"/>
    </row>
    <row r="83" spans="1:16" x14ac:dyDescent="0.2">
      <c r="A83" s="27"/>
      <c r="B83" s="26"/>
      <c r="C83" s="26"/>
      <c r="D83" s="26"/>
      <c r="E83" s="26"/>
      <c r="F83" s="26"/>
      <c r="G83" s="26"/>
      <c r="H83" s="27"/>
      <c r="I83" s="31"/>
      <c r="J83" s="31"/>
      <c r="K83" s="31"/>
      <c r="L83" s="26"/>
      <c r="M83" s="26"/>
      <c r="N83" s="26"/>
      <c r="O83" s="26"/>
      <c r="P83" s="32"/>
    </row>
    <row r="84" spans="1:16" x14ac:dyDescent="0.2">
      <c r="A84" s="27"/>
      <c r="B84" s="26"/>
      <c r="C84" s="26"/>
      <c r="D84" s="26"/>
      <c r="E84" s="26"/>
      <c r="F84" s="26"/>
      <c r="G84" s="26"/>
      <c r="H84" s="27"/>
      <c r="I84" s="31"/>
      <c r="J84" s="31"/>
      <c r="K84" s="31"/>
      <c r="L84" s="26"/>
      <c r="M84" s="26"/>
      <c r="N84" s="26"/>
      <c r="O84" s="26"/>
      <c r="P84" s="32"/>
    </row>
    <row r="85" spans="1:16" x14ac:dyDescent="0.2">
      <c r="A85" s="27"/>
      <c r="B85" s="26"/>
      <c r="C85" s="26"/>
      <c r="D85" s="26"/>
      <c r="E85" s="26"/>
      <c r="F85" s="26"/>
      <c r="G85" s="26"/>
      <c r="H85" s="27"/>
      <c r="I85" s="31"/>
      <c r="J85" s="31"/>
      <c r="K85" s="31"/>
      <c r="L85" s="26"/>
      <c r="M85" s="26"/>
      <c r="N85" s="26"/>
      <c r="O85" s="26"/>
      <c r="P85" s="32"/>
    </row>
    <row r="86" spans="1:16" x14ac:dyDescent="0.2">
      <c r="A86" s="27"/>
      <c r="B86" s="26"/>
      <c r="C86" s="26"/>
      <c r="D86" s="26"/>
      <c r="E86" s="26"/>
      <c r="F86" s="26"/>
      <c r="G86" s="26"/>
      <c r="H86" s="27"/>
      <c r="I86" s="31"/>
      <c r="J86" s="31"/>
      <c r="K86" s="31"/>
      <c r="L86" s="26"/>
      <c r="M86" s="26"/>
      <c r="N86" s="26"/>
      <c r="O86" s="26"/>
      <c r="P86" s="32"/>
    </row>
    <row r="87" spans="1:16" x14ac:dyDescent="0.2">
      <c r="A87" s="27"/>
      <c r="B87" s="26"/>
      <c r="C87" s="26"/>
      <c r="D87" s="26"/>
      <c r="E87" s="26"/>
      <c r="F87" s="26"/>
      <c r="G87" s="26"/>
      <c r="H87" s="27"/>
      <c r="I87" s="31"/>
      <c r="J87" s="31"/>
      <c r="K87" s="31"/>
      <c r="L87" s="26"/>
      <c r="M87" s="26"/>
      <c r="N87" s="26"/>
      <c r="O87" s="26"/>
      <c r="P87" s="32"/>
    </row>
    <row r="88" spans="1:16" x14ac:dyDescent="0.2">
      <c r="A88" s="27"/>
      <c r="B88" s="26"/>
      <c r="C88" s="26"/>
      <c r="D88" s="26"/>
      <c r="E88" s="26"/>
      <c r="F88" s="26"/>
      <c r="G88" s="26"/>
      <c r="H88" s="27"/>
      <c r="I88" s="31"/>
      <c r="J88" s="31"/>
      <c r="K88" s="31"/>
      <c r="L88" s="26"/>
      <c r="M88" s="26"/>
      <c r="N88" s="26"/>
      <c r="O88" s="26"/>
      <c r="P88" s="32"/>
    </row>
    <row r="89" spans="1:16" x14ac:dyDescent="0.2">
      <c r="A89" s="27"/>
      <c r="B89" s="26"/>
      <c r="C89" s="26"/>
      <c r="D89" s="26"/>
      <c r="E89" s="26"/>
      <c r="F89" s="26"/>
      <c r="G89" s="26"/>
      <c r="H89" s="27"/>
      <c r="I89" s="31"/>
      <c r="J89" s="31"/>
      <c r="K89" s="31"/>
      <c r="L89" s="26"/>
      <c r="M89" s="26"/>
      <c r="N89" s="26"/>
      <c r="O89" s="26"/>
      <c r="P89" s="32"/>
    </row>
    <row r="90" spans="1:16" x14ac:dyDescent="0.2">
      <c r="A90" s="27"/>
      <c r="B90" s="26"/>
      <c r="C90" s="26"/>
      <c r="D90" s="26"/>
      <c r="E90" s="26"/>
      <c r="F90" s="26"/>
      <c r="G90" s="26"/>
      <c r="H90" s="27"/>
      <c r="I90" s="31"/>
      <c r="J90" s="31"/>
      <c r="K90" s="31"/>
      <c r="L90" s="26"/>
      <c r="M90" s="26"/>
      <c r="N90" s="26"/>
      <c r="O90" s="26"/>
      <c r="P90" s="32"/>
    </row>
    <row r="91" spans="1:16" x14ac:dyDescent="0.2">
      <c r="A91" s="27"/>
      <c r="B91" s="26"/>
      <c r="C91" s="26"/>
      <c r="D91" s="26"/>
      <c r="E91" s="26"/>
      <c r="F91" s="26"/>
      <c r="G91" s="26"/>
      <c r="H91" s="27"/>
      <c r="I91" s="31"/>
      <c r="J91" s="31"/>
      <c r="K91" s="31"/>
      <c r="L91" s="26"/>
      <c r="M91" s="26"/>
      <c r="N91" s="26"/>
      <c r="O91" s="26"/>
      <c r="P91" s="32"/>
    </row>
    <row r="92" spans="1:16" x14ac:dyDescent="0.2">
      <c r="A92" s="27"/>
      <c r="B92" s="26"/>
      <c r="C92" s="26"/>
      <c r="D92" s="26"/>
      <c r="E92" s="26"/>
      <c r="F92" s="26"/>
      <c r="G92" s="26"/>
      <c r="H92" s="27"/>
      <c r="I92" s="31"/>
      <c r="J92" s="31"/>
      <c r="K92" s="31"/>
      <c r="L92" s="26"/>
      <c r="M92" s="26"/>
      <c r="N92" s="26"/>
      <c r="O92" s="26"/>
      <c r="P92" s="32"/>
    </row>
    <row r="93" spans="1:16" x14ac:dyDescent="0.2">
      <c r="A93" s="27"/>
      <c r="B93" s="26"/>
      <c r="C93" s="26"/>
      <c r="D93" s="26"/>
      <c r="E93" s="26"/>
      <c r="F93" s="26"/>
      <c r="G93" s="26"/>
      <c r="H93" s="27"/>
      <c r="I93" s="31"/>
      <c r="J93" s="31"/>
      <c r="K93" s="31"/>
      <c r="L93" s="26"/>
      <c r="M93" s="26"/>
      <c r="N93" s="26"/>
      <c r="O93" s="26"/>
      <c r="P93" s="32"/>
    </row>
    <row r="94" spans="1:16" x14ac:dyDescent="0.2">
      <c r="A94" s="27"/>
      <c r="B94" s="26"/>
      <c r="C94" s="26"/>
      <c r="D94" s="26"/>
      <c r="E94" s="26"/>
      <c r="F94" s="26"/>
      <c r="G94" s="26"/>
      <c r="H94" s="27"/>
      <c r="I94" s="31"/>
      <c r="J94" s="31"/>
      <c r="K94" s="31"/>
      <c r="L94" s="26"/>
      <c r="M94" s="26"/>
      <c r="N94" s="26"/>
      <c r="O94" s="26"/>
      <c r="P94" s="32"/>
    </row>
    <row r="95" spans="1:16" x14ac:dyDescent="0.2">
      <c r="A95" s="27"/>
      <c r="B95" s="26"/>
      <c r="C95" s="26"/>
      <c r="D95" s="26"/>
      <c r="E95" s="26"/>
      <c r="F95" s="26"/>
      <c r="G95" s="26"/>
      <c r="H95" s="27"/>
      <c r="I95" s="31"/>
      <c r="J95" s="31"/>
      <c r="K95" s="31"/>
      <c r="L95" s="26"/>
      <c r="M95" s="26"/>
      <c r="N95" s="26"/>
      <c r="O95" s="26"/>
      <c r="P95" s="32"/>
    </row>
    <row r="96" spans="1:16" x14ac:dyDescent="0.2">
      <c r="A96" s="27"/>
      <c r="B96" s="26"/>
      <c r="C96" s="26"/>
      <c r="D96" s="26"/>
      <c r="E96" s="26"/>
      <c r="F96" s="26"/>
      <c r="G96" s="26"/>
      <c r="H96" s="27"/>
      <c r="I96" s="31"/>
      <c r="J96" s="31"/>
      <c r="K96" s="31"/>
      <c r="L96" s="26"/>
      <c r="M96" s="26"/>
      <c r="N96" s="26"/>
      <c r="O96" s="26"/>
      <c r="P96" s="32"/>
    </row>
    <row r="97" spans="1:16" x14ac:dyDescent="0.2">
      <c r="A97" s="27"/>
      <c r="B97" s="26"/>
      <c r="C97" s="26"/>
      <c r="D97" s="26"/>
      <c r="E97" s="26"/>
      <c r="F97" s="26"/>
      <c r="G97" s="26"/>
      <c r="H97" s="27"/>
      <c r="I97" s="31"/>
      <c r="J97" s="31"/>
      <c r="K97" s="31"/>
      <c r="L97" s="26"/>
      <c r="M97" s="26"/>
      <c r="N97" s="26"/>
      <c r="O97" s="26"/>
      <c r="P97" s="32"/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hCdeCX3"/>
  <dimension ref="A1:Q16"/>
  <sheetViews>
    <sheetView workbookViewId="0">
      <selection activeCell="F7" sqref="F7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25">
      <c r="A1" s="80" t="s">
        <v>105</v>
      </c>
      <c r="B1" s="80"/>
      <c r="C1" s="80"/>
      <c r="D1" s="80"/>
      <c r="E1" s="80"/>
      <c r="F1" s="80"/>
      <c r="G1" s="80"/>
      <c r="H1" s="80"/>
    </row>
    <row r="4" spans="1:17" ht="21.95" customHeight="1" x14ac:dyDescent="0.25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2">
        <v>12</v>
      </c>
      <c r="M4" s="12">
        <v>13</v>
      </c>
      <c r="N4" s="12">
        <v>14</v>
      </c>
      <c r="O4" s="12">
        <v>15</v>
      </c>
      <c r="P4" s="12">
        <v>16</v>
      </c>
      <c r="Q4" s="12">
        <v>17</v>
      </c>
    </row>
    <row r="6" spans="1:17" s="14" customFormat="1" ht="42.75" customHeight="1" x14ac:dyDescent="0.25">
      <c r="A6" s="34" t="s">
        <v>106</v>
      </c>
      <c r="B6" s="34" t="s">
        <v>107</v>
      </c>
      <c r="C6" s="34" t="s">
        <v>108</v>
      </c>
      <c r="D6" s="34" t="s">
        <v>109</v>
      </c>
      <c r="E6" s="34" t="s">
        <v>110</v>
      </c>
      <c r="F6" s="34" t="s">
        <v>111</v>
      </c>
      <c r="G6" s="34" t="s">
        <v>172</v>
      </c>
      <c r="H6" s="34" t="s">
        <v>173</v>
      </c>
      <c r="I6" s="34" t="s">
        <v>8</v>
      </c>
      <c r="J6" s="34" t="s">
        <v>9</v>
      </c>
      <c r="K6" s="34" t="s">
        <v>112</v>
      </c>
      <c r="L6" s="34" t="s">
        <v>113</v>
      </c>
      <c r="M6" s="34" t="s">
        <v>114</v>
      </c>
      <c r="N6" s="34" t="s">
        <v>109</v>
      </c>
      <c r="O6" s="34" t="s">
        <v>115</v>
      </c>
      <c r="P6" s="34" t="s">
        <v>0</v>
      </c>
      <c r="Q6" s="34" t="s">
        <v>116</v>
      </c>
    </row>
    <row r="7" spans="1:17" ht="21.95" customHeight="1" x14ac:dyDescent="0.25">
      <c r="A7" s="35" t="s">
        <v>117</v>
      </c>
      <c r="B7" s="36">
        <v>43880</v>
      </c>
      <c r="C7" s="35" t="s">
        <v>118</v>
      </c>
      <c r="D7" s="37">
        <v>2000</v>
      </c>
      <c r="E7" s="36" t="s">
        <v>119</v>
      </c>
      <c r="F7" s="36">
        <v>43899</v>
      </c>
      <c r="G7" s="32" t="s">
        <v>59</v>
      </c>
      <c r="H7" s="32" t="s">
        <v>174</v>
      </c>
      <c r="I7" s="38">
        <v>1</v>
      </c>
      <c r="J7" s="38">
        <v>1</v>
      </c>
      <c r="K7" s="35" t="s">
        <v>120</v>
      </c>
      <c r="L7" s="35"/>
      <c r="M7" s="35" t="s">
        <v>121</v>
      </c>
      <c r="N7" s="37">
        <v>2000</v>
      </c>
      <c r="O7" s="35" t="s">
        <v>31</v>
      </c>
      <c r="P7" s="39" t="s">
        <v>122</v>
      </c>
      <c r="Q7" s="40" t="s">
        <v>119</v>
      </c>
    </row>
    <row r="8" spans="1:17" ht="21.95" customHeight="1" x14ac:dyDescent="0.25">
      <c r="A8" s="41" t="s">
        <v>117</v>
      </c>
      <c r="B8" s="42">
        <v>43881</v>
      </c>
      <c r="C8" s="41" t="s">
        <v>118</v>
      </c>
      <c r="D8" s="43">
        <v>2000</v>
      </c>
      <c r="E8" s="42" t="s">
        <v>119</v>
      </c>
      <c r="F8" s="42">
        <v>43900</v>
      </c>
      <c r="G8" s="32" t="s">
        <v>59</v>
      </c>
      <c r="H8" s="32" t="s">
        <v>175</v>
      </c>
      <c r="I8" s="44">
        <v>2</v>
      </c>
      <c r="J8" s="44">
        <v>2</v>
      </c>
      <c r="K8" s="41" t="s">
        <v>120</v>
      </c>
      <c r="L8" s="41"/>
      <c r="M8" s="41" t="s">
        <v>121</v>
      </c>
      <c r="N8" s="43">
        <v>2000</v>
      </c>
      <c r="O8" s="41" t="s">
        <v>31</v>
      </c>
      <c r="P8" s="45" t="s">
        <v>123</v>
      </c>
      <c r="Q8" s="46" t="s">
        <v>119</v>
      </c>
    </row>
    <row r="9" spans="1:17" ht="21.95" customHeight="1" x14ac:dyDescent="0.25">
      <c r="A9" s="41" t="s">
        <v>117</v>
      </c>
      <c r="B9" s="42">
        <v>43880</v>
      </c>
      <c r="C9" s="41" t="s">
        <v>118</v>
      </c>
      <c r="D9" s="43">
        <v>4000</v>
      </c>
      <c r="E9" s="42" t="s">
        <v>119</v>
      </c>
      <c r="F9" s="42">
        <v>43899</v>
      </c>
      <c r="G9" s="32" t="s">
        <v>26</v>
      </c>
      <c r="H9" s="32" t="s">
        <v>69</v>
      </c>
      <c r="I9" s="44">
        <v>6</v>
      </c>
      <c r="J9" s="44">
        <v>6</v>
      </c>
      <c r="K9" s="41" t="s">
        <v>120</v>
      </c>
      <c r="L9" s="41"/>
      <c r="M9" s="41" t="s">
        <v>121</v>
      </c>
      <c r="N9" s="43">
        <v>4000</v>
      </c>
      <c r="O9" s="41" t="s">
        <v>31</v>
      </c>
      <c r="P9" s="47" t="s">
        <v>122</v>
      </c>
      <c r="Q9" s="46" t="s">
        <v>119</v>
      </c>
    </row>
    <row r="10" spans="1:17" ht="21.95" customHeight="1" x14ac:dyDescent="0.25">
      <c r="A10" s="45" t="s">
        <v>117</v>
      </c>
      <c r="B10" s="69">
        <v>43881</v>
      </c>
      <c r="C10" s="45" t="s">
        <v>118</v>
      </c>
      <c r="D10" s="70">
        <v>3000</v>
      </c>
      <c r="E10" s="69" t="s">
        <v>119</v>
      </c>
      <c r="F10" s="69">
        <v>43899</v>
      </c>
      <c r="G10" s="32" t="s">
        <v>64</v>
      </c>
      <c r="H10" s="32" t="s">
        <v>176</v>
      </c>
      <c r="I10" s="71">
        <v>10</v>
      </c>
      <c r="J10" s="71">
        <v>10</v>
      </c>
      <c r="K10" s="45" t="s">
        <v>120</v>
      </c>
      <c r="L10" s="45"/>
      <c r="M10" s="45" t="s">
        <v>121</v>
      </c>
      <c r="N10" s="70">
        <v>3000</v>
      </c>
      <c r="O10" s="45" t="s">
        <v>31</v>
      </c>
      <c r="P10" s="39" t="s">
        <v>122</v>
      </c>
      <c r="Q10" s="72" t="s">
        <v>119</v>
      </c>
    </row>
    <row r="11" spans="1:17" ht="21.95" customHeight="1" x14ac:dyDescent="0.25">
      <c r="A11" s="45" t="s">
        <v>117</v>
      </c>
      <c r="B11" s="69">
        <v>43881</v>
      </c>
      <c r="C11" s="45" t="s">
        <v>118</v>
      </c>
      <c r="D11" s="70">
        <v>3000</v>
      </c>
      <c r="E11" s="69" t="s">
        <v>119</v>
      </c>
      <c r="F11" s="69">
        <v>43900</v>
      </c>
      <c r="G11" s="32" t="s">
        <v>64</v>
      </c>
      <c r="H11" s="32" t="s">
        <v>177</v>
      </c>
      <c r="I11" s="71">
        <v>11</v>
      </c>
      <c r="J11" s="71">
        <v>11</v>
      </c>
      <c r="K11" s="45" t="s">
        <v>120</v>
      </c>
      <c r="L11" s="45"/>
      <c r="M11" s="45" t="s">
        <v>121</v>
      </c>
      <c r="N11" s="70">
        <v>3000</v>
      </c>
      <c r="O11" s="45" t="s">
        <v>31</v>
      </c>
      <c r="P11" s="45" t="s">
        <v>123</v>
      </c>
      <c r="Q11" s="72" t="s">
        <v>119</v>
      </c>
    </row>
    <row r="12" spans="1:17" ht="21.95" customHeight="1" x14ac:dyDescent="0.25">
      <c r="A12" s="45" t="s">
        <v>117</v>
      </c>
      <c r="B12" s="69">
        <v>43880</v>
      </c>
      <c r="C12" s="45" t="s">
        <v>118</v>
      </c>
      <c r="D12" s="70">
        <v>1000</v>
      </c>
      <c r="E12" s="69" t="s">
        <v>119</v>
      </c>
      <c r="F12" s="69">
        <v>43900</v>
      </c>
      <c r="G12" s="32" t="s">
        <v>51</v>
      </c>
      <c r="H12" s="32" t="s">
        <v>52</v>
      </c>
      <c r="I12" s="71">
        <v>12</v>
      </c>
      <c r="J12" s="71">
        <v>12</v>
      </c>
      <c r="K12" s="45" t="s">
        <v>120</v>
      </c>
      <c r="L12" s="45"/>
      <c r="M12" s="45" t="s">
        <v>121</v>
      </c>
      <c r="N12" s="70">
        <v>1000</v>
      </c>
      <c r="O12" s="45" t="s">
        <v>31</v>
      </c>
      <c r="P12" s="45" t="s">
        <v>123</v>
      </c>
      <c r="Q12" s="72" t="s">
        <v>119</v>
      </c>
    </row>
    <row r="13" spans="1:17" ht="21.95" customHeight="1" x14ac:dyDescent="0.25">
      <c r="A13" s="45" t="s">
        <v>117</v>
      </c>
      <c r="B13" s="69">
        <v>43881</v>
      </c>
      <c r="C13" s="45" t="s">
        <v>118</v>
      </c>
      <c r="D13" s="70">
        <v>3000</v>
      </c>
      <c r="E13" s="69" t="s">
        <v>119</v>
      </c>
      <c r="F13" s="69">
        <v>43901</v>
      </c>
      <c r="G13" s="32" t="s">
        <v>64</v>
      </c>
      <c r="H13" s="32" t="s">
        <v>65</v>
      </c>
      <c r="I13" s="71">
        <v>12</v>
      </c>
      <c r="J13" s="71">
        <v>12</v>
      </c>
      <c r="K13" s="45" t="s">
        <v>120</v>
      </c>
      <c r="L13" s="45"/>
      <c r="M13" s="45" t="s">
        <v>121</v>
      </c>
      <c r="N13" s="70">
        <v>3000</v>
      </c>
      <c r="O13" s="45" t="s">
        <v>31</v>
      </c>
      <c r="P13" s="48" t="s">
        <v>124</v>
      </c>
      <c r="Q13" s="72" t="s">
        <v>119</v>
      </c>
    </row>
    <row r="14" spans="1:17" ht="21.95" customHeight="1" x14ac:dyDescent="0.25">
      <c r="A14" s="45" t="s">
        <v>117</v>
      </c>
      <c r="B14" s="69">
        <v>43880</v>
      </c>
      <c r="C14" s="45" t="s">
        <v>118</v>
      </c>
      <c r="D14" s="70">
        <v>5000</v>
      </c>
      <c r="E14" s="69" t="s">
        <v>119</v>
      </c>
      <c r="F14" s="69">
        <v>43900</v>
      </c>
      <c r="G14" s="32" t="s">
        <v>33</v>
      </c>
      <c r="H14" s="32" t="s">
        <v>71</v>
      </c>
      <c r="I14" s="71">
        <v>20</v>
      </c>
      <c r="J14" s="71">
        <v>20</v>
      </c>
      <c r="K14" s="45" t="s">
        <v>120</v>
      </c>
      <c r="L14" s="45"/>
      <c r="M14" s="45" t="s">
        <v>121</v>
      </c>
      <c r="N14" s="70">
        <v>5000</v>
      </c>
      <c r="O14" s="45" t="s">
        <v>31</v>
      </c>
      <c r="P14" s="45" t="s">
        <v>123</v>
      </c>
      <c r="Q14" s="72" t="s">
        <v>119</v>
      </c>
    </row>
    <row r="15" spans="1:17" ht="21.95" customHeight="1" x14ac:dyDescent="0.25">
      <c r="A15" s="41" t="s">
        <v>117</v>
      </c>
      <c r="B15" s="42">
        <v>43891</v>
      </c>
      <c r="C15" s="41" t="s">
        <v>178</v>
      </c>
      <c r="D15" s="43">
        <v>1000</v>
      </c>
      <c r="E15" s="42">
        <v>43892</v>
      </c>
      <c r="F15" s="42">
        <v>43901</v>
      </c>
      <c r="G15" s="32" t="s">
        <v>36</v>
      </c>
      <c r="H15" s="32" t="s">
        <v>72</v>
      </c>
      <c r="I15" s="44">
        <v>500</v>
      </c>
      <c r="J15" s="44">
        <v>250</v>
      </c>
      <c r="K15" s="41" t="s">
        <v>120</v>
      </c>
      <c r="L15" s="41"/>
      <c r="M15" s="41" t="s">
        <v>179</v>
      </c>
      <c r="N15" s="43">
        <v>1000</v>
      </c>
      <c r="O15" s="41" t="s">
        <v>31</v>
      </c>
      <c r="P15" s="48" t="s">
        <v>124</v>
      </c>
      <c r="Q15" s="46" t="s">
        <v>119</v>
      </c>
    </row>
    <row r="16" spans="1:17" ht="21.95" customHeight="1" x14ac:dyDescent="0.25">
      <c r="A16" s="45" t="s">
        <v>117</v>
      </c>
      <c r="B16" s="69">
        <v>43892</v>
      </c>
      <c r="C16" s="45" t="s">
        <v>178</v>
      </c>
      <c r="D16" s="70">
        <v>2000</v>
      </c>
      <c r="E16" s="69">
        <v>43893</v>
      </c>
      <c r="F16" s="69">
        <v>43899</v>
      </c>
      <c r="G16" s="32" t="s">
        <v>180</v>
      </c>
      <c r="H16" s="32" t="s">
        <v>181</v>
      </c>
      <c r="I16" s="71">
        <v>1000</v>
      </c>
      <c r="J16" s="71">
        <v>300</v>
      </c>
      <c r="K16" s="45" t="s">
        <v>120</v>
      </c>
      <c r="L16" s="45"/>
      <c r="M16" s="45" t="s">
        <v>179</v>
      </c>
      <c r="N16" s="70">
        <v>2000</v>
      </c>
      <c r="O16" s="45" t="s">
        <v>31</v>
      </c>
      <c r="P16" s="48" t="s">
        <v>122</v>
      </c>
      <c r="Q16" s="72" t="s">
        <v>119</v>
      </c>
    </row>
  </sheetData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2020-03-09T12:11:36Z</cp:lastPrinted>
  <dcterms:created xsi:type="dcterms:W3CDTF">2020-03-04T12:07:06Z</dcterms:created>
  <dcterms:modified xsi:type="dcterms:W3CDTF">2020-03-09T18:15:36Z</dcterms:modified>
</cp:coreProperties>
</file>