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4783E24E-72F5-46BC-9B5D-5E0D3D52869A}" xr6:coauthVersionLast="45" xr6:coauthVersionMax="45" xr10:uidLastSave="{00000000-0000-0000-0000-000000000000}"/>
  <bookViews>
    <workbookView xWindow="-120" yWindow="-120" windowWidth="24240" windowHeight="13140" xr2:uid="{B2B14F62-2EF3-40A6-B30C-E1159E837F52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4" i="1" l="1"/>
  <c r="O3" i="1"/>
  <c r="N3" i="1"/>
  <c r="N2" i="1"/>
  <c r="K2" i="1" l="1"/>
  <c r="N4" i="1" l="1"/>
  <c r="L2" i="1"/>
  <c r="O2" i="1" s="1"/>
</calcChain>
</file>

<file path=xl/sharedStrings.xml><?xml version="1.0" encoding="utf-8"?>
<sst xmlns="http://schemas.openxmlformats.org/spreadsheetml/2006/main" count="29" uniqueCount="23">
  <si>
    <t>A92E.105DO</t>
  </si>
  <si>
    <t>AVIAIRE</t>
  </si>
  <si>
    <t>DO</t>
  </si>
  <si>
    <t>5 CH</t>
  </si>
  <si>
    <t>Rupture</t>
  </si>
  <si>
    <t>T 151</t>
  </si>
  <si>
    <t>Statut Prépa</t>
  </si>
  <si>
    <t>Code</t>
  </si>
  <si>
    <t>Désignation</t>
  </si>
  <si>
    <t>FP</t>
  </si>
  <si>
    <t>VP</t>
  </si>
  <si>
    <t>DIL</t>
  </si>
  <si>
    <t>Indicateur présence en stock</t>
  </si>
  <si>
    <t>Date de rupture</t>
  </si>
  <si>
    <t>Zone</t>
  </si>
  <si>
    <t>Qté. en attente</t>
  </si>
  <si>
    <t>Qté Cdée</t>
  </si>
  <si>
    <t>Qté Prép</t>
  </si>
  <si>
    <r>
      <t xml:space="preserve">Date réception prévue </t>
    </r>
    <r>
      <rPr>
        <b/>
        <sz val="12"/>
        <color rgb="FFFF0000"/>
        <rFont val="Arial"/>
        <family val="2"/>
      </rPr>
      <t>ÉTABLISSEMENT</t>
    </r>
  </si>
  <si>
    <r>
      <t xml:space="preserve">Date réception prévue  </t>
    </r>
    <r>
      <rPr>
        <b/>
        <sz val="12"/>
        <color rgb="FFFF0000"/>
        <rFont val="Arial"/>
        <family val="2"/>
      </rPr>
      <t>CLIENT</t>
    </r>
    <r>
      <rPr>
        <b/>
        <sz val="12"/>
        <rFont val="Arial"/>
        <family val="2"/>
      </rPr>
      <t xml:space="preserve"> </t>
    </r>
    <r>
      <rPr>
        <b/>
        <sz val="12"/>
        <color theme="4" tint="-0.249977111117893"/>
        <rFont val="Arial"/>
        <family val="2"/>
      </rPr>
      <t>APRÈS-MIDI</t>
    </r>
  </si>
  <si>
    <t>Action à mener</t>
  </si>
  <si>
    <t>Date de commande</t>
  </si>
  <si>
    <t>Jours fériés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</si>
</sst>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4"/>
      <color indexed="8"/>
      <name val="Arial"/>
      <family val="2"/>
    </font>
    <font>
      <b/>
      <sz val="12"/>
      <color rgb="FFFF0000"/>
      <name val="Arial"/>
      <family val="2"/>
    </font>
    <font>
      <b/>
      <sz val="12"/>
      <color theme="4" tint="-0.249977111117893"/>
      <name val="Arial"/>
      <family val="2"/>
    </font>
    <font>
      <sz val="16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B2D1F9"/>
        <bgColor indexed="64"/>
      </patternFill>
    </fill>
    <fill>
      <patternFill patternType="solid">
        <fgColor rgb="FFCDC8ED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rgb="FFCFA9A1"/>
      </left>
      <right style="medium">
        <color rgb="FFCFA9A1"/>
      </right>
      <top style="hair">
        <color rgb="FFCAEAEF"/>
      </top>
      <bottom style="hair">
        <color rgb="FFCAEAEF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/>
    <xf numFmtId="14" fontId="1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0" fontId="0" fillId="3" borderId="1" xfId="0" applyFill="1" applyBorder="1"/>
    <xf numFmtId="14" fontId="5" fillId="4" borderId="2" xfId="0" applyNumberFormat="1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164" fontId="3" fillId="4" borderId="2" xfId="0" applyNumberFormat="1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64" fontId="9" fillId="5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16"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ont>
        <color theme="1"/>
      </font>
      <fill>
        <patternFill>
          <bgColor rgb="FF00B0F0"/>
        </patternFill>
      </fill>
    </dxf>
    <dxf>
      <font>
        <b/>
        <i val="0"/>
      </font>
      <fill>
        <patternFill>
          <bgColor theme="7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ont>
        <color theme="1"/>
      </font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rgb="FFFF0000"/>
      </font>
      <numFmt numFmtId="0" formatCode="General"/>
    </dxf>
    <dxf>
      <fill>
        <patternFill>
          <bgColor indexed="1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Gigogne23Moreno076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cumentation"/>
      <sheetName val="Synthèse"/>
      <sheetName val="Ruptures.xls"/>
      <sheetName val="ExtractionReappro"/>
      <sheetName val="Reception"/>
      <sheetName val="X3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6DED35-39C8-440B-AD96-DD8C75FCADB9}">
  <dimension ref="A1:W4"/>
  <sheetViews>
    <sheetView tabSelected="1" workbookViewId="0">
      <selection activeCell="B1" sqref="B1"/>
    </sheetView>
  </sheetViews>
  <sheetFormatPr baseColWidth="10" defaultRowHeight="15" x14ac:dyDescent="0.25"/>
  <sheetData>
    <row r="1" spans="1:23" s="23" customFormat="1" ht="39.950000000000003" customHeight="1" x14ac:dyDescent="0.25">
      <c r="A1" s="15" t="s">
        <v>6</v>
      </c>
      <c r="B1" s="16" t="s">
        <v>7</v>
      </c>
      <c r="C1" s="16" t="s">
        <v>8</v>
      </c>
      <c r="D1" s="17" t="s">
        <v>9</v>
      </c>
      <c r="E1" s="17" t="s">
        <v>10</v>
      </c>
      <c r="F1" s="17" t="s">
        <v>11</v>
      </c>
      <c r="G1" s="18" t="s">
        <v>12</v>
      </c>
      <c r="H1" s="15" t="s">
        <v>13</v>
      </c>
      <c r="I1" s="19" t="s">
        <v>14</v>
      </c>
      <c r="J1" s="19" t="s">
        <v>15</v>
      </c>
      <c r="K1" s="20" t="s">
        <v>16</v>
      </c>
      <c r="L1" s="20" t="s">
        <v>17</v>
      </c>
      <c r="M1" s="21" t="s">
        <v>18</v>
      </c>
      <c r="N1" s="21" t="s">
        <v>19</v>
      </c>
      <c r="O1" s="22" t="s">
        <v>20</v>
      </c>
      <c r="P1" s="22" t="s">
        <v>21</v>
      </c>
      <c r="W1" s="24" t="s">
        <v>22</v>
      </c>
    </row>
    <row r="2" spans="1:23" ht="15.75" x14ac:dyDescent="0.25">
      <c r="A2" s="1"/>
      <c r="B2" s="2" t="s">
        <v>0</v>
      </c>
      <c r="C2" s="2" t="s">
        <v>1</v>
      </c>
      <c r="D2" s="3" t="s">
        <v>2</v>
      </c>
      <c r="E2" s="3"/>
      <c r="F2" s="3" t="s">
        <v>3</v>
      </c>
      <c r="G2" s="3" t="s">
        <v>4</v>
      </c>
      <c r="H2" s="4">
        <v>43896.680011574077</v>
      </c>
      <c r="I2" s="3" t="s">
        <v>5</v>
      </c>
      <c r="J2" s="5">
        <v>4</v>
      </c>
      <c r="K2" s="3">
        <f ca="1">SUBTOTAL(9,OFFSET([1]!Tableau3[[#This Row],[Qté Cdée]],1,0,2,1))</f>
        <v>1</v>
      </c>
      <c r="L2" s="3">
        <f ca="1">SUBTOTAL(9,OFFSET([1]!Tableau3[[#This Row],[Qté Prép]],1,0,2,1))</f>
        <v>1</v>
      </c>
      <c r="M2" s="6"/>
      <c r="N2" s="6">
        <f ca="1">IF(AND([1]!Tableau3[[#This Row],[Statut Prépa]]="",COUNTA([1]!Tableau3[[#This Row],[Qté Prép]:[Date réception prévue ÉTABLISSEMENT]])&gt;0),"",IF(OR([1]!Tableau3[[#This Row],[Qté Prép]]="",[1]!Tableau3[[#This Row],[Date réception prévue ÉTABLISSEMENT]]&lt;TODAY()),"Pas de date précise",WORKDAY.INTL(M2,1,11,W$3:W$13)))</f>
        <v>2</v>
      </c>
      <c r="O2" s="6" t="str">
        <f t="shared" ref="O2:O4" ca="1" si="0">IF(AND(A2=TODAY(),L2&gt;J2),"Enlever ruptures",IF(AND(A2=TODAY(),L2=J2),"Affecter départ",IF(AND(A2="",B2&lt;&gt;"",K2&lt;&gt;""),"Commande en cours",IF(AND(A2="",B2&lt;&gt;"",K2=""),"A Commander",""))))</f>
        <v>Commande en cours</v>
      </c>
      <c r="P2" s="7"/>
    </row>
    <row r="3" spans="1:23" ht="15.75" x14ac:dyDescent="0.25">
      <c r="A3" s="8">
        <v>43900</v>
      </c>
      <c r="B3" s="9" t="s">
        <v>0</v>
      </c>
      <c r="C3" s="9" t="s">
        <v>1</v>
      </c>
      <c r="D3" s="10" t="s">
        <v>2</v>
      </c>
      <c r="E3" s="10"/>
      <c r="F3" s="10"/>
      <c r="G3" s="10"/>
      <c r="H3" s="11"/>
      <c r="I3" s="10"/>
      <c r="J3" s="12"/>
      <c r="K3" s="10">
        <v>5</v>
      </c>
      <c r="L3" s="10">
        <v>5</v>
      </c>
      <c r="M3" s="13">
        <v>43900</v>
      </c>
      <c r="N3" s="13">
        <f ca="1">IF(AND([1]!Tableau3[[#This Row],[Statut Prépa]]="",COUNTA([1]!Tableau3[[#This Row],[Qté Prép]:[Date réception prévue ÉTABLISSEMENT]])&gt;0),"",IF(OR([1]!Tableau3[[#This Row],[Qté Prép]]="",[1]!Tableau3[[#This Row],[Date réception prévue ÉTABLISSEMENT]]&lt;TODAY()),"Pas de date précise",WORKDAY.INTL(M3,1,11,W$3:W$13)))</f>
        <v>43901</v>
      </c>
      <c r="O3" s="13" t="str">
        <f t="shared" ca="1" si="0"/>
        <v>Enlever ruptures</v>
      </c>
      <c r="P3" s="14"/>
    </row>
    <row r="4" spans="1:23" ht="15.75" x14ac:dyDescent="0.25">
      <c r="A4" s="1">
        <v>43900</v>
      </c>
      <c r="B4" s="2" t="s">
        <v>0</v>
      </c>
      <c r="C4" s="2" t="s">
        <v>1</v>
      </c>
      <c r="D4" s="3" t="s">
        <v>2</v>
      </c>
      <c r="E4" s="3"/>
      <c r="F4" s="3"/>
      <c r="G4" s="3"/>
      <c r="H4" s="4"/>
      <c r="I4" s="3"/>
      <c r="J4" s="5"/>
      <c r="K4" s="3">
        <v>8</v>
      </c>
      <c r="L4" s="3">
        <v>8</v>
      </c>
      <c r="M4" s="6">
        <v>43900</v>
      </c>
      <c r="N4" s="6" t="str">
        <f ca="1">IF(AND([1]!Tableau3[[#This Row],[Statut Prépa]]="",COUNTA([1]!Tableau3[[#This Row],[Qté Prép]:[Date réception prévue ÉTABLISSEMENT]])&gt;0),"",IF(OR([1]!Tableau3[[#This Row],[Qté Prép]]="",[1]!Tableau3[[#This Row],[Date réception prévue ÉTABLISSEMENT]]&lt;TODAY()),"Pas de date précise",WORKDAY.INTL(M4,1,11,W$3:W$13)))</f>
        <v/>
      </c>
      <c r="O4" s="6" t="str">
        <f t="shared" ca="1" si="0"/>
        <v>Enlever ruptures</v>
      </c>
      <c r="P4" s="7"/>
    </row>
  </sheetData>
  <conditionalFormatting sqref="G2:G4">
    <cfRule type="cellIs" dxfId="15" priority="16" stopIfTrue="1" operator="equal">
      <formula>"non géré"</formula>
    </cfRule>
  </conditionalFormatting>
  <conditionalFormatting sqref="B2:B4">
    <cfRule type="expression" dxfId="14" priority="15">
      <formula>B2=OFFSET(B2,-1,0)</formula>
    </cfRule>
  </conditionalFormatting>
  <conditionalFormatting sqref="J2:J4">
    <cfRule type="expression" dxfId="13" priority="14">
      <formula>AND(ISNUMBER($J2),OR(AND($G2="Rupture",$J2&gt;=$K2),AND($G2="Non géré",$J2&gt;$K2)))</formula>
    </cfRule>
  </conditionalFormatting>
  <conditionalFormatting sqref="N2:N4">
    <cfRule type="cellIs" dxfId="12" priority="13" operator="equal">
      <formula>"Pas de date précise"</formula>
    </cfRule>
  </conditionalFormatting>
  <conditionalFormatting sqref="M2:N4">
    <cfRule type="timePeriod" dxfId="11" priority="10" timePeriod="nextWeek">
      <formula>AND(ROUNDDOWN(M2,0)-TODAY()&gt;(7-WEEKDAY(TODAY())),ROUNDDOWN(M2,0)-TODAY()&lt;(15-WEEKDAY(TODAY())))</formula>
    </cfRule>
    <cfRule type="timePeriod" dxfId="10" priority="11" timePeriod="today">
      <formula>FLOOR(M2,1)=TODAY()</formula>
    </cfRule>
    <cfRule type="timePeriod" dxfId="9" priority="12" timePeriod="thisWeek">
      <formula>AND(TODAY()-ROUNDDOWN(M2,0)&lt;=WEEKDAY(TODAY())-1,ROUNDDOWN(M2,0)-TODAY()&lt;=7-WEEKDAY(TODAY()))</formula>
    </cfRule>
  </conditionalFormatting>
  <conditionalFormatting sqref="O2:O4">
    <cfRule type="cellIs" dxfId="8" priority="8" operator="equal">
      <formula>"Enlever ruptures"</formula>
    </cfRule>
    <cfRule type="cellIs" dxfId="7" priority="9" operator="equal">
      <formula>"A commander"</formula>
    </cfRule>
  </conditionalFormatting>
  <conditionalFormatting sqref="W1">
    <cfRule type="cellIs" dxfId="6" priority="7" operator="equal">
      <formula>"&lt; DOUBLON &gt;"</formula>
    </cfRule>
  </conditionalFormatting>
  <conditionalFormatting sqref="N1">
    <cfRule type="cellIs" dxfId="5" priority="6" operator="equal">
      <formula>"Pas de date précise"</formula>
    </cfRule>
  </conditionalFormatting>
  <conditionalFormatting sqref="M1:N1">
    <cfRule type="timePeriod" dxfId="4" priority="3" timePeriod="nextWeek">
      <formula>AND(ROUNDDOWN(M1,0)-TODAY()&gt;(7-WEEKDAY(TODAY())),ROUNDDOWN(M1,0)-TODAY()&lt;(15-WEEKDAY(TODAY())))</formula>
    </cfRule>
    <cfRule type="timePeriod" dxfId="3" priority="4" timePeriod="today">
      <formula>FLOOR(M1,1)=TODAY()</formula>
    </cfRule>
    <cfRule type="timePeriod" dxfId="2" priority="5" timePeriod="thisWeek">
      <formula>AND(TODAY()-ROUNDDOWN(M1,0)&lt;=WEEKDAY(TODAY())-1,ROUNDDOWN(M1,0)-TODAY()&lt;=7-WEEKDAY(TODAY()))</formula>
    </cfRule>
  </conditionalFormatting>
  <conditionalFormatting sqref="O1">
    <cfRule type="cellIs" dxfId="1" priority="1" operator="equal">
      <formula>"Enlever ruptures"</formula>
    </cfRule>
    <cfRule type="cellIs" dxfId="0" priority="2" operator="equal">
      <formula>"A commander"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ogautier076@gmail.com</dc:creator>
  <cp:lastModifiedBy>ogautier076@gmail.com</cp:lastModifiedBy>
  <dcterms:created xsi:type="dcterms:W3CDTF">2020-03-10T18:51:59Z</dcterms:created>
  <dcterms:modified xsi:type="dcterms:W3CDTF">2020-03-10T18:54:24Z</dcterms:modified>
</cp:coreProperties>
</file>