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55" yWindow="135" windowWidth="15135" windowHeight="8115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  <externalReference r:id="rId6"/>
    <externalReference r:id="rId7"/>
    <externalReference r:id="rId8"/>
    <externalReference r:id="rId9"/>
  </externalReferences>
  <calcPr calcId="124519"/>
</workbook>
</file>

<file path=xl/calcChain.xml><?xml version="1.0" encoding="utf-8"?>
<calcChain xmlns="http://schemas.openxmlformats.org/spreadsheetml/2006/main">
  <c r="B80" i="1"/>
  <c r="C80"/>
  <c r="C79"/>
  <c r="E240" i="2" l="1"/>
  <c r="E239"/>
  <c r="E231"/>
  <c r="E230"/>
  <c r="E221"/>
  <c r="E220"/>
  <c r="E215"/>
  <c r="E214"/>
  <c r="E208"/>
  <c r="E207"/>
  <c r="E196"/>
  <c r="E192"/>
  <c r="E191"/>
  <c r="E185"/>
  <c r="E184"/>
  <c r="E179"/>
  <c r="E178"/>
  <c r="E166"/>
  <c r="E165"/>
  <c r="E147"/>
  <c r="E146"/>
  <c r="E120"/>
  <c r="E106"/>
  <c r="E105"/>
  <c r="E97"/>
  <c r="E96"/>
  <c r="E90"/>
  <c r="E89"/>
  <c r="E73"/>
  <c r="E72"/>
  <c r="D53" i="3" s="1"/>
  <c r="E62" i="2"/>
  <c r="E48"/>
  <c r="E38"/>
  <c r="E28"/>
  <c r="E27"/>
  <c r="E14"/>
  <c r="E2" i="3"/>
  <c r="E42"/>
  <c r="J4"/>
  <c r="E207"/>
  <c r="B207"/>
  <c r="E206"/>
  <c r="B206"/>
  <c r="E205"/>
  <c r="B205"/>
  <c r="E204"/>
  <c r="B204"/>
  <c r="E203"/>
  <c r="B203"/>
  <c r="E202"/>
  <c r="B202"/>
  <c r="E201"/>
  <c r="B201"/>
  <c r="E200"/>
  <c r="B200"/>
  <c r="E199"/>
  <c r="B199"/>
  <c r="E198"/>
  <c r="B198"/>
  <c r="E196"/>
  <c r="B196"/>
  <c r="E195"/>
  <c r="B195"/>
  <c r="E194"/>
  <c r="B194"/>
  <c r="E193"/>
  <c r="B193"/>
  <c r="E192"/>
  <c r="B192"/>
  <c r="E191"/>
  <c r="B191"/>
  <c r="E190"/>
  <c r="B190"/>
  <c r="E189"/>
  <c r="B189"/>
  <c r="E188"/>
  <c r="B188"/>
  <c r="E187"/>
  <c r="B187"/>
  <c r="E186"/>
  <c r="B186"/>
  <c r="E184"/>
  <c r="B184"/>
  <c r="E183"/>
  <c r="B183"/>
  <c r="E182"/>
  <c r="B182"/>
  <c r="E181"/>
  <c r="B181"/>
  <c r="E180"/>
  <c r="B180"/>
  <c r="E179"/>
  <c r="B179"/>
  <c r="E178"/>
  <c r="B178"/>
  <c r="E177"/>
  <c r="B177"/>
  <c r="E176"/>
  <c r="B176"/>
  <c r="E175"/>
  <c r="B175"/>
  <c r="E174"/>
  <c r="B174"/>
  <c r="E173"/>
  <c r="B173"/>
  <c r="E169"/>
  <c r="B169"/>
  <c r="E168"/>
  <c r="B168"/>
  <c r="E166"/>
  <c r="B166"/>
  <c r="E165"/>
  <c r="B165"/>
  <c r="E164"/>
  <c r="B164"/>
  <c r="E163"/>
  <c r="B163"/>
  <c r="E162"/>
  <c r="B162"/>
  <c r="E161"/>
  <c r="B161"/>
  <c r="E159"/>
  <c r="B159"/>
  <c r="E158"/>
  <c r="B158"/>
  <c r="E157"/>
  <c r="B157"/>
  <c r="E156"/>
  <c r="B156"/>
  <c r="E155"/>
  <c r="B155"/>
  <c r="E154"/>
  <c r="B154"/>
  <c r="E153"/>
  <c r="B153"/>
  <c r="E151"/>
  <c r="B151"/>
  <c r="E150"/>
  <c r="B150"/>
  <c r="E149"/>
  <c r="B149"/>
  <c r="E147"/>
  <c r="B147"/>
  <c r="E146"/>
  <c r="B146"/>
  <c r="E145"/>
  <c r="B145"/>
  <c r="E144"/>
  <c r="B144"/>
  <c r="E142"/>
  <c r="B142"/>
  <c r="E141"/>
  <c r="B141"/>
  <c r="E140"/>
  <c r="B140"/>
  <c r="E139"/>
  <c r="B139"/>
  <c r="E138"/>
  <c r="B138"/>
  <c r="E137"/>
  <c r="B137"/>
  <c r="E136"/>
  <c r="B136"/>
  <c r="E135"/>
  <c r="B135"/>
  <c r="E134"/>
  <c r="B134"/>
  <c r="E132"/>
  <c r="B132"/>
  <c r="E131"/>
  <c r="B131"/>
  <c r="E129"/>
  <c r="B129"/>
  <c r="E128"/>
  <c r="B128"/>
  <c r="E127"/>
  <c r="B127"/>
  <c r="E126"/>
  <c r="B126"/>
  <c r="E124"/>
  <c r="B124"/>
  <c r="E123"/>
  <c r="B123"/>
  <c r="E122"/>
  <c r="B122"/>
  <c r="E120"/>
  <c r="B120"/>
  <c r="E119"/>
  <c r="B119"/>
  <c r="E118"/>
  <c r="B118"/>
  <c r="E117"/>
  <c r="B117"/>
  <c r="E116"/>
  <c r="B116"/>
  <c r="E115"/>
  <c r="B115"/>
  <c r="E114"/>
  <c r="B114"/>
  <c r="E113"/>
  <c r="B113"/>
  <c r="E112"/>
  <c r="B112"/>
  <c r="E111"/>
  <c r="B111"/>
  <c r="E110"/>
  <c r="B110"/>
  <c r="E109"/>
  <c r="B109"/>
  <c r="E108"/>
  <c r="B108"/>
  <c r="E107"/>
  <c r="B107"/>
  <c r="E106"/>
  <c r="B106"/>
  <c r="E105"/>
  <c r="B105"/>
  <c r="E103"/>
  <c r="B103"/>
  <c r="E102"/>
  <c r="B102"/>
  <c r="E101"/>
  <c r="B101"/>
  <c r="E100"/>
  <c r="B100"/>
  <c r="E99"/>
  <c r="B99"/>
  <c r="E98"/>
  <c r="B98"/>
  <c r="E97"/>
  <c r="B97"/>
  <c r="E96"/>
  <c r="B96"/>
  <c r="E95"/>
  <c r="B95"/>
  <c r="E94"/>
  <c r="B94"/>
  <c r="E93"/>
  <c r="B93"/>
  <c r="E92"/>
  <c r="B92"/>
  <c r="E91"/>
  <c r="B91"/>
  <c r="E90"/>
  <c r="B90"/>
  <c r="E89"/>
  <c r="B89"/>
  <c r="E88"/>
  <c r="B88"/>
  <c r="E87"/>
  <c r="B87"/>
  <c r="E85"/>
  <c r="B85"/>
  <c r="E84"/>
  <c r="B84"/>
  <c r="E83"/>
  <c r="B83"/>
  <c r="E82"/>
  <c r="B82"/>
  <c r="E80"/>
  <c r="B80"/>
  <c r="E79"/>
  <c r="B79"/>
  <c r="E78"/>
  <c r="B78"/>
  <c r="E77"/>
  <c r="B77"/>
  <c r="E76"/>
  <c r="B76"/>
  <c r="E75"/>
  <c r="B75"/>
  <c r="E73"/>
  <c r="B73"/>
  <c r="E72"/>
  <c r="B72"/>
  <c r="E71"/>
  <c r="B71"/>
  <c r="E70"/>
  <c r="B70"/>
  <c r="E68"/>
  <c r="B68"/>
  <c r="E67"/>
  <c r="B67"/>
  <c r="E66"/>
  <c r="B66"/>
  <c r="E65"/>
  <c r="B65"/>
  <c r="E64"/>
  <c r="B64"/>
  <c r="E63"/>
  <c r="B63"/>
  <c r="E62"/>
  <c r="B62"/>
  <c r="E61"/>
  <c r="B61"/>
  <c r="E60"/>
  <c r="B60"/>
  <c r="E59"/>
  <c r="B59"/>
  <c r="E58"/>
  <c r="B58"/>
  <c r="E57"/>
  <c r="B57"/>
  <c r="E56"/>
  <c r="B56"/>
  <c r="E55"/>
  <c r="B55"/>
  <c r="E52"/>
  <c r="E51"/>
  <c r="B51"/>
  <c r="E50"/>
  <c r="B50"/>
  <c r="E49"/>
  <c r="B49"/>
  <c r="E48"/>
  <c r="B48"/>
  <c r="E47"/>
  <c r="B47"/>
  <c r="E46"/>
  <c r="B46"/>
  <c r="E45"/>
  <c r="B45"/>
  <c r="B42"/>
  <c r="E41"/>
  <c r="B41"/>
  <c r="E40"/>
  <c r="B40"/>
  <c r="E39"/>
  <c r="B39"/>
  <c r="E38"/>
  <c r="B38"/>
  <c r="E37"/>
  <c r="B37"/>
  <c r="E36"/>
  <c r="B36"/>
  <c r="E34"/>
  <c r="B34"/>
  <c r="E33"/>
  <c r="B33"/>
  <c r="E32"/>
  <c r="B32"/>
  <c r="E31"/>
  <c r="B31"/>
  <c r="E30"/>
  <c r="B30"/>
  <c r="E29"/>
  <c r="B29"/>
  <c r="E28"/>
  <c r="B28"/>
  <c r="E27"/>
  <c r="B27"/>
  <c r="E25"/>
  <c r="B25"/>
  <c r="E24"/>
  <c r="B24"/>
  <c r="E23"/>
  <c r="B23"/>
  <c r="E22"/>
  <c r="B22"/>
  <c r="E21"/>
  <c r="B21"/>
  <c r="E20"/>
  <c r="B20"/>
  <c r="E19"/>
  <c r="B19"/>
  <c r="E18"/>
  <c r="B18"/>
  <c r="E17"/>
  <c r="B17"/>
  <c r="E16"/>
  <c r="B16"/>
  <c r="E15"/>
  <c r="B15"/>
  <c r="E13"/>
  <c r="B13"/>
  <c r="E12"/>
  <c r="B12"/>
  <c r="E11"/>
  <c r="B11"/>
  <c r="E10"/>
  <c r="B10"/>
  <c r="E9"/>
  <c r="B9"/>
  <c r="E8"/>
  <c r="B8"/>
  <c r="E7"/>
  <c r="B7"/>
  <c r="E6"/>
  <c r="B6"/>
  <c r="E5"/>
  <c r="B5"/>
  <c r="E4"/>
  <c r="B4"/>
  <c r="E3"/>
  <c r="B3"/>
  <c r="B2"/>
  <c r="D1"/>
  <c r="D259" i="1" l="1"/>
  <c r="D258"/>
  <c r="D257"/>
  <c r="C259"/>
  <c r="E245" i="2" s="1"/>
  <c r="D171" i="3" s="1"/>
  <c r="C258" i="1"/>
  <c r="E244" i="2" s="1"/>
  <c r="D170" i="3" s="1"/>
  <c r="B258" i="1"/>
  <c r="B259"/>
  <c r="H259" l="1"/>
  <c r="C53"/>
  <c r="E47" i="2" s="1"/>
  <c r="D43" i="3" s="1"/>
  <c r="I259" i="1" l="1"/>
  <c r="D245" i="2" s="1"/>
  <c r="C245"/>
  <c r="B165" i="1"/>
  <c r="B133"/>
  <c r="B123" i="2" s="1"/>
  <c r="B134" i="1"/>
  <c r="B135"/>
  <c r="B136"/>
  <c r="B137"/>
  <c r="B8" l="1"/>
  <c r="D17" l="1"/>
  <c r="D16"/>
  <c r="C17"/>
  <c r="E13" i="2" s="1"/>
  <c r="D13" i="3" s="1"/>
  <c r="C16" i="1"/>
  <c r="E12" i="2" s="1"/>
  <c r="D12" i="3" s="1"/>
  <c r="D199" i="1" l="1"/>
  <c r="C199"/>
  <c r="E187" i="2" s="1"/>
  <c r="D126" i="3" s="1"/>
  <c r="E258" i="1" l="1"/>
  <c r="E259"/>
  <c r="E253"/>
  <c r="E254"/>
  <c r="E244"/>
  <c r="E245"/>
  <c r="E234"/>
  <c r="E235"/>
  <c r="E223"/>
  <c r="E224"/>
  <c r="E225"/>
  <c r="E226"/>
  <c r="E227"/>
  <c r="E222"/>
  <c r="E178"/>
  <c r="E177"/>
  <c r="E62"/>
  <c r="E63"/>
  <c r="E64"/>
  <c r="E65"/>
  <c r="E66"/>
  <c r="E67"/>
  <c r="E68"/>
  <c r="E54"/>
  <c r="E39"/>
  <c r="E40"/>
  <c r="E41"/>
  <c r="E42"/>
  <c r="E43"/>
  <c r="E44"/>
  <c r="E33"/>
  <c r="E34"/>
  <c r="E158"/>
  <c r="E99" l="1"/>
  <c r="E106"/>
  <c r="E107"/>
  <c r="E114"/>
  <c r="E115"/>
  <c r="E130"/>
  <c r="E132"/>
  <c r="E133"/>
  <c r="D132"/>
  <c r="D133"/>
  <c r="C134"/>
  <c r="E124" i="2" s="1"/>
  <c r="D84" i="3" s="1"/>
  <c r="C133" i="1"/>
  <c r="E123" i="2" s="1"/>
  <c r="D83" i="3" s="1"/>
  <c r="C132" i="1"/>
  <c r="E122" i="2" s="1"/>
  <c r="D82" i="3" s="1"/>
  <c r="B132" i="1"/>
  <c r="B122" i="2" s="1"/>
  <c r="H132" i="1" l="1"/>
  <c r="H133"/>
  <c r="B177"/>
  <c r="B178"/>
  <c r="B158"/>
  <c r="B159"/>
  <c r="B138"/>
  <c r="B139"/>
  <c r="B130"/>
  <c r="B115"/>
  <c r="B116"/>
  <c r="B106"/>
  <c r="B107"/>
  <c r="B226"/>
  <c r="B227"/>
  <c r="B219"/>
  <c r="B220"/>
  <c r="B208"/>
  <c r="B203"/>
  <c r="B204"/>
  <c r="B196"/>
  <c r="B197"/>
  <c r="B190"/>
  <c r="B191"/>
  <c r="B99"/>
  <c r="B100"/>
  <c r="B81"/>
  <c r="B54"/>
  <c r="B53"/>
  <c r="B44"/>
  <c r="B68"/>
  <c r="B16"/>
  <c r="B17"/>
  <c r="B253"/>
  <c r="B254"/>
  <c r="B244"/>
  <c r="B245"/>
  <c r="B234"/>
  <c r="B235"/>
  <c r="I132" l="1"/>
  <c r="D122" i="2" s="1"/>
  <c r="C122"/>
  <c r="I133" i="1"/>
  <c r="D123" i="2" s="1"/>
  <c r="C123"/>
  <c r="D1"/>
  <c r="C214"/>
  <c r="D214"/>
  <c r="H203" i="1"/>
  <c r="I203" s="1"/>
  <c r="D191" i="2" s="1"/>
  <c r="H204" i="1"/>
  <c r="I204" s="1"/>
  <c r="D192" i="2" s="1"/>
  <c r="E200" i="1"/>
  <c r="E201"/>
  <c r="E202"/>
  <c r="E203"/>
  <c r="E204"/>
  <c r="C191" i="2" l="1"/>
  <c r="C192"/>
  <c r="H227" i="1"/>
  <c r="I227" l="1"/>
  <c r="D215" i="2" s="1"/>
  <c r="C215"/>
  <c r="A17"/>
  <c r="A18"/>
  <c r="A19"/>
  <c r="A20"/>
  <c r="A21"/>
  <c r="A22"/>
  <c r="A23"/>
  <c r="A24"/>
  <c r="A25"/>
  <c r="A26"/>
  <c r="A27"/>
  <c r="A28"/>
  <c r="A30"/>
  <c r="A31"/>
  <c r="A32"/>
  <c r="A33"/>
  <c r="A34"/>
  <c r="A35"/>
  <c r="A36"/>
  <c r="A37"/>
  <c r="A38"/>
  <c r="A40"/>
  <c r="A41"/>
  <c r="A42"/>
  <c r="A43"/>
  <c r="A44"/>
  <c r="A45"/>
  <c r="A46"/>
  <c r="A47"/>
  <c r="A48"/>
  <c r="A50"/>
  <c r="A51"/>
  <c r="A52"/>
  <c r="A53"/>
  <c r="A54"/>
  <c r="A55"/>
  <c r="A56"/>
  <c r="A57"/>
  <c r="A58"/>
  <c r="A59"/>
  <c r="A60"/>
  <c r="A61"/>
  <c r="A62"/>
  <c r="A64"/>
  <c r="A65"/>
  <c r="A66"/>
  <c r="A67"/>
  <c r="A68"/>
  <c r="A69"/>
  <c r="A70"/>
  <c r="A71"/>
  <c r="A72"/>
  <c r="A73"/>
  <c r="A75"/>
  <c r="A76"/>
  <c r="A77"/>
  <c r="A78"/>
  <c r="A79"/>
  <c r="A80"/>
  <c r="A81"/>
  <c r="A82"/>
  <c r="A83"/>
  <c r="A84"/>
  <c r="A85"/>
  <c r="A86"/>
  <c r="A87"/>
  <c r="A88"/>
  <c r="A89"/>
  <c r="A90"/>
  <c r="A92"/>
  <c r="A93"/>
  <c r="A94"/>
  <c r="A95"/>
  <c r="A96"/>
  <c r="A97"/>
  <c r="A99"/>
  <c r="A100"/>
  <c r="A101"/>
  <c r="A102"/>
  <c r="A103"/>
  <c r="A104"/>
  <c r="A105"/>
  <c r="A106"/>
  <c r="A108"/>
  <c r="A109"/>
  <c r="A110"/>
  <c r="A111"/>
  <c r="A112"/>
  <c r="A113"/>
  <c r="A114"/>
  <c r="A115"/>
  <c r="A116"/>
  <c r="A117"/>
  <c r="A118"/>
  <c r="A119"/>
  <c r="A120"/>
  <c r="A122"/>
  <c r="A123"/>
  <c r="A124"/>
  <c r="A125"/>
  <c r="A126"/>
  <c r="A127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8"/>
  <c r="A169"/>
  <c r="A170"/>
  <c r="A171"/>
  <c r="A172"/>
  <c r="A173"/>
  <c r="A174"/>
  <c r="A175"/>
  <c r="A176"/>
  <c r="A177"/>
  <c r="A178"/>
  <c r="A179"/>
  <c r="A181"/>
  <c r="A182"/>
  <c r="A183"/>
  <c r="A184"/>
  <c r="A185"/>
  <c r="A187"/>
  <c r="A188"/>
  <c r="A194"/>
  <c r="A195"/>
  <c r="A196"/>
  <c r="A198"/>
  <c r="A199"/>
  <c r="A200"/>
  <c r="A201"/>
  <c r="A202"/>
  <c r="A203"/>
  <c r="A204"/>
  <c r="A205"/>
  <c r="A206"/>
  <c r="A207"/>
  <c r="A208"/>
  <c r="A210"/>
  <c r="A211"/>
  <c r="A212"/>
  <c r="A189"/>
  <c r="A190"/>
  <c r="A213"/>
  <c r="A217"/>
  <c r="A218"/>
  <c r="A219"/>
  <c r="A220"/>
  <c r="A221"/>
  <c r="A223"/>
  <c r="A224"/>
  <c r="A225"/>
  <c r="A226"/>
  <c r="A227"/>
  <c r="A228"/>
  <c r="A229"/>
  <c r="A230"/>
  <c r="A231"/>
  <c r="A233"/>
  <c r="A234"/>
  <c r="A235"/>
  <c r="A236"/>
  <c r="A237"/>
  <c r="A238"/>
  <c r="A239"/>
  <c r="A240"/>
  <c r="A242"/>
  <c r="A243"/>
  <c r="A244"/>
  <c r="A245"/>
  <c r="A16"/>
  <c r="A3"/>
  <c r="A4"/>
  <c r="A5"/>
  <c r="A6"/>
  <c r="A7"/>
  <c r="A8"/>
  <c r="A9"/>
  <c r="A10"/>
  <c r="A11"/>
  <c r="A12"/>
  <c r="A13"/>
  <c r="A14"/>
  <c r="A2"/>
  <c r="B12" l="1"/>
  <c r="B13"/>
  <c r="B14"/>
  <c r="B27"/>
  <c r="B28"/>
  <c r="B38"/>
  <c r="B47"/>
  <c r="B48"/>
  <c r="B62"/>
  <c r="B72"/>
  <c r="B53" i="3" s="1"/>
  <c r="B73" i="2"/>
  <c r="B89"/>
  <c r="B90"/>
  <c r="B96"/>
  <c r="B97"/>
  <c r="B105"/>
  <c r="B106"/>
  <c r="B120"/>
  <c r="B146"/>
  <c r="B147"/>
  <c r="B165"/>
  <c r="B166"/>
  <c r="B178"/>
  <c r="B179"/>
  <c r="B184"/>
  <c r="B185"/>
  <c r="B196"/>
  <c r="B207"/>
  <c r="B208"/>
  <c r="B220"/>
  <c r="B221"/>
  <c r="B230"/>
  <c r="B231"/>
  <c r="B239"/>
  <c r="B240"/>
  <c r="B244"/>
  <c r="B245"/>
  <c r="B26" i="1" l="1"/>
  <c r="B20" i="2" s="1"/>
  <c r="I2" i="1" l="1"/>
  <c r="E176" l="1"/>
  <c r="E175"/>
  <c r="E174"/>
  <c r="E173"/>
  <c r="E172"/>
  <c r="E171"/>
  <c r="E170"/>
  <c r="E169"/>
  <c r="E168"/>
  <c r="E167"/>
  <c r="E166"/>
  <c r="E165"/>
  <c r="E164"/>
  <c r="E163"/>
  <c r="E162"/>
  <c r="E161"/>
  <c r="E159"/>
  <c r="E157"/>
  <c r="E156"/>
  <c r="E155"/>
  <c r="E154"/>
  <c r="E153"/>
  <c r="E152"/>
  <c r="E151"/>
  <c r="E150"/>
  <c r="E149"/>
  <c r="E148"/>
  <c r="E147"/>
  <c r="E146"/>
  <c r="E145"/>
  <c r="E144"/>
  <c r="E143"/>
  <c r="E142"/>
  <c r="E141"/>
  <c r="E139"/>
  <c r="E138"/>
  <c r="E137"/>
  <c r="E136"/>
  <c r="E135"/>
  <c r="E134"/>
  <c r="E129"/>
  <c r="C188"/>
  <c r="E176" i="2" s="1"/>
  <c r="D206" i="3" s="1"/>
  <c r="E128" i="1" l="1"/>
  <c r="E127"/>
  <c r="E126"/>
  <c r="E125"/>
  <c r="E124"/>
  <c r="E123"/>
  <c r="E122"/>
  <c r="E121"/>
  <c r="E120"/>
  <c r="E119"/>
  <c r="E118"/>
  <c r="E113"/>
  <c r="E112"/>
  <c r="E111"/>
  <c r="E110"/>
  <c r="E116"/>
  <c r="E109"/>
  <c r="E105"/>
  <c r="E104"/>
  <c r="E103"/>
  <c r="E102"/>
  <c r="E100"/>
  <c r="E98"/>
  <c r="E97"/>
  <c r="E96"/>
  <c r="E95"/>
  <c r="E94"/>
  <c r="E93"/>
  <c r="E92"/>
  <c r="E91"/>
  <c r="E90"/>
  <c r="E89"/>
  <c r="E88"/>
  <c r="E87"/>
  <c r="E86"/>
  <c r="E85"/>
  <c r="E61" l="1"/>
  <c r="E60"/>
  <c r="E59"/>
  <c r="E58"/>
  <c r="E57"/>
  <c r="E56"/>
  <c r="E53"/>
  <c r="E52"/>
  <c r="E51"/>
  <c r="E50"/>
  <c r="E49"/>
  <c r="E48"/>
  <c r="E47"/>
  <c r="E46"/>
  <c r="E38"/>
  <c r="E37"/>
  <c r="E36"/>
  <c r="E32"/>
  <c r="E31"/>
  <c r="E30"/>
  <c r="E29"/>
  <c r="E28"/>
  <c r="E27"/>
  <c r="E26"/>
  <c r="E25"/>
  <c r="E24"/>
  <c r="E23"/>
  <c r="E22"/>
  <c r="E257" l="1"/>
  <c r="E256"/>
  <c r="E252"/>
  <c r="E251"/>
  <c r="E250"/>
  <c r="E249"/>
  <c r="E248"/>
  <c r="E247"/>
  <c r="E243"/>
  <c r="E242"/>
  <c r="E241"/>
  <c r="E240"/>
  <c r="E239"/>
  <c r="E238"/>
  <c r="E237"/>
  <c r="E233"/>
  <c r="E232"/>
  <c r="E231"/>
  <c r="E220" l="1"/>
  <c r="E219"/>
  <c r="E218"/>
  <c r="E217"/>
  <c r="E216"/>
  <c r="E215"/>
  <c r="E214"/>
  <c r="E213"/>
  <c r="E212"/>
  <c r="E211"/>
  <c r="E210"/>
  <c r="E208"/>
  <c r="E207"/>
  <c r="E206"/>
  <c r="E199"/>
  <c r="E197"/>
  <c r="E196"/>
  <c r="E195"/>
  <c r="E194"/>
  <c r="E193"/>
  <c r="E191"/>
  <c r="E190"/>
  <c r="E189"/>
  <c r="E188"/>
  <c r="E187"/>
  <c r="E186"/>
  <c r="E185"/>
  <c r="E184"/>
  <c r="E183"/>
  <c r="E182"/>
  <c r="E181"/>
  <c r="E180"/>
  <c r="E81"/>
  <c r="E80"/>
  <c r="E79"/>
  <c r="E78"/>
  <c r="E77"/>
  <c r="E76"/>
  <c r="E75"/>
  <c r="E74"/>
  <c r="E73"/>
  <c r="E72"/>
  <c r="E17" l="1"/>
  <c r="E16"/>
  <c r="E15"/>
  <c r="E14"/>
  <c r="E13"/>
  <c r="E12"/>
  <c r="E11"/>
  <c r="E10"/>
  <c r="E9"/>
  <c r="E8"/>
  <c r="E7"/>
  <c r="E6"/>
  <c r="H115" l="1"/>
  <c r="H116"/>
  <c r="H44"/>
  <c r="C38" i="2" s="1"/>
  <c r="H33" i="1"/>
  <c r="H34"/>
  <c r="I115" l="1"/>
  <c r="D105" i="2" s="1"/>
  <c r="C105"/>
  <c r="I34" i="1"/>
  <c r="D28" i="2" s="1"/>
  <c r="C28"/>
  <c r="I33" i="1"/>
  <c r="D27" i="2" s="1"/>
  <c r="C27"/>
  <c r="I116" i="1"/>
  <c r="D106" i="2" s="1"/>
  <c r="C106"/>
  <c r="I44" i="1"/>
  <c r="D38" i="2" s="1"/>
  <c r="H196" i="1"/>
  <c r="H197"/>
  <c r="H208"/>
  <c r="H219"/>
  <c r="H220"/>
  <c r="H234"/>
  <c r="H235"/>
  <c r="H244"/>
  <c r="H245"/>
  <c r="H253"/>
  <c r="H254"/>
  <c r="H258"/>
  <c r="C244" i="2" s="1"/>
  <c r="H190" i="1"/>
  <c r="H191"/>
  <c r="H130"/>
  <c r="H177"/>
  <c r="H178"/>
  <c r="H158"/>
  <c r="H159"/>
  <c r="H138"/>
  <c r="H139"/>
  <c r="H106"/>
  <c r="H107"/>
  <c r="H99"/>
  <c r="H100"/>
  <c r="H80"/>
  <c r="H81"/>
  <c r="H68"/>
  <c r="H53"/>
  <c r="C47" i="2" s="1"/>
  <c r="H54" i="1"/>
  <c r="C48" i="2" s="1"/>
  <c r="H16" i="1"/>
  <c r="H17"/>
  <c r="H18"/>
  <c r="I54" l="1"/>
  <c r="D48" i="2" s="1"/>
  <c r="I80" i="1"/>
  <c r="D72" i="2" s="1"/>
  <c r="C72"/>
  <c r="I106" i="1"/>
  <c r="D96" i="2" s="1"/>
  <c r="C96"/>
  <c r="I138" i="1"/>
  <c r="I158"/>
  <c r="D146" i="2" s="1"/>
  <c r="C146"/>
  <c r="I177" i="1"/>
  <c r="D165" i="2" s="1"/>
  <c r="C165"/>
  <c r="I191" i="1"/>
  <c r="D179" i="2" s="1"/>
  <c r="C179"/>
  <c r="I258" i="1"/>
  <c r="D244" i="2" s="1"/>
  <c r="I253" i="1"/>
  <c r="D239" i="2" s="1"/>
  <c r="C239"/>
  <c r="I244" i="1"/>
  <c r="D230" i="2" s="1"/>
  <c r="C230"/>
  <c r="I234" i="1"/>
  <c r="D220" i="2" s="1"/>
  <c r="C220"/>
  <c r="I219" i="1"/>
  <c r="D207" i="2" s="1"/>
  <c r="C207"/>
  <c r="I197" i="1"/>
  <c r="D185" i="2" s="1"/>
  <c r="C185"/>
  <c r="I17" i="1"/>
  <c r="D13" i="2" s="1"/>
  <c r="C13"/>
  <c r="I68" i="1"/>
  <c r="D62" i="2" s="1"/>
  <c r="C62"/>
  <c r="I99" i="1"/>
  <c r="D89" i="2" s="1"/>
  <c r="C89"/>
  <c r="I18" i="1"/>
  <c r="D14" i="2" s="1"/>
  <c r="C14"/>
  <c r="I16" i="1"/>
  <c r="D12" i="2" s="1"/>
  <c r="C12"/>
  <c r="I53" i="1"/>
  <c r="I81"/>
  <c r="D73" i="2" s="1"/>
  <c r="C73"/>
  <c r="I100" i="1"/>
  <c r="D90" i="2" s="1"/>
  <c r="C90"/>
  <c r="I107" i="1"/>
  <c r="D97" i="2" s="1"/>
  <c r="C97"/>
  <c r="I139" i="1"/>
  <c r="I159"/>
  <c r="D147" i="2" s="1"/>
  <c r="C147"/>
  <c r="I178" i="1"/>
  <c r="D166" i="2" s="1"/>
  <c r="C166"/>
  <c r="I130" i="1"/>
  <c r="D120" i="2" s="1"/>
  <c r="C120"/>
  <c r="I190" i="1"/>
  <c r="D178" i="2" s="1"/>
  <c r="C178"/>
  <c r="I254" i="1"/>
  <c r="D240" i="2" s="1"/>
  <c r="C240"/>
  <c r="I245" i="1"/>
  <c r="D231" i="2" s="1"/>
  <c r="C231"/>
  <c r="I235" i="1"/>
  <c r="D221" i="2" s="1"/>
  <c r="C221"/>
  <c r="I220" i="1"/>
  <c r="D208" i="2" s="1"/>
  <c r="C208"/>
  <c r="I208" i="1"/>
  <c r="D196" i="2" s="1"/>
  <c r="C196"/>
  <c r="I196" i="1"/>
  <c r="D184" i="2" s="1"/>
  <c r="C184"/>
  <c r="C141" i="1"/>
  <c r="E129" i="2" s="1"/>
  <c r="D87" i="3" s="1"/>
  <c r="C137" i="1"/>
  <c r="E127" i="2" s="1"/>
  <c r="C114" i="1"/>
  <c r="E104" i="2" s="1"/>
  <c r="D80" i="3" s="1"/>
  <c r="C109" i="1"/>
  <c r="E99" i="2" s="1"/>
  <c r="D75" i="3" s="1"/>
  <c r="C105" i="1"/>
  <c r="E95" i="2" s="1"/>
  <c r="D73" i="3" s="1"/>
  <c r="C102" i="1"/>
  <c r="E92" i="2" s="1"/>
  <c r="D70" i="3" s="1"/>
  <c r="C98" i="1"/>
  <c r="E88" i="2" s="1"/>
  <c r="D68" i="3" s="1"/>
  <c r="C85" i="1"/>
  <c r="E75" i="2" s="1"/>
  <c r="D55" i="3" s="1"/>
  <c r="C52" i="1"/>
  <c r="E46" i="2" s="1"/>
  <c r="D42" i="3" s="1"/>
  <c r="B52" i="1"/>
  <c r="B46" i="2" s="1"/>
  <c r="B39" i="1"/>
  <c r="B33" i="2" s="1"/>
  <c r="B38" i="1"/>
  <c r="B32" i="2" s="1"/>
  <c r="B37" i="1"/>
  <c r="B31" i="2" s="1"/>
  <c r="B36" i="1"/>
  <c r="B30" i="2" s="1"/>
  <c r="B32" i="1"/>
  <c r="B26" i="2" s="1"/>
  <c r="B31" i="1"/>
  <c r="B25" i="2" s="1"/>
  <c r="B30" i="1"/>
  <c r="B24" i="2" s="1"/>
  <c r="B29" i="1"/>
  <c r="B23" i="2" s="1"/>
  <c r="B28" i="1"/>
  <c r="B22" i="2" s="1"/>
  <c r="B27" i="1"/>
  <c r="B21" i="2" s="1"/>
  <c r="B25" i="1"/>
  <c r="B19" i="2" s="1"/>
  <c r="B24" i="1"/>
  <c r="B18" i="2" s="1"/>
  <c r="B23" i="1"/>
  <c r="B17" i="2" s="1"/>
  <c r="B22" i="1"/>
  <c r="B16" i="2" s="1"/>
  <c r="D47" l="1"/>
  <c r="E43" i="3" s="1"/>
  <c r="C46" i="1"/>
  <c r="H46" l="1"/>
  <c r="C40" i="2" s="1"/>
  <c r="E40"/>
  <c r="D36" i="3" s="1"/>
  <c r="E71" i="2"/>
  <c r="D52" i="3" s="1"/>
  <c r="C78" i="1" l="1"/>
  <c r="E70" i="2" s="1"/>
  <c r="D51" i="3" s="1"/>
  <c r="C77" i="1"/>
  <c r="E69" i="2" s="1"/>
  <c r="D50" i="3" s="1"/>
  <c r="C75" i="1"/>
  <c r="E67" i="2" s="1"/>
  <c r="D48" i="3" s="1"/>
  <c r="C73" i="1"/>
  <c r="E65" i="2" s="1"/>
  <c r="D46" i="3" s="1"/>
  <c r="C74" i="1"/>
  <c r="E66" i="2" s="1"/>
  <c r="D47" i="3" s="1"/>
  <c r="C72" i="1"/>
  <c r="E64" i="2" s="1"/>
  <c r="D45" i="3" s="1"/>
  <c r="C37" i="1" l="1"/>
  <c r="E31" i="2" s="1"/>
  <c r="D28" i="3" s="1"/>
  <c r="C22" i="1"/>
  <c r="E16" i="2" s="1"/>
  <c r="D15" i="3" s="1"/>
  <c r="C32" i="1"/>
  <c r="E26" i="2" s="1"/>
  <c r="D25" i="3" s="1"/>
  <c r="C31" i="1"/>
  <c r="E25" i="2" s="1"/>
  <c r="D24" i="3" s="1"/>
  <c r="C30" i="1"/>
  <c r="E24" i="2" s="1"/>
  <c r="D23" i="3" s="1"/>
  <c r="C29" i="1"/>
  <c r="E23" i="2" s="1"/>
  <c r="D22" i="3" s="1"/>
  <c r="C28" i="1"/>
  <c r="E22" i="2" s="1"/>
  <c r="D21" i="3" s="1"/>
  <c r="C27" i="1"/>
  <c r="E21" i="2" s="1"/>
  <c r="D20" i="3" s="1"/>
  <c r="C25" i="1"/>
  <c r="E19" i="2" s="1"/>
  <c r="D18" i="3" s="1"/>
  <c r="C24" i="1"/>
  <c r="E18" i="2" s="1"/>
  <c r="D17" i="3" s="1"/>
  <c r="C23" i="1"/>
  <c r="E17" i="2" s="1"/>
  <c r="D16" i="3" s="1"/>
  <c r="C43" i="1"/>
  <c r="E37" i="2" s="1"/>
  <c r="D34" i="3" s="1"/>
  <c r="C42" i="1"/>
  <c r="E36" i="2" s="1"/>
  <c r="D33" i="3" s="1"/>
  <c r="C41" i="1"/>
  <c r="E35" i="2" s="1"/>
  <c r="D32" i="3" s="1"/>
  <c r="C40" i="1"/>
  <c r="E34" i="2" s="1"/>
  <c r="D31" i="3" s="1"/>
  <c r="C7" i="1" l="1"/>
  <c r="C10"/>
  <c r="C11"/>
  <c r="C12"/>
  <c r="C13"/>
  <c r="C14"/>
  <c r="C15"/>
  <c r="C6"/>
  <c r="E2" i="2" s="1"/>
  <c r="D2" i="3" s="1"/>
  <c r="D6" i="1"/>
  <c r="C9"/>
  <c r="C8"/>
  <c r="H137"/>
  <c r="H114"/>
  <c r="H105"/>
  <c r="H102"/>
  <c r="H98"/>
  <c r="H85"/>
  <c r="H73"/>
  <c r="H74"/>
  <c r="H79"/>
  <c r="H72"/>
  <c r="H24"/>
  <c r="C18" i="2" s="1"/>
  <c r="H23" i="1"/>
  <c r="C17" i="2" s="1"/>
  <c r="H22" i="1"/>
  <c r="C16" i="2" s="1"/>
  <c r="H52" i="1"/>
  <c r="C46" i="2" s="1"/>
  <c r="H41" i="1"/>
  <c r="C35" i="2" s="1"/>
  <c r="H40" i="1"/>
  <c r="C34" i="2" s="1"/>
  <c r="D67" i="1"/>
  <c r="D66"/>
  <c r="D65"/>
  <c r="D64"/>
  <c r="D63"/>
  <c r="D62"/>
  <c r="D61"/>
  <c r="D60"/>
  <c r="D59"/>
  <c r="D58"/>
  <c r="D57"/>
  <c r="D56"/>
  <c r="C67"/>
  <c r="C66"/>
  <c r="C65"/>
  <c r="C64"/>
  <c r="C63"/>
  <c r="C62"/>
  <c r="C61"/>
  <c r="C60"/>
  <c r="C59"/>
  <c r="C58"/>
  <c r="C57"/>
  <c r="C56"/>
  <c r="H56" l="1"/>
  <c r="C50" i="2" s="1"/>
  <c r="E50"/>
  <c r="D173" i="3" s="1"/>
  <c r="H58" i="1"/>
  <c r="C52" i="2" s="1"/>
  <c r="E52"/>
  <c r="D175" i="3" s="1"/>
  <c r="H60" i="1"/>
  <c r="C54" i="2" s="1"/>
  <c r="E54"/>
  <c r="D177" i="3" s="1"/>
  <c r="H62" i="1"/>
  <c r="C56" i="2" s="1"/>
  <c r="E56"/>
  <c r="D179" i="3" s="1"/>
  <c r="H64" i="1"/>
  <c r="C58" i="2" s="1"/>
  <c r="E58"/>
  <c r="D181" i="3" s="1"/>
  <c r="H66" i="1"/>
  <c r="C60" i="2" s="1"/>
  <c r="E60"/>
  <c r="D183" i="3" s="1"/>
  <c r="H8" i="1"/>
  <c r="I8" s="1"/>
  <c r="D4" i="2" s="1"/>
  <c r="E4"/>
  <c r="D4" i="3" s="1"/>
  <c r="H15" i="1"/>
  <c r="I15" s="1"/>
  <c r="D11" i="2" s="1"/>
  <c r="E11"/>
  <c r="D11" i="3" s="1"/>
  <c r="H13" i="1"/>
  <c r="I13" s="1"/>
  <c r="D9" i="2" s="1"/>
  <c r="E9"/>
  <c r="D9" i="3" s="1"/>
  <c r="H11" i="1"/>
  <c r="I11" s="1"/>
  <c r="D7" i="2" s="1"/>
  <c r="E7"/>
  <c r="D7" i="3" s="1"/>
  <c r="H7" i="1"/>
  <c r="I7" s="1"/>
  <c r="D3" i="2" s="1"/>
  <c r="E3"/>
  <c r="D3" i="3" s="1"/>
  <c r="H57" i="1"/>
  <c r="C51" i="2" s="1"/>
  <c r="E51"/>
  <c r="D174" i="3" s="1"/>
  <c r="H59" i="1"/>
  <c r="C53" i="2" s="1"/>
  <c r="E53"/>
  <c r="D176" i="3" s="1"/>
  <c r="H61" i="1"/>
  <c r="C55" i="2" s="1"/>
  <c r="E55"/>
  <c r="D178" i="3" s="1"/>
  <c r="H63" i="1"/>
  <c r="C57" i="2" s="1"/>
  <c r="E57"/>
  <c r="D180" i="3" s="1"/>
  <c r="H65" i="1"/>
  <c r="C59" i="2" s="1"/>
  <c r="E59"/>
  <c r="D182" i="3" s="1"/>
  <c r="H67" i="1"/>
  <c r="C61" i="2" s="1"/>
  <c r="E61"/>
  <c r="D184" i="3" s="1"/>
  <c r="H9" i="1"/>
  <c r="I9" s="1"/>
  <c r="D5" i="2" s="1"/>
  <c r="E5"/>
  <c r="D5" i="3" s="1"/>
  <c r="H14" i="1"/>
  <c r="I14" s="1"/>
  <c r="D10" i="2" s="1"/>
  <c r="E10"/>
  <c r="D10" i="3" s="1"/>
  <c r="H12" i="1"/>
  <c r="I12" s="1"/>
  <c r="D8" i="2" s="1"/>
  <c r="E8"/>
  <c r="D8" i="3" s="1"/>
  <c r="H10" i="1"/>
  <c r="I10" s="1"/>
  <c r="D6" i="2" s="1"/>
  <c r="E6"/>
  <c r="D6" i="3" s="1"/>
  <c r="H6" i="1"/>
  <c r="I6" s="1"/>
  <c r="I79"/>
  <c r="D71" i="2" s="1"/>
  <c r="C71"/>
  <c r="I73" i="1"/>
  <c r="D65" i="2" s="1"/>
  <c r="C65"/>
  <c r="I98" i="1"/>
  <c r="D88" i="2" s="1"/>
  <c r="C88"/>
  <c r="I105" i="1"/>
  <c r="D95" i="2" s="1"/>
  <c r="C95"/>
  <c r="I137" i="1"/>
  <c r="D127" i="2" s="1"/>
  <c r="C127"/>
  <c r="I72" i="1"/>
  <c r="D64" i="2" s="1"/>
  <c r="C64"/>
  <c r="I74" i="1"/>
  <c r="D66" i="2" s="1"/>
  <c r="C66"/>
  <c r="I85" i="1"/>
  <c r="D75" i="2" s="1"/>
  <c r="C75"/>
  <c r="I102" i="1"/>
  <c r="D92" i="2" s="1"/>
  <c r="C92"/>
  <c r="I114" i="1"/>
  <c r="D104" i="2" s="1"/>
  <c r="C104"/>
  <c r="C11"/>
  <c r="C7"/>
  <c r="I58" i="1"/>
  <c r="D52" i="2" s="1"/>
  <c r="I62" i="1"/>
  <c r="D56" i="2" s="1"/>
  <c r="I66" i="1"/>
  <c r="D60" i="2" s="1"/>
  <c r="I40" i="1"/>
  <c r="D34" i="2" s="1"/>
  <c r="I23" i="1"/>
  <c r="D17" i="2" s="1"/>
  <c r="I59" i="1"/>
  <c r="D53" i="2" s="1"/>
  <c r="I63" i="1"/>
  <c r="D57" i="2" s="1"/>
  <c r="I67" i="1"/>
  <c r="D61" i="2" s="1"/>
  <c r="I22" i="1"/>
  <c r="D16" i="2" s="1"/>
  <c r="I24" i="1"/>
  <c r="D18" i="2" s="1"/>
  <c r="I41" i="1"/>
  <c r="D35" i="2" s="1"/>
  <c r="D225" i="1"/>
  <c r="D202"/>
  <c r="D201"/>
  <c r="D224"/>
  <c r="D223"/>
  <c r="D222"/>
  <c r="C225"/>
  <c r="E213" i="2" s="1"/>
  <c r="D147" i="3" s="1"/>
  <c r="C202" i="1"/>
  <c r="E190" i="2" s="1"/>
  <c r="D129" i="3" s="1"/>
  <c r="C201" i="1"/>
  <c r="E189" i="2" s="1"/>
  <c r="D128" i="3" s="1"/>
  <c r="C224" i="1"/>
  <c r="E212" i="2" s="1"/>
  <c r="D146" i="3" s="1"/>
  <c r="C223" i="1"/>
  <c r="E211" i="2" s="1"/>
  <c r="D145" i="3" s="1"/>
  <c r="C222" i="1"/>
  <c r="E210" i="2" s="1"/>
  <c r="D144" i="3" s="1"/>
  <c r="D218" i="1"/>
  <c r="D217"/>
  <c r="D216"/>
  <c r="D215"/>
  <c r="D214"/>
  <c r="D213"/>
  <c r="D212"/>
  <c r="D211"/>
  <c r="D210"/>
  <c r="D200"/>
  <c r="D195"/>
  <c r="D194"/>
  <c r="D193"/>
  <c r="D189"/>
  <c r="D188"/>
  <c r="D187"/>
  <c r="D186"/>
  <c r="D185"/>
  <c r="D184"/>
  <c r="D183"/>
  <c r="D182"/>
  <c r="D181"/>
  <c r="D180"/>
  <c r="C186"/>
  <c r="E174" i="2" s="1"/>
  <c r="D204" i="3" s="1"/>
  <c r="C185" i="1"/>
  <c r="E173" i="2" s="1"/>
  <c r="D203" i="3" s="1"/>
  <c r="C184" i="1"/>
  <c r="E172" i="2" s="1"/>
  <c r="D202" i="3" s="1"/>
  <c r="C183" i="1"/>
  <c r="E171" i="2" s="1"/>
  <c r="D201" i="3" s="1"/>
  <c r="C182" i="1"/>
  <c r="E170" i="2" s="1"/>
  <c r="D200" i="3" s="1"/>
  <c r="C189" i="1"/>
  <c r="E177" i="2" s="1"/>
  <c r="D207" i="3" s="1"/>
  <c r="H188" i="1"/>
  <c r="C187"/>
  <c r="E175" i="2" s="1"/>
  <c r="D205" i="3" s="1"/>
  <c r="C181" i="1"/>
  <c r="E169" i="2" s="1"/>
  <c r="D199" i="3" s="1"/>
  <c r="C180" i="1"/>
  <c r="E168" i="2" s="1"/>
  <c r="D198" i="3" s="1"/>
  <c r="I65" i="1" l="1"/>
  <c r="D59" i="2" s="1"/>
  <c r="I61" i="1"/>
  <c r="D55" i="2" s="1"/>
  <c r="I57" i="1"/>
  <c r="D51" i="2" s="1"/>
  <c r="I64" i="1"/>
  <c r="D58" i="2" s="1"/>
  <c r="I60" i="1"/>
  <c r="D54" i="2" s="1"/>
  <c r="I56" i="1"/>
  <c r="D50" i="2" s="1"/>
  <c r="C9"/>
  <c r="C4"/>
  <c r="C6"/>
  <c r="C10"/>
  <c r="C3"/>
  <c r="C8"/>
  <c r="C5"/>
  <c r="H184" i="1"/>
  <c r="C172" i="2" s="1"/>
  <c r="H224" i="1"/>
  <c r="H202"/>
  <c r="C190" i="2" s="1"/>
  <c r="H180" i="1"/>
  <c r="H187"/>
  <c r="C175" i="2" s="1"/>
  <c r="H189" i="1"/>
  <c r="H183"/>
  <c r="C171" i="2" s="1"/>
  <c r="H185" i="1"/>
  <c r="H223"/>
  <c r="C211" i="2" s="1"/>
  <c r="H201" i="1"/>
  <c r="H225"/>
  <c r="C213" i="2" s="1"/>
  <c r="H181" i="1"/>
  <c r="H182"/>
  <c r="C170" i="2" s="1"/>
  <c r="H186" i="1"/>
  <c r="H222"/>
  <c r="C210" i="2" s="1"/>
  <c r="C2"/>
  <c r="I180" i="1"/>
  <c r="D168" i="2" s="1"/>
  <c r="C168"/>
  <c r="I187" i="1"/>
  <c r="D175" i="2" s="1"/>
  <c r="I189" i="1"/>
  <c r="D177" i="2" s="1"/>
  <c r="C177"/>
  <c r="I183" i="1"/>
  <c r="D171" i="2" s="1"/>
  <c r="I185" i="1"/>
  <c r="D173" i="2" s="1"/>
  <c r="C173"/>
  <c r="I223" i="1"/>
  <c r="D211" i="2" s="1"/>
  <c r="I201" i="1"/>
  <c r="D189" i="2" s="1"/>
  <c r="C189"/>
  <c r="I225" i="1"/>
  <c r="D213" i="2" s="1"/>
  <c r="I181" i="1"/>
  <c r="D169" i="2" s="1"/>
  <c r="C169"/>
  <c r="I188" i="1"/>
  <c r="D176" i="2" s="1"/>
  <c r="C176"/>
  <c r="I182" i="1"/>
  <c r="D170" i="2" s="1"/>
  <c r="I184" i="1"/>
  <c r="D172" i="2" s="1"/>
  <c r="I186" i="1"/>
  <c r="D174" i="2" s="1"/>
  <c r="C174"/>
  <c r="I222" i="1"/>
  <c r="D210" i="2" s="1"/>
  <c r="I224" i="1"/>
  <c r="D212" i="2" s="1"/>
  <c r="C212"/>
  <c r="I202" i="1"/>
  <c r="D190" i="2" s="1"/>
  <c r="D129" i="1"/>
  <c r="D128"/>
  <c r="D127"/>
  <c r="D126"/>
  <c r="D125"/>
  <c r="D124"/>
  <c r="D123"/>
  <c r="D122"/>
  <c r="D121"/>
  <c r="D120"/>
  <c r="D119"/>
  <c r="D118"/>
  <c r="C129"/>
  <c r="E119" i="2" s="1"/>
  <c r="C128" i="1"/>
  <c r="E118" i="2" s="1"/>
  <c r="D196" i="3" s="1"/>
  <c r="C127" i="1"/>
  <c r="E117" i="2" s="1"/>
  <c r="D195" i="3" s="1"/>
  <c r="C126" i="1"/>
  <c r="E116" i="2" s="1"/>
  <c r="D194" i="3" s="1"/>
  <c r="C125" i="1"/>
  <c r="E115" i="2" s="1"/>
  <c r="D193" i="3" s="1"/>
  <c r="C124" i="1"/>
  <c r="E114" i="2" s="1"/>
  <c r="D192" i="3" s="1"/>
  <c r="C123" i="1"/>
  <c r="E113" i="2" s="1"/>
  <c r="D191" i="3" s="1"/>
  <c r="C122" i="1"/>
  <c r="E112" i="2" s="1"/>
  <c r="D190" i="3" s="1"/>
  <c r="C121" i="1"/>
  <c r="E111" i="2" s="1"/>
  <c r="D189" i="3" s="1"/>
  <c r="C120" i="1"/>
  <c r="E110" i="2" s="1"/>
  <c r="D188" i="3" s="1"/>
  <c r="C119" i="1"/>
  <c r="E109" i="2" s="1"/>
  <c r="D187" i="3" s="1"/>
  <c r="C118" i="1"/>
  <c r="E108" i="2" s="1"/>
  <c r="D186" i="3" s="1"/>
  <c r="D157" i="1"/>
  <c r="D156"/>
  <c r="D155"/>
  <c r="D154"/>
  <c r="D153"/>
  <c r="D152"/>
  <c r="D151"/>
  <c r="D150"/>
  <c r="D149"/>
  <c r="D148"/>
  <c r="D147"/>
  <c r="D146"/>
  <c r="D145"/>
  <c r="D144"/>
  <c r="D143"/>
  <c r="D142"/>
  <c r="D141"/>
  <c r="D137"/>
  <c r="D136"/>
  <c r="D135"/>
  <c r="D134"/>
  <c r="D114"/>
  <c r="D113"/>
  <c r="D112"/>
  <c r="D111"/>
  <c r="D110"/>
  <c r="D109"/>
  <c r="D105"/>
  <c r="D104"/>
  <c r="D103"/>
  <c r="D102"/>
  <c r="D98"/>
  <c r="D97"/>
  <c r="D96"/>
  <c r="D95"/>
  <c r="D94"/>
  <c r="D93"/>
  <c r="D92"/>
  <c r="D91"/>
  <c r="D90"/>
  <c r="D89"/>
  <c r="D88"/>
  <c r="D87"/>
  <c r="D86"/>
  <c r="D85"/>
  <c r="H118" l="1"/>
  <c r="H120"/>
  <c r="H122"/>
  <c r="H124"/>
  <c r="H126"/>
  <c r="H128"/>
  <c r="H119"/>
  <c r="H121"/>
  <c r="H123"/>
  <c r="H125"/>
  <c r="H127"/>
  <c r="H129"/>
  <c r="I118"/>
  <c r="D108" i="2" s="1"/>
  <c r="C108"/>
  <c r="I120" i="1"/>
  <c r="D110" i="2" s="1"/>
  <c r="C110"/>
  <c r="I122" i="1"/>
  <c r="D112" i="2" s="1"/>
  <c r="C112"/>
  <c r="I124" i="1"/>
  <c r="D114" i="2" s="1"/>
  <c r="C114"/>
  <c r="I126" i="1"/>
  <c r="D116" i="2" s="1"/>
  <c r="C116"/>
  <c r="I128" i="1"/>
  <c r="D118" i="2" s="1"/>
  <c r="C118"/>
  <c r="I119" i="1"/>
  <c r="D109" i="2" s="1"/>
  <c r="C109"/>
  <c r="I121" i="1"/>
  <c r="D111" i="2" s="1"/>
  <c r="C111"/>
  <c r="I123" i="1"/>
  <c r="D113" i="2" s="1"/>
  <c r="C113"/>
  <c r="I125" i="1"/>
  <c r="D115" i="2" s="1"/>
  <c r="C115"/>
  <c r="I127" i="1"/>
  <c r="D117" i="2" s="1"/>
  <c r="C117"/>
  <c r="I129" i="1"/>
  <c r="D119" i="2" s="1"/>
  <c r="C119"/>
  <c r="D78" i="1"/>
  <c r="D79"/>
  <c r="D77"/>
  <c r="D76"/>
  <c r="D75"/>
  <c r="D74"/>
  <c r="D73"/>
  <c r="H78"/>
  <c r="H77"/>
  <c r="H75"/>
  <c r="I78" l="1"/>
  <c r="D70" i="2" s="1"/>
  <c r="C70"/>
  <c r="I75" i="1"/>
  <c r="D67" i="2" s="1"/>
  <c r="C67"/>
  <c r="I77" i="1"/>
  <c r="D69" i="2" s="1"/>
  <c r="C69"/>
  <c r="D52" i="1"/>
  <c r="D51"/>
  <c r="D50"/>
  <c r="D49"/>
  <c r="D48"/>
  <c r="D47"/>
  <c r="D46"/>
  <c r="D43"/>
  <c r="D42"/>
  <c r="D41"/>
  <c r="D40"/>
  <c r="D39"/>
  <c r="D38"/>
  <c r="D37"/>
  <c r="D36"/>
  <c r="D32"/>
  <c r="D31"/>
  <c r="D30"/>
  <c r="D29"/>
  <c r="D28"/>
  <c r="D27"/>
  <c r="D25"/>
  <c r="D22"/>
  <c r="D24"/>
  <c r="D23"/>
  <c r="C51"/>
  <c r="C50"/>
  <c r="C49"/>
  <c r="C48"/>
  <c r="C47"/>
  <c r="H43"/>
  <c r="C37" i="2" s="1"/>
  <c r="H42" i="1"/>
  <c r="C36" i="2" s="1"/>
  <c r="H37" i="1"/>
  <c r="C31" i="2" s="1"/>
  <c r="H32" i="1"/>
  <c r="C26" i="2" s="1"/>
  <c r="H31" i="1"/>
  <c r="C25" i="2" s="1"/>
  <c r="H30" i="1"/>
  <c r="C24" i="2" s="1"/>
  <c r="H29" i="1"/>
  <c r="C23" i="2" s="1"/>
  <c r="H28" i="1"/>
  <c r="C22" i="2" s="1"/>
  <c r="H27" i="1"/>
  <c r="C21" i="2" s="1"/>
  <c r="H25" i="1"/>
  <c r="C19" i="2" s="1"/>
  <c r="H48" i="1" l="1"/>
  <c r="C42" i="2" s="1"/>
  <c r="E42"/>
  <c r="D38" i="3" s="1"/>
  <c r="H50" i="1"/>
  <c r="C44" i="2" s="1"/>
  <c r="E44"/>
  <c r="D40" i="3" s="1"/>
  <c r="H47" i="1"/>
  <c r="C41" i="2" s="1"/>
  <c r="E41"/>
  <c r="D37" i="3" s="1"/>
  <c r="H49" i="1"/>
  <c r="C43" i="2" s="1"/>
  <c r="E43"/>
  <c r="D39" i="3" s="1"/>
  <c r="H51" i="1"/>
  <c r="C45" i="2" s="1"/>
  <c r="E45"/>
  <c r="D41" i="3" s="1"/>
  <c r="I25" i="1"/>
  <c r="D19" i="2" s="1"/>
  <c r="I27" i="1"/>
  <c r="D21" i="2" s="1"/>
  <c r="I29" i="1"/>
  <c r="D23" i="2" s="1"/>
  <c r="I31" i="1"/>
  <c r="D25" i="2" s="1"/>
  <c r="I28" i="1"/>
  <c r="D22" i="2" s="1"/>
  <c r="I30" i="1"/>
  <c r="D24" i="2" s="1"/>
  <c r="I37" i="1"/>
  <c r="D31" i="2" s="1"/>
  <c r="I42" i="1"/>
  <c r="D36" i="2" s="1"/>
  <c r="I32" i="1"/>
  <c r="D26" i="2" s="1"/>
  <c r="I52" i="1"/>
  <c r="D46" i="2" s="1"/>
  <c r="I47" i="1"/>
  <c r="D41" i="2" s="1"/>
  <c r="I51" i="1"/>
  <c r="D45" i="2" s="1"/>
  <c r="I46" i="1"/>
  <c r="D40" i="2" s="1"/>
  <c r="I43" i="1"/>
  <c r="D37" i="2" s="1"/>
  <c r="I50" i="1"/>
  <c r="D44" i="2" s="1"/>
  <c r="D15" i="1"/>
  <c r="D14"/>
  <c r="D13"/>
  <c r="D12"/>
  <c r="D11"/>
  <c r="D10"/>
  <c r="D9"/>
  <c r="D8"/>
  <c r="D7"/>
  <c r="H257"/>
  <c r="C243" i="2" s="1"/>
  <c r="C257" i="1"/>
  <c r="E243" i="2" s="1"/>
  <c r="D169" i="3" s="1"/>
  <c r="D252" i="1"/>
  <c r="D251"/>
  <c r="D250"/>
  <c r="D249"/>
  <c r="D248"/>
  <c r="D247"/>
  <c r="C252"/>
  <c r="E238" i="2" s="1"/>
  <c r="D166" i="3" s="1"/>
  <c r="C251" i="1"/>
  <c r="E237" i="2" s="1"/>
  <c r="D165" i="3" s="1"/>
  <c r="C250" i="1"/>
  <c r="E236" i="2" s="1"/>
  <c r="D164" i="3" s="1"/>
  <c r="C249" i="1"/>
  <c r="E235" i="2" s="1"/>
  <c r="D163" i="3" s="1"/>
  <c r="C248" i="1"/>
  <c r="E234" i="2" s="1"/>
  <c r="D162" i="3" s="1"/>
  <c r="C247" i="1"/>
  <c r="E233" i="2" s="1"/>
  <c r="D161" i="3" s="1"/>
  <c r="D243" i="1"/>
  <c r="D242"/>
  <c r="D241"/>
  <c r="D240"/>
  <c r="D239"/>
  <c r="D238"/>
  <c r="D237"/>
  <c r="C243"/>
  <c r="E229" i="2" s="1"/>
  <c r="D159" i="3" s="1"/>
  <c r="C242" i="1"/>
  <c r="E228" i="2" s="1"/>
  <c r="D158" i="3" s="1"/>
  <c r="C241" i="1"/>
  <c r="E227" i="2" s="1"/>
  <c r="D157" i="3" s="1"/>
  <c r="C240" i="1"/>
  <c r="E226" i="2" s="1"/>
  <c r="D156" i="3" s="1"/>
  <c r="C239" i="1"/>
  <c r="E225" i="2" s="1"/>
  <c r="D155" i="3" s="1"/>
  <c r="C238" i="1"/>
  <c r="E224" i="2" s="1"/>
  <c r="D154" i="3" s="1"/>
  <c r="C237" i="1"/>
  <c r="E223" i="2" s="1"/>
  <c r="D153" i="3" s="1"/>
  <c r="D233" i="1"/>
  <c r="H233" s="1"/>
  <c r="D231"/>
  <c r="H231" s="1"/>
  <c r="C233"/>
  <c r="E219" i="2" s="1"/>
  <c r="D151" i="3" s="1"/>
  <c r="C231" i="1"/>
  <c r="E217" i="2" s="1"/>
  <c r="D149" i="3" s="1"/>
  <c r="I48" i="1" l="1"/>
  <c r="D42" i="2" s="1"/>
  <c r="I49" i="1"/>
  <c r="D43" i="2" s="1"/>
  <c r="H237" i="1"/>
  <c r="I237" s="1"/>
  <c r="D223" i="2" s="1"/>
  <c r="H239" i="1"/>
  <c r="H241"/>
  <c r="I241" s="1"/>
  <c r="D227" i="2" s="1"/>
  <c r="H243" i="1"/>
  <c r="H247"/>
  <c r="I247" s="1"/>
  <c r="D233" i="2" s="1"/>
  <c r="H249" i="1"/>
  <c r="H251"/>
  <c r="I251" s="1"/>
  <c r="D237" i="2" s="1"/>
  <c r="H238" i="1"/>
  <c r="C224" i="2" s="1"/>
  <c r="H240" i="1"/>
  <c r="I240" s="1"/>
  <c r="D226" i="2" s="1"/>
  <c r="H242" i="1"/>
  <c r="H248"/>
  <c r="I248" s="1"/>
  <c r="D234" i="2" s="1"/>
  <c r="H250" i="1"/>
  <c r="H252"/>
  <c r="I252" s="1"/>
  <c r="D238" i="2" s="1"/>
  <c r="I233" i="1"/>
  <c r="D219" i="2" s="1"/>
  <c r="C219"/>
  <c r="I238" i="1"/>
  <c r="D224" i="2" s="1"/>
  <c r="C226"/>
  <c r="I242" i="1"/>
  <c r="D228" i="2" s="1"/>
  <c r="C228"/>
  <c r="I250" i="1"/>
  <c r="D236" i="2" s="1"/>
  <c r="C236"/>
  <c r="I231" i="1"/>
  <c r="D217" i="2" s="1"/>
  <c r="C217"/>
  <c r="I239" i="1"/>
  <c r="D225" i="2" s="1"/>
  <c r="C225"/>
  <c r="C227"/>
  <c r="I243" i="1"/>
  <c r="D229" i="2" s="1"/>
  <c r="C229"/>
  <c r="C233"/>
  <c r="I249" i="1"/>
  <c r="D235" i="2" s="1"/>
  <c r="C235"/>
  <c r="C237"/>
  <c r="I257" i="1"/>
  <c r="D243" i="2" s="1"/>
  <c r="C218" i="1"/>
  <c r="E206" i="2" s="1"/>
  <c r="D142" i="3" s="1"/>
  <c r="C217" i="1"/>
  <c r="E205" i="2" s="1"/>
  <c r="D141" i="3" s="1"/>
  <c r="C216" i="1"/>
  <c r="E204" i="2" s="1"/>
  <c r="D140" i="3" s="1"/>
  <c r="C215" i="1"/>
  <c r="E203" i="2" s="1"/>
  <c r="D139" i="3" s="1"/>
  <c r="C214" i="1"/>
  <c r="E202" i="2" s="1"/>
  <c r="D138" i="3" s="1"/>
  <c r="C213" i="1"/>
  <c r="E201" i="2" s="1"/>
  <c r="D137" i="3" s="1"/>
  <c r="C212" i="1"/>
  <c r="E200" i="2" s="1"/>
  <c r="D136" i="3" s="1"/>
  <c r="C211" i="1"/>
  <c r="E199" i="2" s="1"/>
  <c r="D135" i="3" s="1"/>
  <c r="C210" i="1"/>
  <c r="E198" i="2" s="1"/>
  <c r="D134" i="3" s="1"/>
  <c r="C200" i="1"/>
  <c r="E188" i="2" s="1"/>
  <c r="D127" i="3" s="1"/>
  <c r="H199" i="1"/>
  <c r="I199" s="1"/>
  <c r="C195"/>
  <c r="E183" i="2" s="1"/>
  <c r="D124" i="3" s="1"/>
  <c r="C194" i="1"/>
  <c r="E182" i="2" s="1"/>
  <c r="D123" i="3" s="1"/>
  <c r="C193" i="1"/>
  <c r="E181" i="2" s="1"/>
  <c r="D122" i="3" s="1"/>
  <c r="C238" i="2" l="1"/>
  <c r="C234"/>
  <c r="C223"/>
  <c r="H195" i="1"/>
  <c r="I195" s="1"/>
  <c r="D183" i="2" s="1"/>
  <c r="H215" i="1"/>
  <c r="C203" i="2" s="1"/>
  <c r="H193" i="1"/>
  <c r="I193" s="1"/>
  <c r="D181" i="2" s="1"/>
  <c r="H200" i="1"/>
  <c r="C188" i="2" s="1"/>
  <c r="H211" i="1"/>
  <c r="C199" i="2" s="1"/>
  <c r="H213" i="1"/>
  <c r="C201" i="2" s="1"/>
  <c r="H217" i="1"/>
  <c r="I217" s="1"/>
  <c r="D205" i="2" s="1"/>
  <c r="H194" i="1"/>
  <c r="C182" i="2" s="1"/>
  <c r="H210" i="1"/>
  <c r="C198" i="2" s="1"/>
  <c r="H212" i="1"/>
  <c r="C200" i="2" s="1"/>
  <c r="H214" i="1"/>
  <c r="C202" i="2" s="1"/>
  <c r="H216" i="1"/>
  <c r="C204" i="2" s="1"/>
  <c r="H218" i="1"/>
  <c r="I218" s="1"/>
  <c r="D206" i="2" s="1"/>
  <c r="I194" i="1"/>
  <c r="D182" i="2" s="1"/>
  <c r="D187"/>
  <c r="C187"/>
  <c r="I211" i="1"/>
  <c r="D199" i="2" s="1"/>
  <c r="I213" i="1"/>
  <c r="D201" i="2" s="1"/>
  <c r="I215" i="1"/>
  <c r="D203" i="2" s="1"/>
  <c r="C205"/>
  <c r="C181"/>
  <c r="C183"/>
  <c r="I200" i="1"/>
  <c r="D188" i="2" s="1"/>
  <c r="I210" i="1"/>
  <c r="D198" i="2" s="1"/>
  <c r="I212" i="1"/>
  <c r="D200" i="2" s="1"/>
  <c r="I214" i="1"/>
  <c r="D202" i="2" s="1"/>
  <c r="I216" i="1"/>
  <c r="D204" i="2" s="1"/>
  <c r="C206"/>
  <c r="D176" i="1"/>
  <c r="D175"/>
  <c r="D174"/>
  <c r="D173"/>
  <c r="D172"/>
  <c r="D171"/>
  <c r="D170"/>
  <c r="D169"/>
  <c r="D168"/>
  <c r="D167"/>
  <c r="D166"/>
  <c r="D165"/>
  <c r="D164"/>
  <c r="D163"/>
  <c r="D162"/>
  <c r="D161"/>
  <c r="C176"/>
  <c r="E164" i="2" s="1"/>
  <c r="D120" i="3" s="1"/>
  <c r="C175" i="1"/>
  <c r="E163" i="2" s="1"/>
  <c r="D119" i="3" s="1"/>
  <c r="C174" i="1"/>
  <c r="E162" i="2" s="1"/>
  <c r="D118" i="3" s="1"/>
  <c r="C173" i="1"/>
  <c r="E161" i="2" s="1"/>
  <c r="D117" i="3" s="1"/>
  <c r="C172" i="1"/>
  <c r="E160" i="2" s="1"/>
  <c r="D116" i="3" s="1"/>
  <c r="C171" i="1"/>
  <c r="E159" i="2" s="1"/>
  <c r="D115" i="3" s="1"/>
  <c r="C170" i="1"/>
  <c r="E158" i="2" s="1"/>
  <c r="D114" i="3" s="1"/>
  <c r="C169" i="1"/>
  <c r="E157" i="2" s="1"/>
  <c r="D113" i="3" s="1"/>
  <c r="C168" i="1"/>
  <c r="E156" i="2" s="1"/>
  <c r="D112" i="3" s="1"/>
  <c r="C167" i="1"/>
  <c r="E155" i="2" s="1"/>
  <c r="D111" i="3" s="1"/>
  <c r="C166" i="1"/>
  <c r="E154" i="2" s="1"/>
  <c r="D110" i="3" s="1"/>
  <c r="C165" i="1"/>
  <c r="E153" i="2" s="1"/>
  <c r="D109" i="3" s="1"/>
  <c r="C164" i="1"/>
  <c r="E152" i="2" s="1"/>
  <c r="D108" i="3" s="1"/>
  <c r="C162" i="1"/>
  <c r="E150" i="2" s="1"/>
  <c r="D106" i="3" s="1"/>
  <c r="C161" i="1"/>
  <c r="E149" i="2" s="1"/>
  <c r="D105" i="3" s="1"/>
  <c r="C157" i="1"/>
  <c r="E145" i="2" s="1"/>
  <c r="D103" i="3" s="1"/>
  <c r="C156" i="1"/>
  <c r="E144" i="2" s="1"/>
  <c r="D102" i="3" s="1"/>
  <c r="C155" i="1"/>
  <c r="E143" i="2" s="1"/>
  <c r="D101" i="3" s="1"/>
  <c r="C154" i="1"/>
  <c r="E142" i="2" s="1"/>
  <c r="D100" i="3" s="1"/>
  <c r="C153" i="1"/>
  <c r="E141" i="2" s="1"/>
  <c r="D99" i="3" s="1"/>
  <c r="C152" i="1"/>
  <c r="E140" i="2" s="1"/>
  <c r="D98" i="3" s="1"/>
  <c r="C151" i="1"/>
  <c r="E139" i="2" s="1"/>
  <c r="D97" i="3" s="1"/>
  <c r="C150" i="1"/>
  <c r="E138" i="2" s="1"/>
  <c r="D96" i="3" s="1"/>
  <c r="C149" i="1"/>
  <c r="E137" i="2" s="1"/>
  <c r="D95" i="3" s="1"/>
  <c r="C148" i="1"/>
  <c r="E136" i="2" s="1"/>
  <c r="D94" i="3" s="1"/>
  <c r="C147" i="1"/>
  <c r="E135" i="2" s="1"/>
  <c r="D93" i="3" s="1"/>
  <c r="C146" i="1"/>
  <c r="E134" i="2" s="1"/>
  <c r="D92" i="3" s="1"/>
  <c r="C145" i="1"/>
  <c r="E133" i="2" s="1"/>
  <c r="D91" i="3" s="1"/>
  <c r="C144" i="1"/>
  <c r="E132" i="2" s="1"/>
  <c r="D90" i="3" s="1"/>
  <c r="C143" i="1"/>
  <c r="E131" i="2" s="1"/>
  <c r="D89" i="3" s="1"/>
  <c r="C142" i="1"/>
  <c r="E130" i="2" s="1"/>
  <c r="D88" i="3" s="1"/>
  <c r="H141" i="1"/>
  <c r="C136"/>
  <c r="E126" i="2" s="1"/>
  <c r="C135" i="1"/>
  <c r="E125" i="2" s="1"/>
  <c r="D85" i="3" s="1"/>
  <c r="H134" i="1"/>
  <c r="C113"/>
  <c r="E103" i="2" s="1"/>
  <c r="D79" i="3" s="1"/>
  <c r="C112" i="1"/>
  <c r="E102" i="2" s="1"/>
  <c r="D78" i="3" s="1"/>
  <c r="C111" i="1"/>
  <c r="E101" i="2" s="1"/>
  <c r="D77" i="3" s="1"/>
  <c r="C110" i="1"/>
  <c r="E100" i="2" s="1"/>
  <c r="D76" i="3" s="1"/>
  <c r="H109" i="1"/>
  <c r="C104"/>
  <c r="E94" i="2" s="1"/>
  <c r="D72" i="3" s="1"/>
  <c r="C103" i="1"/>
  <c r="E93" i="2" s="1"/>
  <c r="D71" i="3" s="1"/>
  <c r="C97" i="1"/>
  <c r="E87" i="2" s="1"/>
  <c r="D67" i="3" s="1"/>
  <c r="C96" i="1"/>
  <c r="E86" i="2" s="1"/>
  <c r="D66" i="3" s="1"/>
  <c r="C95" i="1"/>
  <c r="E85" i="2" s="1"/>
  <c r="D65" i="3" s="1"/>
  <c r="C94" i="1"/>
  <c r="E84" i="2" s="1"/>
  <c r="D64" i="3" s="1"/>
  <c r="C93" i="1"/>
  <c r="E83" i="2" s="1"/>
  <c r="D63" i="3" s="1"/>
  <c r="C92" i="1"/>
  <c r="E82" i="2" s="1"/>
  <c r="D62" i="3" s="1"/>
  <c r="C91" i="1"/>
  <c r="E81" i="2" s="1"/>
  <c r="D61" i="3" s="1"/>
  <c r="C87" i="1"/>
  <c r="E77" i="2" s="1"/>
  <c r="D57" i="3" s="1"/>
  <c r="C86" i="1"/>
  <c r="E76" i="2" s="1"/>
  <c r="D56" i="3" s="1"/>
  <c r="H91" i="1" l="1"/>
  <c r="H95"/>
  <c r="H104"/>
  <c r="H112"/>
  <c r="H136"/>
  <c r="H146"/>
  <c r="H150"/>
  <c r="H154"/>
  <c r="I154" s="1"/>
  <c r="H161"/>
  <c r="H166"/>
  <c r="C154" i="2" s="1"/>
  <c r="H168" i="1"/>
  <c r="H170"/>
  <c r="C158" i="2" s="1"/>
  <c r="H172" i="1"/>
  <c r="H174"/>
  <c r="C162" i="2" s="1"/>
  <c r="H176" i="1"/>
  <c r="H86"/>
  <c r="H93"/>
  <c r="H97"/>
  <c r="H110"/>
  <c r="C100" i="2" s="1"/>
  <c r="H142" i="1"/>
  <c r="H144"/>
  <c r="C132" i="2" s="1"/>
  <c r="H148" i="1"/>
  <c r="H152"/>
  <c r="H156"/>
  <c r="H164"/>
  <c r="H87"/>
  <c r="H92"/>
  <c r="I92" s="1"/>
  <c r="D82" i="2" s="1"/>
  <c r="H94" i="1"/>
  <c r="H96"/>
  <c r="C86" i="2" s="1"/>
  <c r="H103" i="1"/>
  <c r="H111"/>
  <c r="C101" i="2" s="1"/>
  <c r="H113" i="1"/>
  <c r="H135"/>
  <c r="H143"/>
  <c r="H145"/>
  <c r="H147"/>
  <c r="H149"/>
  <c r="H151"/>
  <c r="C139" i="2" s="1"/>
  <c r="H153" i="1"/>
  <c r="H155"/>
  <c r="H157"/>
  <c r="H162"/>
  <c r="I162" s="1"/>
  <c r="D150" i="2" s="1"/>
  <c r="H165" i="1"/>
  <c r="H167"/>
  <c r="C155" i="2" s="1"/>
  <c r="H169" i="1"/>
  <c r="H171"/>
  <c r="C159" i="2" s="1"/>
  <c r="H173" i="1"/>
  <c r="H175"/>
  <c r="C163" i="2" s="1"/>
  <c r="I87" i="1"/>
  <c r="D77" i="2" s="1"/>
  <c r="C77"/>
  <c r="I91" i="1"/>
  <c r="D81" i="2" s="1"/>
  <c r="C81"/>
  <c r="I93" i="1"/>
  <c r="D83" i="2" s="1"/>
  <c r="C83"/>
  <c r="I95" i="1"/>
  <c r="D85" i="2" s="1"/>
  <c r="C85"/>
  <c r="I97" i="1"/>
  <c r="D87" i="2" s="1"/>
  <c r="C87"/>
  <c r="I104" i="1"/>
  <c r="D94" i="2" s="1"/>
  <c r="C94"/>
  <c r="I110" i="1"/>
  <c r="D100" i="2" s="1"/>
  <c r="I112" i="1"/>
  <c r="D102" i="2" s="1"/>
  <c r="C102"/>
  <c r="I134" i="1"/>
  <c r="D124" i="2" s="1"/>
  <c r="C124"/>
  <c r="I136" i="1"/>
  <c r="D126" i="2" s="1"/>
  <c r="C126"/>
  <c r="I142" i="1"/>
  <c r="D130" i="2" s="1"/>
  <c r="C130"/>
  <c r="I146" i="1"/>
  <c r="D134" i="2" s="1"/>
  <c r="C134"/>
  <c r="I148" i="1"/>
  <c r="D136" i="2" s="1"/>
  <c r="C136"/>
  <c r="I150" i="1"/>
  <c r="D138" i="2" s="1"/>
  <c r="C138"/>
  <c r="I152" i="1"/>
  <c r="D140" i="2" s="1"/>
  <c r="C140"/>
  <c r="D142"/>
  <c r="C142"/>
  <c r="I156" i="1"/>
  <c r="D144" i="2" s="1"/>
  <c r="C144"/>
  <c r="I161" i="1"/>
  <c r="D149" i="2" s="1"/>
  <c r="C149"/>
  <c r="I165" i="1"/>
  <c r="D153" i="2" s="1"/>
  <c r="C153"/>
  <c r="I167" i="1"/>
  <c r="D155" i="2" s="1"/>
  <c r="I169" i="1"/>
  <c r="D157" i="2" s="1"/>
  <c r="C157"/>
  <c r="I173" i="1"/>
  <c r="D161" i="2" s="1"/>
  <c r="C161"/>
  <c r="I175" i="1"/>
  <c r="D163" i="2" s="1"/>
  <c r="I86" i="1"/>
  <c r="D76" i="2" s="1"/>
  <c r="C76"/>
  <c r="I94" i="1"/>
  <c r="D84" i="2" s="1"/>
  <c r="C84"/>
  <c r="I96" i="1"/>
  <c r="D86" i="2" s="1"/>
  <c r="I103" i="1"/>
  <c r="D93" i="2" s="1"/>
  <c r="C93"/>
  <c r="I109" i="1"/>
  <c r="D99" i="2" s="1"/>
  <c r="C99"/>
  <c r="I111" i="1"/>
  <c r="D101" i="2" s="1"/>
  <c r="I113" i="1"/>
  <c r="D103" i="2" s="1"/>
  <c r="C103"/>
  <c r="I135" i="1"/>
  <c r="D125" i="2" s="1"/>
  <c r="C125"/>
  <c r="I141" i="1"/>
  <c r="D129" i="2" s="1"/>
  <c r="C129"/>
  <c r="I143" i="1"/>
  <c r="D131" i="2" s="1"/>
  <c r="C131"/>
  <c r="I145" i="1"/>
  <c r="D133" i="2" s="1"/>
  <c r="C133"/>
  <c r="I147" i="1"/>
  <c r="D135" i="2" s="1"/>
  <c r="C135"/>
  <c r="I149" i="1"/>
  <c r="D137" i="2" s="1"/>
  <c r="C137"/>
  <c r="I151" i="1"/>
  <c r="D139" i="2" s="1"/>
  <c r="I153" i="1"/>
  <c r="D141" i="2" s="1"/>
  <c r="C141"/>
  <c r="I155" i="1"/>
  <c r="D143" i="2" s="1"/>
  <c r="C143"/>
  <c r="I157" i="1"/>
  <c r="D145" i="2" s="1"/>
  <c r="C145"/>
  <c r="I164" i="1"/>
  <c r="D152" i="2" s="1"/>
  <c r="C152"/>
  <c r="I166" i="1"/>
  <c r="D154" i="2" s="1"/>
  <c r="I168" i="1"/>
  <c r="D156" i="2" s="1"/>
  <c r="C156"/>
  <c r="I170" i="1"/>
  <c r="D158" i="2" s="1"/>
  <c r="I172" i="1"/>
  <c r="D160" i="2" s="1"/>
  <c r="C160"/>
  <c r="I174" i="1"/>
  <c r="D162" i="2" s="1"/>
  <c r="I176" i="1"/>
  <c r="D164" i="2" s="1"/>
  <c r="C164"/>
  <c r="B224" i="1"/>
  <c r="B212" i="2" s="1"/>
  <c r="B6" i="1"/>
  <c r="B2" i="2" s="1"/>
  <c r="B7" i="1"/>
  <c r="B3" i="2" s="1"/>
  <c r="B4"/>
  <c r="B9" i="1"/>
  <c r="B5" i="2" s="1"/>
  <c r="B10" i="1"/>
  <c r="B6" i="2" s="1"/>
  <c r="B11" i="1"/>
  <c r="B7" i="2" s="1"/>
  <c r="B12" i="1"/>
  <c r="B8" i="2" s="1"/>
  <c r="B13" i="1"/>
  <c r="B9" i="2" s="1"/>
  <c r="B14" i="1"/>
  <c r="B10" i="2" s="1"/>
  <c r="B15" i="1"/>
  <c r="B11" i="2" s="1"/>
  <c r="B40" i="1"/>
  <c r="B34" i="2" s="1"/>
  <c r="B41" i="1"/>
  <c r="B35" i="2" s="1"/>
  <c r="B42" i="1"/>
  <c r="B36" i="2" s="1"/>
  <c r="B43" i="1"/>
  <c r="B37" i="2" s="1"/>
  <c r="B46" i="1"/>
  <c r="B40" i="2" s="1"/>
  <c r="B47" i="1"/>
  <c r="B41" i="2" s="1"/>
  <c r="B48" i="1"/>
  <c r="B42" i="2" s="1"/>
  <c r="B49" i="1"/>
  <c r="B43" i="2" s="1"/>
  <c r="B50" i="1"/>
  <c r="B44" i="2" s="1"/>
  <c r="B51" i="1"/>
  <c r="B45" i="2" s="1"/>
  <c r="B72" i="1"/>
  <c r="B64" i="2" s="1"/>
  <c r="B73" i="1"/>
  <c r="B65" i="2" s="1"/>
  <c r="B74" i="1"/>
  <c r="B66" i="2" s="1"/>
  <c r="B75" i="1"/>
  <c r="B67" i="2" s="1"/>
  <c r="B76" i="1"/>
  <c r="B68" i="2" s="1"/>
  <c r="B77" i="1"/>
  <c r="B69" i="2" s="1"/>
  <c r="B78" i="1"/>
  <c r="B70" i="2" s="1"/>
  <c r="B79" i="1"/>
  <c r="B71" i="2" s="1"/>
  <c r="B52" i="3" s="1"/>
  <c r="B85" i="1"/>
  <c r="B75" i="2" s="1"/>
  <c r="B86" i="1"/>
  <c r="B76" i="2" s="1"/>
  <c r="B87" i="1"/>
  <c r="B77" i="2" s="1"/>
  <c r="B88" i="1"/>
  <c r="B78" i="2" s="1"/>
  <c r="B89" i="1"/>
  <c r="B79" i="2" s="1"/>
  <c r="B90" i="1"/>
  <c r="B80" i="2" s="1"/>
  <c r="B91" i="1"/>
  <c r="B81" i="2" s="1"/>
  <c r="B92" i="1"/>
  <c r="B82" i="2" s="1"/>
  <c r="B93" i="1"/>
  <c r="B83" i="2" s="1"/>
  <c r="B94" i="1"/>
  <c r="B84" i="2" s="1"/>
  <c r="B95" i="1"/>
  <c r="B85" i="2" s="1"/>
  <c r="B96" i="1"/>
  <c r="B86" i="2" s="1"/>
  <c r="B97" i="1"/>
  <c r="B87" i="2" s="1"/>
  <c r="B98" i="1"/>
  <c r="B88" i="2" s="1"/>
  <c r="B102" i="1"/>
  <c r="B92" i="2" s="1"/>
  <c r="B103" i="1"/>
  <c r="B93" i="2" s="1"/>
  <c r="B104" i="1"/>
  <c r="B94" i="2" s="1"/>
  <c r="B105" i="1"/>
  <c r="B95" i="2" s="1"/>
  <c r="B109" i="1"/>
  <c r="B99" i="2" s="1"/>
  <c r="B110" i="1"/>
  <c r="B100" i="2" s="1"/>
  <c r="B111" i="1"/>
  <c r="B101" i="2" s="1"/>
  <c r="B112" i="1"/>
  <c r="B102" i="2" s="1"/>
  <c r="B113" i="1"/>
  <c r="B103" i="2" s="1"/>
  <c r="B114" i="1"/>
  <c r="B104" i="2" s="1"/>
  <c r="B124"/>
  <c r="B125"/>
  <c r="B126"/>
  <c r="B127"/>
  <c r="B141" i="1"/>
  <c r="B129" i="2" s="1"/>
  <c r="B142" i="1"/>
  <c r="B130" i="2" s="1"/>
  <c r="B143" i="1"/>
  <c r="B131" i="2" s="1"/>
  <c r="B144" i="1"/>
  <c r="B132" i="2" s="1"/>
  <c r="B145" i="1"/>
  <c r="B133" i="2" s="1"/>
  <c r="B146" i="1"/>
  <c r="B134" i="2" s="1"/>
  <c r="B147" i="1"/>
  <c r="B135" i="2" s="1"/>
  <c r="B148" i="1"/>
  <c r="B136" i="2" s="1"/>
  <c r="B149" i="1"/>
  <c r="B137" i="2" s="1"/>
  <c r="B150" i="1"/>
  <c r="B138" i="2" s="1"/>
  <c r="B151" i="1"/>
  <c r="B139" i="2" s="1"/>
  <c r="B152" i="1"/>
  <c r="B140" i="2" s="1"/>
  <c r="B153" i="1"/>
  <c r="B141" i="2" s="1"/>
  <c r="B154" i="1"/>
  <c r="B142" i="2" s="1"/>
  <c r="B155" i="1"/>
  <c r="B143" i="2" s="1"/>
  <c r="B156" i="1"/>
  <c r="B144" i="2" s="1"/>
  <c r="B157" i="1"/>
  <c r="B145" i="2" s="1"/>
  <c r="B161" i="1"/>
  <c r="B149" i="2" s="1"/>
  <c r="B162" i="1"/>
  <c r="B150" i="2" s="1"/>
  <c r="B163" i="1"/>
  <c r="B151" i="2" s="1"/>
  <c r="B164" i="1"/>
  <c r="B152" i="2" s="1"/>
  <c r="B153"/>
  <c r="B166" i="1"/>
  <c r="B154" i="2" s="1"/>
  <c r="B167" i="1"/>
  <c r="B155" i="2" s="1"/>
  <c r="B168" i="1"/>
  <c r="B156" i="2" s="1"/>
  <c r="B169" i="1"/>
  <c r="B157" i="2" s="1"/>
  <c r="B170" i="1"/>
  <c r="B158" i="2" s="1"/>
  <c r="B171" i="1"/>
  <c r="B159" i="2" s="1"/>
  <c r="B172" i="1"/>
  <c r="B160" i="2" s="1"/>
  <c r="B173" i="1"/>
  <c r="B161" i="2" s="1"/>
  <c r="B174" i="1"/>
  <c r="B162" i="2" s="1"/>
  <c r="B175" i="1"/>
  <c r="B163" i="2" s="1"/>
  <c r="B176" i="1"/>
  <c r="B164" i="2" s="1"/>
  <c r="B180" i="1"/>
  <c r="B168" i="2" s="1"/>
  <c r="B181" i="1"/>
  <c r="B169" i="2" s="1"/>
  <c r="B182" i="1"/>
  <c r="B170" i="2" s="1"/>
  <c r="B183" i="1"/>
  <c r="B171" i="2" s="1"/>
  <c r="B184" i="1"/>
  <c r="B172" i="2" s="1"/>
  <c r="B185" i="1"/>
  <c r="B173" i="2" s="1"/>
  <c r="B186" i="1"/>
  <c r="B174" i="2" s="1"/>
  <c r="B187" i="1"/>
  <c r="B175" i="2" s="1"/>
  <c r="B188" i="1"/>
  <c r="B176" i="2" s="1"/>
  <c r="B189" i="1"/>
  <c r="B177" i="2" s="1"/>
  <c r="B193" i="1"/>
  <c r="B181" i="2" s="1"/>
  <c r="B194" i="1"/>
  <c r="B182" i="2" s="1"/>
  <c r="B195" i="1"/>
  <c r="B183" i="2" s="1"/>
  <c r="B199" i="1"/>
  <c r="B187" i="2" s="1"/>
  <c r="B200" i="1"/>
  <c r="B188" i="2" s="1"/>
  <c r="B206" i="1"/>
  <c r="B194" i="2" s="1"/>
  <c r="B207" i="1"/>
  <c r="B195" i="2" s="1"/>
  <c r="B210" i="1"/>
  <c r="B198" i="2" s="1"/>
  <c r="B211" i="1"/>
  <c r="B199" i="2" s="1"/>
  <c r="B212" i="1"/>
  <c r="B200" i="2" s="1"/>
  <c r="B213" i="1"/>
  <c r="B201" i="2" s="1"/>
  <c r="B214" i="1"/>
  <c r="B202" i="2" s="1"/>
  <c r="B215" i="1"/>
  <c r="B203" i="2" s="1"/>
  <c r="B216" i="1"/>
  <c r="B204" i="2" s="1"/>
  <c r="B217" i="1"/>
  <c r="B205" i="2" s="1"/>
  <c r="B218" i="1"/>
  <c r="B206" i="2" s="1"/>
  <c r="B237" i="1"/>
  <c r="B223" i="2" s="1"/>
  <c r="B238" i="1"/>
  <c r="B224" i="2" s="1"/>
  <c r="B239" i="1"/>
  <c r="B225" i="2" s="1"/>
  <c r="B240" i="1"/>
  <c r="B226" i="2" s="1"/>
  <c r="B241" i="1"/>
  <c r="B227" i="2" s="1"/>
  <c r="B231" i="1"/>
  <c r="B217" i="2" s="1"/>
  <c r="B232" i="1"/>
  <c r="B218" i="2" s="1"/>
  <c r="B233" i="1"/>
  <c r="B219" i="2" s="1"/>
  <c r="B242" i="1"/>
  <c r="B228" i="2" s="1"/>
  <c r="B243" i="1"/>
  <c r="B229" i="2" s="1"/>
  <c r="B247" i="1"/>
  <c r="B233" i="2" s="1"/>
  <c r="B248" i="1"/>
  <c r="B234" i="2" s="1"/>
  <c r="B249" i="1"/>
  <c r="B235" i="2" s="1"/>
  <c r="B250" i="1"/>
  <c r="B236" i="2" s="1"/>
  <c r="B251" i="1"/>
  <c r="B237" i="2" s="1"/>
  <c r="B252" i="1"/>
  <c r="B238" i="2" s="1"/>
  <c r="B256" i="1"/>
  <c r="B242" i="2" s="1"/>
  <c r="B257" i="1"/>
  <c r="B243" i="2" s="1"/>
  <c r="B118" i="1"/>
  <c r="B108" i="2" s="1"/>
  <c r="B119" i="1"/>
  <c r="B109" i="2" s="1"/>
  <c r="B120" i="1"/>
  <c r="B110" i="2" s="1"/>
  <c r="B121" i="1"/>
  <c r="B111" i="2" s="1"/>
  <c r="B122" i="1"/>
  <c r="B112" i="2" s="1"/>
  <c r="B123" i="1"/>
  <c r="B113" i="2" s="1"/>
  <c r="B124" i="1"/>
  <c r="B114" i="2" s="1"/>
  <c r="B125" i="1"/>
  <c r="B115" i="2" s="1"/>
  <c r="B126" i="1"/>
  <c r="B116" i="2" s="1"/>
  <c r="B127" i="1"/>
  <c r="B117" i="2" s="1"/>
  <c r="B128" i="1"/>
  <c r="B118" i="2" s="1"/>
  <c r="B129" i="1"/>
  <c r="B119" i="2" s="1"/>
  <c r="B56" i="1"/>
  <c r="B50" i="2" s="1"/>
  <c r="B57" i="1"/>
  <c r="B51" i="2" s="1"/>
  <c r="B58" i="1"/>
  <c r="B52" i="2" s="1"/>
  <c r="B59" i="1"/>
  <c r="B53" i="2" s="1"/>
  <c r="B60" i="1"/>
  <c r="B54" i="2" s="1"/>
  <c r="B61" i="1"/>
  <c r="B55" i="2" s="1"/>
  <c r="B62" i="1"/>
  <c r="B56" i="2" s="1"/>
  <c r="B63" i="1"/>
  <c r="B57" i="2" s="1"/>
  <c r="B64" i="1"/>
  <c r="B58" i="2" s="1"/>
  <c r="B65" i="1"/>
  <c r="B59" i="2" s="1"/>
  <c r="B66" i="1"/>
  <c r="B60" i="2" s="1"/>
  <c r="B67" i="1"/>
  <c r="B61" i="2" s="1"/>
  <c r="B222" i="1"/>
  <c r="B210" i="2" s="1"/>
  <c r="B223" i="1"/>
  <c r="B211" i="2" s="1"/>
  <c r="B201" i="1"/>
  <c r="B189" i="2" s="1"/>
  <c r="B202" i="1"/>
  <c r="B190" i="2" s="1"/>
  <c r="B225" i="1"/>
  <c r="B213" i="2" s="1"/>
  <c r="I144" i="1" l="1"/>
  <c r="D132" i="2" s="1"/>
  <c r="C82"/>
  <c r="I171" i="1"/>
  <c r="D159" i="2" s="1"/>
  <c r="C150"/>
  <c r="C232" i="1"/>
  <c r="E218" i="2" s="1"/>
  <c r="D150" i="3" s="1"/>
  <c r="D232" i="1" l="1"/>
  <c r="H232" s="1"/>
  <c r="I232" s="1"/>
  <c r="D218" i="2" s="1"/>
  <c r="D256" i="1"/>
  <c r="H256" s="1"/>
  <c r="C218" i="2" l="1"/>
  <c r="C256" i="1"/>
  <c r="E242" i="2" s="1"/>
  <c r="D168" i="3" s="1"/>
  <c r="I256" i="1" l="1"/>
  <c r="D242" i="2" s="1"/>
  <c r="C242"/>
  <c r="D2"/>
  <c r="C88" i="1" l="1"/>
  <c r="E78" i="2" s="1"/>
  <c r="D58" i="3" s="1"/>
  <c r="C90" i="1"/>
  <c r="E80" i="2" s="1"/>
  <c r="D60" i="3" s="1"/>
  <c r="C163" i="1"/>
  <c r="E151" i="2" s="1"/>
  <c r="D107" i="3" s="1"/>
  <c r="H163" i="1" l="1"/>
  <c r="H88"/>
  <c r="I88" s="1"/>
  <c r="D78" i="2" s="1"/>
  <c r="H90" i="1"/>
  <c r="I90" s="1"/>
  <c r="D80" i="2" s="1"/>
  <c r="I163" i="1"/>
  <c r="D151" i="2" s="1"/>
  <c r="C151"/>
  <c r="C78"/>
  <c r="C80" l="1"/>
  <c r="C76" i="1"/>
  <c r="E68" i="2" s="1"/>
  <c r="D49" i="3" s="1"/>
  <c r="H76" i="1" l="1"/>
  <c r="C68" i="2" s="1"/>
  <c r="I76" i="1" l="1"/>
  <c r="D68" i="2" s="1"/>
  <c r="C39" i="1"/>
  <c r="H39" l="1"/>
  <c r="I39" s="1"/>
  <c r="D33" i="2" s="1"/>
  <c r="E33"/>
  <c r="D30" i="3" s="1"/>
  <c r="C33" i="2" l="1"/>
  <c r="D206" i="1"/>
  <c r="H206" s="1"/>
  <c r="C194" i="2" l="1"/>
  <c r="I206" i="1"/>
  <c r="D194" i="2" s="1"/>
  <c r="C206" i="1"/>
  <c r="E194" i="2" s="1"/>
  <c r="D131" i="3" s="1"/>
  <c r="C36" i="1" l="1"/>
  <c r="E30" i="2" s="1"/>
  <c r="D27" i="3" s="1"/>
  <c r="C38" i="1"/>
  <c r="H36" l="1"/>
  <c r="C30" i="2" s="1"/>
  <c r="H38" i="1"/>
  <c r="C32" i="2" s="1"/>
  <c r="E32"/>
  <c r="D29" i="3" s="1"/>
  <c r="I38" i="1" l="1"/>
  <c r="D32" i="2" s="1"/>
  <c r="I36" i="1"/>
  <c r="D30" i="2" s="1"/>
  <c r="C89" i="1"/>
  <c r="E79" i="2" s="1"/>
  <c r="D59" i="3" s="1"/>
  <c r="H89" i="1" l="1"/>
  <c r="I89" s="1"/>
  <c r="D79" i="2" s="1"/>
  <c r="C79" l="1"/>
  <c r="D207" i="1"/>
  <c r="H207" s="1"/>
  <c r="I207" s="1"/>
  <c r="D195" i="2" s="1"/>
  <c r="C207" i="1"/>
  <c r="E195" i="2" s="1"/>
  <c r="D132" i="3" s="1"/>
  <c r="C195" i="2" l="1"/>
  <c r="D26" i="1"/>
  <c r="H26" s="1"/>
  <c r="C20" i="2" l="1"/>
  <c r="I26" i="1"/>
  <c r="D20" i="2" s="1"/>
  <c r="C26" i="1" l="1"/>
  <c r="E20" i="2" s="1"/>
  <c r="D19" i="3" s="1"/>
</calcChain>
</file>

<file path=xl/sharedStrings.xml><?xml version="1.0" encoding="utf-8"?>
<sst xmlns="http://schemas.openxmlformats.org/spreadsheetml/2006/main" count="836" uniqueCount="286">
  <si>
    <t>FICHE GENERAL DU STOCK</t>
  </si>
  <si>
    <t>Rayon N°</t>
  </si>
  <si>
    <t>SECTION FOUR</t>
  </si>
  <si>
    <t>Article</t>
  </si>
  <si>
    <t>Carton</t>
  </si>
  <si>
    <t>KG</t>
  </si>
  <si>
    <t>unité</t>
  </si>
  <si>
    <t>Minimal</t>
  </si>
  <si>
    <t>A Commande</t>
  </si>
  <si>
    <t>A commande urgent</t>
  </si>
  <si>
    <t>Edition le</t>
  </si>
  <si>
    <t>Stock au</t>
  </si>
  <si>
    <t>Stock</t>
  </si>
  <si>
    <t>SECTION  SOUDEUR</t>
  </si>
  <si>
    <t>SECTION  MINUEISER</t>
  </si>
  <si>
    <t>SECTION  MONTAGE</t>
  </si>
  <si>
    <t>SECTION  VERNS</t>
  </si>
  <si>
    <t>Colle</t>
  </si>
  <si>
    <t>Huil</t>
  </si>
  <si>
    <t>V / lamachine</t>
  </si>
  <si>
    <t>V / prodec</t>
  </si>
  <si>
    <t>Stock/litre</t>
  </si>
  <si>
    <t>stock/kg</t>
  </si>
  <si>
    <t>Stock/U</t>
  </si>
  <si>
    <t>Stock/fut</t>
  </si>
  <si>
    <t>Stock/seau</t>
  </si>
  <si>
    <t>Fiche genrl des stocks : section  minueiser</t>
  </si>
  <si>
    <t>Fiche genrl des stocks : section   huil</t>
  </si>
  <si>
    <t>Fiche genrl des stocks : section  colle</t>
  </si>
  <si>
    <t>Fiche genrl des stocks : section  vernis  la  machine</t>
  </si>
  <si>
    <t>Fiche genrl des stocks : section  vernis  prodec</t>
  </si>
  <si>
    <t>Fiche genrl des stocks : section  montage</t>
  </si>
  <si>
    <t>Fiche genrl des stocks : section  soudeur</t>
  </si>
  <si>
    <t>Fiche genrl des stocks : section  four</t>
  </si>
  <si>
    <t>Stock au31/05/2013</t>
  </si>
  <si>
    <t>FICHE DE  STOCK POUR : MAGASIN</t>
  </si>
  <si>
    <t>DATE</t>
  </si>
  <si>
    <t>MATIERE</t>
  </si>
  <si>
    <t>QTITE EN STOCK</t>
  </si>
  <si>
    <t xml:space="preserve"> Serrure grande    </t>
  </si>
  <si>
    <t>UNITE</t>
  </si>
  <si>
    <t xml:space="preserve"> Va et vient         </t>
  </si>
  <si>
    <t xml:space="preserve"> Roulette  table  telephone      </t>
  </si>
  <si>
    <t xml:space="preserve"> Roulet chevalier       </t>
  </si>
  <si>
    <t xml:space="preserve"> Agrafes          </t>
  </si>
  <si>
    <t xml:space="preserve"> Novaphos,F687 </t>
  </si>
  <si>
    <t xml:space="preserve"> Vis4X40        </t>
  </si>
  <si>
    <t xml:space="preserve"> Synegic,CA </t>
  </si>
  <si>
    <t xml:space="preserve"> Vis4X45      </t>
  </si>
  <si>
    <t xml:space="preserve"> Rivet  rivteuse  5x16     </t>
  </si>
  <si>
    <t xml:space="preserve"> Rivet  rivteuse  5x30     </t>
  </si>
  <si>
    <t>LITRE</t>
  </si>
  <si>
    <t xml:space="preserve"> Boulon lit  8x35        </t>
  </si>
  <si>
    <t xml:space="preserve"> Ecrou  10       </t>
  </si>
  <si>
    <t xml:space="preserve">  Lame  scie a ruban  carbon   soudeur</t>
  </si>
  <si>
    <t xml:space="preserve"> Embout  22      </t>
  </si>
  <si>
    <t xml:space="preserve"> Embout 25      </t>
  </si>
  <si>
    <t xml:space="preserve"> Embout 35   Kenza    </t>
  </si>
  <si>
    <t xml:space="preserve"> Embout 35X35       </t>
  </si>
  <si>
    <t xml:space="preserve"> Film d'  emballage   grand     </t>
  </si>
  <si>
    <t>RUOLEAU</t>
  </si>
  <si>
    <t xml:space="preserve"> Rouleau  scail       </t>
  </si>
  <si>
    <t xml:space="preserve"> Rouleau  tissu noir    </t>
  </si>
  <si>
    <t xml:space="preserve"> Rouleau de liége " ferchi "     </t>
  </si>
  <si>
    <t xml:space="preserve"> Huile  alma     /</t>
  </si>
  <si>
    <t>SEAU</t>
  </si>
  <si>
    <t xml:space="preserve"> Papier  abrasif 120         </t>
  </si>
  <si>
    <t>CARTON</t>
  </si>
  <si>
    <t xml:space="preserve"> Papier  abrasif   60/80      </t>
  </si>
  <si>
    <t xml:space="preserve"> Ecrou  27  </t>
  </si>
  <si>
    <t xml:space="preserve"> Colle araldite     </t>
  </si>
  <si>
    <t xml:space="preserve"> Vis  4X16  </t>
  </si>
  <si>
    <t xml:space="preserve"> Chifon</t>
  </si>
  <si>
    <t xml:space="preserve"> Bleu de   sècuritè brillant  </t>
  </si>
  <si>
    <t xml:space="preserve"> Jaune dahlia brillant   </t>
  </si>
  <si>
    <t xml:space="preserve"> Vert militaire   </t>
  </si>
  <si>
    <t xml:space="preserve"> Noir  mat    </t>
  </si>
  <si>
    <t xml:space="preserve"> Bleu ciel brillant   </t>
  </si>
  <si>
    <t xml:space="preserve"> Brun  chocolat     </t>
  </si>
  <si>
    <t xml:space="preserve"> Vert opale  brillant           </t>
  </si>
  <si>
    <t xml:space="preserve"> tij  taberi  27 /7 </t>
  </si>
  <si>
    <t xml:space="preserve"> Rouge signalisation brillant    </t>
  </si>
  <si>
    <t xml:space="preserve"> Gris   </t>
  </si>
  <si>
    <t xml:space="preserve"> Huil  50 / 26 </t>
  </si>
  <si>
    <t xml:space="preserve"> Huil  10 / 26 </t>
  </si>
  <si>
    <t>10/f,1</t>
  </si>
  <si>
    <t>1/f,1</t>
  </si>
  <si>
    <t>1/f,2</t>
  </si>
  <si>
    <t>2/f,3</t>
  </si>
  <si>
    <t>2/f,4</t>
  </si>
  <si>
    <t>2/f,5</t>
  </si>
  <si>
    <t>2/f,6</t>
  </si>
  <si>
    <t>3/f,7</t>
  </si>
  <si>
    <t>4/f,8</t>
  </si>
  <si>
    <t>4/f,9</t>
  </si>
  <si>
    <t>4/f,10</t>
  </si>
  <si>
    <t>4/f,11</t>
  </si>
  <si>
    <t>4/f,12</t>
  </si>
  <si>
    <t>5/f,1</t>
  </si>
  <si>
    <t>6/f,2</t>
  </si>
  <si>
    <t>7/f,3</t>
  </si>
  <si>
    <t>8/f,4</t>
  </si>
  <si>
    <t>9/f,1</t>
  </si>
  <si>
    <t>11/f,2</t>
  </si>
  <si>
    <t>12/f,3</t>
  </si>
  <si>
    <t>13/f,4</t>
  </si>
  <si>
    <t>14 /f,5</t>
  </si>
  <si>
    <t>15/f,6</t>
  </si>
  <si>
    <t>16/f,7</t>
  </si>
  <si>
    <t>17/f,2</t>
  </si>
  <si>
    <t>18/f,3</t>
  </si>
  <si>
    <t>19/f,4</t>
  </si>
  <si>
    <t>20/f,5</t>
  </si>
  <si>
    <t>21/f,6</t>
  </si>
  <si>
    <t>22/f,7</t>
  </si>
  <si>
    <t>23/f,1</t>
  </si>
  <si>
    <t>24/f,2</t>
  </si>
  <si>
    <t>25/f,3</t>
  </si>
  <si>
    <t>26/f,4</t>
  </si>
  <si>
    <t>14/f,5</t>
  </si>
  <si>
    <t>Fiche  stocks : section  vernis  la  machine</t>
  </si>
  <si>
    <t xml:space="preserve"> Vert militaire  </t>
  </si>
  <si>
    <t xml:space="preserve"> divers couleurs </t>
  </si>
  <si>
    <t xml:space="preserve"> Brun  chocolat      </t>
  </si>
  <si>
    <t xml:space="preserve"> Gris    </t>
  </si>
  <si>
    <t xml:space="preserve"> Fil  de  soudage   0,8  </t>
  </si>
  <si>
    <t xml:space="preserve"> Jaje  blanc   </t>
  </si>
  <si>
    <t xml:space="preserve"> Jaje   noir  </t>
  </si>
  <si>
    <t xml:space="preserve"> Graise  de  soudage  </t>
  </si>
  <si>
    <t xml:space="preserve"> Graise de  graissage   </t>
  </si>
  <si>
    <t xml:space="preserve"> Ligant petite    </t>
  </si>
  <si>
    <t xml:space="preserve"> Ligant  grande  </t>
  </si>
  <si>
    <t xml:space="preserve"> Chiuta  de  selk  lamoul    </t>
  </si>
  <si>
    <t xml:space="preserve"> Ndader  </t>
  </si>
  <si>
    <t xml:space="preserve"> Tabluwa  de soudeur   </t>
  </si>
  <si>
    <t xml:space="preserve">  Protege de  pied     </t>
  </si>
  <si>
    <t xml:space="preserve"> Disque de coupaje  grand  </t>
  </si>
  <si>
    <t xml:space="preserve"> Disque de coupaje petit     </t>
  </si>
  <si>
    <t xml:space="preserve"> Disque  poçaje hekan grand    </t>
  </si>
  <si>
    <t xml:space="preserve"> Disque hekan  petit    </t>
  </si>
  <si>
    <t xml:space="preserve"> Disque tronceneuse      </t>
  </si>
  <si>
    <t xml:space="preserve"> Hjra hekan grande    </t>
  </si>
  <si>
    <t xml:space="preserve"> Hjra  hekan  petite  </t>
  </si>
  <si>
    <t xml:space="preserve"> Hjra  temadewa </t>
  </si>
  <si>
    <t xml:space="preserve"> Lame de scie    </t>
  </si>
  <si>
    <t xml:space="preserve">  Lame  scie a ruban  carbon    </t>
  </si>
  <si>
    <t xml:space="preserve"> Colya  de  touwe      </t>
  </si>
  <si>
    <t xml:space="preserve"> Lame  sice  menuisier </t>
  </si>
  <si>
    <t xml:space="preserve"> Benpa de colle    </t>
  </si>
  <si>
    <t xml:space="preserve"> tij  taberi  27 </t>
  </si>
  <si>
    <t xml:space="preserve"> Scotc/3M     </t>
  </si>
  <si>
    <t xml:space="preserve"> Serrure petite     </t>
  </si>
  <si>
    <t xml:space="preserve"> Crayon     </t>
  </si>
  <si>
    <t xml:space="preserve"> Va et vient        </t>
  </si>
  <si>
    <t xml:space="preserve"> Vis4X20    </t>
  </si>
  <si>
    <t xml:space="preserve"> Vis4X25      </t>
  </si>
  <si>
    <t xml:space="preserve"> Vis4X30    </t>
  </si>
  <si>
    <t xml:space="preserve"> Vis4X35N°1      </t>
  </si>
  <si>
    <t xml:space="preserve"> Vis4X35N°2     </t>
  </si>
  <si>
    <t xml:space="preserve"> Vis4X40       </t>
  </si>
  <si>
    <t xml:space="preserve"> Vis4X50     </t>
  </si>
  <si>
    <t xml:space="preserve"> Vis5X40     </t>
  </si>
  <si>
    <t xml:space="preserve"> Vis4,8X16Barekir      </t>
  </si>
  <si>
    <t xml:space="preserve"> Vis4,8X19Barekir        </t>
  </si>
  <si>
    <t xml:space="preserve"> Vis4,2X32      </t>
  </si>
  <si>
    <t xml:space="preserve"> Vis4,2X35       </t>
  </si>
  <si>
    <t xml:space="preserve"> Rivet  rivteuse  5x12        </t>
  </si>
  <si>
    <t xml:space="preserve"> Rivet  rivteuse  5x16    </t>
  </si>
  <si>
    <t xml:space="preserve"> Rivet  rivteuse  5x25        </t>
  </si>
  <si>
    <t xml:space="preserve"> Rivet  rivteuse  5x30      </t>
  </si>
  <si>
    <t xml:space="preserve"> Vis polier pour pupitre6x16       </t>
  </si>
  <si>
    <t xml:space="preserve"> Inseir a griffe 6x18      </t>
  </si>
  <si>
    <t xml:space="preserve"> Ecrou a rayonnage6        </t>
  </si>
  <si>
    <t xml:space="preserve"> Boulon rayonnage 6         </t>
  </si>
  <si>
    <t xml:space="preserve"> Boulon lit  8x35         </t>
  </si>
  <si>
    <t xml:space="preserve"> Rivet  pointo  5x16        </t>
  </si>
  <si>
    <t xml:space="preserve"> Rivet  pointo  5x12        </t>
  </si>
  <si>
    <t xml:space="preserve"> Rivet  pointo  5x22        </t>
  </si>
  <si>
    <t xml:space="preserve"> Rivet  pointo  5x25         </t>
  </si>
  <si>
    <t xml:space="preserve"> Embout  22       </t>
  </si>
  <si>
    <t xml:space="preserve"> Embout 32       </t>
  </si>
  <si>
    <t xml:space="preserve"> Embout 35       </t>
  </si>
  <si>
    <t xml:space="preserve"> Embout 20X20         </t>
  </si>
  <si>
    <t xml:space="preserve"> Embout 20X30      </t>
  </si>
  <si>
    <t xml:space="preserve"> Embout 20X40        </t>
  </si>
  <si>
    <t xml:space="preserve"> Embout 27X40      </t>
  </si>
  <si>
    <t xml:space="preserve"> Embout 30X30         </t>
  </si>
  <si>
    <t xml:space="preserve"> Embout 35X35        </t>
  </si>
  <si>
    <t xml:space="preserve"> Embout 32   Kenza          </t>
  </si>
  <si>
    <t xml:space="preserve"> Embout 35   Kenza     </t>
  </si>
  <si>
    <t xml:space="preserve"> Embout  40    </t>
  </si>
  <si>
    <t xml:space="preserve"> Embout  tabouret  /Plastique  tige      </t>
  </si>
  <si>
    <t xml:space="preserve"> Protege /Rangement  des  chaises   </t>
  </si>
  <si>
    <t xml:space="preserve"> Embout 30x15mipla    </t>
  </si>
  <si>
    <t xml:space="preserve"> Embout  tabouret  /Plastique tige      </t>
  </si>
  <si>
    <t xml:space="preserve"> Film  emballage petit       </t>
  </si>
  <si>
    <t xml:space="preserve"> Sache  10X100X220      </t>
  </si>
  <si>
    <t xml:space="preserve"> Film  bobine   28mmX3U   </t>
  </si>
  <si>
    <t xml:space="preserve"> Film  bobine   35mmX3U      </t>
  </si>
  <si>
    <t xml:space="preserve"> Film  bobine   mm40/42X3U       </t>
  </si>
  <si>
    <t xml:space="preserve"> Film  bobine   45mmX4U       </t>
  </si>
  <si>
    <t xml:space="preserve"> Film  bobine   70mmX5U      </t>
  </si>
  <si>
    <t xml:space="preserve"> Film  bobine   55mmX5U      </t>
  </si>
  <si>
    <t xml:space="preserve"> Film  bobine   80MMX6U     </t>
  </si>
  <si>
    <t xml:space="preserve"> Film  bobine   100mmX6U     </t>
  </si>
  <si>
    <t xml:space="preserve"> Film  bobine   18mmX3U     </t>
  </si>
  <si>
    <t xml:space="preserve"> Sache  45X128      </t>
  </si>
  <si>
    <t xml:space="preserve"> Sache 48X133       </t>
  </si>
  <si>
    <t xml:space="preserve"> Sache  32X45        </t>
  </si>
  <si>
    <t xml:space="preserve">  Sache  10X100X100       </t>
  </si>
  <si>
    <t xml:space="preserve"> Tourillon 8X30    </t>
  </si>
  <si>
    <t xml:space="preserve"> Tourillon 8X40     </t>
  </si>
  <si>
    <t xml:space="preserve"> Rouleau  mogesse        </t>
  </si>
  <si>
    <t xml:space="preserve"> Rouleau  scail          </t>
  </si>
  <si>
    <t xml:space="preserve"> Rouleau  tissu noir   </t>
  </si>
  <si>
    <t xml:space="preserve"> Rouleau papier   emballage    </t>
  </si>
  <si>
    <t xml:space="preserve"> Huile  alma     </t>
  </si>
  <si>
    <t xml:space="preserve"> Huile  32        </t>
  </si>
  <si>
    <t xml:space="preserve"> Papier  abrasif   60/80     </t>
  </si>
  <si>
    <t xml:space="preserve"> Papier  sameta  7000    </t>
  </si>
  <si>
    <t xml:space="preserve"> Papier sameta  3030     </t>
  </si>
  <si>
    <t xml:space="preserve"> Papier sameta   2350    </t>
  </si>
  <si>
    <t xml:space="preserve"> Papier samta 2000      </t>
  </si>
  <si>
    <t xml:space="preserve"> Papier pour  tourneur       </t>
  </si>
  <si>
    <t xml:space="preserve"> Papier rele  /XA167/50      </t>
  </si>
  <si>
    <t xml:space="preserve"> Papier  rele   / XW341/50     </t>
  </si>
  <si>
    <t xml:space="preserve"> Saketa  </t>
  </si>
  <si>
    <t xml:space="preserve"> peumile </t>
  </si>
  <si>
    <t xml:space="preserve"> Colisse  tirroire </t>
  </si>
  <si>
    <t xml:space="preserve"> Surfaceur Prodec      </t>
  </si>
  <si>
    <t xml:space="preserve"> Diluant  cellulo industrie V18  prodec       </t>
  </si>
  <si>
    <t xml:space="preserve"> Vernis incolore cellulo 1691 prodec    </t>
  </si>
  <si>
    <t xml:space="preserve"> 231.2175.25 Vernis   la machine    </t>
  </si>
  <si>
    <t xml:space="preserve"> Diluant037  la machine    </t>
  </si>
  <si>
    <t xml:space="preserve"> Surfaceur332 la machine    </t>
  </si>
  <si>
    <t xml:space="preserve"> Vernis800,1005  la machine    </t>
  </si>
  <si>
    <t xml:space="preserve"> Surfaceur800,1004 la machine     </t>
  </si>
  <si>
    <t xml:space="preserve"> Peinture tableau     </t>
  </si>
  <si>
    <t xml:space="preserve"> Diluant univsrsel prodec/v3 tableau      </t>
  </si>
  <si>
    <t xml:space="preserve"> Polycolle  froid    </t>
  </si>
  <si>
    <t xml:space="preserve"> Polycolle  C80 Chaud         </t>
  </si>
  <si>
    <t xml:space="preserve"> Colle  lebanas          </t>
  </si>
  <si>
    <t xml:space="preserve"> Produit  de  colle        </t>
  </si>
  <si>
    <t xml:space="preserve"> Colle K19056     </t>
  </si>
  <si>
    <t xml:space="preserve"> Emballage  vide      </t>
  </si>
  <si>
    <t xml:space="preserve"> Huil  total  40       </t>
  </si>
  <si>
    <t xml:space="preserve"> Huil  total   46     </t>
  </si>
  <si>
    <t xml:space="preserve"> Huil  50 </t>
  </si>
  <si>
    <t xml:space="preserve"> Huil  10 </t>
  </si>
  <si>
    <t xml:space="preserve"> Pipa grand 0,8  </t>
  </si>
  <si>
    <t xml:space="preserve"> Pipa  moeya 0,8</t>
  </si>
  <si>
    <t xml:space="preserve"> Pipa  petite0,8</t>
  </si>
  <si>
    <t xml:space="preserve"> Pipa  sortie grande      </t>
  </si>
  <si>
    <t xml:space="preserve"> Pipa  sortie moeyane   </t>
  </si>
  <si>
    <t xml:space="preserve"> Pipa  sortie  petite    </t>
  </si>
  <si>
    <t xml:space="preserve"> Pipa   dakle grande    </t>
  </si>
  <si>
    <t xml:space="preserve"> Pipa  dakle  moeyane   </t>
  </si>
  <si>
    <t xml:space="preserve"> Pipa  dakle petite     </t>
  </si>
  <si>
    <t xml:space="preserve"> Tube de fil de soudage  </t>
  </si>
  <si>
    <t xml:space="preserve"> Tube de  fil de soudage      </t>
  </si>
  <si>
    <t xml:space="preserve"> Pipa  de chalimoun      </t>
  </si>
  <si>
    <t xml:space="preserve"> Meche  3    </t>
  </si>
  <si>
    <t xml:space="preserve"> Meche  4     </t>
  </si>
  <si>
    <t xml:space="preserve"> Meche  5     </t>
  </si>
  <si>
    <t xml:space="preserve"> Meche  5,5     </t>
  </si>
  <si>
    <t xml:space="preserve"> Meche  6    </t>
  </si>
  <si>
    <t xml:space="preserve"> Meche   7 /  7,5    </t>
  </si>
  <si>
    <t xml:space="preserve"> Meche  8     </t>
  </si>
  <si>
    <t xml:space="preserve"> Meche  10    </t>
  </si>
  <si>
    <t xml:space="preserve"> Tete  merican    </t>
  </si>
  <si>
    <t xml:space="preserve"> Tete  sipo    </t>
  </si>
  <si>
    <t xml:space="preserve"> Tete  plate    </t>
  </si>
  <si>
    <t xml:space="preserve"> Bois fixa tion  va  et  vient pour tableau      </t>
  </si>
  <si>
    <t xml:space="preserve"> Accoudoire  chaise  khalil    </t>
  </si>
  <si>
    <t xml:space="preserve"> Poignee  tirroire     </t>
  </si>
  <si>
    <t xml:space="preserve"> Accoudoire  demi fauteuil      </t>
  </si>
  <si>
    <t xml:space="preserve"> Eponge chaise     </t>
  </si>
  <si>
    <t xml:space="preserve"> Eponje  dossier      </t>
  </si>
  <si>
    <t xml:space="preserve"> Scail pour polis      </t>
  </si>
  <si>
    <t xml:space="preserve"> Serjouane     </t>
  </si>
  <si>
    <t xml:space="preserve"> pied  table        miletaire  </t>
  </si>
  <si>
    <t xml:space="preserve"> Accoudoire    mi  plat   </t>
  </si>
  <si>
    <t xml:space="preserve"> Diluant  cellulo industrie V18  prodec        </t>
  </si>
  <si>
    <t xml:space="preserve"> Vernis incolore cellulo 1691 prodec     </t>
  </si>
  <si>
    <t xml:space="preserve">Agrafes  tableau      </t>
  </si>
  <si>
    <t xml:space="preserve">Agrafes  tirroire      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</si>
</sst>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[$-F800]dddd\,\ mmmm\ dd\,\ yyyy"/>
    <numFmt numFmtId="165" formatCode="[$-F400]h:mm:ss\ AM/PM"/>
  </numFmts>
  <fonts count="7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u/>
      <sz val="11"/>
      <color theme="10"/>
      <name val="Calibri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8">
    <xf numFmtId="0" fontId="0" fillId="0" borderId="0" xfId="0"/>
    <xf numFmtId="0" fontId="0" fillId="0" borderId="0" xfId="0" applyAlignment="1"/>
    <xf numFmtId="0" fontId="0" fillId="2" borderId="1" xfId="0" applyFill="1" applyBorder="1" applyAlignment="1"/>
    <xf numFmtId="0" fontId="0" fillId="2" borderId="6" xfId="0" applyFill="1" applyBorder="1" applyAlignment="1">
      <alignment horizontal="center"/>
    </xf>
    <xf numFmtId="43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43" fontId="0" fillId="0" borderId="2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/>
    <xf numFmtId="43" fontId="0" fillId="0" borderId="1" xfId="0" applyNumberFormat="1" applyBorder="1"/>
    <xf numFmtId="0" fontId="0" fillId="0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43" fontId="3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22" fontId="0" fillId="2" borderId="1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9" xfId="0" applyFill="1" applyBorder="1" applyAlignment="1"/>
    <xf numFmtId="0" fontId="0" fillId="2" borderId="0" xfId="0" applyFill="1" applyBorder="1" applyAlignment="1"/>
    <xf numFmtId="0" fontId="0" fillId="2" borderId="4" xfId="0" applyFill="1" applyBorder="1" applyAlignment="1"/>
    <xf numFmtId="0" fontId="0" fillId="2" borderId="6" xfId="0" applyFill="1" applyBorder="1" applyAlignment="1"/>
    <xf numFmtId="0" fontId="0" fillId="2" borderId="5" xfId="0" applyFill="1" applyBorder="1" applyAlignment="1"/>
    <xf numFmtId="22" fontId="0" fillId="2" borderId="4" xfId="0" applyNumberFormat="1" applyFill="1" applyBorder="1" applyAlignment="1">
      <alignment horizontal="center"/>
    </xf>
    <xf numFmtId="0" fontId="0" fillId="3" borderId="0" xfId="0" applyFill="1"/>
    <xf numFmtId="43" fontId="3" fillId="3" borderId="1" xfId="0" applyNumberFormat="1" applyFon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0" xfId="0" applyBorder="1"/>
    <xf numFmtId="0" fontId="0" fillId="3" borderId="0" xfId="0" applyFill="1" applyBorder="1"/>
    <xf numFmtId="164" fontId="0" fillId="0" borderId="0" xfId="0" applyNumberFormat="1"/>
    <xf numFmtId="165" fontId="0" fillId="0" borderId="0" xfId="0" applyNumberFormat="1"/>
    <xf numFmtId="0" fontId="4" fillId="0" borderId="0" xfId="1" applyAlignment="1" applyProtection="1"/>
    <xf numFmtId="0" fontId="0" fillId="0" borderId="0" xfId="0" applyAlignment="1">
      <alignment horizontal="center"/>
    </xf>
    <xf numFmtId="43" fontId="4" fillId="0" borderId="1" xfId="1" applyNumberFormat="1" applyBorder="1" applyAlignment="1" applyProtection="1"/>
    <xf numFmtId="22" fontId="5" fillId="2" borderId="4" xfId="0" applyNumberFormat="1" applyFont="1" applyFill="1" applyBorder="1" applyAlignment="1">
      <alignment horizontal="center"/>
    </xf>
    <xf numFmtId="0" fontId="5" fillId="2" borderId="1" xfId="0" applyFont="1" applyFill="1" applyBorder="1"/>
    <xf numFmtId="0" fontId="5" fillId="4" borderId="0" xfId="0" applyFont="1" applyFill="1"/>
    <xf numFmtId="0" fontId="5" fillId="0" borderId="0" xfId="0" applyFont="1"/>
    <xf numFmtId="0" fontId="5" fillId="0" borderId="1" xfId="0" applyFont="1" applyBorder="1" applyAlignment="1">
      <alignment horizontal="center"/>
    </xf>
    <xf numFmtId="43" fontId="5" fillId="0" borderId="1" xfId="0" applyNumberFormat="1" applyFont="1" applyBorder="1"/>
    <xf numFmtId="0" fontId="5" fillId="0" borderId="4" xfId="0" applyFont="1" applyBorder="1"/>
    <xf numFmtId="0" fontId="5" fillId="0" borderId="1" xfId="0" applyFont="1" applyBorder="1"/>
    <xf numFmtId="0" fontId="6" fillId="0" borderId="1" xfId="0" applyFont="1" applyBorder="1" applyAlignment="1">
      <alignment horizontal="center"/>
    </xf>
    <xf numFmtId="0" fontId="6" fillId="0" borderId="0" xfId="0" applyFont="1" applyBorder="1" applyAlignment="1"/>
    <xf numFmtId="0" fontId="5" fillId="0" borderId="0" xfId="0" applyFont="1" applyBorder="1"/>
    <xf numFmtId="14" fontId="5" fillId="0" borderId="1" xfId="0" applyNumberFormat="1" applyFont="1" applyBorder="1" applyAlignment="1">
      <alignment horizontal="center"/>
    </xf>
    <xf numFmtId="0" fontId="5" fillId="2" borderId="1" xfId="0" applyFont="1" applyFill="1" applyBorder="1" applyAlignment="1">
      <alignment horizontal="left"/>
    </xf>
    <xf numFmtId="0" fontId="5" fillId="0" borderId="6" xfId="0" applyFont="1" applyBorder="1"/>
    <xf numFmtId="0" fontId="5" fillId="0" borderId="0" xfId="0" applyFont="1" applyAlignment="1">
      <alignment horizontal="center"/>
    </xf>
    <xf numFmtId="0" fontId="5" fillId="2" borderId="12" xfId="0" applyFont="1" applyFill="1" applyBorder="1" applyAlignment="1"/>
    <xf numFmtId="0" fontId="5" fillId="2" borderId="11" xfId="0" applyFont="1" applyFill="1" applyBorder="1" applyAlignment="1"/>
    <xf numFmtId="0" fontId="0" fillId="0" borderId="1" xfId="0" applyBorder="1" applyAlignment="1">
      <alignment horizontal="left"/>
    </xf>
    <xf numFmtId="0" fontId="5" fillId="0" borderId="1" xfId="0" applyFont="1" applyBorder="1" applyAlignment="1">
      <alignment horizontal="left"/>
    </xf>
    <xf numFmtId="43" fontId="0" fillId="0" borderId="0" xfId="0" applyNumberFormat="1"/>
    <xf numFmtId="43" fontId="0" fillId="5" borderId="1" xfId="0" applyNumberFormat="1" applyFill="1" applyBorder="1"/>
    <xf numFmtId="0" fontId="0" fillId="5" borderId="0" xfId="0" applyFill="1"/>
    <xf numFmtId="0" fontId="5" fillId="0" borderId="4" xfId="0" applyFont="1" applyBorder="1" applyAlignment="1">
      <alignment horizontal="left"/>
    </xf>
    <xf numFmtId="0" fontId="0" fillId="2" borderId="1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2" xfId="0" applyFont="1" applyFill="1" applyBorder="1" applyAlignment="1">
      <alignment horizontal="center"/>
    </xf>
    <xf numFmtId="0" fontId="0" fillId="2" borderId="11" xfId="0" applyFont="1" applyFill="1" applyBorder="1" applyAlignment="1">
      <alignment horizontal="center"/>
    </xf>
    <xf numFmtId="0" fontId="0" fillId="2" borderId="13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left"/>
    </xf>
    <xf numFmtId="0" fontId="5" fillId="2" borderId="6" xfId="0" applyFont="1" applyFill="1" applyBorder="1" applyAlignment="1">
      <alignment horizontal="left"/>
    </xf>
    <xf numFmtId="0" fontId="5" fillId="2" borderId="5" xfId="0" applyFont="1" applyFill="1" applyBorder="1" applyAlignment="1">
      <alignment horizontal="left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36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2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U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OUDEUR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MINUEISER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MONTAGE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VERNIS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dministrateur/Bureau/N%20.1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,Demayage"/>
      <sheetName val="F,1Bleu"/>
      <sheetName val="F,2Jaune"/>
      <sheetName val="F,3Vert,m"/>
      <sheetName val="F,4Noir"/>
      <sheetName val="F,5Bleu,ciel"/>
      <sheetName val="F,6Divers"/>
      <sheetName val="F,7Chocolat"/>
      <sheetName val="F,8Vert,opale"/>
      <sheetName val="F,9Rouge"/>
      <sheetName val="F,10 Gris"/>
      <sheetName val="Saboune"/>
      <sheetName val="Asude,CA"/>
    </sheetNames>
    <sheetDataSet>
      <sheetData sheetId="0">
        <row r="5">
          <cell r="C5" t="str">
            <v>Bleu de   sècuritè brillant  1</v>
          </cell>
          <cell r="M5">
            <v>68</v>
          </cell>
          <cell r="N5">
            <v>1360</v>
          </cell>
          <cell r="O5" t="str">
            <v>Carton</v>
          </cell>
        </row>
        <row r="6">
          <cell r="C6" t="str">
            <v>Jaune dahlia brillant   1</v>
          </cell>
          <cell r="M6">
            <v>34</v>
          </cell>
          <cell r="N6">
            <v>680</v>
          </cell>
          <cell r="O6" t="str">
            <v>Carton</v>
          </cell>
        </row>
        <row r="7">
          <cell r="C7" t="str">
            <v xml:space="preserve">Vert militaire 2  </v>
          </cell>
          <cell r="M7">
            <v>24</v>
          </cell>
          <cell r="N7">
            <v>480</v>
          </cell>
          <cell r="O7" t="str">
            <v>Carton</v>
          </cell>
        </row>
        <row r="8">
          <cell r="C8" t="str">
            <v>Noir  mat    2</v>
          </cell>
          <cell r="M8">
            <v>28</v>
          </cell>
          <cell r="N8">
            <v>560</v>
          </cell>
          <cell r="O8" t="str">
            <v>Carton</v>
          </cell>
        </row>
        <row r="9">
          <cell r="C9" t="str">
            <v>Bleu ciel brillant   2</v>
          </cell>
          <cell r="M9">
            <v>0</v>
          </cell>
          <cell r="N9">
            <v>0</v>
          </cell>
          <cell r="O9" t="str">
            <v>Carton</v>
          </cell>
        </row>
        <row r="10">
          <cell r="C10" t="str">
            <v>divers couleurs 2</v>
          </cell>
          <cell r="M10">
            <v>54</v>
          </cell>
          <cell r="N10">
            <v>1080</v>
          </cell>
          <cell r="O10" t="str">
            <v>Carton</v>
          </cell>
        </row>
        <row r="11">
          <cell r="C11" t="str">
            <v xml:space="preserve">Brun  chocolat   3   </v>
          </cell>
          <cell r="M11">
            <v>36</v>
          </cell>
          <cell r="N11">
            <v>720</v>
          </cell>
          <cell r="O11" t="str">
            <v>Carton</v>
          </cell>
        </row>
        <row r="12">
          <cell r="C12" t="str">
            <v xml:space="preserve">Vert opale  brillant    4       </v>
          </cell>
          <cell r="M12">
            <v>30</v>
          </cell>
          <cell r="N12">
            <v>600</v>
          </cell>
          <cell r="O12" t="str">
            <v>Carton</v>
          </cell>
        </row>
        <row r="13">
          <cell r="C13" t="str">
            <v xml:space="preserve">Rouge signalisation brillant 4   </v>
          </cell>
          <cell r="M13">
            <v>69</v>
          </cell>
          <cell r="N13">
            <v>1380</v>
          </cell>
          <cell r="O13" t="str">
            <v>Carton</v>
          </cell>
        </row>
        <row r="14">
          <cell r="C14" t="str">
            <v>Gris   4</v>
          </cell>
          <cell r="M14">
            <v>7</v>
          </cell>
          <cell r="N14">
            <v>140</v>
          </cell>
          <cell r="O14" t="str">
            <v>Carton</v>
          </cell>
        </row>
        <row r="15">
          <cell r="C15" t="str">
            <v>Novaphos,F687</v>
          </cell>
          <cell r="M15">
            <v>5</v>
          </cell>
          <cell r="N15">
            <v>5000</v>
          </cell>
          <cell r="O15" t="str">
            <v>fut</v>
          </cell>
        </row>
        <row r="16">
          <cell r="C16" t="str">
            <v>Synegic,CA</v>
          </cell>
          <cell r="M16">
            <v>2</v>
          </cell>
          <cell r="N16">
            <v>2000</v>
          </cell>
          <cell r="O16" t="str">
            <v>fut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,Demayage"/>
      <sheetName val="F, 1FIL"/>
      <sheetName val="F,2Disque"/>
      <sheetName val="F,3Lame"/>
      <sheetName val="F,4Pipa"/>
    </sheetNames>
    <sheetDataSet>
      <sheetData sheetId="0">
        <row r="5">
          <cell r="C5" t="str">
            <v>Fil  de  soudage   0,8  / 5</v>
          </cell>
          <cell r="M5">
            <v>43</v>
          </cell>
          <cell r="N5">
            <v>645</v>
          </cell>
          <cell r="O5" t="str">
            <v>Bobine</v>
          </cell>
        </row>
        <row r="6">
          <cell r="C6" t="str">
            <v>Jaje  blanc  5</v>
          </cell>
          <cell r="M6">
            <v>545</v>
          </cell>
          <cell r="N6">
            <v>0</v>
          </cell>
          <cell r="O6" t="str">
            <v>Unite</v>
          </cell>
        </row>
        <row r="7">
          <cell r="C7" t="str">
            <v>Jaje   noir 5</v>
          </cell>
          <cell r="M7">
            <v>43</v>
          </cell>
          <cell r="N7">
            <v>0</v>
          </cell>
          <cell r="O7" t="str">
            <v>Unite</v>
          </cell>
        </row>
        <row r="8">
          <cell r="C8" t="str">
            <v>Graise  de  soudage 5</v>
          </cell>
          <cell r="M8">
            <v>12</v>
          </cell>
          <cell r="N8">
            <v>0</v>
          </cell>
          <cell r="O8" t="str">
            <v>Bewate</v>
          </cell>
        </row>
        <row r="9">
          <cell r="C9" t="str">
            <v>Graise de  graissage  5</v>
          </cell>
          <cell r="M9">
            <v>2.9099999999999997</v>
          </cell>
          <cell r="N9">
            <v>25.5</v>
          </cell>
          <cell r="O9" t="str">
            <v>kg</v>
          </cell>
        </row>
        <row r="10">
          <cell r="C10" t="str">
            <v>Ligant petite    5</v>
          </cell>
          <cell r="M10">
            <v>849</v>
          </cell>
          <cell r="N10">
            <v>0</v>
          </cell>
          <cell r="O10" t="str">
            <v>Unite</v>
          </cell>
        </row>
        <row r="11">
          <cell r="C11" t="str">
            <v>Ligant  grande 5</v>
          </cell>
          <cell r="M11">
            <v>1143</v>
          </cell>
          <cell r="N11">
            <v>0</v>
          </cell>
          <cell r="O11" t="str">
            <v>Unite</v>
          </cell>
        </row>
        <row r="12">
          <cell r="C12" t="str">
            <v>Chiuta  de  selk  lamoul   5</v>
          </cell>
          <cell r="M12">
            <v>0</v>
          </cell>
          <cell r="N12">
            <v>0</v>
          </cell>
          <cell r="O12" t="str">
            <v>Unite</v>
          </cell>
        </row>
        <row r="13">
          <cell r="C13" t="str">
            <v>Ndader   5</v>
          </cell>
          <cell r="M13">
            <v>0</v>
          </cell>
          <cell r="N13">
            <v>0</v>
          </cell>
          <cell r="O13" t="str">
            <v>Unite</v>
          </cell>
        </row>
        <row r="14">
          <cell r="C14" t="str">
            <v>Tabluwa  de soudeur   5</v>
          </cell>
          <cell r="M14">
            <v>0</v>
          </cell>
          <cell r="N14">
            <v>0</v>
          </cell>
          <cell r="O14" t="str">
            <v>Unite</v>
          </cell>
        </row>
        <row r="15">
          <cell r="C15" t="str">
            <v xml:space="preserve"> Protege de  pied    5</v>
          </cell>
          <cell r="M15">
            <v>12</v>
          </cell>
          <cell r="N15">
            <v>0</v>
          </cell>
          <cell r="O15" t="str">
            <v>Unite</v>
          </cell>
        </row>
        <row r="16">
          <cell r="M16">
            <v>0</v>
          </cell>
        </row>
        <row r="19">
          <cell r="C19" t="str">
            <v>Disque de coupaje  grand  6</v>
          </cell>
          <cell r="M19">
            <v>0</v>
          </cell>
          <cell r="N19">
            <v>0</v>
          </cell>
          <cell r="O19" t="str">
            <v>Unite</v>
          </cell>
        </row>
        <row r="20">
          <cell r="C20" t="str">
            <v>Disque de coupaje petit    6</v>
          </cell>
          <cell r="M20">
            <v>0</v>
          </cell>
          <cell r="N20">
            <v>0</v>
          </cell>
          <cell r="O20" t="str">
            <v>Unite</v>
          </cell>
        </row>
        <row r="21">
          <cell r="C21" t="str">
            <v xml:space="preserve">Disque  poçaje hekan grand  6   </v>
          </cell>
          <cell r="M21">
            <v>41</v>
          </cell>
          <cell r="N21">
            <v>0</v>
          </cell>
          <cell r="O21" t="str">
            <v>Unite</v>
          </cell>
        </row>
        <row r="22">
          <cell r="C22" t="str">
            <v>Disque hekan  petit   6</v>
          </cell>
          <cell r="M22">
            <v>179</v>
          </cell>
          <cell r="N22">
            <v>0</v>
          </cell>
        </row>
        <row r="23">
          <cell r="C23" t="str">
            <v>Disque tronceneuse     6</v>
          </cell>
          <cell r="M23">
            <v>59</v>
          </cell>
          <cell r="N23">
            <v>0</v>
          </cell>
        </row>
        <row r="24">
          <cell r="C24" t="str">
            <v>Hjra hekan grande   6</v>
          </cell>
          <cell r="M24">
            <v>4</v>
          </cell>
          <cell r="N24">
            <v>0</v>
          </cell>
        </row>
        <row r="25">
          <cell r="C25" t="str">
            <v>Hjra  hekan  petite  6</v>
          </cell>
          <cell r="M25">
            <v>7</v>
          </cell>
          <cell r="N25">
            <v>0</v>
          </cell>
        </row>
        <row r="26">
          <cell r="C26" t="str">
            <v>Hjra  temadewa 6</v>
          </cell>
          <cell r="M26">
            <v>9</v>
          </cell>
          <cell r="N26">
            <v>0</v>
          </cell>
        </row>
        <row r="27">
          <cell r="C27" t="str">
            <v>/6</v>
          </cell>
        </row>
        <row r="29">
          <cell r="C29" t="str">
            <v>Lame de scie    7</v>
          </cell>
          <cell r="M29">
            <v>131</v>
          </cell>
          <cell r="N29">
            <v>0</v>
          </cell>
          <cell r="O29" t="str">
            <v>Unite</v>
          </cell>
        </row>
        <row r="30">
          <cell r="C30" t="str">
            <v>Lame scie a ruban carbon /diamètre 3,18mm/ 7</v>
          </cell>
          <cell r="M30">
            <v>0</v>
          </cell>
          <cell r="N30">
            <v>0</v>
          </cell>
          <cell r="O30" t="str">
            <v>Unite</v>
          </cell>
        </row>
        <row r="31">
          <cell r="C31" t="str">
            <v>Ecrou  27  /    7</v>
          </cell>
          <cell r="M31">
            <v>250</v>
          </cell>
          <cell r="N31">
            <v>0</v>
          </cell>
          <cell r="O31" t="str">
            <v>Unite</v>
          </cell>
        </row>
        <row r="32">
          <cell r="C32" t="str">
            <v>Colle araldite     7</v>
          </cell>
          <cell r="M32">
            <v>1</v>
          </cell>
          <cell r="N32">
            <v>0</v>
          </cell>
          <cell r="O32" t="str">
            <v>Unite</v>
          </cell>
        </row>
        <row r="33">
          <cell r="C33" t="str">
            <v>Colya  de  touwe     7</v>
          </cell>
          <cell r="M33">
            <v>35</v>
          </cell>
          <cell r="N33">
            <v>0</v>
          </cell>
          <cell r="O33" t="str">
            <v>Unite</v>
          </cell>
        </row>
        <row r="34">
          <cell r="C34" t="str">
            <v>Lame  sice  menuisier 7</v>
          </cell>
          <cell r="M34">
            <v>19</v>
          </cell>
          <cell r="N34">
            <v>0</v>
          </cell>
          <cell r="O34" t="str">
            <v>Unite</v>
          </cell>
        </row>
        <row r="35">
          <cell r="C35" t="str">
            <v>Benpa de colle    7</v>
          </cell>
          <cell r="M35">
            <v>2</v>
          </cell>
          <cell r="N35">
            <v>0</v>
          </cell>
          <cell r="O35" t="str">
            <v>Unite</v>
          </cell>
        </row>
        <row r="36">
          <cell r="C36" t="str">
            <v>tij  taberi  27 /7</v>
          </cell>
        </row>
        <row r="37">
          <cell r="C37" t="str">
            <v>/7</v>
          </cell>
        </row>
        <row r="39">
          <cell r="C39" t="str">
            <v>Pipa grand 0,8 /      8</v>
          </cell>
          <cell r="M39">
            <v>0</v>
          </cell>
          <cell r="N39">
            <v>0</v>
          </cell>
          <cell r="O39" t="str">
            <v>Unite</v>
          </cell>
        </row>
        <row r="40">
          <cell r="C40" t="str">
            <v>Pipa  moeya 0,8/    8</v>
          </cell>
          <cell r="M40">
            <v>0</v>
          </cell>
          <cell r="N40">
            <v>0</v>
          </cell>
          <cell r="O40" t="str">
            <v>Unite</v>
          </cell>
        </row>
        <row r="41">
          <cell r="C41" t="str">
            <v>Pipa  petite0,8/     8</v>
          </cell>
          <cell r="M41">
            <v>0</v>
          </cell>
          <cell r="N41">
            <v>0</v>
          </cell>
          <cell r="O41" t="str">
            <v>Unite</v>
          </cell>
        </row>
        <row r="42">
          <cell r="C42" t="str">
            <v xml:space="preserve">Pipa  sortie grande  /   8    </v>
          </cell>
          <cell r="M42">
            <v>0</v>
          </cell>
          <cell r="N42">
            <v>0</v>
          </cell>
          <cell r="O42" t="str">
            <v>Unite</v>
          </cell>
        </row>
        <row r="43">
          <cell r="C43" t="str">
            <v>Pipa  sortie moeyane   /    8</v>
          </cell>
          <cell r="M43">
            <v>0</v>
          </cell>
          <cell r="N43">
            <v>0</v>
          </cell>
          <cell r="O43" t="str">
            <v>Unite</v>
          </cell>
        </row>
        <row r="44">
          <cell r="C44" t="str">
            <v xml:space="preserve">Pipa  sortie  petite/    8    </v>
          </cell>
          <cell r="M44">
            <v>0</v>
          </cell>
          <cell r="N44">
            <v>0</v>
          </cell>
          <cell r="O44" t="str">
            <v>Unite</v>
          </cell>
        </row>
        <row r="45">
          <cell r="C45" t="str">
            <v xml:space="preserve">Pipa   dakle grande  /  8  </v>
          </cell>
          <cell r="M45">
            <v>0</v>
          </cell>
          <cell r="N45">
            <v>0</v>
          </cell>
        </row>
        <row r="46">
          <cell r="C46" t="str">
            <v xml:space="preserve">Pipa  dakle  moeyane   /  8 </v>
          </cell>
          <cell r="M46">
            <v>0</v>
          </cell>
          <cell r="N46">
            <v>0</v>
          </cell>
        </row>
        <row r="47">
          <cell r="C47" t="str">
            <v xml:space="preserve">Pipa  dakle petite    /   8 </v>
          </cell>
          <cell r="M47">
            <v>0</v>
          </cell>
          <cell r="N47">
            <v>0</v>
          </cell>
        </row>
        <row r="48">
          <cell r="C48" t="str">
            <v>Tube de fil de soudage  /   8</v>
          </cell>
          <cell r="M48">
            <v>0</v>
          </cell>
          <cell r="N48">
            <v>0</v>
          </cell>
        </row>
        <row r="49">
          <cell r="C49" t="str">
            <v xml:space="preserve">Tube de  fil de soudage /   8    </v>
          </cell>
          <cell r="M49">
            <v>0</v>
          </cell>
          <cell r="N49">
            <v>0</v>
          </cell>
        </row>
        <row r="50">
          <cell r="C50" t="str">
            <v xml:space="preserve">Pipa  de chalimoun     8  </v>
          </cell>
          <cell r="M50">
            <v>0</v>
          </cell>
          <cell r="N50">
            <v>0</v>
          </cell>
        </row>
        <row r="51">
          <cell r="C51" t="str">
            <v>/8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F,Demayage"/>
      <sheetName val="F  , 1  3M"/>
      <sheetName val="F ,2  Eponge"/>
      <sheetName val="F,3Tourillon"/>
      <sheetName val="F,4R,Scail"/>
      <sheetName val="F,5Huile"/>
      <sheetName val=" F,6Papier, 0"/>
      <sheetName val="F,7Chifon"/>
    </sheetNames>
    <sheetDataSet>
      <sheetData sheetId="0">
        <row r="5">
          <cell r="C5" t="str">
            <v>Scotc/3M     9</v>
          </cell>
          <cell r="M5">
            <v>539</v>
          </cell>
          <cell r="O5" t="str">
            <v>unite</v>
          </cell>
        </row>
        <row r="6">
          <cell r="C6" t="str">
            <v>Serrure grande    9</v>
          </cell>
          <cell r="M6">
            <v>134</v>
          </cell>
          <cell r="N6">
            <v>0</v>
          </cell>
          <cell r="O6" t="str">
            <v>unite</v>
          </cell>
        </row>
        <row r="7">
          <cell r="C7" t="str">
            <v>Serrure petite     9</v>
          </cell>
          <cell r="M7">
            <v>1788</v>
          </cell>
          <cell r="N7">
            <v>0</v>
          </cell>
          <cell r="O7" t="str">
            <v>unite</v>
          </cell>
        </row>
        <row r="8">
          <cell r="C8" t="str">
            <v>Crayon     9</v>
          </cell>
          <cell r="M8">
            <v>64</v>
          </cell>
          <cell r="N8">
            <v>0</v>
          </cell>
          <cell r="O8" t="str">
            <v>unite</v>
          </cell>
        </row>
        <row r="9">
          <cell r="C9" t="str">
            <v>Va et vient        9</v>
          </cell>
          <cell r="M9">
            <v>200</v>
          </cell>
          <cell r="N9">
            <v>0</v>
          </cell>
          <cell r="O9" t="str">
            <v>unite</v>
          </cell>
        </row>
        <row r="10">
          <cell r="C10" t="str">
            <v>Roulette  table  telephone      9</v>
          </cell>
          <cell r="M10">
            <v>200</v>
          </cell>
          <cell r="N10">
            <v>0</v>
          </cell>
          <cell r="O10" t="str">
            <v>unite</v>
          </cell>
        </row>
        <row r="11">
          <cell r="C11" t="str">
            <v>Roulet chevalier       9</v>
          </cell>
          <cell r="M11">
            <v>113</v>
          </cell>
          <cell r="N11">
            <v>0</v>
          </cell>
          <cell r="O11" t="str">
            <v>unite</v>
          </cell>
        </row>
        <row r="12">
          <cell r="C12" t="str">
            <v xml:space="preserve">Agrafes  tableau   9    </v>
          </cell>
          <cell r="M12">
            <v>0</v>
          </cell>
          <cell r="N12">
            <v>0</v>
          </cell>
          <cell r="O12" t="str">
            <v>unite</v>
          </cell>
        </row>
        <row r="13">
          <cell r="C13" t="str">
            <v xml:space="preserve">Agrafes  tirroire  9    </v>
          </cell>
          <cell r="M13">
            <v>300000</v>
          </cell>
          <cell r="O13" t="str">
            <v>unite</v>
          </cell>
        </row>
        <row r="14">
          <cell r="C14" t="str">
            <v>/9</v>
          </cell>
          <cell r="O14" t="str">
            <v>unite</v>
          </cell>
        </row>
        <row r="16">
          <cell r="C16" t="str">
            <v xml:space="preserve">Bois fixa tion  va  et  vient pour tableau   /17  </v>
          </cell>
          <cell r="M16">
            <v>0</v>
          </cell>
          <cell r="N16">
            <v>0</v>
          </cell>
          <cell r="O16" t="str">
            <v>unite</v>
          </cell>
        </row>
        <row r="17">
          <cell r="C17" t="str">
            <v>Accoudoire  chaise  khalil    /17</v>
          </cell>
          <cell r="M17">
            <v>77</v>
          </cell>
          <cell r="N17">
            <v>0</v>
          </cell>
          <cell r="O17" t="str">
            <v>unite</v>
          </cell>
        </row>
        <row r="18">
          <cell r="C18" t="str">
            <v>Poignee  tirroire     /17</v>
          </cell>
          <cell r="M18">
            <v>0</v>
          </cell>
          <cell r="N18">
            <v>0</v>
          </cell>
          <cell r="O18" t="str">
            <v>unite</v>
          </cell>
        </row>
        <row r="19">
          <cell r="C19" t="str">
            <v>Accoudoire  demi fauteuil      /17</v>
          </cell>
          <cell r="M19">
            <v>0</v>
          </cell>
          <cell r="N19">
            <v>0</v>
          </cell>
          <cell r="O19" t="str">
            <v>unite</v>
          </cell>
        </row>
        <row r="20">
          <cell r="C20" t="str">
            <v>Eponge chaise     /17</v>
          </cell>
          <cell r="M20">
            <v>0</v>
          </cell>
          <cell r="N20">
            <v>0</v>
          </cell>
          <cell r="O20" t="str">
            <v>unite</v>
          </cell>
        </row>
        <row r="21">
          <cell r="C21" t="str">
            <v>Eponje  dossier      /17</v>
          </cell>
          <cell r="M21">
            <v>87</v>
          </cell>
          <cell r="N21">
            <v>0</v>
          </cell>
          <cell r="O21" t="str">
            <v>unite</v>
          </cell>
        </row>
        <row r="22">
          <cell r="C22" t="str">
            <v>Scail pour polis      /17</v>
          </cell>
          <cell r="M22">
            <v>0</v>
          </cell>
          <cell r="N22">
            <v>0</v>
          </cell>
          <cell r="O22" t="str">
            <v>unite</v>
          </cell>
        </row>
        <row r="23">
          <cell r="C23" t="str">
            <v>Serjouane     /17</v>
          </cell>
          <cell r="M23">
            <v>0</v>
          </cell>
          <cell r="N23">
            <v>0</v>
          </cell>
          <cell r="O23" t="str">
            <v>unite</v>
          </cell>
        </row>
        <row r="24">
          <cell r="C24" t="str">
            <v>pied  table        miletaire  /17</v>
          </cell>
          <cell r="M24">
            <v>0</v>
          </cell>
          <cell r="N24">
            <v>0</v>
          </cell>
          <cell r="O24" t="str">
            <v>unite</v>
          </cell>
        </row>
        <row r="25">
          <cell r="C25" t="str">
            <v>Accoudoire    mi  plat   /17</v>
          </cell>
          <cell r="M25">
            <v>290</v>
          </cell>
          <cell r="N25">
            <v>0</v>
          </cell>
          <cell r="O25" t="str">
            <v>unite</v>
          </cell>
        </row>
        <row r="26">
          <cell r="C26" t="str">
            <v>/17</v>
          </cell>
          <cell r="O26" t="str">
            <v>unite</v>
          </cell>
        </row>
        <row r="27">
          <cell r="C27" t="str">
            <v>/17</v>
          </cell>
          <cell r="O27" t="str">
            <v>unite</v>
          </cell>
        </row>
        <row r="29">
          <cell r="C29" t="str">
            <v>Tourillon 8X30   /   18</v>
          </cell>
          <cell r="M29">
            <v>114000</v>
          </cell>
          <cell r="N29">
            <v>0</v>
          </cell>
          <cell r="O29" t="str">
            <v>unite</v>
          </cell>
        </row>
        <row r="30">
          <cell r="C30" t="str">
            <v>Tourillon 8X40     /18</v>
          </cell>
          <cell r="M30">
            <v>10000</v>
          </cell>
          <cell r="N30">
            <v>0</v>
          </cell>
          <cell r="O30" t="str">
            <v>unite</v>
          </cell>
        </row>
        <row r="31">
          <cell r="C31" t="str">
            <v>Rouleau  mogesse       /18</v>
          </cell>
          <cell r="M31">
            <v>8</v>
          </cell>
          <cell r="N31">
            <v>0</v>
          </cell>
          <cell r="O31" t="str">
            <v>roule</v>
          </cell>
        </row>
        <row r="32">
          <cell r="C32" t="str">
            <v>/18</v>
          </cell>
          <cell r="O32" t="str">
            <v>unite</v>
          </cell>
        </row>
        <row r="33">
          <cell r="C33" t="str">
            <v>/18</v>
          </cell>
          <cell r="O33" t="str">
            <v>unite</v>
          </cell>
        </row>
        <row r="35">
          <cell r="C35" t="str">
            <v xml:space="preserve">Rouleau  scail    /19     </v>
          </cell>
          <cell r="M35">
            <v>0</v>
          </cell>
          <cell r="N35">
            <v>0</v>
          </cell>
          <cell r="O35" t="str">
            <v>roule</v>
          </cell>
        </row>
        <row r="36">
          <cell r="C36" t="str">
            <v>Rouleau  tissu noir    /19</v>
          </cell>
          <cell r="M36">
            <v>0</v>
          </cell>
          <cell r="N36">
            <v>0</v>
          </cell>
        </row>
        <row r="37">
          <cell r="C37" t="str">
            <v>Rouleau papier   emballage    /19</v>
          </cell>
          <cell r="M37">
            <v>12</v>
          </cell>
          <cell r="N37">
            <v>373.81999999999994</v>
          </cell>
        </row>
        <row r="38">
          <cell r="C38" t="str">
            <v>Rouleau de liége " ferchi "     /19</v>
          </cell>
          <cell r="M38">
            <v>1</v>
          </cell>
          <cell r="N38">
            <v>25</v>
          </cell>
        </row>
        <row r="39">
          <cell r="C39" t="str">
            <v>/19</v>
          </cell>
        </row>
        <row r="40">
          <cell r="C40" t="str">
            <v>/19</v>
          </cell>
        </row>
        <row r="42">
          <cell r="C42" t="str">
            <v>Huile  alma     /20</v>
          </cell>
          <cell r="M42">
            <v>0.15754385964912276</v>
          </cell>
          <cell r="N42">
            <v>0.5</v>
          </cell>
          <cell r="O42" t="str">
            <v>seau</v>
          </cell>
        </row>
        <row r="43">
          <cell r="C43" t="str">
            <v>Huile  32        /20</v>
          </cell>
          <cell r="M43">
            <v>3.08</v>
          </cell>
          <cell r="N43">
            <v>77</v>
          </cell>
          <cell r="O43" t="str">
            <v>seau</v>
          </cell>
        </row>
        <row r="44">
          <cell r="C44" t="str">
            <v>/20</v>
          </cell>
          <cell r="O44" t="str">
            <v>seau</v>
          </cell>
        </row>
        <row r="46">
          <cell r="C46" t="str">
            <v>Papier  abrasif 120        /21</v>
          </cell>
          <cell r="M46">
            <v>10.5</v>
          </cell>
          <cell r="N46">
            <v>1040</v>
          </cell>
          <cell r="O46" t="str">
            <v>unite</v>
          </cell>
        </row>
        <row r="47">
          <cell r="C47" t="str">
            <v>Papier  abrasif   60/80     /21</v>
          </cell>
          <cell r="M47">
            <v>7.3900000000000006</v>
          </cell>
          <cell r="N47">
            <v>369.5</v>
          </cell>
          <cell r="O47" t="str">
            <v>unite</v>
          </cell>
        </row>
        <row r="48">
          <cell r="C48" t="str">
            <v>Papier  sameta  7000    /21</v>
          </cell>
          <cell r="M48">
            <v>56</v>
          </cell>
          <cell r="N48">
            <v>0</v>
          </cell>
          <cell r="O48" t="str">
            <v>sameta</v>
          </cell>
        </row>
        <row r="49">
          <cell r="C49" t="str">
            <v>Papier sameta  3030     /21</v>
          </cell>
          <cell r="M49">
            <v>3</v>
          </cell>
          <cell r="N49">
            <v>0</v>
          </cell>
          <cell r="O49" t="str">
            <v>sameta</v>
          </cell>
        </row>
        <row r="50">
          <cell r="C50" t="str">
            <v>Papier sameta   2350    /21</v>
          </cell>
          <cell r="M50">
            <v>25</v>
          </cell>
          <cell r="N50">
            <v>0</v>
          </cell>
          <cell r="O50" t="str">
            <v>sameta</v>
          </cell>
        </row>
        <row r="51">
          <cell r="C51" t="str">
            <v>Papier samta 2000     /21</v>
          </cell>
          <cell r="M51">
            <v>72</v>
          </cell>
          <cell r="N51">
            <v>0</v>
          </cell>
          <cell r="O51" t="str">
            <v>sameta</v>
          </cell>
        </row>
        <row r="52">
          <cell r="C52" t="str">
            <v>Papier pour  tourneur      /21</v>
          </cell>
          <cell r="M52">
            <v>0</v>
          </cell>
          <cell r="N52">
            <v>0</v>
          </cell>
          <cell r="O52" t="str">
            <v>roule</v>
          </cell>
        </row>
        <row r="53">
          <cell r="C53" t="str">
            <v>Papier rele  /XA167/50     /21</v>
          </cell>
          <cell r="M53">
            <v>4</v>
          </cell>
          <cell r="N53">
            <v>0</v>
          </cell>
          <cell r="O53" t="str">
            <v>roule</v>
          </cell>
        </row>
        <row r="54">
          <cell r="C54" t="str">
            <v>Papier  rele   / XW341/50    /21</v>
          </cell>
          <cell r="M54">
            <v>4</v>
          </cell>
          <cell r="N54">
            <v>0</v>
          </cell>
          <cell r="O54" t="str">
            <v>roule</v>
          </cell>
        </row>
        <row r="55">
          <cell r="C55" t="str">
            <v>/21</v>
          </cell>
        </row>
        <row r="56">
          <cell r="C56" t="str">
            <v>/21</v>
          </cell>
        </row>
        <row r="58">
          <cell r="C58" t="str">
            <v xml:space="preserve">Chifon/22 </v>
          </cell>
          <cell r="M58">
            <v>0</v>
          </cell>
          <cell r="N58">
            <v>0</v>
          </cell>
        </row>
        <row r="59">
          <cell r="C59" t="str">
            <v>Saketa /22</v>
          </cell>
          <cell r="M59">
            <v>0</v>
          </cell>
          <cell r="N59">
            <v>0</v>
          </cell>
        </row>
        <row r="60">
          <cell r="C60" t="str">
            <v>peumile /22</v>
          </cell>
          <cell r="M60">
            <v>0</v>
          </cell>
          <cell r="N60">
            <v>0</v>
          </cell>
        </row>
        <row r="61">
          <cell r="C61" t="str">
            <v>Colisse  tirroire /22</v>
          </cell>
          <cell r="M61">
            <v>53</v>
          </cell>
          <cell r="N61">
            <v>0</v>
          </cell>
        </row>
        <row r="62">
          <cell r="C62" t="str">
            <v>mesmare/22</v>
          </cell>
        </row>
        <row r="63">
          <cell r="C63" t="str">
            <v>piseteli  /22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F , Demayage"/>
      <sheetName val="F, 1 Vis"/>
      <sheetName val="F , 2 Rivet ; R"/>
      <sheetName val="F , 3 Boulon"/>
      <sheetName val="F , 4 Meche"/>
      <sheetName val="F , 5 Rivet ; P"/>
      <sheetName val="F , 6 Embout"/>
      <sheetName val="F , 7  Film"/>
    </sheetNames>
    <sheetDataSet>
      <sheetData sheetId="0">
        <row r="5">
          <cell r="C5" t="str">
            <v>Vis  4X16  /10</v>
          </cell>
          <cell r="M5">
            <v>5800</v>
          </cell>
          <cell r="N5">
            <v>0</v>
          </cell>
          <cell r="O5" t="str">
            <v>Unite</v>
          </cell>
        </row>
        <row r="6">
          <cell r="C6" t="str">
            <v>Vis4X20    /10</v>
          </cell>
          <cell r="M6">
            <v>23000</v>
          </cell>
          <cell r="N6">
            <v>0</v>
          </cell>
          <cell r="O6" t="str">
            <v>Unite</v>
          </cell>
        </row>
        <row r="7">
          <cell r="C7" t="str">
            <v>Vis4X25     /10</v>
          </cell>
          <cell r="M7">
            <v>11600</v>
          </cell>
          <cell r="N7">
            <v>0</v>
          </cell>
          <cell r="O7" t="str">
            <v>Unite</v>
          </cell>
        </row>
        <row r="8">
          <cell r="C8" t="str">
            <v>Vis4X30    /10</v>
          </cell>
          <cell r="M8">
            <v>24600</v>
          </cell>
          <cell r="N8">
            <v>0</v>
          </cell>
          <cell r="O8" t="str">
            <v>Unite</v>
          </cell>
        </row>
        <row r="9">
          <cell r="C9" t="str">
            <v>Vis4X35N°1      /10</v>
          </cell>
          <cell r="M9">
            <v>0</v>
          </cell>
          <cell r="N9">
            <v>0</v>
          </cell>
          <cell r="O9" t="str">
            <v>Unite</v>
          </cell>
        </row>
        <row r="10">
          <cell r="C10" t="str">
            <v>Vis4X35N°2     /10</v>
          </cell>
          <cell r="M10">
            <v>376800</v>
          </cell>
          <cell r="N10">
            <v>0</v>
          </cell>
          <cell r="O10" t="str">
            <v>Unite</v>
          </cell>
        </row>
        <row r="11">
          <cell r="C11" t="str">
            <v>Vis4X40       /10</v>
          </cell>
          <cell r="M11">
            <v>6400</v>
          </cell>
          <cell r="N11">
            <v>0</v>
          </cell>
          <cell r="O11" t="str">
            <v>Unite</v>
          </cell>
        </row>
        <row r="12">
          <cell r="C12" t="str">
            <v>Vis4X45      /10</v>
          </cell>
          <cell r="M12">
            <v>400</v>
          </cell>
          <cell r="N12">
            <v>0</v>
          </cell>
          <cell r="O12" t="str">
            <v>Unite</v>
          </cell>
        </row>
        <row r="13">
          <cell r="C13" t="str">
            <v>Vis4X50     /10</v>
          </cell>
          <cell r="M13">
            <v>39400</v>
          </cell>
          <cell r="N13">
            <v>0</v>
          </cell>
          <cell r="O13" t="str">
            <v>Unite</v>
          </cell>
        </row>
        <row r="14">
          <cell r="C14" t="str">
            <v>Vis5X40     /10</v>
          </cell>
          <cell r="M14">
            <v>200</v>
          </cell>
          <cell r="N14">
            <v>0</v>
          </cell>
          <cell r="O14" t="str">
            <v>Unite</v>
          </cell>
        </row>
        <row r="15">
          <cell r="C15" t="str">
            <v>Vis4,8X16Barekir      /10</v>
          </cell>
          <cell r="M15">
            <v>9300</v>
          </cell>
          <cell r="N15">
            <v>0</v>
          </cell>
          <cell r="O15" t="str">
            <v>Unite</v>
          </cell>
        </row>
        <row r="16">
          <cell r="C16" t="str">
            <v xml:space="preserve">Vis4,8X19Barekir      /10  </v>
          </cell>
          <cell r="M16">
            <v>1000</v>
          </cell>
          <cell r="N16">
            <v>0</v>
          </cell>
          <cell r="O16" t="str">
            <v>Unite</v>
          </cell>
        </row>
        <row r="17">
          <cell r="C17" t="str">
            <v>Vis4,2X32      /10</v>
          </cell>
          <cell r="M17">
            <v>6000</v>
          </cell>
          <cell r="N17">
            <v>0</v>
          </cell>
          <cell r="O17" t="str">
            <v>Unite</v>
          </cell>
        </row>
        <row r="18">
          <cell r="C18" t="str">
            <v>Vis4,2X35       /10</v>
          </cell>
          <cell r="M18">
            <v>10000</v>
          </cell>
          <cell r="N18">
            <v>0</v>
          </cell>
          <cell r="O18" t="str">
            <v>Unite</v>
          </cell>
        </row>
        <row r="19">
          <cell r="C19" t="str">
            <v>/10</v>
          </cell>
        </row>
        <row r="20">
          <cell r="C20" t="str">
            <v>/10</v>
          </cell>
        </row>
        <row r="22">
          <cell r="C22" t="str">
            <v>Rivet  rivteuse  5x12        /11</v>
          </cell>
          <cell r="M22">
            <v>2000</v>
          </cell>
          <cell r="N22">
            <v>0</v>
          </cell>
          <cell r="O22" t="str">
            <v>unite</v>
          </cell>
        </row>
        <row r="23">
          <cell r="C23" t="str">
            <v>Rivet  rivteuse  5x16    / 11</v>
          </cell>
          <cell r="M23">
            <v>0</v>
          </cell>
          <cell r="N23">
            <v>0</v>
          </cell>
          <cell r="O23" t="str">
            <v>unite</v>
          </cell>
        </row>
        <row r="24">
          <cell r="C24" t="str">
            <v>Rivet  rivteuse  5x25  /5x20     /11</v>
          </cell>
          <cell r="M24">
            <v>6000</v>
          </cell>
          <cell r="N24">
            <v>0</v>
          </cell>
          <cell r="O24" t="str">
            <v>unite</v>
          </cell>
        </row>
        <row r="25">
          <cell r="C25" t="str">
            <v>Rivet  rivteuse  5x30     /11</v>
          </cell>
          <cell r="M25">
            <v>4000</v>
          </cell>
          <cell r="N25">
            <v>0</v>
          </cell>
          <cell r="O25" t="str">
            <v>unite</v>
          </cell>
        </row>
        <row r="26">
          <cell r="C26" t="str">
            <v>/11</v>
          </cell>
        </row>
        <row r="27">
          <cell r="C27" t="str">
            <v>/11</v>
          </cell>
        </row>
        <row r="29">
          <cell r="C29" t="str">
            <v>Vis polier pour pupitre6x16      /12</v>
          </cell>
          <cell r="M29">
            <v>77500</v>
          </cell>
          <cell r="N29">
            <v>0</v>
          </cell>
          <cell r="O29" t="str">
            <v>unite</v>
          </cell>
        </row>
        <row r="30">
          <cell r="C30" t="str">
            <v>Inseir a griffe 6x18      /12</v>
          </cell>
          <cell r="M30">
            <v>33000</v>
          </cell>
          <cell r="O30" t="str">
            <v>unite</v>
          </cell>
        </row>
        <row r="31">
          <cell r="C31" t="str">
            <v>Ecrou a rayonnage6        /12</v>
          </cell>
          <cell r="M31">
            <v>39000</v>
          </cell>
          <cell r="O31" t="str">
            <v>unite</v>
          </cell>
        </row>
        <row r="32">
          <cell r="C32" t="str">
            <v>Boulon rayonnage 6        /12</v>
          </cell>
          <cell r="M32">
            <v>14000</v>
          </cell>
          <cell r="O32" t="str">
            <v>unite</v>
          </cell>
        </row>
        <row r="33">
          <cell r="C33" t="str">
            <v>Ecrou  10       /12</v>
          </cell>
          <cell r="M33">
            <v>0</v>
          </cell>
          <cell r="O33" t="str">
            <v>unite</v>
          </cell>
        </row>
        <row r="34">
          <cell r="C34" t="str">
            <v>Boulon lit  8x35        /12</v>
          </cell>
          <cell r="M34">
            <v>1000</v>
          </cell>
        </row>
        <row r="35">
          <cell r="C35" t="str">
            <v>/12</v>
          </cell>
        </row>
        <row r="36">
          <cell r="C36" t="str">
            <v>/12</v>
          </cell>
        </row>
        <row r="38">
          <cell r="C38" t="str">
            <v>Meche  3    /13</v>
          </cell>
          <cell r="M38">
            <v>0</v>
          </cell>
          <cell r="O38" t="str">
            <v>unite</v>
          </cell>
        </row>
        <row r="39">
          <cell r="C39" t="str">
            <v>Meche  4     /13</v>
          </cell>
          <cell r="M39">
            <v>0</v>
          </cell>
          <cell r="O39" t="str">
            <v>unite</v>
          </cell>
        </row>
        <row r="40">
          <cell r="C40" t="str">
            <v>Meche  5     /13</v>
          </cell>
          <cell r="M40">
            <v>0</v>
          </cell>
          <cell r="O40" t="str">
            <v>unite</v>
          </cell>
        </row>
        <row r="41">
          <cell r="C41" t="str">
            <v>Meche  5,5     /13</v>
          </cell>
          <cell r="M41">
            <v>0</v>
          </cell>
          <cell r="O41" t="str">
            <v>unite</v>
          </cell>
        </row>
        <row r="42">
          <cell r="C42" t="str">
            <v>Meche  6    /13</v>
          </cell>
          <cell r="M42">
            <v>0</v>
          </cell>
          <cell r="O42" t="str">
            <v>unite</v>
          </cell>
        </row>
        <row r="43">
          <cell r="C43" t="str">
            <v>Meche   7 /  7,5    /13</v>
          </cell>
          <cell r="M43">
            <v>0</v>
          </cell>
          <cell r="O43" t="str">
            <v>unite</v>
          </cell>
        </row>
        <row r="44">
          <cell r="C44" t="str">
            <v>Meche  8     /13</v>
          </cell>
          <cell r="M44">
            <v>0</v>
          </cell>
          <cell r="O44" t="str">
            <v>unite</v>
          </cell>
        </row>
        <row r="45">
          <cell r="C45" t="str">
            <v>Meche  10    /13</v>
          </cell>
          <cell r="M45">
            <v>0</v>
          </cell>
          <cell r="O45" t="str">
            <v>unite</v>
          </cell>
        </row>
        <row r="46">
          <cell r="C46" t="str">
            <v>Tete  merican    /13</v>
          </cell>
          <cell r="M46">
            <v>0</v>
          </cell>
          <cell r="O46" t="str">
            <v>unite</v>
          </cell>
        </row>
        <row r="47">
          <cell r="C47" t="str">
            <v>Tete  sipo    /13</v>
          </cell>
          <cell r="M47">
            <v>0</v>
          </cell>
          <cell r="O47" t="str">
            <v>unite</v>
          </cell>
        </row>
        <row r="48">
          <cell r="C48" t="str">
            <v>Tete  plate     /13</v>
          </cell>
          <cell r="M48">
            <v>0</v>
          </cell>
          <cell r="O48" t="str">
            <v>unite</v>
          </cell>
        </row>
        <row r="49">
          <cell r="C49" t="str">
            <v>/13</v>
          </cell>
          <cell r="M49">
            <v>0</v>
          </cell>
          <cell r="O49" t="str">
            <v>unite</v>
          </cell>
        </row>
        <row r="50">
          <cell r="C50" t="str">
            <v>/13</v>
          </cell>
        </row>
        <row r="52">
          <cell r="C52" t="str">
            <v>Rivet  pointo  5x6       /14</v>
          </cell>
          <cell r="M52">
            <v>60500</v>
          </cell>
          <cell r="O52" t="str">
            <v>unite</v>
          </cell>
        </row>
        <row r="53">
          <cell r="C53" t="str">
            <v>Rivet  pointo  5x8     /14</v>
          </cell>
          <cell r="M53">
            <v>294000</v>
          </cell>
          <cell r="N53">
            <v>0</v>
          </cell>
          <cell r="O53" t="str">
            <v>unite</v>
          </cell>
        </row>
        <row r="54">
          <cell r="C54" t="str">
            <v>Rivet  pointo  5x16       /14</v>
          </cell>
          <cell r="M54">
            <v>293000</v>
          </cell>
          <cell r="N54">
            <v>0</v>
          </cell>
          <cell r="O54" t="str">
            <v>unite</v>
          </cell>
        </row>
        <row r="55">
          <cell r="C55" t="str">
            <v>Rivet  pointo  5x12        /14</v>
          </cell>
          <cell r="M55">
            <v>618500</v>
          </cell>
          <cell r="N55">
            <v>0</v>
          </cell>
          <cell r="O55" t="str">
            <v>unite</v>
          </cell>
        </row>
        <row r="56">
          <cell r="C56" t="str">
            <v>Rivet  pointo  5x22       /14</v>
          </cell>
          <cell r="M56">
            <v>70000</v>
          </cell>
          <cell r="N56">
            <v>0</v>
          </cell>
          <cell r="O56" t="str">
            <v>unite</v>
          </cell>
        </row>
        <row r="57">
          <cell r="C57" t="str">
            <v>Rivet  pointo  5x25        /14</v>
          </cell>
          <cell r="M57">
            <v>17500</v>
          </cell>
          <cell r="N57">
            <v>0</v>
          </cell>
          <cell r="O57" t="str">
            <v>unite</v>
          </cell>
        </row>
        <row r="58">
          <cell r="C58" t="str">
            <v>/14</v>
          </cell>
        </row>
        <row r="59">
          <cell r="C59" t="str">
            <v>/14</v>
          </cell>
        </row>
        <row r="61">
          <cell r="C61" t="str">
            <v>Embout  22      /15</v>
          </cell>
          <cell r="M61">
            <v>24000</v>
          </cell>
          <cell r="N61">
            <v>0</v>
          </cell>
          <cell r="O61" t="str">
            <v>unite</v>
          </cell>
        </row>
        <row r="62">
          <cell r="C62" t="str">
            <v>Embout 25      /15</v>
          </cell>
          <cell r="M62">
            <v>28000</v>
          </cell>
          <cell r="N62">
            <v>0</v>
          </cell>
          <cell r="O62" t="str">
            <v>unite</v>
          </cell>
        </row>
        <row r="63">
          <cell r="C63" t="str">
            <v>Embout 32       /15</v>
          </cell>
          <cell r="M63">
            <v>15250</v>
          </cell>
          <cell r="N63">
            <v>0</v>
          </cell>
          <cell r="O63" t="str">
            <v>unite</v>
          </cell>
        </row>
        <row r="64">
          <cell r="C64" t="str">
            <v>Embout 35      /15</v>
          </cell>
          <cell r="M64">
            <v>36000</v>
          </cell>
          <cell r="N64">
            <v>0</v>
          </cell>
          <cell r="O64" t="str">
            <v>unite</v>
          </cell>
        </row>
        <row r="65">
          <cell r="C65" t="str">
            <v>Embout 20X20        /15</v>
          </cell>
          <cell r="M65">
            <v>8000</v>
          </cell>
          <cell r="N65">
            <v>0</v>
          </cell>
          <cell r="O65" t="str">
            <v>unite</v>
          </cell>
        </row>
        <row r="66">
          <cell r="C66" t="str">
            <v>Embout 20X30      /15</v>
          </cell>
          <cell r="M66">
            <v>10000</v>
          </cell>
          <cell r="N66">
            <v>0</v>
          </cell>
          <cell r="O66" t="str">
            <v>unite</v>
          </cell>
        </row>
        <row r="67">
          <cell r="C67" t="str">
            <v>Embout 20X40       /15</v>
          </cell>
          <cell r="M67">
            <v>8000</v>
          </cell>
          <cell r="N67">
            <v>0</v>
          </cell>
          <cell r="O67" t="str">
            <v>unite</v>
          </cell>
        </row>
        <row r="68">
          <cell r="C68" t="str">
            <v>Embout 27X40     /15</v>
          </cell>
          <cell r="M68">
            <v>5200</v>
          </cell>
          <cell r="N68">
            <v>0</v>
          </cell>
          <cell r="O68" t="str">
            <v>unite</v>
          </cell>
        </row>
        <row r="69">
          <cell r="C69" t="str">
            <v>Embout 30X30        /15</v>
          </cell>
          <cell r="M69">
            <v>3100</v>
          </cell>
          <cell r="N69">
            <v>0</v>
          </cell>
          <cell r="O69" t="str">
            <v>unite</v>
          </cell>
        </row>
        <row r="70">
          <cell r="C70" t="str">
            <v>Embout 35X35       /15</v>
          </cell>
          <cell r="M70">
            <v>2300</v>
          </cell>
          <cell r="N70">
            <v>0</v>
          </cell>
          <cell r="O70" t="str">
            <v>unite</v>
          </cell>
        </row>
        <row r="71">
          <cell r="C71" t="str">
            <v>Embout 32   Kenza          /15</v>
          </cell>
          <cell r="M71">
            <v>5900</v>
          </cell>
          <cell r="N71">
            <v>0</v>
          </cell>
          <cell r="O71" t="str">
            <v>unite</v>
          </cell>
        </row>
        <row r="72">
          <cell r="C72" t="str">
            <v>Embout 35   Kenza    /   15</v>
          </cell>
          <cell r="M72">
            <v>5000</v>
          </cell>
          <cell r="N72">
            <v>0</v>
          </cell>
          <cell r="O72" t="str">
            <v>unite</v>
          </cell>
        </row>
        <row r="73">
          <cell r="C73" t="str">
            <v>Embout  40    / 15</v>
          </cell>
          <cell r="M73">
            <v>1800</v>
          </cell>
          <cell r="N73">
            <v>0</v>
          </cell>
          <cell r="O73" t="str">
            <v>unite</v>
          </cell>
        </row>
        <row r="74">
          <cell r="C74" t="str">
            <v>Embout  tabouret  /Plastique  tige      / 15</v>
          </cell>
          <cell r="M74">
            <v>1500</v>
          </cell>
          <cell r="N74">
            <v>0</v>
          </cell>
          <cell r="O74" t="str">
            <v>unite</v>
          </cell>
        </row>
        <row r="75">
          <cell r="C75" t="str">
            <v>Protege /Rangement  des  chaises   / 15</v>
          </cell>
          <cell r="M75">
            <v>600000</v>
          </cell>
          <cell r="N75">
            <v>0</v>
          </cell>
          <cell r="O75" t="str">
            <v>unite</v>
          </cell>
        </row>
        <row r="76">
          <cell r="C76" t="str">
            <v>Embout 30x15mipla    /15</v>
          </cell>
          <cell r="M76">
            <v>300</v>
          </cell>
          <cell r="N76">
            <v>0</v>
          </cell>
          <cell r="O76" t="str">
            <v>unite</v>
          </cell>
        </row>
        <row r="77">
          <cell r="C77" t="str">
            <v>Embout  tabouret  /Plastique tige      / 15</v>
          </cell>
          <cell r="M77">
            <v>0</v>
          </cell>
          <cell r="N77">
            <v>0</v>
          </cell>
          <cell r="O77" t="str">
            <v>unite</v>
          </cell>
        </row>
        <row r="78">
          <cell r="C78" t="str">
            <v>/15</v>
          </cell>
        </row>
        <row r="79">
          <cell r="C79" t="str">
            <v>/15</v>
          </cell>
        </row>
        <row r="81">
          <cell r="C81" t="str">
            <v>Film  emballage petit       /16</v>
          </cell>
          <cell r="M81">
            <v>222</v>
          </cell>
          <cell r="N81">
            <v>0</v>
          </cell>
          <cell r="O81" t="str">
            <v>unite</v>
          </cell>
        </row>
        <row r="82">
          <cell r="C82" t="str">
            <v>Film d'  emballage   grand     /16</v>
          </cell>
          <cell r="M82">
            <v>9</v>
          </cell>
          <cell r="N82">
            <v>0</v>
          </cell>
          <cell r="O82" t="str">
            <v>unite</v>
          </cell>
        </row>
        <row r="83">
          <cell r="C83" t="str">
            <v>Sache  10X100X220      /16</v>
          </cell>
          <cell r="M83">
            <v>259</v>
          </cell>
          <cell r="N83">
            <v>0</v>
          </cell>
          <cell r="O83" t="str">
            <v>sac</v>
          </cell>
        </row>
        <row r="84">
          <cell r="C84" t="str">
            <v>Film  bobine   28mmX3U   /16</v>
          </cell>
          <cell r="M84">
            <v>4</v>
          </cell>
          <cell r="N84">
            <v>43.59</v>
          </cell>
          <cell r="O84" t="str">
            <v>rouleau</v>
          </cell>
        </row>
        <row r="85">
          <cell r="C85" t="str">
            <v>Film  bobine   35mmX3U      /16</v>
          </cell>
          <cell r="M85">
            <v>0</v>
          </cell>
          <cell r="N85">
            <v>0</v>
          </cell>
          <cell r="O85" t="str">
            <v>rouleau</v>
          </cell>
        </row>
        <row r="86">
          <cell r="C86" t="str">
            <v>Film  bobine   mm40/42X3U      /16</v>
          </cell>
          <cell r="M86">
            <v>11</v>
          </cell>
          <cell r="N86">
            <v>188.387</v>
          </cell>
          <cell r="O86" t="str">
            <v>rouleau</v>
          </cell>
        </row>
        <row r="87">
          <cell r="C87" t="str">
            <v>Film  bobine   45mmX4U       /16</v>
          </cell>
          <cell r="M87">
            <v>0</v>
          </cell>
          <cell r="N87">
            <v>0</v>
          </cell>
          <cell r="O87" t="str">
            <v>rouleau</v>
          </cell>
        </row>
        <row r="88">
          <cell r="C88" t="str">
            <v>Film  bobine   70mmX5U      /16</v>
          </cell>
          <cell r="M88">
            <v>12</v>
          </cell>
          <cell r="N88">
            <v>240</v>
          </cell>
          <cell r="O88" t="str">
            <v>rouleau</v>
          </cell>
        </row>
        <row r="89">
          <cell r="C89" t="str">
            <v>Film  bobine   55mmX5U      /16</v>
          </cell>
          <cell r="M89">
            <v>198</v>
          </cell>
          <cell r="N89">
            <v>3258.411000000001</v>
          </cell>
          <cell r="O89" t="str">
            <v>rouleau</v>
          </cell>
        </row>
        <row r="90">
          <cell r="C90" t="str">
            <v>Film  bobine   80MMX6U     /16</v>
          </cell>
          <cell r="M90">
            <v>12</v>
          </cell>
          <cell r="N90">
            <v>360.45000000000005</v>
          </cell>
          <cell r="O90" t="str">
            <v>rouleau</v>
          </cell>
        </row>
        <row r="91">
          <cell r="C91" t="str">
            <v>Film  bobine   100mmX6U     /16</v>
          </cell>
          <cell r="M91">
            <v>8</v>
          </cell>
          <cell r="N91">
            <v>211.92000000000002</v>
          </cell>
          <cell r="O91" t="str">
            <v>rouleau</v>
          </cell>
        </row>
        <row r="92">
          <cell r="C92" t="str">
            <v>Film  bobine   18mmX3U     /16</v>
          </cell>
          <cell r="M92">
            <v>2</v>
          </cell>
          <cell r="N92">
            <v>16</v>
          </cell>
          <cell r="O92" t="str">
            <v>rouleau</v>
          </cell>
        </row>
        <row r="93">
          <cell r="C93" t="str">
            <v>Sache  45X128      /16</v>
          </cell>
          <cell r="M93">
            <v>0</v>
          </cell>
          <cell r="N93">
            <v>0</v>
          </cell>
          <cell r="O93" t="str">
            <v>sac</v>
          </cell>
        </row>
        <row r="94">
          <cell r="C94" t="str">
            <v>Sache 48X133      /16</v>
          </cell>
          <cell r="M94">
            <v>0</v>
          </cell>
          <cell r="N94">
            <v>0</v>
          </cell>
          <cell r="O94" t="str">
            <v>sac</v>
          </cell>
        </row>
        <row r="95">
          <cell r="C95" t="str">
            <v>Sache  32X45       /16</v>
          </cell>
          <cell r="M95">
            <v>0</v>
          </cell>
          <cell r="N95">
            <v>0</v>
          </cell>
          <cell r="O95" t="str">
            <v>sac</v>
          </cell>
        </row>
        <row r="96">
          <cell r="C96" t="str">
            <v xml:space="preserve"> Sache  10X100X100       / 16</v>
          </cell>
          <cell r="M96">
            <v>0</v>
          </cell>
          <cell r="N96">
            <v>0</v>
          </cell>
          <cell r="O96" t="str">
            <v>sac</v>
          </cell>
        </row>
        <row r="97">
          <cell r="C97" t="str">
            <v>/16</v>
          </cell>
        </row>
        <row r="98">
          <cell r="C98" t="str">
            <v>/16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F ,Demayage"/>
      <sheetName val="F,1Vernis,19"/>
      <sheetName val="F , 2 Vernis,20"/>
      <sheetName val="F , 3 Colle"/>
      <sheetName val="F , 4 Huil"/>
    </sheetNames>
    <sheetDataSet>
      <sheetData sheetId="0">
        <row r="5">
          <cell r="C5" t="str">
            <v>Surfaceur Prodec      /23</v>
          </cell>
          <cell r="M5">
            <v>0</v>
          </cell>
          <cell r="N5">
            <v>0</v>
          </cell>
          <cell r="O5" t="str">
            <v>fut</v>
          </cell>
        </row>
        <row r="6">
          <cell r="C6" t="str">
            <v xml:space="preserve">Diluant  cellulo industrie V18  prodec /23      </v>
          </cell>
          <cell r="M6">
            <v>0.9049999999999998</v>
          </cell>
          <cell r="N6">
            <v>181</v>
          </cell>
          <cell r="O6" t="str">
            <v>fut</v>
          </cell>
        </row>
        <row r="7">
          <cell r="C7" t="str">
            <v>Vernis incolore cellulo 1691 prodec    /23</v>
          </cell>
          <cell r="M7">
            <v>5.4999999999998606E-2</v>
          </cell>
          <cell r="N7">
            <v>11</v>
          </cell>
          <cell r="O7" t="str">
            <v>fut</v>
          </cell>
        </row>
        <row r="8">
          <cell r="C8" t="str">
            <v>/23</v>
          </cell>
        </row>
        <row r="9">
          <cell r="C9" t="str">
            <v>/23</v>
          </cell>
        </row>
        <row r="11">
          <cell r="C11" t="str">
            <v>231.2175.25 Vernis   la machine    /24</v>
          </cell>
          <cell r="M11">
            <v>0</v>
          </cell>
          <cell r="N11">
            <v>0</v>
          </cell>
          <cell r="O11" t="str">
            <v>seau</v>
          </cell>
        </row>
        <row r="12">
          <cell r="C12" t="str">
            <v>Diluant037  la machine    /24</v>
          </cell>
          <cell r="M12">
            <v>18</v>
          </cell>
          <cell r="N12">
            <v>450</v>
          </cell>
          <cell r="O12" t="str">
            <v>seau</v>
          </cell>
        </row>
        <row r="13">
          <cell r="C13" t="str">
            <v>Surfaceur332 la machine    /24</v>
          </cell>
          <cell r="M13">
            <v>15</v>
          </cell>
          <cell r="N13">
            <v>375</v>
          </cell>
          <cell r="O13" t="str">
            <v>seau</v>
          </cell>
        </row>
        <row r="14">
          <cell r="C14" t="str">
            <v>Vernis800,1005  la machine    /24</v>
          </cell>
          <cell r="M14">
            <v>1</v>
          </cell>
          <cell r="N14">
            <v>25</v>
          </cell>
          <cell r="O14" t="str">
            <v>seau</v>
          </cell>
        </row>
        <row r="15">
          <cell r="C15" t="str">
            <v>Surfaceur800,1004 la machine     /24</v>
          </cell>
          <cell r="M15">
            <v>2</v>
          </cell>
          <cell r="N15">
            <v>50</v>
          </cell>
          <cell r="O15" t="str">
            <v>seau</v>
          </cell>
        </row>
        <row r="16">
          <cell r="C16" t="str">
            <v>Peinture tableau     /24</v>
          </cell>
          <cell r="M16">
            <v>10</v>
          </cell>
          <cell r="N16">
            <v>190</v>
          </cell>
          <cell r="O16" t="str">
            <v>seau</v>
          </cell>
        </row>
        <row r="17">
          <cell r="C17" t="str">
            <v>Diluant univsrsel prodec/v3 tableau     /24</v>
          </cell>
          <cell r="M17">
            <v>5</v>
          </cell>
          <cell r="N17">
            <v>100</v>
          </cell>
          <cell r="O17" t="str">
            <v>seau</v>
          </cell>
        </row>
        <row r="18">
          <cell r="C18" t="str">
            <v>/24</v>
          </cell>
        </row>
        <row r="19">
          <cell r="C19" t="str">
            <v>/24</v>
          </cell>
        </row>
        <row r="21">
          <cell r="C21" t="str">
            <v>Polycolle  froid    /25</v>
          </cell>
          <cell r="M21">
            <v>8</v>
          </cell>
          <cell r="N21">
            <v>800</v>
          </cell>
          <cell r="O21" t="str">
            <v>fut</v>
          </cell>
        </row>
        <row r="22">
          <cell r="C22" t="str">
            <v>Polycolle  C80 Chaud         /25</v>
          </cell>
          <cell r="M22">
            <v>2</v>
          </cell>
          <cell r="N22">
            <v>200</v>
          </cell>
          <cell r="O22" t="str">
            <v>fut</v>
          </cell>
        </row>
        <row r="23">
          <cell r="C23" t="str">
            <v>Colle  lebanas          /25</v>
          </cell>
          <cell r="M23">
            <v>4</v>
          </cell>
          <cell r="N23">
            <v>400</v>
          </cell>
          <cell r="O23" t="str">
            <v>fut</v>
          </cell>
        </row>
        <row r="24">
          <cell r="C24" t="str">
            <v xml:space="preserve">Produit  de  colle /  25       </v>
          </cell>
          <cell r="M24">
            <v>5</v>
          </cell>
          <cell r="N24">
            <v>125</v>
          </cell>
          <cell r="O24" t="str">
            <v>sachet</v>
          </cell>
        </row>
        <row r="25">
          <cell r="C25" t="str">
            <v>Colle K19056     /25</v>
          </cell>
          <cell r="M25">
            <v>3</v>
          </cell>
          <cell r="N25">
            <v>0</v>
          </cell>
          <cell r="O25" t="str">
            <v>sachet</v>
          </cell>
        </row>
        <row r="26">
          <cell r="C26" t="str">
            <v>Emballage  vide      /25</v>
          </cell>
          <cell r="M26">
            <v>0</v>
          </cell>
          <cell r="N26">
            <v>0</v>
          </cell>
          <cell r="O26" t="str">
            <v>sachet</v>
          </cell>
        </row>
        <row r="27">
          <cell r="C27" t="str">
            <v>/25</v>
          </cell>
        </row>
        <row r="28">
          <cell r="C28" t="str">
            <v>/25</v>
          </cell>
        </row>
        <row r="30">
          <cell r="C30" t="str">
            <v>Huil  total  40       /26</v>
          </cell>
          <cell r="M30">
            <v>0</v>
          </cell>
          <cell r="N30">
            <v>0</v>
          </cell>
          <cell r="O30" t="str">
            <v>fut</v>
          </cell>
        </row>
        <row r="31">
          <cell r="C31" t="str">
            <v>Huil  total   46     /26</v>
          </cell>
          <cell r="M31">
            <v>0.17500000000000049</v>
          </cell>
          <cell r="N31">
            <v>35</v>
          </cell>
          <cell r="O31" t="str">
            <v>fut</v>
          </cell>
        </row>
        <row r="32">
          <cell r="C32" t="str">
            <v>Huil  50 / 26</v>
          </cell>
          <cell r="M32">
            <v>1.56</v>
          </cell>
          <cell r="N32">
            <v>39</v>
          </cell>
        </row>
        <row r="33">
          <cell r="C33" t="str">
            <v>Huil  10 / 26</v>
          </cell>
          <cell r="M33">
            <v>0.59749999999999992</v>
          </cell>
          <cell r="N33">
            <v>119.5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Feuil4"/>
    </sheetNames>
    <sheetDataSet>
      <sheetData sheetId="0" refreshError="1">
        <row r="6">
          <cell r="A6" t="str">
            <v>1      /f,1</v>
          </cell>
          <cell r="B6" t="str">
            <v>Bleu de   sècuritè brillant  1</v>
          </cell>
          <cell r="I6">
            <v>0</v>
          </cell>
        </row>
        <row r="7">
          <cell r="B7" t="str">
            <v>Jaune dahlia brillant   1</v>
          </cell>
          <cell r="I7">
            <v>0</v>
          </cell>
        </row>
        <row r="8">
          <cell r="B8" t="str">
            <v xml:space="preserve">Vert militaire 2  </v>
          </cell>
          <cell r="I8">
            <v>0</v>
          </cell>
        </row>
        <row r="9">
          <cell r="B9" t="str">
            <v>Noir  mat    2</v>
          </cell>
          <cell r="I9">
            <v>0</v>
          </cell>
        </row>
        <row r="10">
          <cell r="B10" t="str">
            <v>Bleu ciel brillant   2</v>
          </cell>
          <cell r="I10" t="str">
            <v>a commande urgent</v>
          </cell>
        </row>
        <row r="11">
          <cell r="B11" t="str">
            <v>divers couleurs 2</v>
          </cell>
          <cell r="I11">
            <v>0</v>
          </cell>
        </row>
        <row r="12">
          <cell r="B12" t="str">
            <v xml:space="preserve">Brun  chocolat   3   </v>
          </cell>
          <cell r="I12">
            <v>0</v>
          </cell>
        </row>
        <row r="13">
          <cell r="B13" t="str">
            <v xml:space="preserve">Vert opale  brillant    4       </v>
          </cell>
          <cell r="I13">
            <v>0</v>
          </cell>
        </row>
        <row r="14">
          <cell r="B14" t="str">
            <v xml:space="preserve">Rouge signalisation brillant 4   </v>
          </cell>
          <cell r="I14">
            <v>0</v>
          </cell>
        </row>
        <row r="15">
          <cell r="B15" t="str">
            <v>Gris   4</v>
          </cell>
          <cell r="I15" t="str">
            <v>a commande urgent</v>
          </cell>
        </row>
        <row r="16">
          <cell r="B16" t="str">
            <v>Novaphos,F687</v>
          </cell>
          <cell r="I16">
            <v>0</v>
          </cell>
        </row>
        <row r="17">
          <cell r="B17" t="str">
            <v>Synegic,CA</v>
          </cell>
          <cell r="I17">
            <v>0</v>
          </cell>
        </row>
        <row r="22">
          <cell r="B22" t="str">
            <v>Fil  de  soudage   0,8  / 5</v>
          </cell>
          <cell r="I22" t="str">
            <v>acommande urgent</v>
          </cell>
        </row>
        <row r="23">
          <cell r="B23" t="str">
            <v>Jaje  blanc  5</v>
          </cell>
          <cell r="I23">
            <v>0</v>
          </cell>
        </row>
        <row r="24">
          <cell r="B24" t="str">
            <v>Jaje   noir 5</v>
          </cell>
          <cell r="I24">
            <v>0</v>
          </cell>
        </row>
        <row r="25">
          <cell r="B25" t="str">
            <v>Graise  de  soudage 5</v>
          </cell>
          <cell r="I25" t="str">
            <v>acommande urgent</v>
          </cell>
        </row>
        <row r="26">
          <cell r="B26" t="str">
            <v>Graise de  graissage  5</v>
          </cell>
          <cell r="I26">
            <v>0</v>
          </cell>
        </row>
        <row r="27">
          <cell r="B27" t="str">
            <v>Ligant petite    5</v>
          </cell>
          <cell r="I27">
            <v>0</v>
          </cell>
        </row>
        <row r="28">
          <cell r="B28" t="str">
            <v>Ligant  grande 5</v>
          </cell>
          <cell r="I28">
            <v>0</v>
          </cell>
        </row>
        <row r="29">
          <cell r="B29" t="str">
            <v>Chiuta  de  selk  lamoul   5</v>
          </cell>
          <cell r="I29">
            <v>0</v>
          </cell>
        </row>
        <row r="30">
          <cell r="B30" t="str">
            <v>Ndader   5</v>
          </cell>
          <cell r="I30">
            <v>0</v>
          </cell>
        </row>
        <row r="31">
          <cell r="B31" t="str">
            <v>Tabluwa  de soudeur   5</v>
          </cell>
          <cell r="I31" t="str">
            <v>acommande urgent</v>
          </cell>
        </row>
        <row r="32">
          <cell r="B32" t="str">
            <v xml:space="preserve"> Protege de  pied    5</v>
          </cell>
          <cell r="I32">
            <v>0</v>
          </cell>
        </row>
        <row r="36">
          <cell r="B36" t="str">
            <v>Disque de coupaje  grand  6</v>
          </cell>
          <cell r="I36" t="str">
            <v>acommande urgent</v>
          </cell>
        </row>
        <row r="37">
          <cell r="B37" t="str">
            <v>Disque de coupaje petit    6</v>
          </cell>
          <cell r="I37" t="str">
            <v>acommande urgent</v>
          </cell>
        </row>
        <row r="38">
          <cell r="B38" t="str">
            <v xml:space="preserve">Disque  poçaje hekan grand  6   </v>
          </cell>
          <cell r="I38">
            <v>0</v>
          </cell>
        </row>
        <row r="39">
          <cell r="B39" t="str">
            <v>Disque hekan  petit   6</v>
          </cell>
          <cell r="I39">
            <v>0</v>
          </cell>
        </row>
        <row r="40">
          <cell r="B40" t="str">
            <v>Disque tronceneuse     6</v>
          </cell>
          <cell r="I40">
            <v>0</v>
          </cell>
        </row>
        <row r="41">
          <cell r="B41" t="str">
            <v>Hjra hekan grande   6</v>
          </cell>
          <cell r="I41">
            <v>0</v>
          </cell>
        </row>
        <row r="42">
          <cell r="B42" t="str">
            <v>Hjra  hekan  petite  6</v>
          </cell>
          <cell r="I42">
            <v>0</v>
          </cell>
        </row>
        <row r="43">
          <cell r="B43" t="str">
            <v>Hjra  temadewa 6</v>
          </cell>
          <cell r="I43">
            <v>0</v>
          </cell>
        </row>
        <row r="46">
          <cell r="B46" t="str">
            <v>Lame de scie    7</v>
          </cell>
          <cell r="I46">
            <v>0</v>
          </cell>
        </row>
        <row r="47">
          <cell r="B47" t="str">
            <v xml:space="preserve"> Lame  scie a ruban  carbon   7</v>
          </cell>
          <cell r="I47" t="str">
            <v>acommande urgent</v>
          </cell>
        </row>
        <row r="48">
          <cell r="B48" t="str">
            <v>Ecrou  27  /    7</v>
          </cell>
          <cell r="I48" t="str">
            <v>acommande urgent</v>
          </cell>
        </row>
        <row r="49">
          <cell r="B49" t="str">
            <v>Colle araldite     7</v>
          </cell>
          <cell r="I49" t="str">
            <v>acommande urgent</v>
          </cell>
        </row>
        <row r="50">
          <cell r="B50" t="str">
            <v>Colya  de  touwe     7</v>
          </cell>
          <cell r="I50">
            <v>0</v>
          </cell>
        </row>
        <row r="51">
          <cell r="B51" t="str">
            <v>Lame  sice  menuisier 7</v>
          </cell>
          <cell r="I51">
            <v>0</v>
          </cell>
        </row>
        <row r="52">
          <cell r="B52" t="str">
            <v>Benpa de colle    7</v>
          </cell>
          <cell r="I52">
            <v>0</v>
          </cell>
        </row>
        <row r="56">
          <cell r="B56" t="str">
            <v>Pipa grand 0,8 /      8</v>
          </cell>
          <cell r="I56">
            <v>0</v>
          </cell>
        </row>
        <row r="57">
          <cell r="B57" t="str">
            <v>Pipa  moeya 0,8/    8</v>
          </cell>
          <cell r="I57">
            <v>0</v>
          </cell>
        </row>
        <row r="58">
          <cell r="B58" t="str">
            <v>Pipa  petite0,8/     8</v>
          </cell>
          <cell r="I58">
            <v>0</v>
          </cell>
        </row>
        <row r="59">
          <cell r="B59" t="str">
            <v xml:space="preserve">Pipa  sortie grande  /   8    </v>
          </cell>
          <cell r="I59">
            <v>0</v>
          </cell>
        </row>
        <row r="60">
          <cell r="B60" t="str">
            <v>Pipa  sortie moeyane   /    8</v>
          </cell>
          <cell r="I60">
            <v>0</v>
          </cell>
        </row>
        <row r="61">
          <cell r="B61" t="str">
            <v xml:space="preserve">Pipa  sortie  petite/    8    </v>
          </cell>
          <cell r="I61">
            <v>0</v>
          </cell>
        </row>
        <row r="62">
          <cell r="B62" t="str">
            <v xml:space="preserve">Pipa   dakle grande  /  8  </v>
          </cell>
          <cell r="I62">
            <v>0</v>
          </cell>
        </row>
        <row r="63">
          <cell r="B63" t="str">
            <v xml:space="preserve">Pipa  dakle  moeyane   /  8 </v>
          </cell>
          <cell r="I63">
            <v>0</v>
          </cell>
        </row>
        <row r="64">
          <cell r="B64" t="str">
            <v xml:space="preserve">Pipa  dakle petite    /   8 </v>
          </cell>
          <cell r="I64">
            <v>0</v>
          </cell>
        </row>
        <row r="65">
          <cell r="B65" t="str">
            <v>Tube de fil de soudage  /   8</v>
          </cell>
          <cell r="I65">
            <v>0</v>
          </cell>
        </row>
        <row r="66">
          <cell r="B66" t="str">
            <v xml:space="preserve">Tube de  fil de soudage /   8    </v>
          </cell>
          <cell r="I66">
            <v>0</v>
          </cell>
        </row>
        <row r="67">
          <cell r="B67" t="str">
            <v xml:space="preserve">Pipa  de chalimoun     8  </v>
          </cell>
          <cell r="I67">
            <v>0</v>
          </cell>
        </row>
        <row r="72">
          <cell r="B72" t="str">
            <v>Scotc/3M     9</v>
          </cell>
          <cell r="I72">
            <v>0</v>
          </cell>
        </row>
        <row r="73">
          <cell r="B73" t="str">
            <v>Serrure grande    9</v>
          </cell>
          <cell r="I73" t="str">
            <v>acommande urgent</v>
          </cell>
        </row>
        <row r="74">
          <cell r="B74" t="str">
            <v>Serrure petite     9</v>
          </cell>
          <cell r="I74">
            <v>0</v>
          </cell>
        </row>
        <row r="75">
          <cell r="B75" t="str">
            <v>Crayon     9</v>
          </cell>
          <cell r="I75">
            <v>0</v>
          </cell>
        </row>
        <row r="76">
          <cell r="B76" t="str">
            <v>Va et vient        9</v>
          </cell>
          <cell r="I76" t="str">
            <v>acommande urgent</v>
          </cell>
        </row>
        <row r="77">
          <cell r="B77" t="str">
            <v>Roulette  table  telephone      9</v>
          </cell>
          <cell r="I77">
            <v>0</v>
          </cell>
        </row>
        <row r="78">
          <cell r="B78" t="str">
            <v>Roulet chevalier       9</v>
          </cell>
          <cell r="I78" t="str">
            <v>acommande urgent</v>
          </cell>
        </row>
        <row r="79">
          <cell r="I79" t="str">
            <v>acommande urgent</v>
          </cell>
        </row>
        <row r="85">
          <cell r="B85" t="str">
            <v>Vis  4X16  /10</v>
          </cell>
          <cell r="I85">
            <v>0</v>
          </cell>
        </row>
        <row r="86">
          <cell r="B86" t="str">
            <v>Vis4X20    /10</v>
          </cell>
          <cell r="I86">
            <v>0</v>
          </cell>
        </row>
        <row r="87">
          <cell r="B87" t="str">
            <v>Vis4X25     /10</v>
          </cell>
          <cell r="I87">
            <v>0</v>
          </cell>
        </row>
        <row r="88">
          <cell r="B88" t="str">
            <v>Vis4X30    /10</v>
          </cell>
          <cell r="I88">
            <v>0</v>
          </cell>
        </row>
        <row r="89">
          <cell r="B89" t="str">
            <v>Vis4X35N°1      /10</v>
          </cell>
          <cell r="I89" t="str">
            <v>acommande urgent</v>
          </cell>
        </row>
        <row r="90">
          <cell r="B90" t="str">
            <v>Vis4X35N°2     /10</v>
          </cell>
          <cell r="I90">
            <v>0</v>
          </cell>
        </row>
        <row r="91">
          <cell r="B91" t="str">
            <v>Vis4X40       /10</v>
          </cell>
          <cell r="I91">
            <v>0</v>
          </cell>
        </row>
        <row r="92">
          <cell r="B92" t="str">
            <v>Vis4X45      /10</v>
          </cell>
          <cell r="I92" t="str">
            <v>acommande urgent</v>
          </cell>
        </row>
        <row r="93">
          <cell r="B93" t="str">
            <v>Vis4X50     /10</v>
          </cell>
          <cell r="I93">
            <v>0</v>
          </cell>
        </row>
        <row r="94">
          <cell r="B94" t="str">
            <v>Vis5X40     /10</v>
          </cell>
          <cell r="I94">
            <v>0</v>
          </cell>
        </row>
        <row r="95">
          <cell r="B95" t="str">
            <v>Vis4,8X16Barekir      /10</v>
          </cell>
          <cell r="I95">
            <v>0</v>
          </cell>
        </row>
        <row r="96">
          <cell r="B96" t="str">
            <v xml:space="preserve">Vis4,8X19Barekir      /10  </v>
          </cell>
          <cell r="I96">
            <v>0</v>
          </cell>
        </row>
        <row r="97">
          <cell r="B97" t="str">
            <v>Vis4,2X32      /10</v>
          </cell>
          <cell r="I97">
            <v>0</v>
          </cell>
        </row>
        <row r="98">
          <cell r="B98" t="str">
            <v>Vis4,2X35       /10</v>
          </cell>
          <cell r="I98">
            <v>0</v>
          </cell>
        </row>
        <row r="102">
          <cell r="B102" t="str">
            <v>Rivet  rivteuse  5x12        /11</v>
          </cell>
          <cell r="I102">
            <v>0</v>
          </cell>
        </row>
        <row r="103">
          <cell r="B103" t="str">
            <v>Rivet  rivteuse  5x16    / 11</v>
          </cell>
          <cell r="I103" t="str">
            <v>acommande urgent</v>
          </cell>
        </row>
        <row r="104">
          <cell r="B104" t="str">
            <v>Rivet  rivteuse  5x25  /5x20     /11</v>
          </cell>
          <cell r="I104">
            <v>0</v>
          </cell>
        </row>
        <row r="105">
          <cell r="B105" t="str">
            <v>Rivet  rivteuse  5x30     /11</v>
          </cell>
          <cell r="I105" t="str">
            <v>acommande urgent</v>
          </cell>
        </row>
        <row r="109">
          <cell r="B109" t="str">
            <v>Vis polier pour pupitre6x16      /12</v>
          </cell>
          <cell r="I109">
            <v>0</v>
          </cell>
        </row>
        <row r="110">
          <cell r="B110" t="str">
            <v>Inseir a griffe 6x18      /12</v>
          </cell>
          <cell r="I110" t="str">
            <v>a commande urgent</v>
          </cell>
        </row>
        <row r="111">
          <cell r="B111" t="str">
            <v>Ecrou a rayonnage6        /12</v>
          </cell>
          <cell r="I111">
            <v>0</v>
          </cell>
        </row>
        <row r="112">
          <cell r="B112" t="str">
            <v>Boulon rayonnage 6        /12</v>
          </cell>
          <cell r="I112">
            <v>0</v>
          </cell>
        </row>
        <row r="113">
          <cell r="B113" t="str">
            <v>Ecrou  10       /12</v>
          </cell>
          <cell r="I113" t="str">
            <v>a commande urgent</v>
          </cell>
        </row>
        <row r="114">
          <cell r="B114" t="str">
            <v>Boulon lit  8x35        /12</v>
          </cell>
          <cell r="I114" t="str">
            <v>a commande urgent</v>
          </cell>
        </row>
        <row r="118">
          <cell r="B118" t="str">
            <v>Meche  3    /13</v>
          </cell>
          <cell r="I118">
            <v>0</v>
          </cell>
        </row>
        <row r="119">
          <cell r="B119" t="str">
            <v>Meche  4     /13</v>
          </cell>
          <cell r="I119">
            <v>0</v>
          </cell>
        </row>
        <row r="120">
          <cell r="B120" t="str">
            <v>Meche  5     /13</v>
          </cell>
          <cell r="I120">
            <v>0</v>
          </cell>
        </row>
        <row r="121">
          <cell r="B121" t="str">
            <v>Meche  5,5     /13</v>
          </cell>
          <cell r="I121">
            <v>0</v>
          </cell>
        </row>
        <row r="122">
          <cell r="B122" t="str">
            <v>Meche  6    /13</v>
          </cell>
          <cell r="I122">
            <v>0</v>
          </cell>
        </row>
        <row r="123">
          <cell r="B123" t="str">
            <v>Meche   7 /  7,5    /13</v>
          </cell>
          <cell r="I123">
            <v>0</v>
          </cell>
        </row>
        <row r="124">
          <cell r="B124" t="str">
            <v>Meche  8     /13</v>
          </cell>
          <cell r="I124">
            <v>0</v>
          </cell>
        </row>
        <row r="125">
          <cell r="B125" t="str">
            <v>Meche  10    /13</v>
          </cell>
          <cell r="I125">
            <v>0</v>
          </cell>
        </row>
        <row r="126">
          <cell r="B126" t="str">
            <v>Tete  merican    /13</v>
          </cell>
          <cell r="I126">
            <v>0</v>
          </cell>
        </row>
        <row r="127">
          <cell r="B127" t="str">
            <v>Tete  sipo    /13</v>
          </cell>
          <cell r="I127">
            <v>0</v>
          </cell>
        </row>
        <row r="128">
          <cell r="B128" t="str">
            <v>Tete  plate     /13</v>
          </cell>
          <cell r="I128">
            <v>0</v>
          </cell>
        </row>
        <row r="134">
          <cell r="B134" t="str">
            <v>Rivet  pointo  5x16       /14</v>
          </cell>
          <cell r="I134">
            <v>0</v>
          </cell>
        </row>
        <row r="135">
          <cell r="B135" t="str">
            <v>Rivet  pointo  5x12        /14</v>
          </cell>
          <cell r="I135">
            <v>0</v>
          </cell>
        </row>
        <row r="136">
          <cell r="B136" t="str">
            <v>Rivet  pointo  5x22       /14</v>
          </cell>
          <cell r="I136">
            <v>0</v>
          </cell>
        </row>
        <row r="137">
          <cell r="B137" t="str">
            <v>Rivet  pointo  5x25        /14</v>
          </cell>
          <cell r="I137">
            <v>0</v>
          </cell>
        </row>
        <row r="141">
          <cell r="B141" t="str">
            <v>Embout  22      /15</v>
          </cell>
          <cell r="I141" t="str">
            <v>a commande urgent</v>
          </cell>
        </row>
        <row r="142">
          <cell r="B142" t="str">
            <v>Embout 25      /15</v>
          </cell>
          <cell r="I142">
            <v>0</v>
          </cell>
        </row>
        <row r="143">
          <cell r="B143" t="str">
            <v>Embout 32       /15</v>
          </cell>
          <cell r="I143">
            <v>0</v>
          </cell>
        </row>
        <row r="144">
          <cell r="B144" t="str">
            <v>Embout 35      /15</v>
          </cell>
          <cell r="I144">
            <v>0</v>
          </cell>
        </row>
        <row r="145">
          <cell r="B145" t="str">
            <v>Embout 20X20        /15</v>
          </cell>
          <cell r="I145">
            <v>0</v>
          </cell>
        </row>
        <row r="146">
          <cell r="B146" t="str">
            <v>Embout 20X30      /15</v>
          </cell>
          <cell r="I146">
            <v>0</v>
          </cell>
        </row>
        <row r="147">
          <cell r="B147" t="str">
            <v>Embout 20X40       /15</v>
          </cell>
          <cell r="I147">
            <v>0</v>
          </cell>
        </row>
        <row r="148">
          <cell r="B148" t="str">
            <v>Embout 27X40     /15</v>
          </cell>
          <cell r="I148">
            <v>0</v>
          </cell>
        </row>
        <row r="149">
          <cell r="B149" t="str">
            <v>Embout 30X30        /15</v>
          </cell>
          <cell r="I149">
            <v>0</v>
          </cell>
        </row>
        <row r="150">
          <cell r="B150" t="str">
            <v>Embout 35X35       /15</v>
          </cell>
          <cell r="I150" t="str">
            <v>a commande urgent</v>
          </cell>
        </row>
        <row r="151">
          <cell r="B151" t="str">
            <v>Embout 32   Kenza          /15</v>
          </cell>
          <cell r="I151">
            <v>0</v>
          </cell>
        </row>
        <row r="152">
          <cell r="B152" t="str">
            <v>Embout 35   Kenza    /   15</v>
          </cell>
          <cell r="I152" t="str">
            <v>a commande urgent</v>
          </cell>
        </row>
        <row r="153">
          <cell r="B153" t="str">
            <v>Embout  40    / 15</v>
          </cell>
          <cell r="I153">
            <v>0</v>
          </cell>
        </row>
        <row r="154">
          <cell r="B154" t="str">
            <v>Embout  tabouret  /Plastique  tige      / 15</v>
          </cell>
          <cell r="I154">
            <v>0</v>
          </cell>
        </row>
        <row r="155">
          <cell r="B155" t="str">
            <v>Protege /Rangement  des  chaises   / 15</v>
          </cell>
          <cell r="I155">
            <v>0</v>
          </cell>
        </row>
        <row r="156">
          <cell r="B156" t="str">
            <v>Embout 30x15mipla    /15</v>
          </cell>
          <cell r="I156" t="str">
            <v>a commande urgent</v>
          </cell>
        </row>
        <row r="157">
          <cell r="B157" t="str">
            <v>Embout  tabouret  /Plastique tige      / 15</v>
          </cell>
          <cell r="I157" t="str">
            <v>a commande urgent</v>
          </cell>
        </row>
        <row r="161">
          <cell r="B161" t="str">
            <v>Film  emballage petit       /16</v>
          </cell>
          <cell r="I161">
            <v>0</v>
          </cell>
        </row>
        <row r="162">
          <cell r="B162" t="str">
            <v>Film d'  emballage   grand     /16</v>
          </cell>
          <cell r="I162" t="str">
            <v>a commande urgent</v>
          </cell>
        </row>
        <row r="163">
          <cell r="B163" t="str">
            <v>Sache  10X100X220      /16</v>
          </cell>
          <cell r="I163">
            <v>0</v>
          </cell>
        </row>
        <row r="164">
          <cell r="B164" t="str">
            <v>Film  bobine   28mmX3U   /16</v>
          </cell>
          <cell r="I164">
            <v>0</v>
          </cell>
        </row>
        <row r="165">
          <cell r="B165" t="str">
            <v>Film  bobine   35mmX3U      /16</v>
          </cell>
          <cell r="I165">
            <v>0</v>
          </cell>
        </row>
        <row r="166">
          <cell r="B166" t="str">
            <v>Film  bobine   mm40/42X3U      /16</v>
          </cell>
          <cell r="I166" t="str">
            <v>a commande urgent</v>
          </cell>
        </row>
        <row r="167">
          <cell r="B167" t="str">
            <v>Film  bobine   45mmX4U       /16</v>
          </cell>
          <cell r="I167">
            <v>0</v>
          </cell>
        </row>
        <row r="168">
          <cell r="B168" t="str">
            <v>Film  bobine   70mmX5U      /16</v>
          </cell>
          <cell r="I168">
            <v>0</v>
          </cell>
        </row>
        <row r="169">
          <cell r="B169" t="str">
            <v>Film  bobine   55mmX5U      /16</v>
          </cell>
          <cell r="I169">
            <v>0</v>
          </cell>
        </row>
        <row r="170">
          <cell r="B170" t="str">
            <v>Film  bobine   80MMX6U     /16</v>
          </cell>
          <cell r="I170">
            <v>0</v>
          </cell>
        </row>
        <row r="171">
          <cell r="B171" t="str">
            <v>Film  bobine   100mmX6U     /16</v>
          </cell>
          <cell r="I171">
            <v>0</v>
          </cell>
        </row>
        <row r="172">
          <cell r="B172" t="str">
            <v>Film  bobine   18mmX3U     /16</v>
          </cell>
          <cell r="I172">
            <v>0</v>
          </cell>
        </row>
        <row r="173">
          <cell r="B173" t="str">
            <v>Sache  45X128      /16</v>
          </cell>
          <cell r="I173">
            <v>0</v>
          </cell>
        </row>
        <row r="174">
          <cell r="B174" t="str">
            <v>Sache 48X133      /16</v>
          </cell>
          <cell r="I174">
            <v>0</v>
          </cell>
        </row>
        <row r="175">
          <cell r="B175" t="str">
            <v>Sache  32X45       /16</v>
          </cell>
          <cell r="I175">
            <v>0</v>
          </cell>
        </row>
        <row r="176">
          <cell r="B176" t="str">
            <v xml:space="preserve"> Sache  10X100X100       / 16</v>
          </cell>
          <cell r="I176">
            <v>0</v>
          </cell>
        </row>
        <row r="180">
          <cell r="B180" t="str">
            <v xml:space="preserve">Bois fixa tion  va  et  vient pour tableau   /17  </v>
          </cell>
          <cell r="I180">
            <v>0</v>
          </cell>
        </row>
        <row r="181">
          <cell r="B181" t="str">
            <v>Accoudoire  chaise  khalil    /17</v>
          </cell>
          <cell r="I181">
            <v>0</v>
          </cell>
        </row>
        <row r="182">
          <cell r="B182" t="str">
            <v>Poignee  tirroire     /17</v>
          </cell>
          <cell r="I182">
            <v>0</v>
          </cell>
        </row>
        <row r="183">
          <cell r="B183" t="str">
            <v>Accoudoire  demi fauteuil      /17</v>
          </cell>
          <cell r="I183">
            <v>0</v>
          </cell>
        </row>
        <row r="184">
          <cell r="B184" t="str">
            <v>Eponge chaise     /17</v>
          </cell>
          <cell r="I184">
            <v>0</v>
          </cell>
        </row>
        <row r="185">
          <cell r="B185" t="str">
            <v>Eponje  dossier      /17</v>
          </cell>
          <cell r="I185">
            <v>0</v>
          </cell>
        </row>
        <row r="186">
          <cell r="B186" t="str">
            <v>Scail pour polis      /17</v>
          </cell>
          <cell r="I186">
            <v>0</v>
          </cell>
        </row>
        <row r="187">
          <cell r="B187" t="str">
            <v>Serjouane     /17</v>
          </cell>
          <cell r="I187">
            <v>0</v>
          </cell>
        </row>
        <row r="188">
          <cell r="B188" t="str">
            <v>pied  table        miletaire  /17</v>
          </cell>
          <cell r="I188">
            <v>0</v>
          </cell>
        </row>
        <row r="189">
          <cell r="B189" t="str">
            <v>Accoudoire    mi  plat   /17</v>
          </cell>
          <cell r="I189">
            <v>0</v>
          </cell>
        </row>
        <row r="193">
          <cell r="B193" t="str">
            <v>Tourillon 8X30   /   18</v>
          </cell>
          <cell r="I193">
            <v>0</v>
          </cell>
        </row>
        <row r="194">
          <cell r="B194" t="str">
            <v>Tourillon 8X40     /18</v>
          </cell>
          <cell r="I194">
            <v>0</v>
          </cell>
        </row>
        <row r="195">
          <cell r="B195" t="str">
            <v>Rouleau  mogesse       /18</v>
          </cell>
          <cell r="I195">
            <v>0</v>
          </cell>
        </row>
        <row r="199">
          <cell r="B199" t="str">
            <v xml:space="preserve">Rouleau  scail    /19     </v>
          </cell>
          <cell r="I199" t="str">
            <v>a commande urgent</v>
          </cell>
        </row>
        <row r="200">
          <cell r="B200" t="str">
            <v>Rouleau  tissu noir    /19</v>
          </cell>
          <cell r="I200" t="str">
            <v>a commande urgent</v>
          </cell>
        </row>
        <row r="201">
          <cell r="B201" t="str">
            <v>Rouleau papier   emballage    /19</v>
          </cell>
          <cell r="I201">
            <v>0</v>
          </cell>
        </row>
        <row r="202">
          <cell r="B202" t="str">
            <v>Rouleau de liége " ferchi "     /19</v>
          </cell>
          <cell r="I202">
            <v>0</v>
          </cell>
        </row>
        <row r="206">
          <cell r="B206" t="str">
            <v>Huile  alma     /20</v>
          </cell>
          <cell r="I206" t="str">
            <v>a commande urgent</v>
          </cell>
        </row>
        <row r="207">
          <cell r="B207" t="str">
            <v>Huile  32        /20</v>
          </cell>
          <cell r="I207">
            <v>0</v>
          </cell>
        </row>
        <row r="210">
          <cell r="B210" t="str">
            <v>Papier  abrasif 120        /21</v>
          </cell>
          <cell r="I210" t="str">
            <v>a commande urgent</v>
          </cell>
        </row>
        <row r="211">
          <cell r="B211" t="str">
            <v>Papier  abrasif   60/80     /21</v>
          </cell>
          <cell r="I211" t="str">
            <v>a commande urgent</v>
          </cell>
        </row>
        <row r="212">
          <cell r="B212" t="str">
            <v>Papier  sameta  7000    /21</v>
          </cell>
          <cell r="I212">
            <v>0</v>
          </cell>
        </row>
        <row r="213">
          <cell r="B213" t="str">
            <v>Papier sameta  3030     /21</v>
          </cell>
          <cell r="I213" t="str">
            <v>a commande urgent</v>
          </cell>
        </row>
        <row r="214">
          <cell r="B214" t="str">
            <v>Papier sameta   2350    /21</v>
          </cell>
          <cell r="I214">
            <v>0</v>
          </cell>
        </row>
        <row r="215">
          <cell r="B215" t="str">
            <v>Papier samta 2000     /21</v>
          </cell>
          <cell r="I215">
            <v>0</v>
          </cell>
        </row>
        <row r="216">
          <cell r="B216" t="str">
            <v>Papier pour  tourneur      /21</v>
          </cell>
          <cell r="I216" t="str">
            <v>a commande urgent</v>
          </cell>
        </row>
        <row r="217">
          <cell r="B217" t="str">
            <v>Papier rele  /XA167/50     /21</v>
          </cell>
          <cell r="I217">
            <v>0</v>
          </cell>
        </row>
        <row r="218">
          <cell r="B218" t="str">
            <v>Papier  rele   / XW341/50    /21</v>
          </cell>
          <cell r="I218">
            <v>0</v>
          </cell>
        </row>
        <row r="222">
          <cell r="B222" t="str">
            <v xml:space="preserve">Chifon/22 </v>
          </cell>
          <cell r="I222" t="str">
            <v>acommande urgent</v>
          </cell>
        </row>
        <row r="223">
          <cell r="B223" t="str">
            <v>Saketa /22</v>
          </cell>
          <cell r="I223">
            <v>0</v>
          </cell>
        </row>
        <row r="224">
          <cell r="B224" t="str">
            <v>peumile /22</v>
          </cell>
          <cell r="I224">
            <v>0</v>
          </cell>
        </row>
        <row r="225">
          <cell r="B225" t="str">
            <v>Colisse  tirroire /22</v>
          </cell>
          <cell r="I225">
            <v>0</v>
          </cell>
        </row>
        <row r="231">
          <cell r="B231" t="str">
            <v>Surfaceur Prodec      /23</v>
          </cell>
          <cell r="I231">
            <v>0</v>
          </cell>
        </row>
        <row r="232">
          <cell r="B232" t="str">
            <v xml:space="preserve">Diluant  cellulo industrie V18  prodec /23      </v>
          </cell>
          <cell r="I232">
            <v>0</v>
          </cell>
        </row>
        <row r="233">
          <cell r="B233" t="str">
            <v>Vernis incolore cellulo 1691 prodec    /23</v>
          </cell>
          <cell r="I233" t="str">
            <v>a commande urgent</v>
          </cell>
        </row>
        <row r="237">
          <cell r="B237" t="str">
            <v>231.2175.25 Vernis   la machine    /24</v>
          </cell>
          <cell r="I237" t="str">
            <v>a commande urgent</v>
          </cell>
        </row>
        <row r="238">
          <cell r="B238" t="str">
            <v>Diluant037  la machine    /24</v>
          </cell>
          <cell r="I238">
            <v>0</v>
          </cell>
        </row>
        <row r="239">
          <cell r="B239" t="str">
            <v>Surfaceur332 la machine    /24</v>
          </cell>
          <cell r="I239" t="str">
            <v>a commande urgent</v>
          </cell>
        </row>
        <row r="240">
          <cell r="B240" t="str">
            <v>Vernis800,1005  la machine    /24</v>
          </cell>
          <cell r="I240">
            <v>0</v>
          </cell>
        </row>
        <row r="241">
          <cell r="B241" t="str">
            <v>Surfaceur800,1004 la machine     /24</v>
          </cell>
          <cell r="I241">
            <v>0</v>
          </cell>
        </row>
        <row r="242">
          <cell r="B242" t="str">
            <v>Peinture tableau     /24</v>
          </cell>
          <cell r="I242" t="str">
            <v>a commande urgent</v>
          </cell>
        </row>
        <row r="243">
          <cell r="B243" t="str">
            <v>Diluant univsrsel prodec/v3 tableau     /24</v>
          </cell>
          <cell r="I243">
            <v>0</v>
          </cell>
        </row>
        <row r="247">
          <cell r="B247" t="str">
            <v>Polycolle  froid    /25</v>
          </cell>
          <cell r="I247">
            <v>0</v>
          </cell>
        </row>
        <row r="248">
          <cell r="B248" t="str">
            <v>Polycolle  C80 Chaud         /25</v>
          </cell>
          <cell r="I248">
            <v>0</v>
          </cell>
        </row>
        <row r="249">
          <cell r="B249" t="str">
            <v>Colle  lebanas          /25</v>
          </cell>
          <cell r="I249">
            <v>0</v>
          </cell>
        </row>
        <row r="250">
          <cell r="B250" t="str">
            <v xml:space="preserve">Produit  de  colle /  25       </v>
          </cell>
          <cell r="I250">
            <v>0</v>
          </cell>
        </row>
        <row r="251">
          <cell r="B251" t="str">
            <v>Colle K19056     /25</v>
          </cell>
          <cell r="I251">
            <v>0</v>
          </cell>
        </row>
        <row r="252">
          <cell r="B252" t="str">
            <v>Emballage  vide      /25</v>
          </cell>
          <cell r="I252">
            <v>0</v>
          </cell>
        </row>
        <row r="256">
          <cell r="B256" t="str">
            <v>Huil  total  40       /26</v>
          </cell>
          <cell r="I256" t="str">
            <v>a commande urgent</v>
          </cell>
        </row>
        <row r="257">
          <cell r="B257" t="str">
            <v>Huil  total   46     /26</v>
          </cell>
          <cell r="I257">
            <v>0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10101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SOUDEUR.xlsx" TargetMode="External"/><Relationship Id="rId117" Type="http://schemas.openxmlformats.org/officeDocument/2006/relationships/hyperlink" Target="VERNIS.xlsx" TargetMode="External"/><Relationship Id="rId21" Type="http://schemas.openxmlformats.org/officeDocument/2006/relationships/hyperlink" Target="SOUDEUR.xlsx" TargetMode="External"/><Relationship Id="rId42" Type="http://schemas.openxmlformats.org/officeDocument/2006/relationships/hyperlink" Target="MINUEISER.xlsx" TargetMode="External"/><Relationship Id="rId47" Type="http://schemas.openxmlformats.org/officeDocument/2006/relationships/hyperlink" Target="MONTAGE.xlsx" TargetMode="External"/><Relationship Id="rId63" Type="http://schemas.openxmlformats.org/officeDocument/2006/relationships/hyperlink" Target="MONTAGE.xlsx" TargetMode="External"/><Relationship Id="rId68" Type="http://schemas.openxmlformats.org/officeDocument/2006/relationships/hyperlink" Target="MINUEISER.xlsx" TargetMode="External"/><Relationship Id="rId84" Type="http://schemas.openxmlformats.org/officeDocument/2006/relationships/hyperlink" Target="MINUEISER.xlsx" TargetMode="External"/><Relationship Id="rId89" Type="http://schemas.openxmlformats.org/officeDocument/2006/relationships/hyperlink" Target="MINUEISER.xlsx" TargetMode="External"/><Relationship Id="rId112" Type="http://schemas.openxmlformats.org/officeDocument/2006/relationships/hyperlink" Target="VERNIS.xlsx" TargetMode="External"/><Relationship Id="rId133" Type="http://schemas.openxmlformats.org/officeDocument/2006/relationships/hyperlink" Target="MINUEISER.xlsx" TargetMode="External"/><Relationship Id="rId138" Type="http://schemas.openxmlformats.org/officeDocument/2006/relationships/hyperlink" Target="MONTAGE.xlsx" TargetMode="External"/><Relationship Id="rId154" Type="http://schemas.openxmlformats.org/officeDocument/2006/relationships/hyperlink" Target="MONTAGE.xlsx" TargetMode="External"/><Relationship Id="rId159" Type="http://schemas.openxmlformats.org/officeDocument/2006/relationships/hyperlink" Target="MONTAGE.xlsx" TargetMode="External"/><Relationship Id="rId175" Type="http://schemas.openxmlformats.org/officeDocument/2006/relationships/hyperlink" Target="MONTAGE.xlsx" TargetMode="External"/><Relationship Id="rId170" Type="http://schemas.openxmlformats.org/officeDocument/2006/relationships/hyperlink" Target="MONTAGE.xlsx" TargetMode="External"/><Relationship Id="rId16" Type="http://schemas.openxmlformats.org/officeDocument/2006/relationships/hyperlink" Target="SOUDEUR.xlsx" TargetMode="External"/><Relationship Id="rId107" Type="http://schemas.openxmlformats.org/officeDocument/2006/relationships/hyperlink" Target="VERNIS.xlsx" TargetMode="External"/><Relationship Id="rId11" Type="http://schemas.openxmlformats.org/officeDocument/2006/relationships/hyperlink" Target="FOUR.xlsx" TargetMode="External"/><Relationship Id="rId32" Type="http://schemas.openxmlformats.org/officeDocument/2006/relationships/hyperlink" Target="SOUDEUR.xlsx" TargetMode="External"/><Relationship Id="rId37" Type="http://schemas.openxmlformats.org/officeDocument/2006/relationships/hyperlink" Target="MINUEISER.xlsx" TargetMode="External"/><Relationship Id="rId53" Type="http://schemas.openxmlformats.org/officeDocument/2006/relationships/hyperlink" Target="MONTAGE.xlsx" TargetMode="External"/><Relationship Id="rId58" Type="http://schemas.openxmlformats.org/officeDocument/2006/relationships/hyperlink" Target="MONTAGE.xlsx" TargetMode="External"/><Relationship Id="rId74" Type="http://schemas.openxmlformats.org/officeDocument/2006/relationships/hyperlink" Target="MINUEISER.xlsx" TargetMode="External"/><Relationship Id="rId79" Type="http://schemas.openxmlformats.org/officeDocument/2006/relationships/hyperlink" Target="MINUEISER.xlsx" TargetMode="External"/><Relationship Id="rId102" Type="http://schemas.openxmlformats.org/officeDocument/2006/relationships/hyperlink" Target="VERNIS.xlsx" TargetMode="External"/><Relationship Id="rId123" Type="http://schemas.openxmlformats.org/officeDocument/2006/relationships/hyperlink" Target="SOUDEUR.xlsx" TargetMode="External"/><Relationship Id="rId128" Type="http://schemas.openxmlformats.org/officeDocument/2006/relationships/hyperlink" Target="SOUDEUR.xlsx" TargetMode="External"/><Relationship Id="rId144" Type="http://schemas.openxmlformats.org/officeDocument/2006/relationships/hyperlink" Target="MONTAGE.xlsx" TargetMode="External"/><Relationship Id="rId149" Type="http://schemas.openxmlformats.org/officeDocument/2006/relationships/hyperlink" Target="MONTAGE.xlsx" TargetMode="External"/><Relationship Id="rId5" Type="http://schemas.openxmlformats.org/officeDocument/2006/relationships/hyperlink" Target="FOUR.xlsx" TargetMode="External"/><Relationship Id="rId90" Type="http://schemas.openxmlformats.org/officeDocument/2006/relationships/hyperlink" Target="MINUEISER.xlsx" TargetMode="External"/><Relationship Id="rId95" Type="http://schemas.openxmlformats.org/officeDocument/2006/relationships/hyperlink" Target="MINUEISER.xlsx" TargetMode="External"/><Relationship Id="rId160" Type="http://schemas.openxmlformats.org/officeDocument/2006/relationships/hyperlink" Target="MONTAGE.xlsx" TargetMode="External"/><Relationship Id="rId165" Type="http://schemas.openxmlformats.org/officeDocument/2006/relationships/hyperlink" Target="MONTAGE.xlsx" TargetMode="External"/><Relationship Id="rId181" Type="http://schemas.openxmlformats.org/officeDocument/2006/relationships/hyperlink" Target="MONTAGE.xlsx" TargetMode="External"/><Relationship Id="rId186" Type="http://schemas.openxmlformats.org/officeDocument/2006/relationships/hyperlink" Target="VERNIS.xlsx" TargetMode="External"/><Relationship Id="rId22" Type="http://schemas.openxmlformats.org/officeDocument/2006/relationships/hyperlink" Target="SOUDEUR.xlsx" TargetMode="External"/><Relationship Id="rId27" Type="http://schemas.openxmlformats.org/officeDocument/2006/relationships/hyperlink" Target="SOUDEUR.xlsx" TargetMode="External"/><Relationship Id="rId43" Type="http://schemas.openxmlformats.org/officeDocument/2006/relationships/hyperlink" Target="MONTAGE.xlsx" TargetMode="External"/><Relationship Id="rId48" Type="http://schemas.openxmlformats.org/officeDocument/2006/relationships/hyperlink" Target="MONTAGE.xlsx" TargetMode="External"/><Relationship Id="rId64" Type="http://schemas.openxmlformats.org/officeDocument/2006/relationships/hyperlink" Target="MONTAGE.xlsx" TargetMode="External"/><Relationship Id="rId69" Type="http://schemas.openxmlformats.org/officeDocument/2006/relationships/hyperlink" Target="MINUEISER.xlsx" TargetMode="External"/><Relationship Id="rId113" Type="http://schemas.openxmlformats.org/officeDocument/2006/relationships/hyperlink" Target="VERNIS.xlsx" TargetMode="External"/><Relationship Id="rId118" Type="http://schemas.openxmlformats.org/officeDocument/2006/relationships/hyperlink" Target="VERNIS.xlsx" TargetMode="External"/><Relationship Id="rId134" Type="http://schemas.openxmlformats.org/officeDocument/2006/relationships/hyperlink" Target="SOUDEUR.xlsx" TargetMode="External"/><Relationship Id="rId139" Type="http://schemas.openxmlformats.org/officeDocument/2006/relationships/hyperlink" Target="MONTAGE.xlsx" TargetMode="External"/><Relationship Id="rId80" Type="http://schemas.openxmlformats.org/officeDocument/2006/relationships/hyperlink" Target="MINUEISER.xlsx" TargetMode="External"/><Relationship Id="rId85" Type="http://schemas.openxmlformats.org/officeDocument/2006/relationships/hyperlink" Target="MINUEISER.xlsx" TargetMode="External"/><Relationship Id="rId150" Type="http://schemas.openxmlformats.org/officeDocument/2006/relationships/hyperlink" Target="MONTAGE.xlsx" TargetMode="External"/><Relationship Id="rId155" Type="http://schemas.openxmlformats.org/officeDocument/2006/relationships/hyperlink" Target="MONTAGE.xlsx" TargetMode="External"/><Relationship Id="rId171" Type="http://schemas.openxmlformats.org/officeDocument/2006/relationships/hyperlink" Target="MONTAGE.xlsx" TargetMode="External"/><Relationship Id="rId176" Type="http://schemas.openxmlformats.org/officeDocument/2006/relationships/hyperlink" Target="MONTAGE.xlsx" TargetMode="External"/><Relationship Id="rId12" Type="http://schemas.openxmlformats.org/officeDocument/2006/relationships/hyperlink" Target="FOUR.xlsx" TargetMode="External"/><Relationship Id="rId17" Type="http://schemas.openxmlformats.org/officeDocument/2006/relationships/hyperlink" Target="SOUDEUR.xlsx" TargetMode="External"/><Relationship Id="rId33" Type="http://schemas.openxmlformats.org/officeDocument/2006/relationships/hyperlink" Target="SOUDEUR.xlsx" TargetMode="External"/><Relationship Id="rId38" Type="http://schemas.openxmlformats.org/officeDocument/2006/relationships/hyperlink" Target="MINUEISER.xlsx" TargetMode="External"/><Relationship Id="rId59" Type="http://schemas.openxmlformats.org/officeDocument/2006/relationships/hyperlink" Target="MONTAGE.xlsx" TargetMode="External"/><Relationship Id="rId103" Type="http://schemas.openxmlformats.org/officeDocument/2006/relationships/hyperlink" Target="VERNIS.xlsx" TargetMode="External"/><Relationship Id="rId108" Type="http://schemas.openxmlformats.org/officeDocument/2006/relationships/hyperlink" Target="VERNIS.xlsx" TargetMode="External"/><Relationship Id="rId124" Type="http://schemas.openxmlformats.org/officeDocument/2006/relationships/hyperlink" Target="SOUDEUR.xlsx" TargetMode="External"/><Relationship Id="rId129" Type="http://schemas.openxmlformats.org/officeDocument/2006/relationships/hyperlink" Target="SOUDEUR.xlsx" TargetMode="External"/><Relationship Id="rId54" Type="http://schemas.openxmlformats.org/officeDocument/2006/relationships/hyperlink" Target="MONTAGE.xlsx" TargetMode="External"/><Relationship Id="rId70" Type="http://schemas.openxmlformats.org/officeDocument/2006/relationships/hyperlink" Target="MINUEISER.xlsx" TargetMode="External"/><Relationship Id="rId75" Type="http://schemas.openxmlformats.org/officeDocument/2006/relationships/hyperlink" Target="MINUEISER.xlsx" TargetMode="External"/><Relationship Id="rId91" Type="http://schemas.openxmlformats.org/officeDocument/2006/relationships/hyperlink" Target="MINUEISER.xlsx" TargetMode="External"/><Relationship Id="rId96" Type="http://schemas.openxmlformats.org/officeDocument/2006/relationships/hyperlink" Target="MINUEISER.xlsx" TargetMode="External"/><Relationship Id="rId140" Type="http://schemas.openxmlformats.org/officeDocument/2006/relationships/hyperlink" Target="MONTAGE.xlsx" TargetMode="External"/><Relationship Id="rId145" Type="http://schemas.openxmlformats.org/officeDocument/2006/relationships/hyperlink" Target="MONTAGE.xlsx" TargetMode="External"/><Relationship Id="rId161" Type="http://schemas.openxmlformats.org/officeDocument/2006/relationships/hyperlink" Target="MONTAGE.xlsx" TargetMode="External"/><Relationship Id="rId166" Type="http://schemas.openxmlformats.org/officeDocument/2006/relationships/hyperlink" Target="MONTAGE.xlsx" TargetMode="External"/><Relationship Id="rId182" Type="http://schemas.openxmlformats.org/officeDocument/2006/relationships/hyperlink" Target="MONTAGE.xlsx" TargetMode="External"/><Relationship Id="rId187" Type="http://schemas.openxmlformats.org/officeDocument/2006/relationships/hyperlink" Target="VERNIS.xlsx" TargetMode="External"/><Relationship Id="rId1" Type="http://schemas.openxmlformats.org/officeDocument/2006/relationships/hyperlink" Target="FOUR.xlsx" TargetMode="External"/><Relationship Id="rId6" Type="http://schemas.openxmlformats.org/officeDocument/2006/relationships/hyperlink" Target="FOUR.xlsx" TargetMode="External"/><Relationship Id="rId23" Type="http://schemas.openxmlformats.org/officeDocument/2006/relationships/hyperlink" Target="SOUDEUR.xlsx" TargetMode="External"/><Relationship Id="rId28" Type="http://schemas.openxmlformats.org/officeDocument/2006/relationships/hyperlink" Target="SOUDEUR.xlsx" TargetMode="External"/><Relationship Id="rId49" Type="http://schemas.openxmlformats.org/officeDocument/2006/relationships/hyperlink" Target="MONTAGE.xlsx" TargetMode="External"/><Relationship Id="rId114" Type="http://schemas.openxmlformats.org/officeDocument/2006/relationships/hyperlink" Target="VERNIS.xlsx" TargetMode="External"/><Relationship Id="rId119" Type="http://schemas.openxmlformats.org/officeDocument/2006/relationships/hyperlink" Target="SOUDEUR.xlsx" TargetMode="External"/><Relationship Id="rId44" Type="http://schemas.openxmlformats.org/officeDocument/2006/relationships/hyperlink" Target="MONTAGE.xlsx" TargetMode="External"/><Relationship Id="rId60" Type="http://schemas.openxmlformats.org/officeDocument/2006/relationships/hyperlink" Target="MONTAGE.xlsx" TargetMode="External"/><Relationship Id="rId65" Type="http://schemas.openxmlformats.org/officeDocument/2006/relationships/hyperlink" Target="MONTAGE.xlsx" TargetMode="External"/><Relationship Id="rId81" Type="http://schemas.openxmlformats.org/officeDocument/2006/relationships/hyperlink" Target="MINUEISER.xlsx" TargetMode="External"/><Relationship Id="rId86" Type="http://schemas.openxmlformats.org/officeDocument/2006/relationships/hyperlink" Target="MINUEISER.xlsx" TargetMode="External"/><Relationship Id="rId130" Type="http://schemas.openxmlformats.org/officeDocument/2006/relationships/hyperlink" Target="SOUDEUR.xlsx" TargetMode="External"/><Relationship Id="rId135" Type="http://schemas.openxmlformats.org/officeDocument/2006/relationships/hyperlink" Target="MONTAGE.xlsx" TargetMode="External"/><Relationship Id="rId151" Type="http://schemas.openxmlformats.org/officeDocument/2006/relationships/hyperlink" Target="MONTAGE.xlsx" TargetMode="External"/><Relationship Id="rId156" Type="http://schemas.openxmlformats.org/officeDocument/2006/relationships/hyperlink" Target="MONTAGE.xlsx" TargetMode="External"/><Relationship Id="rId177" Type="http://schemas.openxmlformats.org/officeDocument/2006/relationships/hyperlink" Target="MONTAGE.xlsx" TargetMode="External"/><Relationship Id="rId172" Type="http://schemas.openxmlformats.org/officeDocument/2006/relationships/hyperlink" Target="MONTAGE.xlsx" TargetMode="External"/><Relationship Id="rId13" Type="http://schemas.openxmlformats.org/officeDocument/2006/relationships/hyperlink" Target="SOUDEUR.xlsx" TargetMode="External"/><Relationship Id="rId18" Type="http://schemas.openxmlformats.org/officeDocument/2006/relationships/hyperlink" Target="SOUDEUR.xlsx" TargetMode="External"/><Relationship Id="rId39" Type="http://schemas.openxmlformats.org/officeDocument/2006/relationships/hyperlink" Target="MINUEISER.xlsx" TargetMode="External"/><Relationship Id="rId109" Type="http://schemas.openxmlformats.org/officeDocument/2006/relationships/hyperlink" Target="VERNIS.xlsx" TargetMode="External"/><Relationship Id="rId34" Type="http://schemas.openxmlformats.org/officeDocument/2006/relationships/hyperlink" Target="SOUDEUR.xlsx" TargetMode="External"/><Relationship Id="rId50" Type="http://schemas.openxmlformats.org/officeDocument/2006/relationships/hyperlink" Target="MONTAGE.xlsx" TargetMode="External"/><Relationship Id="rId55" Type="http://schemas.openxmlformats.org/officeDocument/2006/relationships/hyperlink" Target="MONTAGE.xlsx" TargetMode="External"/><Relationship Id="rId76" Type="http://schemas.openxmlformats.org/officeDocument/2006/relationships/hyperlink" Target="MINUEISER.xlsx" TargetMode="External"/><Relationship Id="rId97" Type="http://schemas.openxmlformats.org/officeDocument/2006/relationships/hyperlink" Target="MINUEISER.xlsx" TargetMode="External"/><Relationship Id="rId104" Type="http://schemas.openxmlformats.org/officeDocument/2006/relationships/hyperlink" Target="VERNIS.xlsx" TargetMode="External"/><Relationship Id="rId120" Type="http://schemas.openxmlformats.org/officeDocument/2006/relationships/hyperlink" Target="SOUDEUR.xlsx" TargetMode="External"/><Relationship Id="rId125" Type="http://schemas.openxmlformats.org/officeDocument/2006/relationships/hyperlink" Target="SOUDEUR.xlsx" TargetMode="External"/><Relationship Id="rId141" Type="http://schemas.openxmlformats.org/officeDocument/2006/relationships/hyperlink" Target="MONTAGE.xlsx" TargetMode="External"/><Relationship Id="rId146" Type="http://schemas.openxmlformats.org/officeDocument/2006/relationships/hyperlink" Target="MONTAGE.xlsx" TargetMode="External"/><Relationship Id="rId167" Type="http://schemas.openxmlformats.org/officeDocument/2006/relationships/hyperlink" Target="MONTAGE.xlsx" TargetMode="External"/><Relationship Id="rId188" Type="http://schemas.openxmlformats.org/officeDocument/2006/relationships/hyperlink" Target="MINUEISER.xlsx" TargetMode="External"/><Relationship Id="rId7" Type="http://schemas.openxmlformats.org/officeDocument/2006/relationships/hyperlink" Target="FOUR.xlsx" TargetMode="External"/><Relationship Id="rId71" Type="http://schemas.openxmlformats.org/officeDocument/2006/relationships/hyperlink" Target="MINUEISER.xlsx" TargetMode="External"/><Relationship Id="rId92" Type="http://schemas.openxmlformats.org/officeDocument/2006/relationships/hyperlink" Target="MINUEISER.xlsx" TargetMode="External"/><Relationship Id="rId162" Type="http://schemas.openxmlformats.org/officeDocument/2006/relationships/hyperlink" Target="MONTAGE.xlsx" TargetMode="External"/><Relationship Id="rId183" Type="http://schemas.openxmlformats.org/officeDocument/2006/relationships/hyperlink" Target="MONTAGE.xlsx" TargetMode="External"/><Relationship Id="rId2" Type="http://schemas.openxmlformats.org/officeDocument/2006/relationships/hyperlink" Target="FOUR.xlsx" TargetMode="External"/><Relationship Id="rId29" Type="http://schemas.openxmlformats.org/officeDocument/2006/relationships/hyperlink" Target="SOUDEUR.xlsx" TargetMode="External"/><Relationship Id="rId24" Type="http://schemas.openxmlformats.org/officeDocument/2006/relationships/hyperlink" Target="SOUDEUR.xlsx" TargetMode="External"/><Relationship Id="rId40" Type="http://schemas.openxmlformats.org/officeDocument/2006/relationships/hyperlink" Target="MINUEISER.xlsx" TargetMode="External"/><Relationship Id="rId45" Type="http://schemas.openxmlformats.org/officeDocument/2006/relationships/hyperlink" Target="MONTAGE.xlsx" TargetMode="External"/><Relationship Id="rId66" Type="http://schemas.openxmlformats.org/officeDocument/2006/relationships/hyperlink" Target="MONTAGE.xlsx" TargetMode="External"/><Relationship Id="rId87" Type="http://schemas.openxmlformats.org/officeDocument/2006/relationships/hyperlink" Target="MINUEISER.xlsx" TargetMode="External"/><Relationship Id="rId110" Type="http://schemas.openxmlformats.org/officeDocument/2006/relationships/hyperlink" Target="VERNIS.xlsx" TargetMode="External"/><Relationship Id="rId115" Type="http://schemas.openxmlformats.org/officeDocument/2006/relationships/hyperlink" Target="VERNIS.xlsx" TargetMode="External"/><Relationship Id="rId131" Type="http://schemas.openxmlformats.org/officeDocument/2006/relationships/hyperlink" Target="SOUDEUR.xlsx" TargetMode="External"/><Relationship Id="rId136" Type="http://schemas.openxmlformats.org/officeDocument/2006/relationships/hyperlink" Target="MONTAGE.xlsx" TargetMode="External"/><Relationship Id="rId157" Type="http://schemas.openxmlformats.org/officeDocument/2006/relationships/hyperlink" Target="MONTAGE.xlsx" TargetMode="External"/><Relationship Id="rId178" Type="http://schemas.openxmlformats.org/officeDocument/2006/relationships/hyperlink" Target="MONTAGE.xlsx" TargetMode="External"/><Relationship Id="rId61" Type="http://schemas.openxmlformats.org/officeDocument/2006/relationships/hyperlink" Target="MONTAGE.xlsx" TargetMode="External"/><Relationship Id="rId82" Type="http://schemas.openxmlformats.org/officeDocument/2006/relationships/hyperlink" Target="MINUEISER.xlsx" TargetMode="External"/><Relationship Id="rId152" Type="http://schemas.openxmlformats.org/officeDocument/2006/relationships/hyperlink" Target="MONTAGE.xlsx" TargetMode="External"/><Relationship Id="rId173" Type="http://schemas.openxmlformats.org/officeDocument/2006/relationships/hyperlink" Target="MONTAGE.xlsx" TargetMode="External"/><Relationship Id="rId19" Type="http://schemas.openxmlformats.org/officeDocument/2006/relationships/hyperlink" Target="SOUDEUR.xlsx" TargetMode="External"/><Relationship Id="rId14" Type="http://schemas.openxmlformats.org/officeDocument/2006/relationships/hyperlink" Target="SOUDEUR.xlsx" TargetMode="External"/><Relationship Id="rId30" Type="http://schemas.openxmlformats.org/officeDocument/2006/relationships/hyperlink" Target="SOUDEUR.xlsx" TargetMode="External"/><Relationship Id="rId35" Type="http://schemas.openxmlformats.org/officeDocument/2006/relationships/hyperlink" Target="SOUDEUR.xlsx" TargetMode="External"/><Relationship Id="rId56" Type="http://schemas.openxmlformats.org/officeDocument/2006/relationships/hyperlink" Target="MONTAGE.xlsx" TargetMode="External"/><Relationship Id="rId77" Type="http://schemas.openxmlformats.org/officeDocument/2006/relationships/hyperlink" Target="MINUEISER.xlsx" TargetMode="External"/><Relationship Id="rId100" Type="http://schemas.openxmlformats.org/officeDocument/2006/relationships/hyperlink" Target="MINUEISER.xlsx" TargetMode="External"/><Relationship Id="rId105" Type="http://schemas.openxmlformats.org/officeDocument/2006/relationships/hyperlink" Target="VERNIS.xlsx" TargetMode="External"/><Relationship Id="rId126" Type="http://schemas.openxmlformats.org/officeDocument/2006/relationships/hyperlink" Target="SOUDEUR.xlsx" TargetMode="External"/><Relationship Id="rId147" Type="http://schemas.openxmlformats.org/officeDocument/2006/relationships/hyperlink" Target="MONTAGE.xlsx" TargetMode="External"/><Relationship Id="rId168" Type="http://schemas.openxmlformats.org/officeDocument/2006/relationships/hyperlink" Target="MONTAGE.xlsx" TargetMode="External"/><Relationship Id="rId8" Type="http://schemas.openxmlformats.org/officeDocument/2006/relationships/hyperlink" Target="FOUR.xlsx" TargetMode="External"/><Relationship Id="rId51" Type="http://schemas.openxmlformats.org/officeDocument/2006/relationships/hyperlink" Target="MONTAGE.xlsx" TargetMode="External"/><Relationship Id="rId72" Type="http://schemas.openxmlformats.org/officeDocument/2006/relationships/hyperlink" Target="MINUEISER.xlsx" TargetMode="External"/><Relationship Id="rId93" Type="http://schemas.openxmlformats.org/officeDocument/2006/relationships/hyperlink" Target="MINUEISER.xlsx" TargetMode="External"/><Relationship Id="rId98" Type="http://schemas.openxmlformats.org/officeDocument/2006/relationships/hyperlink" Target="MINUEISER.xlsx" TargetMode="External"/><Relationship Id="rId121" Type="http://schemas.openxmlformats.org/officeDocument/2006/relationships/hyperlink" Target="SOUDEUR.xlsx" TargetMode="External"/><Relationship Id="rId142" Type="http://schemas.openxmlformats.org/officeDocument/2006/relationships/hyperlink" Target="MONTAGE.xlsx" TargetMode="External"/><Relationship Id="rId163" Type="http://schemas.openxmlformats.org/officeDocument/2006/relationships/hyperlink" Target="MONTAGE.xlsx" TargetMode="External"/><Relationship Id="rId184" Type="http://schemas.openxmlformats.org/officeDocument/2006/relationships/hyperlink" Target="MONTAGE.xlsx" TargetMode="External"/><Relationship Id="rId189" Type="http://schemas.openxmlformats.org/officeDocument/2006/relationships/printerSettings" Target="../printerSettings/printerSettings1.bin"/><Relationship Id="rId3" Type="http://schemas.openxmlformats.org/officeDocument/2006/relationships/hyperlink" Target="FOUR.xlsx" TargetMode="External"/><Relationship Id="rId25" Type="http://schemas.openxmlformats.org/officeDocument/2006/relationships/hyperlink" Target="SOUDEUR.xlsx" TargetMode="External"/><Relationship Id="rId46" Type="http://schemas.openxmlformats.org/officeDocument/2006/relationships/hyperlink" Target="MONTAGE.xlsx" TargetMode="External"/><Relationship Id="rId67" Type="http://schemas.openxmlformats.org/officeDocument/2006/relationships/hyperlink" Target="MINUEISER.xlsx" TargetMode="External"/><Relationship Id="rId116" Type="http://schemas.openxmlformats.org/officeDocument/2006/relationships/hyperlink" Target="VERNIS.xlsx" TargetMode="External"/><Relationship Id="rId137" Type="http://schemas.openxmlformats.org/officeDocument/2006/relationships/hyperlink" Target="MONTAGE.xlsx" TargetMode="External"/><Relationship Id="rId158" Type="http://schemas.openxmlformats.org/officeDocument/2006/relationships/hyperlink" Target="MONTAGE.xlsx" TargetMode="External"/><Relationship Id="rId20" Type="http://schemas.openxmlformats.org/officeDocument/2006/relationships/hyperlink" Target="SOUDEUR.xlsx" TargetMode="External"/><Relationship Id="rId41" Type="http://schemas.openxmlformats.org/officeDocument/2006/relationships/hyperlink" Target="MINUEISER.xlsx" TargetMode="External"/><Relationship Id="rId62" Type="http://schemas.openxmlformats.org/officeDocument/2006/relationships/hyperlink" Target="MONTAGE.xlsx" TargetMode="External"/><Relationship Id="rId83" Type="http://schemas.openxmlformats.org/officeDocument/2006/relationships/hyperlink" Target="MINUEISER.xlsx" TargetMode="External"/><Relationship Id="rId88" Type="http://schemas.openxmlformats.org/officeDocument/2006/relationships/hyperlink" Target="MINUEISER.xlsx" TargetMode="External"/><Relationship Id="rId111" Type="http://schemas.openxmlformats.org/officeDocument/2006/relationships/hyperlink" Target="VERNIS.xlsx" TargetMode="External"/><Relationship Id="rId132" Type="http://schemas.openxmlformats.org/officeDocument/2006/relationships/hyperlink" Target="SOUDEUR.xlsx" TargetMode="External"/><Relationship Id="rId153" Type="http://schemas.openxmlformats.org/officeDocument/2006/relationships/hyperlink" Target="MONTAGE.xlsx" TargetMode="External"/><Relationship Id="rId174" Type="http://schemas.openxmlformats.org/officeDocument/2006/relationships/hyperlink" Target="MONTAGE.xlsx" TargetMode="External"/><Relationship Id="rId179" Type="http://schemas.openxmlformats.org/officeDocument/2006/relationships/hyperlink" Target="MONTAGE.xlsx" TargetMode="External"/><Relationship Id="rId15" Type="http://schemas.openxmlformats.org/officeDocument/2006/relationships/hyperlink" Target="SOUDEUR.xlsx" TargetMode="External"/><Relationship Id="rId36" Type="http://schemas.openxmlformats.org/officeDocument/2006/relationships/hyperlink" Target="MINUEISER.xlsx" TargetMode="External"/><Relationship Id="rId57" Type="http://schemas.openxmlformats.org/officeDocument/2006/relationships/hyperlink" Target="MONTAGE.xlsx" TargetMode="External"/><Relationship Id="rId106" Type="http://schemas.openxmlformats.org/officeDocument/2006/relationships/hyperlink" Target="VERNIS.xlsx" TargetMode="External"/><Relationship Id="rId127" Type="http://schemas.openxmlformats.org/officeDocument/2006/relationships/hyperlink" Target="SOUDEUR.xlsx" TargetMode="External"/><Relationship Id="rId10" Type="http://schemas.openxmlformats.org/officeDocument/2006/relationships/hyperlink" Target="FOUR.xlsx" TargetMode="External"/><Relationship Id="rId31" Type="http://schemas.openxmlformats.org/officeDocument/2006/relationships/hyperlink" Target="SOUDEUR.xlsx" TargetMode="External"/><Relationship Id="rId52" Type="http://schemas.openxmlformats.org/officeDocument/2006/relationships/hyperlink" Target="MONTAGE.xlsx" TargetMode="External"/><Relationship Id="rId73" Type="http://schemas.openxmlformats.org/officeDocument/2006/relationships/hyperlink" Target="MINUEISER.xlsx" TargetMode="External"/><Relationship Id="rId78" Type="http://schemas.openxmlformats.org/officeDocument/2006/relationships/hyperlink" Target="MINUEISER.xlsx" TargetMode="External"/><Relationship Id="rId94" Type="http://schemas.openxmlformats.org/officeDocument/2006/relationships/hyperlink" Target="MINUEISER.xlsx" TargetMode="External"/><Relationship Id="rId99" Type="http://schemas.openxmlformats.org/officeDocument/2006/relationships/hyperlink" Target="MINUEISER.xlsx" TargetMode="External"/><Relationship Id="rId101" Type="http://schemas.openxmlformats.org/officeDocument/2006/relationships/hyperlink" Target="VERNIS.xlsx" TargetMode="External"/><Relationship Id="rId122" Type="http://schemas.openxmlformats.org/officeDocument/2006/relationships/hyperlink" Target="SOUDEUR.xlsx" TargetMode="External"/><Relationship Id="rId143" Type="http://schemas.openxmlformats.org/officeDocument/2006/relationships/hyperlink" Target="MONTAGE.xlsx" TargetMode="External"/><Relationship Id="rId148" Type="http://schemas.openxmlformats.org/officeDocument/2006/relationships/hyperlink" Target="MONTAGE.xlsx" TargetMode="External"/><Relationship Id="rId164" Type="http://schemas.openxmlformats.org/officeDocument/2006/relationships/hyperlink" Target="MONTAGE.xlsx" TargetMode="External"/><Relationship Id="rId169" Type="http://schemas.openxmlformats.org/officeDocument/2006/relationships/hyperlink" Target="MONTAGE.xlsx" TargetMode="External"/><Relationship Id="rId185" Type="http://schemas.openxmlformats.org/officeDocument/2006/relationships/hyperlink" Target="SOUDEUR.xlsx" TargetMode="External"/><Relationship Id="rId4" Type="http://schemas.openxmlformats.org/officeDocument/2006/relationships/hyperlink" Target="FOUR.xlsx" TargetMode="External"/><Relationship Id="rId9" Type="http://schemas.openxmlformats.org/officeDocument/2006/relationships/hyperlink" Target="FOUR.xlsx" TargetMode="External"/><Relationship Id="rId180" Type="http://schemas.openxmlformats.org/officeDocument/2006/relationships/hyperlink" Target="MONTAGE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260"/>
  <sheetViews>
    <sheetView tabSelected="1" workbookViewId="0">
      <selection activeCell="B6" sqref="B6"/>
    </sheetView>
  </sheetViews>
  <sheetFormatPr baseColWidth="10" defaultRowHeight="15"/>
  <cols>
    <col min="1" max="1" width="7.7109375" customWidth="1"/>
    <col min="2" max="2" width="43.140625" customWidth="1"/>
    <col min="3" max="3" width="18.140625" customWidth="1"/>
    <col min="4" max="4" width="14.42578125" customWidth="1"/>
    <col min="5" max="5" width="7.7109375" customWidth="1"/>
    <col min="6" max="6" width="2.42578125" style="1" customWidth="1"/>
    <col min="7" max="7" width="11" customWidth="1"/>
    <col min="8" max="8" width="16.85546875" customWidth="1"/>
    <col min="9" max="9" width="19.7109375" customWidth="1"/>
    <col min="10" max="10" width="15.7109375" customWidth="1"/>
    <col min="11" max="11" width="22.42578125" bestFit="1" customWidth="1"/>
  </cols>
  <sheetData>
    <row r="2" spans="1:13" ht="19.5" customHeight="1">
      <c r="A2" s="72" t="s">
        <v>0</v>
      </c>
      <c r="B2" s="73"/>
      <c r="C2" s="73"/>
      <c r="D2" s="73"/>
      <c r="E2" s="74"/>
      <c r="F2" s="18"/>
      <c r="G2" s="89" t="s">
        <v>10</v>
      </c>
      <c r="H2" s="89"/>
      <c r="I2" s="22">
        <f ca="1">+NOW()</f>
        <v>41535.376512499999</v>
      </c>
    </row>
    <row r="3" spans="1:13" ht="15.75">
      <c r="A3" s="72" t="s">
        <v>2</v>
      </c>
      <c r="B3" s="73"/>
      <c r="C3" s="73"/>
      <c r="D3" s="73"/>
      <c r="E3" s="74"/>
      <c r="F3" s="13"/>
      <c r="G3" s="82" t="s">
        <v>34</v>
      </c>
      <c r="H3" s="83"/>
      <c r="I3" s="84"/>
    </row>
    <row r="4" spans="1:13" ht="15.75" customHeight="1">
      <c r="A4" s="78" t="s">
        <v>1</v>
      </c>
      <c r="B4" s="78" t="s">
        <v>3</v>
      </c>
      <c r="C4" s="75" t="s">
        <v>12</v>
      </c>
      <c r="D4" s="77"/>
      <c r="E4" s="78" t="s">
        <v>6</v>
      </c>
      <c r="F4" s="13"/>
      <c r="G4" s="85"/>
      <c r="H4" s="86"/>
      <c r="I4" s="87"/>
    </row>
    <row r="5" spans="1:13">
      <c r="A5" s="79"/>
      <c r="B5" s="79"/>
      <c r="C5" s="12" t="s">
        <v>4</v>
      </c>
      <c r="D5" s="12" t="s">
        <v>5</v>
      </c>
      <c r="E5" s="79"/>
      <c r="F5" s="13"/>
      <c r="G5" s="12" t="s">
        <v>7</v>
      </c>
      <c r="H5" s="12" t="s">
        <v>8</v>
      </c>
      <c r="I5" s="12" t="s">
        <v>9</v>
      </c>
    </row>
    <row r="6" spans="1:13">
      <c r="A6" s="62" t="s">
        <v>86</v>
      </c>
      <c r="B6" s="42" t="str">
        <f>+'[1]F,Demayage'!$C$5</f>
        <v>Bleu de   sècuritè brillant  1</v>
      </c>
      <c r="C6" s="36">
        <f>+'[1]F,Demayage'!M5</f>
        <v>68</v>
      </c>
      <c r="D6" s="21">
        <f>+'[1]F,Demayage'!$N$5</f>
        <v>1360</v>
      </c>
      <c r="E6" s="21" t="str">
        <f>+'[1]F,Demayage'!$O$5</f>
        <v>Carton</v>
      </c>
      <c r="F6" s="13"/>
      <c r="G6" s="5">
        <v>40</v>
      </c>
      <c r="H6" s="4">
        <f t="shared" ref="H6" si="0">+C6-G6</f>
        <v>28</v>
      </c>
      <c r="I6" s="5">
        <f t="shared" ref="I6:I18" si="1">IF(H:H&lt;0,"a commande urgent",0)</f>
        <v>0</v>
      </c>
      <c r="M6" s="41"/>
    </row>
    <row r="7" spans="1:13">
      <c r="A7" s="62" t="s">
        <v>87</v>
      </c>
      <c r="B7" s="42" t="str">
        <f>+'[1]F,Demayage'!$C$6</f>
        <v>Jaune dahlia brillant   1</v>
      </c>
      <c r="C7" s="20">
        <f>+'[1]F,Demayage'!M6</f>
        <v>34</v>
      </c>
      <c r="D7" s="21">
        <f>+'[1]F,Demayage'!$N$6</f>
        <v>680</v>
      </c>
      <c r="E7" s="21" t="str">
        <f>+'[1]F,Demayage'!$O$6</f>
        <v>Carton</v>
      </c>
      <c r="F7" s="13"/>
      <c r="G7" s="5">
        <v>50</v>
      </c>
      <c r="H7" s="4">
        <f t="shared" ref="H7:H15" si="2">+C7-G7</f>
        <v>-16</v>
      </c>
      <c r="I7" s="5" t="str">
        <f t="shared" si="1"/>
        <v>a commande urgent</v>
      </c>
    </row>
    <row r="8" spans="1:13">
      <c r="A8" s="62" t="s">
        <v>88</v>
      </c>
      <c r="B8" s="42" t="str">
        <f>+'[1]F,Demayage'!$C$7</f>
        <v xml:space="preserve">Vert militaire 2  </v>
      </c>
      <c r="C8" s="20">
        <f>+'[1]F,Demayage'!M7</f>
        <v>24</v>
      </c>
      <c r="D8" s="21">
        <f>+'[1]F,Demayage'!$N$7</f>
        <v>480</v>
      </c>
      <c r="E8" s="21" t="str">
        <f>+'[1]F,Demayage'!$O$7</f>
        <v>Carton</v>
      </c>
      <c r="F8" s="13"/>
      <c r="G8" s="5">
        <v>10</v>
      </c>
      <c r="H8" s="4">
        <f t="shared" si="2"/>
        <v>14</v>
      </c>
      <c r="I8" s="5">
        <f t="shared" si="1"/>
        <v>0</v>
      </c>
      <c r="K8" s="38"/>
    </row>
    <row r="9" spans="1:13">
      <c r="A9" s="62" t="s">
        <v>89</v>
      </c>
      <c r="B9" s="42" t="str">
        <f>+'[1]F,Demayage'!$C$8</f>
        <v>Noir  mat    2</v>
      </c>
      <c r="C9" s="20">
        <f>+'[1]F,Demayage'!M8</f>
        <v>28</v>
      </c>
      <c r="D9" s="21">
        <f>+'[1]F,Demayage'!$N$8</f>
        <v>560</v>
      </c>
      <c r="E9" s="21" t="str">
        <f>+'[1]F,Demayage'!$O$8</f>
        <v>Carton</v>
      </c>
      <c r="F9" s="13"/>
      <c r="G9" s="5">
        <v>10</v>
      </c>
      <c r="H9" s="4">
        <f t="shared" si="2"/>
        <v>18</v>
      </c>
      <c r="I9" s="5">
        <f t="shared" si="1"/>
        <v>0</v>
      </c>
      <c r="K9" s="39"/>
    </row>
    <row r="10" spans="1:13">
      <c r="A10" s="62" t="s">
        <v>90</v>
      </c>
      <c r="B10" s="42" t="str">
        <f>+'[1]F,Demayage'!$C$9</f>
        <v>Bleu ciel brillant   2</v>
      </c>
      <c r="C10" s="20">
        <f>+'[1]F,Demayage'!M9</f>
        <v>0</v>
      </c>
      <c r="D10" s="21">
        <f>+'[1]F,Demayage'!$N$9</f>
        <v>0</v>
      </c>
      <c r="E10" s="21" t="str">
        <f>+'[1]F,Demayage'!$O$9</f>
        <v>Carton</v>
      </c>
      <c r="F10" s="13"/>
      <c r="G10" s="5">
        <v>15</v>
      </c>
      <c r="H10" s="4">
        <f t="shared" si="2"/>
        <v>-15</v>
      </c>
      <c r="I10" s="5" t="str">
        <f t="shared" si="1"/>
        <v>a commande urgent</v>
      </c>
      <c r="K10" s="38"/>
    </row>
    <row r="11" spans="1:13">
      <c r="A11" s="62" t="s">
        <v>91</v>
      </c>
      <c r="B11" s="42" t="str">
        <f>+'[1]F,Demayage'!$C$10</f>
        <v>divers couleurs 2</v>
      </c>
      <c r="C11" s="20">
        <f>+'[1]F,Demayage'!M10</f>
        <v>54</v>
      </c>
      <c r="D11" s="21">
        <f>+'[1]F,Demayage'!$N$10</f>
        <v>1080</v>
      </c>
      <c r="E11" s="21" t="str">
        <f>+'[1]F,Demayage'!$O$10</f>
        <v>Carton</v>
      </c>
      <c r="F11" s="13"/>
      <c r="G11" s="5">
        <v>0</v>
      </c>
      <c r="H11" s="4">
        <f t="shared" si="2"/>
        <v>54</v>
      </c>
      <c r="I11" s="5">
        <f t="shared" si="1"/>
        <v>0</v>
      </c>
    </row>
    <row r="12" spans="1:13">
      <c r="A12" s="62" t="s">
        <v>92</v>
      </c>
      <c r="B12" s="42" t="str">
        <f>+'[1]F,Demayage'!$C$11</f>
        <v xml:space="preserve">Brun  chocolat   3   </v>
      </c>
      <c r="C12" s="20">
        <f>+'[1]F,Demayage'!M11</f>
        <v>36</v>
      </c>
      <c r="D12" s="21">
        <f>+'[1]F,Demayage'!$N$11</f>
        <v>720</v>
      </c>
      <c r="E12" s="21" t="str">
        <f>+'[1]F,Demayage'!$O$11</f>
        <v>Carton</v>
      </c>
      <c r="F12" s="13"/>
      <c r="G12" s="5">
        <v>30</v>
      </c>
      <c r="H12" s="4">
        <f t="shared" si="2"/>
        <v>6</v>
      </c>
      <c r="I12" s="5">
        <f t="shared" si="1"/>
        <v>0</v>
      </c>
      <c r="K12" s="40"/>
    </row>
    <row r="13" spans="1:13">
      <c r="A13" s="62" t="s">
        <v>93</v>
      </c>
      <c r="B13" s="42" t="str">
        <f>+'[1]F,Demayage'!$C$12</f>
        <v xml:space="preserve">Vert opale  brillant    4       </v>
      </c>
      <c r="C13" s="20">
        <f>+'[1]F,Demayage'!M12</f>
        <v>30</v>
      </c>
      <c r="D13" s="21">
        <f>+'[1]F,Demayage'!$N$12</f>
        <v>600</v>
      </c>
      <c r="E13" s="21" t="str">
        <f>+'[1]F,Demayage'!$O$12</f>
        <v>Carton</v>
      </c>
      <c r="F13" s="13"/>
      <c r="G13" s="5">
        <v>40</v>
      </c>
      <c r="H13" s="4">
        <f t="shared" si="2"/>
        <v>-10</v>
      </c>
      <c r="I13" s="5" t="str">
        <f t="shared" si="1"/>
        <v>a commande urgent</v>
      </c>
      <c r="K13" s="40"/>
      <c r="L13" s="40"/>
    </row>
    <row r="14" spans="1:13">
      <c r="A14" s="62" t="s">
        <v>94</v>
      </c>
      <c r="B14" s="42" t="str">
        <f>+'[1]F,Demayage'!$C$13</f>
        <v xml:space="preserve">Rouge signalisation brillant 4   </v>
      </c>
      <c r="C14" s="20">
        <f>+'[1]F,Demayage'!M13</f>
        <v>69</v>
      </c>
      <c r="D14" s="21">
        <f>+'[1]F,Demayage'!$N$13</f>
        <v>1380</v>
      </c>
      <c r="E14" s="21" t="str">
        <f>+'[1]F,Demayage'!$O$13</f>
        <v>Carton</v>
      </c>
      <c r="F14" s="13"/>
      <c r="G14" s="5">
        <v>25</v>
      </c>
      <c r="H14" s="4">
        <f t="shared" si="2"/>
        <v>44</v>
      </c>
      <c r="I14" s="5">
        <f t="shared" si="1"/>
        <v>0</v>
      </c>
      <c r="K14" s="40"/>
      <c r="L14" s="40"/>
    </row>
    <row r="15" spans="1:13">
      <c r="A15" s="62" t="s">
        <v>95</v>
      </c>
      <c r="B15" s="42" t="str">
        <f>+'[1]F,Demayage'!C14</f>
        <v>Gris   4</v>
      </c>
      <c r="C15" s="20">
        <f>+'[1]F,Demayage'!M14</f>
        <v>7</v>
      </c>
      <c r="D15" s="21">
        <f>+'[1]F,Demayage'!$N$14</f>
        <v>140</v>
      </c>
      <c r="E15" s="21" t="str">
        <f>+'[1]F,Demayage'!$O$14</f>
        <v>Carton</v>
      </c>
      <c r="F15" s="13"/>
      <c r="G15" s="5">
        <v>10</v>
      </c>
      <c r="H15" s="4">
        <f t="shared" si="2"/>
        <v>-3</v>
      </c>
      <c r="I15" s="5" t="str">
        <f t="shared" si="1"/>
        <v>a commande urgent</v>
      </c>
      <c r="K15" s="40"/>
      <c r="L15" s="40"/>
    </row>
    <row r="16" spans="1:13">
      <c r="A16" s="62" t="s">
        <v>96</v>
      </c>
      <c r="B16" s="42" t="str">
        <f>+'[1]F,Demayage'!C15</f>
        <v>Novaphos,F687</v>
      </c>
      <c r="C16" s="20">
        <f>+'[1]F,Demayage'!$M$15</f>
        <v>5</v>
      </c>
      <c r="D16" s="21">
        <f>+'[1]F,Demayage'!$N$15</f>
        <v>5000</v>
      </c>
      <c r="E16" s="21" t="str">
        <f>+'[1]F,Demayage'!$O$15</f>
        <v>fut</v>
      </c>
      <c r="F16" s="13"/>
      <c r="G16" s="5">
        <v>2</v>
      </c>
      <c r="H16" s="4">
        <f t="shared" ref="H16:H18" si="3">+C16-G16</f>
        <v>3</v>
      </c>
      <c r="I16" s="5">
        <f t="shared" si="1"/>
        <v>0</v>
      </c>
    </row>
    <row r="17" spans="1:9">
      <c r="A17" s="62" t="s">
        <v>97</v>
      </c>
      <c r="B17" s="42" t="str">
        <f>+'[1]F,Demayage'!C16</f>
        <v>Synegic,CA</v>
      </c>
      <c r="C17" s="20">
        <f>+'[1]F,Demayage'!$M$16</f>
        <v>2</v>
      </c>
      <c r="D17" s="21">
        <f>+'[1]F,Demayage'!$N$16</f>
        <v>2000</v>
      </c>
      <c r="E17" s="21" t="str">
        <f>+'[1]F,Demayage'!$O$16</f>
        <v>fut</v>
      </c>
      <c r="F17" s="13"/>
      <c r="G17" s="5">
        <v>2</v>
      </c>
      <c r="H17" s="4">
        <f t="shared" si="3"/>
        <v>0</v>
      </c>
      <c r="I17" s="5">
        <f t="shared" si="1"/>
        <v>0</v>
      </c>
    </row>
    <row r="18" spans="1:9">
      <c r="A18" s="62"/>
      <c r="B18" s="5"/>
      <c r="C18" s="20"/>
      <c r="D18" s="21"/>
      <c r="E18" s="21"/>
      <c r="F18" s="13"/>
      <c r="G18" s="5">
        <v>0</v>
      </c>
      <c r="H18" s="4">
        <f t="shared" si="3"/>
        <v>0</v>
      </c>
      <c r="I18" s="5">
        <f t="shared" si="1"/>
        <v>0</v>
      </c>
    </row>
    <row r="19" spans="1:9" ht="15.75">
      <c r="A19" s="88" t="s">
        <v>13</v>
      </c>
      <c r="B19" s="88"/>
      <c r="C19" s="88"/>
      <c r="D19" s="88"/>
      <c r="E19" s="88"/>
      <c r="F19" s="13"/>
      <c r="G19" s="68" t="s">
        <v>11</v>
      </c>
      <c r="H19" s="68"/>
      <c r="I19" s="68"/>
    </row>
    <row r="20" spans="1:9">
      <c r="A20" s="78" t="s">
        <v>1</v>
      </c>
      <c r="B20" s="78" t="s">
        <v>3</v>
      </c>
      <c r="C20" s="75" t="s">
        <v>12</v>
      </c>
      <c r="D20" s="77"/>
      <c r="E20" s="89" t="s">
        <v>6</v>
      </c>
      <c r="F20" s="13"/>
      <c r="G20" s="68"/>
      <c r="H20" s="68"/>
      <c r="I20" s="68"/>
    </row>
    <row r="21" spans="1:9">
      <c r="A21" s="79"/>
      <c r="B21" s="79"/>
      <c r="C21" s="12" t="s">
        <v>23</v>
      </c>
      <c r="D21" s="12" t="s">
        <v>5</v>
      </c>
      <c r="E21" s="89"/>
      <c r="F21" s="13"/>
      <c r="G21" s="68" t="s">
        <v>7</v>
      </c>
      <c r="H21" s="68" t="s">
        <v>8</v>
      </c>
      <c r="I21" s="68" t="s">
        <v>9</v>
      </c>
    </row>
    <row r="22" spans="1:9">
      <c r="A22" s="62" t="s">
        <v>98</v>
      </c>
      <c r="B22" s="42" t="str">
        <f>+'[2]F,Demayage'!$C$5</f>
        <v>Fil  de  soudage   0,8  / 5</v>
      </c>
      <c r="C22" s="20">
        <f>+'[2]F,Demayage'!$M$5</f>
        <v>43</v>
      </c>
      <c r="D22" s="21">
        <f>+'[2]F,Demayage'!$N$5</f>
        <v>645</v>
      </c>
      <c r="E22" s="21" t="str">
        <f>+'[2]F,Demayage'!$O$5</f>
        <v>Bobine</v>
      </c>
      <c r="F22" s="13"/>
      <c r="G22" s="5">
        <v>40</v>
      </c>
      <c r="H22" s="4">
        <f>+C22-G22</f>
        <v>3</v>
      </c>
      <c r="I22" s="11">
        <f t="shared" ref="I22:I34" si="4">IF(H:H&lt;0,"acommande urgent",0)</f>
        <v>0</v>
      </c>
    </row>
    <row r="23" spans="1:9">
      <c r="A23" s="62" t="s">
        <v>98</v>
      </c>
      <c r="B23" s="42" t="str">
        <f>+'[2]F,Demayage'!$C$6</f>
        <v>Jaje  blanc  5</v>
      </c>
      <c r="C23" s="20">
        <f>+'[2]F,Demayage'!$M$6</f>
        <v>545</v>
      </c>
      <c r="D23" s="21">
        <f>+'[2]F,Demayage'!$N$6</f>
        <v>0</v>
      </c>
      <c r="E23" s="21" t="str">
        <f>+'[2]F,Demayage'!$O$6</f>
        <v>Unite</v>
      </c>
      <c r="F23" s="13"/>
      <c r="G23" s="5">
        <v>100</v>
      </c>
      <c r="H23" s="4">
        <f>+C23-G23</f>
        <v>445</v>
      </c>
      <c r="I23" s="5">
        <f t="shared" si="4"/>
        <v>0</v>
      </c>
    </row>
    <row r="24" spans="1:9">
      <c r="A24" s="62" t="s">
        <v>98</v>
      </c>
      <c r="B24" s="42" t="str">
        <f>+'[2]F,Demayage'!$C$7</f>
        <v>Jaje   noir 5</v>
      </c>
      <c r="C24" s="20">
        <f>+'[2]F,Demayage'!$M$7</f>
        <v>43</v>
      </c>
      <c r="D24" s="21">
        <f>+'[2]F,Demayage'!$N$7</f>
        <v>0</v>
      </c>
      <c r="E24" s="21" t="str">
        <f>+'[2]F,Demayage'!$O$7</f>
        <v>Unite</v>
      </c>
      <c r="F24" s="13"/>
      <c r="G24" s="5">
        <v>25</v>
      </c>
      <c r="H24" s="4">
        <f t="shared" ref="H24:H32" si="5">+C24-G24</f>
        <v>18</v>
      </c>
      <c r="I24" s="5">
        <f t="shared" si="4"/>
        <v>0</v>
      </c>
    </row>
    <row r="25" spans="1:9">
      <c r="A25" s="62" t="s">
        <v>98</v>
      </c>
      <c r="B25" s="42" t="str">
        <f>+'[2]F,Demayage'!$C$8</f>
        <v>Graise  de  soudage 5</v>
      </c>
      <c r="C25" s="20">
        <f>+'[2]F,Demayage'!$M$8</f>
        <v>12</v>
      </c>
      <c r="D25" s="21">
        <f>+'[2]F,Demayage'!$N$8</f>
        <v>0</v>
      </c>
      <c r="E25" s="21" t="str">
        <f>+'[2]F,Demayage'!$O$8</f>
        <v>Bewate</v>
      </c>
      <c r="F25" s="13"/>
      <c r="G25" s="5">
        <v>10</v>
      </c>
      <c r="H25" s="4">
        <f t="shared" si="5"/>
        <v>2</v>
      </c>
      <c r="I25" s="5">
        <f t="shared" si="4"/>
        <v>0</v>
      </c>
    </row>
    <row r="26" spans="1:9">
      <c r="A26" s="62" t="s">
        <v>98</v>
      </c>
      <c r="B26" s="42" t="str">
        <f>+'[2]F,Demayage'!$C$9</f>
        <v>Graise de  graissage  5</v>
      </c>
      <c r="C26" s="20">
        <f>+'[2]F,Demayage'!$M$9</f>
        <v>2.9099999999999997</v>
      </c>
      <c r="D26" s="21">
        <f>+'[2]F,Demayage'!$N$9</f>
        <v>25.5</v>
      </c>
      <c r="E26" s="21" t="str">
        <f>+'[2]F,Demayage'!$O$9</f>
        <v>kg</v>
      </c>
      <c r="F26" s="13"/>
      <c r="G26" s="5">
        <v>4</v>
      </c>
      <c r="H26" s="4">
        <f>+D26-G26</f>
        <v>21.5</v>
      </c>
      <c r="I26" s="5">
        <f t="shared" si="4"/>
        <v>0</v>
      </c>
    </row>
    <row r="27" spans="1:9">
      <c r="A27" s="62" t="s">
        <v>98</v>
      </c>
      <c r="B27" s="42" t="str">
        <f>+'[2]F,Demayage'!$C$10</f>
        <v>Ligant petite    5</v>
      </c>
      <c r="C27" s="20">
        <f>+'[2]F,Demayage'!$M$10</f>
        <v>849</v>
      </c>
      <c r="D27" s="21">
        <f>+'[2]F,Demayage'!$N$10</f>
        <v>0</v>
      </c>
      <c r="E27" s="21" t="str">
        <f>+'[2]F,Demayage'!$O$10</f>
        <v>Unite</v>
      </c>
      <c r="F27" s="13"/>
      <c r="G27" s="5">
        <v>250</v>
      </c>
      <c r="H27" s="4">
        <f t="shared" si="5"/>
        <v>599</v>
      </c>
      <c r="I27" s="5">
        <f t="shared" si="4"/>
        <v>0</v>
      </c>
    </row>
    <row r="28" spans="1:9">
      <c r="A28" s="62" t="s">
        <v>98</v>
      </c>
      <c r="B28" s="42" t="str">
        <f>+'[2]F,Demayage'!$C$11</f>
        <v>Ligant  grande 5</v>
      </c>
      <c r="C28" s="20">
        <f>+'[2]F,Demayage'!$M11</f>
        <v>1143</v>
      </c>
      <c r="D28" s="21">
        <f>+'[2]F,Demayage'!$N$11</f>
        <v>0</v>
      </c>
      <c r="E28" s="21" t="str">
        <f>+'[2]F,Demayage'!$O$11</f>
        <v>Unite</v>
      </c>
      <c r="F28" s="13"/>
      <c r="G28" s="5">
        <v>100</v>
      </c>
      <c r="H28" s="4">
        <f t="shared" si="5"/>
        <v>1043</v>
      </c>
      <c r="I28" s="5">
        <f t="shared" si="4"/>
        <v>0</v>
      </c>
    </row>
    <row r="29" spans="1:9">
      <c r="A29" s="62" t="s">
        <v>98</v>
      </c>
      <c r="B29" s="42" t="str">
        <f>+'[2]F,Demayage'!$C$12</f>
        <v>Chiuta  de  selk  lamoul   5</v>
      </c>
      <c r="C29" s="20">
        <f>+'[2]F,Demayage'!$M$12</f>
        <v>0</v>
      </c>
      <c r="D29" s="21">
        <f>+'[2]F,Demayage'!$N$12</f>
        <v>0</v>
      </c>
      <c r="E29" s="21" t="str">
        <f>+'[2]F,Demayage'!$O$12</f>
        <v>Unite</v>
      </c>
      <c r="F29" s="13"/>
      <c r="G29" s="5">
        <v>0</v>
      </c>
      <c r="H29" s="4">
        <f t="shared" si="5"/>
        <v>0</v>
      </c>
      <c r="I29" s="5">
        <f t="shared" si="4"/>
        <v>0</v>
      </c>
    </row>
    <row r="30" spans="1:9">
      <c r="A30" s="62" t="s">
        <v>98</v>
      </c>
      <c r="B30" s="42" t="str">
        <f>+'[2]F,Demayage'!$C$13</f>
        <v>Ndader   5</v>
      </c>
      <c r="C30" s="20">
        <f>+'[2]F,Demayage'!$M$13</f>
        <v>0</v>
      </c>
      <c r="D30" s="21">
        <f>+'[2]F,Demayage'!$N$13</f>
        <v>0</v>
      </c>
      <c r="E30" s="21" t="str">
        <f>+'[2]F,Demayage'!$O$13</f>
        <v>Unite</v>
      </c>
      <c r="F30" s="13"/>
      <c r="G30" s="5">
        <v>0</v>
      </c>
      <c r="H30" s="4">
        <f t="shared" si="5"/>
        <v>0</v>
      </c>
      <c r="I30" s="5">
        <f t="shared" si="4"/>
        <v>0</v>
      </c>
    </row>
    <row r="31" spans="1:9">
      <c r="A31" s="62" t="s">
        <v>98</v>
      </c>
      <c r="B31" s="42" t="str">
        <f>+'[2]F,Demayage'!$C$14</f>
        <v>Tabluwa  de soudeur   5</v>
      </c>
      <c r="C31" s="20">
        <f>+'[2]F,Demayage'!$M$14</f>
        <v>0</v>
      </c>
      <c r="D31" s="21">
        <f>+'[2]F,Demayage'!$N$14</f>
        <v>0</v>
      </c>
      <c r="E31" s="21" t="str">
        <f>+'[2]F,Demayage'!$O$14</f>
        <v>Unite</v>
      </c>
      <c r="F31" s="13"/>
      <c r="G31" s="5">
        <v>12</v>
      </c>
      <c r="H31" s="4">
        <f t="shared" si="5"/>
        <v>-12</v>
      </c>
      <c r="I31" s="5" t="str">
        <f t="shared" si="4"/>
        <v>acommande urgent</v>
      </c>
    </row>
    <row r="32" spans="1:9">
      <c r="A32" s="62" t="s">
        <v>98</v>
      </c>
      <c r="B32" s="42" t="str">
        <f>+'[2]F,Demayage'!$C$15</f>
        <v xml:space="preserve"> Protege de  pied    5</v>
      </c>
      <c r="C32" s="20">
        <f>+'[2]F,Demayage'!$M$15</f>
        <v>12</v>
      </c>
      <c r="D32" s="21">
        <f>+'[2]F,Demayage'!$N$15</f>
        <v>0</v>
      </c>
      <c r="E32" s="21" t="str">
        <f>+'[2]F,Demayage'!$O$15</f>
        <v>Unite</v>
      </c>
      <c r="F32" s="13"/>
      <c r="G32" s="5">
        <v>12</v>
      </c>
      <c r="H32" s="4">
        <f t="shared" si="5"/>
        <v>0</v>
      </c>
      <c r="I32" s="5">
        <f t="shared" si="4"/>
        <v>0</v>
      </c>
    </row>
    <row r="33" spans="1:9">
      <c r="A33" s="62" t="s">
        <v>98</v>
      </c>
      <c r="B33" s="4"/>
      <c r="C33" s="20">
        <v>0</v>
      </c>
      <c r="D33" s="21">
        <v>0</v>
      </c>
      <c r="E33" s="21" t="str">
        <f>+'[2]F,Demayage'!$O$15</f>
        <v>Unite</v>
      </c>
      <c r="F33" s="13"/>
      <c r="G33" s="5">
        <v>0</v>
      </c>
      <c r="H33" s="4">
        <f t="shared" ref="H33:H34" si="6">+C33-G33</f>
        <v>0</v>
      </c>
      <c r="I33" s="5">
        <f t="shared" si="4"/>
        <v>0</v>
      </c>
    </row>
    <row r="34" spans="1:9">
      <c r="A34" s="62" t="s">
        <v>98</v>
      </c>
      <c r="B34" s="4"/>
      <c r="C34" s="20">
        <v>0</v>
      </c>
      <c r="D34" s="21">
        <v>0</v>
      </c>
      <c r="E34" s="21" t="str">
        <f>+'[2]F,Demayage'!$O$15</f>
        <v>Unite</v>
      </c>
      <c r="F34" s="13"/>
      <c r="G34" s="5">
        <v>0</v>
      </c>
      <c r="H34" s="4">
        <f t="shared" si="6"/>
        <v>0</v>
      </c>
      <c r="I34" s="5">
        <f t="shared" si="4"/>
        <v>0</v>
      </c>
    </row>
    <row r="35" spans="1:9">
      <c r="A35" s="75"/>
      <c r="B35" s="76"/>
      <c r="C35" s="76"/>
      <c r="D35" s="76"/>
      <c r="E35" s="77"/>
      <c r="F35" s="23"/>
      <c r="G35" s="68" t="s">
        <v>7</v>
      </c>
      <c r="H35" s="68"/>
      <c r="I35" s="68"/>
    </row>
    <row r="36" spans="1:9">
      <c r="A36" s="62" t="s">
        <v>99</v>
      </c>
      <c r="B36" s="42" t="str">
        <f>+'[2]F,Demayage'!$C$19</f>
        <v>Disque de coupaje  grand  6</v>
      </c>
      <c r="C36" s="20">
        <f>+'[2]F,Demayage'!$M$19</f>
        <v>0</v>
      </c>
      <c r="D36" s="21">
        <f>+'[2]F,Demayage'!$N$19</f>
        <v>0</v>
      </c>
      <c r="E36" s="21" t="str">
        <f>+'[2]F,Demayage'!$O$19</f>
        <v>Unite</v>
      </c>
      <c r="F36" s="13"/>
      <c r="G36" s="5">
        <v>25</v>
      </c>
      <c r="H36" s="4">
        <f t="shared" ref="H36:H44" si="7">+C36-G36</f>
        <v>-25</v>
      </c>
      <c r="I36" s="5" t="str">
        <f t="shared" ref="I36:I44" si="8">IF(H:H&lt;0,"acommande urgent",0)</f>
        <v>acommande urgent</v>
      </c>
    </row>
    <row r="37" spans="1:9">
      <c r="A37" s="62" t="s">
        <v>99</v>
      </c>
      <c r="B37" s="42" t="str">
        <f>+'[2]F,Demayage'!$C$20</f>
        <v>Disque de coupaje petit    6</v>
      </c>
      <c r="C37" s="20">
        <f>+'[2]F,Demayage'!$M$20</f>
        <v>0</v>
      </c>
      <c r="D37" s="21">
        <f>+'[2]F,Demayage'!$N$20</f>
        <v>0</v>
      </c>
      <c r="E37" s="21" t="str">
        <f>+'[2]F,Demayage'!$O$20</f>
        <v>Unite</v>
      </c>
      <c r="F37" s="13"/>
      <c r="G37" s="5">
        <v>25</v>
      </c>
      <c r="H37" s="4">
        <f t="shared" si="7"/>
        <v>-25</v>
      </c>
      <c r="I37" s="5" t="str">
        <f t="shared" si="8"/>
        <v>acommande urgent</v>
      </c>
    </row>
    <row r="38" spans="1:9">
      <c r="A38" s="62" t="s">
        <v>99</v>
      </c>
      <c r="B38" s="42" t="str">
        <f>+'[2]F,Demayage'!$C$21</f>
        <v xml:space="preserve">Disque  poçaje hekan grand  6   </v>
      </c>
      <c r="C38" s="20">
        <f>+'[2]F,Demayage'!$M$21</f>
        <v>41</v>
      </c>
      <c r="D38" s="21">
        <f>+'[2]F,Demayage'!$N$21</f>
        <v>0</v>
      </c>
      <c r="E38" s="21" t="str">
        <f>+'[2]F,Demayage'!$O$21</f>
        <v>Unite</v>
      </c>
      <c r="F38" s="13"/>
      <c r="G38" s="5">
        <v>10</v>
      </c>
      <c r="H38" s="4">
        <f t="shared" si="7"/>
        <v>31</v>
      </c>
      <c r="I38" s="5">
        <f t="shared" si="8"/>
        <v>0</v>
      </c>
    </row>
    <row r="39" spans="1:9">
      <c r="A39" s="62" t="s">
        <v>99</v>
      </c>
      <c r="B39" s="42" t="str">
        <f>+'[2]F,Demayage'!$C$22</f>
        <v>Disque hekan  petit   6</v>
      </c>
      <c r="C39" s="20">
        <f>+'[2]F,Demayage'!$M$22</f>
        <v>179</v>
      </c>
      <c r="D39" s="21">
        <f>+'[2]F,Demayage'!$N$22</f>
        <v>0</v>
      </c>
      <c r="E39" s="21" t="str">
        <f>+'[2]F,Demayage'!$O$21</f>
        <v>Unite</v>
      </c>
      <c r="F39" s="13"/>
      <c r="G39" s="5">
        <v>60</v>
      </c>
      <c r="H39" s="4">
        <f t="shared" si="7"/>
        <v>119</v>
      </c>
      <c r="I39" s="5">
        <f t="shared" si="8"/>
        <v>0</v>
      </c>
    </row>
    <row r="40" spans="1:9">
      <c r="A40" s="62" t="s">
        <v>99</v>
      </c>
      <c r="B40" s="42" t="str">
        <f>+'[2]F,Demayage'!C23</f>
        <v>Disque tronceneuse     6</v>
      </c>
      <c r="C40" s="20">
        <f>+'[2]F,Demayage'!$M$23</f>
        <v>59</v>
      </c>
      <c r="D40" s="21">
        <f>+'[2]F,Demayage'!$N$23</f>
        <v>0</v>
      </c>
      <c r="E40" s="21" t="str">
        <f>+'[2]F,Demayage'!$O$21</f>
        <v>Unite</v>
      </c>
      <c r="F40" s="13"/>
      <c r="G40" s="5">
        <v>30</v>
      </c>
      <c r="H40" s="4">
        <f t="shared" si="7"/>
        <v>29</v>
      </c>
      <c r="I40" s="5">
        <f t="shared" si="8"/>
        <v>0</v>
      </c>
    </row>
    <row r="41" spans="1:9">
      <c r="A41" s="62" t="s">
        <v>99</v>
      </c>
      <c r="B41" s="42" t="str">
        <f>+'[2]F,Demayage'!C24</f>
        <v>Hjra hekan grande   6</v>
      </c>
      <c r="C41" s="20">
        <f>+'[2]F,Demayage'!$M$24</f>
        <v>4</v>
      </c>
      <c r="D41" s="21">
        <f>+'[2]F,Demayage'!$N$24</f>
        <v>0</v>
      </c>
      <c r="E41" s="21" t="str">
        <f>+'[2]F,Demayage'!$O$21</f>
        <v>Unite</v>
      </c>
      <c r="F41" s="13"/>
      <c r="G41" s="5">
        <v>2</v>
      </c>
      <c r="H41" s="4">
        <f t="shared" si="7"/>
        <v>2</v>
      </c>
      <c r="I41" s="5">
        <f t="shared" si="8"/>
        <v>0</v>
      </c>
    </row>
    <row r="42" spans="1:9">
      <c r="A42" s="62" t="s">
        <v>99</v>
      </c>
      <c r="B42" s="42" t="str">
        <f>+'[2]F,Demayage'!C25</f>
        <v>Hjra  hekan  petite  6</v>
      </c>
      <c r="C42" s="20">
        <f>+'[2]F,Demayage'!$M$25</f>
        <v>7</v>
      </c>
      <c r="D42" s="21">
        <f>+'[2]F,Demayage'!$N$25</f>
        <v>0</v>
      </c>
      <c r="E42" s="21" t="str">
        <f>+'[2]F,Demayage'!$O$21</f>
        <v>Unite</v>
      </c>
      <c r="F42" s="23"/>
      <c r="G42" s="5">
        <v>5</v>
      </c>
      <c r="H42" s="4">
        <f t="shared" si="7"/>
        <v>2</v>
      </c>
      <c r="I42" s="5">
        <f t="shared" si="8"/>
        <v>0</v>
      </c>
    </row>
    <row r="43" spans="1:9">
      <c r="A43" s="62" t="s">
        <v>99</v>
      </c>
      <c r="B43" s="42" t="str">
        <f>+'[2]F,Demayage'!C26</f>
        <v>Hjra  temadewa 6</v>
      </c>
      <c r="C43" s="20">
        <f>+'[2]F,Demayage'!$M$26</f>
        <v>9</v>
      </c>
      <c r="D43" s="21">
        <f>+'[2]F,Demayage'!$N$26</f>
        <v>0</v>
      </c>
      <c r="E43" s="21" t="str">
        <f>+'[2]F,Demayage'!$O$21</f>
        <v>Unite</v>
      </c>
      <c r="F43" s="23"/>
      <c r="G43" s="5">
        <v>2</v>
      </c>
      <c r="H43" s="4">
        <f t="shared" si="7"/>
        <v>7</v>
      </c>
      <c r="I43" s="5">
        <f t="shared" si="8"/>
        <v>0</v>
      </c>
    </row>
    <row r="44" spans="1:9">
      <c r="A44" s="62" t="s">
        <v>99</v>
      </c>
      <c r="B44" s="5" t="str">
        <f>+'[2]F,Demayage'!C27</f>
        <v>/6</v>
      </c>
      <c r="C44" s="20">
        <v>0</v>
      </c>
      <c r="D44" s="21">
        <v>0</v>
      </c>
      <c r="E44" s="21" t="str">
        <f>+'[2]F,Demayage'!$O$21</f>
        <v>Unite</v>
      </c>
      <c r="F44" s="29"/>
      <c r="G44" s="5">
        <v>0</v>
      </c>
      <c r="H44" s="4">
        <f t="shared" si="7"/>
        <v>0</v>
      </c>
      <c r="I44" s="5">
        <f t="shared" si="8"/>
        <v>0</v>
      </c>
    </row>
    <row r="45" spans="1:9">
      <c r="A45" s="31"/>
      <c r="B45" s="32"/>
      <c r="C45" s="32"/>
      <c r="D45" s="32"/>
      <c r="E45" s="33"/>
      <c r="F45" s="30"/>
      <c r="G45" s="68" t="s">
        <v>7</v>
      </c>
      <c r="H45" s="32"/>
      <c r="I45" s="33"/>
    </row>
    <row r="46" spans="1:9">
      <c r="A46" s="62" t="s">
        <v>100</v>
      </c>
      <c r="B46" s="42" t="str">
        <f>+'[2]F,Demayage'!C29</f>
        <v>Lame de scie    7</v>
      </c>
      <c r="C46" s="20">
        <f>+'[2]F,Demayage'!$M$29</f>
        <v>131</v>
      </c>
      <c r="D46" s="21">
        <f>+'[2]F,Demayage'!$N$29</f>
        <v>0</v>
      </c>
      <c r="E46" s="21" t="str">
        <f>+'[2]F,Demayage'!$O$29</f>
        <v>Unite</v>
      </c>
      <c r="F46" s="29"/>
      <c r="G46" s="5">
        <v>20</v>
      </c>
      <c r="H46" s="4">
        <f t="shared" ref="H46" si="9">+C46-G46</f>
        <v>111</v>
      </c>
      <c r="I46" s="5">
        <f t="shared" ref="I46:I54" si="10">IF(H:H&lt;0,"acommande urgent",0)</f>
        <v>0</v>
      </c>
    </row>
    <row r="47" spans="1:9">
      <c r="A47" s="62" t="s">
        <v>100</v>
      </c>
      <c r="B47" s="42" t="str">
        <f>+'[2]F,Demayage'!C30</f>
        <v>Lame scie a ruban carbon /diamètre 3,18mm/ 7</v>
      </c>
      <c r="C47" s="20">
        <f>+'[2]F,Demayage'!$M$30</f>
        <v>0</v>
      </c>
      <c r="D47" s="21">
        <f>+'[2]F,Demayage'!$N$30</f>
        <v>0</v>
      </c>
      <c r="E47" s="21" t="str">
        <f>+'[2]F,Demayage'!$O$30</f>
        <v>Unite</v>
      </c>
      <c r="F47" s="23"/>
      <c r="G47" s="5">
        <v>10</v>
      </c>
      <c r="H47" s="4">
        <f t="shared" ref="H47:H52" si="11">+C47-G47</f>
        <v>-10</v>
      </c>
      <c r="I47" s="5" t="str">
        <f t="shared" si="10"/>
        <v>acommande urgent</v>
      </c>
    </row>
    <row r="48" spans="1:9">
      <c r="A48" s="62" t="s">
        <v>100</v>
      </c>
      <c r="B48" s="42" t="str">
        <f>+'[2]F,Demayage'!C31</f>
        <v>Ecrou  27  /    7</v>
      </c>
      <c r="C48" s="20">
        <f>+'[2]F,Demayage'!$M$31</f>
        <v>250</v>
      </c>
      <c r="D48" s="21">
        <f>+'[2]F,Demayage'!$N$31</f>
        <v>0</v>
      </c>
      <c r="E48" s="21" t="str">
        <f>+'[2]F,Demayage'!$O$31</f>
        <v>Unite</v>
      </c>
      <c r="F48" s="23"/>
      <c r="G48" s="5">
        <v>2000</v>
      </c>
      <c r="H48" s="4">
        <f t="shared" si="11"/>
        <v>-1750</v>
      </c>
      <c r="I48" s="5" t="str">
        <f t="shared" si="10"/>
        <v>acommande urgent</v>
      </c>
    </row>
    <row r="49" spans="1:10">
      <c r="A49" s="62" t="s">
        <v>100</v>
      </c>
      <c r="B49" s="42" t="str">
        <f>+'[2]F,Demayage'!C32</f>
        <v>Colle araldite     7</v>
      </c>
      <c r="C49" s="20">
        <f>+'[2]F,Demayage'!$M$32</f>
        <v>1</v>
      </c>
      <c r="D49" s="21">
        <f>+'[2]F,Demayage'!$N$32</f>
        <v>0</v>
      </c>
      <c r="E49" s="21" t="str">
        <f>+'[2]F,Demayage'!$O$32</f>
        <v>Unite</v>
      </c>
      <c r="F49" s="23"/>
      <c r="G49" s="5">
        <v>2</v>
      </c>
      <c r="H49" s="4">
        <f t="shared" si="11"/>
        <v>-1</v>
      </c>
      <c r="I49" s="5" t="str">
        <f t="shared" si="10"/>
        <v>acommande urgent</v>
      </c>
    </row>
    <row r="50" spans="1:10">
      <c r="A50" s="62" t="s">
        <v>100</v>
      </c>
      <c r="B50" s="42" t="str">
        <f>+'[2]F,Demayage'!C33</f>
        <v>Colya  de  touwe     7</v>
      </c>
      <c r="C50" s="36">
        <f>+'[2]F,Demayage'!$M$33</f>
        <v>35</v>
      </c>
      <c r="D50" s="21">
        <f>+'[2]F,Demayage'!$N$33</f>
        <v>0</v>
      </c>
      <c r="E50" s="21" t="str">
        <f>+'[2]F,Demayage'!$O$33</f>
        <v>Unite</v>
      </c>
      <c r="F50" s="13"/>
      <c r="G50" s="5">
        <v>25</v>
      </c>
      <c r="H50" s="4">
        <f t="shared" si="11"/>
        <v>10</v>
      </c>
      <c r="I50" s="5">
        <f t="shared" si="10"/>
        <v>0</v>
      </c>
    </row>
    <row r="51" spans="1:10">
      <c r="A51" s="62" t="s">
        <v>100</v>
      </c>
      <c r="B51" s="42" t="str">
        <f>+'[2]F,Demayage'!C34</f>
        <v>Lame  sice  menuisier 7</v>
      </c>
      <c r="C51" s="20">
        <f>+'[2]F,Demayage'!$M$34</f>
        <v>19</v>
      </c>
      <c r="D51" s="21">
        <f>+'[2]F,Demayage'!$N$34</f>
        <v>0</v>
      </c>
      <c r="E51" s="21" t="str">
        <f>+'[2]F,Demayage'!$O$34</f>
        <v>Unite</v>
      </c>
      <c r="F51" s="13"/>
      <c r="G51" s="5">
        <v>10</v>
      </c>
      <c r="H51" s="4">
        <f t="shared" si="11"/>
        <v>9</v>
      </c>
      <c r="I51" s="5">
        <f t="shared" si="10"/>
        <v>0</v>
      </c>
    </row>
    <row r="52" spans="1:10">
      <c r="A52" s="62" t="s">
        <v>100</v>
      </c>
      <c r="B52" s="42" t="str">
        <f>+'[2]F,Demayage'!$C$35</f>
        <v>Benpa de colle    7</v>
      </c>
      <c r="C52" s="20">
        <f>+'[2]F,Demayage'!$M$35</f>
        <v>2</v>
      </c>
      <c r="D52" s="21">
        <f>+'[2]F,Demayage'!$N$35</f>
        <v>0</v>
      </c>
      <c r="E52" s="21" t="str">
        <f>+'[2]F,Demayage'!$O$35</f>
        <v>Unite</v>
      </c>
      <c r="F52" s="13"/>
      <c r="G52" s="5">
        <v>1</v>
      </c>
      <c r="H52" s="4">
        <f t="shared" si="11"/>
        <v>1</v>
      </c>
      <c r="I52" s="5">
        <f t="shared" si="10"/>
        <v>0</v>
      </c>
    </row>
    <row r="53" spans="1:10">
      <c r="A53" s="62" t="s">
        <v>100</v>
      </c>
      <c r="B53" s="44" t="str">
        <f>+'[2]F,Demayage'!$C$36</f>
        <v>tij  taberi  27 /7</v>
      </c>
      <c r="C53" s="20">
        <f>+'[2]F,Demayage'!$M$16</f>
        <v>0</v>
      </c>
      <c r="D53" s="21">
        <v>0</v>
      </c>
      <c r="E53" s="21" t="str">
        <f>+'[2]F,Demayage'!$O$39</f>
        <v>Unite</v>
      </c>
      <c r="F53" s="13"/>
      <c r="G53" s="5">
        <v>100</v>
      </c>
      <c r="H53" s="4">
        <f t="shared" ref="H53:H54" si="12">+C53-G53</f>
        <v>-100</v>
      </c>
      <c r="I53" s="5" t="str">
        <f t="shared" si="10"/>
        <v>acommande urgent</v>
      </c>
      <c r="J53" s="64"/>
    </row>
    <row r="54" spans="1:10">
      <c r="A54" s="62" t="s">
        <v>100</v>
      </c>
      <c r="B54" s="4" t="str">
        <f>+'[2]F,Demayage'!$C$37</f>
        <v>/7</v>
      </c>
      <c r="C54" s="20">
        <v>0</v>
      </c>
      <c r="D54" s="21">
        <v>0</v>
      </c>
      <c r="E54" s="21" t="str">
        <f>+'[2]F,Demayage'!$O$39</f>
        <v>Unite</v>
      </c>
      <c r="F54" s="13"/>
      <c r="G54" s="5">
        <v>0</v>
      </c>
      <c r="H54" s="4">
        <f t="shared" si="12"/>
        <v>0</v>
      </c>
      <c r="I54" s="5">
        <f t="shared" si="10"/>
        <v>0</v>
      </c>
    </row>
    <row r="55" spans="1:10">
      <c r="A55" s="31"/>
      <c r="B55" s="32"/>
      <c r="C55" s="32"/>
      <c r="D55" s="32"/>
      <c r="E55" s="33"/>
      <c r="F55" s="30"/>
      <c r="G55" s="68" t="s">
        <v>7</v>
      </c>
      <c r="H55" s="32"/>
      <c r="I55" s="33"/>
    </row>
    <row r="56" spans="1:10">
      <c r="A56" s="62" t="s">
        <v>101</v>
      </c>
      <c r="B56" s="42" t="str">
        <f>+'[2]F,Demayage'!C39</f>
        <v>Pipa grand 0,8 /      8</v>
      </c>
      <c r="C56" s="20">
        <f>+'[2]F,Demayage'!$M$39</f>
        <v>0</v>
      </c>
      <c r="D56" s="21">
        <f>+'[2]F,Demayage'!$N$39</f>
        <v>0</v>
      </c>
      <c r="E56" s="21" t="str">
        <f>+'[2]F,Demayage'!$O$39</f>
        <v>Unite</v>
      </c>
      <c r="F56" s="13"/>
      <c r="G56" s="5">
        <v>0</v>
      </c>
      <c r="H56" s="4">
        <f t="shared" ref="H56:H68" si="13">+C56-G56</f>
        <v>0</v>
      </c>
      <c r="I56" s="11">
        <f t="shared" ref="I56:I68" si="14">IF(H:H&lt;0,"acommande urgent",0)</f>
        <v>0</v>
      </c>
    </row>
    <row r="57" spans="1:10">
      <c r="A57" s="62" t="s">
        <v>101</v>
      </c>
      <c r="B57" s="42" t="str">
        <f>+'[2]F,Demayage'!C40</f>
        <v>Pipa  moeya 0,8/    8</v>
      </c>
      <c r="C57" s="20">
        <f>+'[2]F,Demayage'!$M$40</f>
        <v>0</v>
      </c>
      <c r="D57" s="21">
        <f>+'[2]F,Demayage'!$N$40</f>
        <v>0</v>
      </c>
      <c r="E57" s="21" t="str">
        <f>+'[2]F,Demayage'!$O$40</f>
        <v>Unite</v>
      </c>
      <c r="F57" s="13"/>
      <c r="G57" s="5">
        <v>0</v>
      </c>
      <c r="H57" s="4">
        <f t="shared" si="13"/>
        <v>0</v>
      </c>
      <c r="I57" s="11">
        <f t="shared" si="14"/>
        <v>0</v>
      </c>
    </row>
    <row r="58" spans="1:10">
      <c r="A58" s="62" t="s">
        <v>101</v>
      </c>
      <c r="B58" s="42" t="str">
        <f>+'[2]F,Demayage'!C41</f>
        <v>Pipa  petite0,8/     8</v>
      </c>
      <c r="C58" s="20">
        <f>+'[2]F,Demayage'!$M$41</f>
        <v>0</v>
      </c>
      <c r="D58" s="21">
        <f>+'[2]F,Demayage'!$N$41</f>
        <v>0</v>
      </c>
      <c r="E58" s="21" t="str">
        <f>+'[2]F,Demayage'!$O$41</f>
        <v>Unite</v>
      </c>
      <c r="F58" s="13"/>
      <c r="G58" s="5">
        <v>0</v>
      </c>
      <c r="H58" s="4">
        <f t="shared" si="13"/>
        <v>0</v>
      </c>
      <c r="I58" s="11">
        <f t="shared" si="14"/>
        <v>0</v>
      </c>
    </row>
    <row r="59" spans="1:10">
      <c r="A59" s="62" t="s">
        <v>101</v>
      </c>
      <c r="B59" s="42" t="str">
        <f>+'[2]F,Demayage'!C42</f>
        <v xml:space="preserve">Pipa  sortie grande  /   8    </v>
      </c>
      <c r="C59" s="20">
        <f>+'[2]F,Demayage'!$M$42</f>
        <v>0</v>
      </c>
      <c r="D59" s="21">
        <f>+'[2]F,Demayage'!$N$42</f>
        <v>0</v>
      </c>
      <c r="E59" s="21" t="str">
        <f>+'[2]F,Demayage'!$O$42</f>
        <v>Unite</v>
      </c>
      <c r="F59" s="13"/>
      <c r="G59" s="5">
        <v>0</v>
      </c>
      <c r="H59" s="4">
        <f t="shared" si="13"/>
        <v>0</v>
      </c>
      <c r="I59" s="11">
        <f t="shared" si="14"/>
        <v>0</v>
      </c>
    </row>
    <row r="60" spans="1:10">
      <c r="A60" s="62" t="s">
        <v>101</v>
      </c>
      <c r="B60" s="42" t="str">
        <f>+'[2]F,Demayage'!C43</f>
        <v>Pipa  sortie moeyane   /    8</v>
      </c>
      <c r="C60" s="20">
        <f>+'[2]F,Demayage'!$M$43</f>
        <v>0</v>
      </c>
      <c r="D60" s="21">
        <f>+'[2]F,Demayage'!$N$43</f>
        <v>0</v>
      </c>
      <c r="E60" s="21" t="str">
        <f>+'[2]F,Demayage'!$O$43</f>
        <v>Unite</v>
      </c>
      <c r="F60" s="13"/>
      <c r="G60" s="5">
        <v>0</v>
      </c>
      <c r="H60" s="4">
        <f t="shared" si="13"/>
        <v>0</v>
      </c>
      <c r="I60" s="11">
        <f t="shared" si="14"/>
        <v>0</v>
      </c>
    </row>
    <row r="61" spans="1:10">
      <c r="A61" s="62" t="s">
        <v>101</v>
      </c>
      <c r="B61" s="42" t="str">
        <f>+'[2]F,Demayage'!C44</f>
        <v xml:space="preserve">Pipa  sortie  petite/    8    </v>
      </c>
      <c r="C61" s="20">
        <f>+'[2]F,Demayage'!$M$44</f>
        <v>0</v>
      </c>
      <c r="D61" s="21">
        <f>+'[2]F,Demayage'!$N$44</f>
        <v>0</v>
      </c>
      <c r="E61" s="21" t="str">
        <f>+'[2]F,Demayage'!$O$44</f>
        <v>Unite</v>
      </c>
      <c r="F61" s="13"/>
      <c r="G61" s="5">
        <v>0</v>
      </c>
      <c r="H61" s="4">
        <f t="shared" si="13"/>
        <v>0</v>
      </c>
      <c r="I61" s="11">
        <f t="shared" si="14"/>
        <v>0</v>
      </c>
    </row>
    <row r="62" spans="1:10">
      <c r="A62" s="62" t="s">
        <v>101</v>
      </c>
      <c r="B62" s="42" t="str">
        <f>+'[2]F,Demayage'!C45</f>
        <v xml:space="preserve">Pipa   dakle grande  /  8  </v>
      </c>
      <c r="C62" s="20">
        <f>+'[2]F,Demayage'!$M$45</f>
        <v>0</v>
      </c>
      <c r="D62" s="21">
        <f>+'[2]F,Demayage'!$N$45</f>
        <v>0</v>
      </c>
      <c r="E62" s="21" t="str">
        <f>+'[2]F,Demayage'!$O$44</f>
        <v>Unite</v>
      </c>
      <c r="F62" s="13"/>
      <c r="G62" s="5">
        <v>0</v>
      </c>
      <c r="H62" s="4">
        <f t="shared" si="13"/>
        <v>0</v>
      </c>
      <c r="I62" s="11">
        <f t="shared" si="14"/>
        <v>0</v>
      </c>
    </row>
    <row r="63" spans="1:10">
      <c r="A63" s="62" t="s">
        <v>101</v>
      </c>
      <c r="B63" s="42" t="str">
        <f>+'[2]F,Demayage'!C46</f>
        <v xml:space="preserve">Pipa  dakle  moeyane   /  8 </v>
      </c>
      <c r="C63" s="20">
        <f>+'[2]F,Demayage'!$M$46</f>
        <v>0</v>
      </c>
      <c r="D63" s="21">
        <f>+'[2]F,Demayage'!$N$46</f>
        <v>0</v>
      </c>
      <c r="E63" s="21" t="str">
        <f>+'[2]F,Demayage'!$O$44</f>
        <v>Unite</v>
      </c>
      <c r="F63" s="13"/>
      <c r="G63" s="5">
        <v>0</v>
      </c>
      <c r="H63" s="4">
        <f t="shared" si="13"/>
        <v>0</v>
      </c>
      <c r="I63" s="11">
        <f t="shared" si="14"/>
        <v>0</v>
      </c>
    </row>
    <row r="64" spans="1:10">
      <c r="A64" s="62" t="s">
        <v>101</v>
      </c>
      <c r="B64" s="42" t="str">
        <f>+'[2]F,Demayage'!C47</f>
        <v xml:space="preserve">Pipa  dakle petite    /   8 </v>
      </c>
      <c r="C64" s="20">
        <f>+'[2]F,Demayage'!$M$47</f>
        <v>0</v>
      </c>
      <c r="D64" s="21">
        <f>+'[2]F,Demayage'!$N$47</f>
        <v>0</v>
      </c>
      <c r="E64" s="21" t="str">
        <f>+'[2]F,Demayage'!$O$44</f>
        <v>Unite</v>
      </c>
      <c r="F64" s="13"/>
      <c r="G64" s="5">
        <v>0</v>
      </c>
      <c r="H64" s="4">
        <f t="shared" si="13"/>
        <v>0</v>
      </c>
      <c r="I64" s="11">
        <f t="shared" si="14"/>
        <v>0</v>
      </c>
    </row>
    <row r="65" spans="1:9">
      <c r="A65" s="62" t="s">
        <v>101</v>
      </c>
      <c r="B65" s="42" t="str">
        <f>+'[2]F,Demayage'!C48</f>
        <v>Tube de fil de soudage  /   8</v>
      </c>
      <c r="C65" s="20">
        <f>+'[2]F,Demayage'!$M$48</f>
        <v>0</v>
      </c>
      <c r="D65" s="21">
        <f>+'[2]F,Demayage'!$N$48</f>
        <v>0</v>
      </c>
      <c r="E65" s="21" t="str">
        <f>+'[2]F,Demayage'!$O$44</f>
        <v>Unite</v>
      </c>
      <c r="F65" s="13"/>
      <c r="G65" s="5">
        <v>0</v>
      </c>
      <c r="H65" s="4">
        <f t="shared" si="13"/>
        <v>0</v>
      </c>
      <c r="I65" s="11">
        <f t="shared" si="14"/>
        <v>0</v>
      </c>
    </row>
    <row r="66" spans="1:9">
      <c r="A66" s="62" t="s">
        <v>101</v>
      </c>
      <c r="B66" s="42" t="str">
        <f>+'[2]F,Demayage'!C49</f>
        <v xml:space="preserve">Tube de  fil de soudage /   8    </v>
      </c>
      <c r="C66" s="20">
        <f>+'[2]F,Demayage'!$M$49</f>
        <v>0</v>
      </c>
      <c r="D66" s="21">
        <f>+'[2]F,Demayage'!$N$49</f>
        <v>0</v>
      </c>
      <c r="E66" s="21" t="str">
        <f>+'[2]F,Demayage'!$O$44</f>
        <v>Unite</v>
      </c>
      <c r="F66" s="13"/>
      <c r="G66" s="5">
        <v>0</v>
      </c>
      <c r="H66" s="4">
        <f t="shared" si="13"/>
        <v>0</v>
      </c>
      <c r="I66" s="11">
        <f t="shared" si="14"/>
        <v>0</v>
      </c>
    </row>
    <row r="67" spans="1:9">
      <c r="A67" s="62" t="s">
        <v>101</v>
      </c>
      <c r="B67" s="42" t="str">
        <f>+'[2]F,Demayage'!C50</f>
        <v xml:space="preserve">Pipa  de chalimoun     8  </v>
      </c>
      <c r="C67" s="20">
        <f>+'[2]F,Demayage'!$M$50</f>
        <v>0</v>
      </c>
      <c r="D67" s="21">
        <f>+'[2]F,Demayage'!$N$50</f>
        <v>0</v>
      </c>
      <c r="E67" s="21" t="str">
        <f>+'[2]F,Demayage'!$O$44</f>
        <v>Unite</v>
      </c>
      <c r="F67" s="13"/>
      <c r="G67" s="5">
        <v>0</v>
      </c>
      <c r="H67" s="4">
        <f t="shared" si="13"/>
        <v>0</v>
      </c>
      <c r="I67" s="11">
        <f t="shared" si="14"/>
        <v>0</v>
      </c>
    </row>
    <row r="68" spans="1:9">
      <c r="A68" s="62" t="s">
        <v>101</v>
      </c>
      <c r="B68" s="4" t="str">
        <f>+'[2]F,Demayage'!C51</f>
        <v>/8</v>
      </c>
      <c r="C68" s="20">
        <v>0</v>
      </c>
      <c r="D68" s="21">
        <v>0</v>
      </c>
      <c r="E68" s="21" t="str">
        <f>+'[2]F,Demayage'!$O$44</f>
        <v>Unite</v>
      </c>
      <c r="F68" s="13"/>
      <c r="G68" s="5">
        <v>0</v>
      </c>
      <c r="H68" s="4">
        <f t="shared" si="13"/>
        <v>0</v>
      </c>
      <c r="I68" s="11">
        <f t="shared" si="14"/>
        <v>0</v>
      </c>
    </row>
    <row r="69" spans="1:9" ht="15.75">
      <c r="A69" s="72" t="s">
        <v>14</v>
      </c>
      <c r="B69" s="73"/>
      <c r="C69" s="73"/>
      <c r="D69" s="73"/>
      <c r="E69" s="74"/>
      <c r="F69" s="13"/>
      <c r="G69" s="68" t="s">
        <v>11</v>
      </c>
      <c r="H69" s="68"/>
      <c r="I69" s="68"/>
    </row>
    <row r="70" spans="1:9">
      <c r="A70" s="78" t="s">
        <v>1</v>
      </c>
      <c r="B70" s="78" t="s">
        <v>3</v>
      </c>
      <c r="C70" s="75" t="s">
        <v>12</v>
      </c>
      <c r="D70" s="77"/>
      <c r="E70" s="78" t="s">
        <v>6</v>
      </c>
      <c r="F70" s="13"/>
      <c r="G70" s="68"/>
      <c r="H70" s="68"/>
      <c r="I70" s="68"/>
    </row>
    <row r="71" spans="1:9">
      <c r="A71" s="79"/>
      <c r="B71" s="79"/>
      <c r="C71" s="12" t="s">
        <v>4</v>
      </c>
      <c r="D71" s="12" t="s">
        <v>5</v>
      </c>
      <c r="E71" s="79"/>
      <c r="F71" s="13"/>
      <c r="G71" s="68" t="s">
        <v>7</v>
      </c>
      <c r="H71" s="68" t="s">
        <v>8</v>
      </c>
      <c r="I71" s="68" t="s">
        <v>9</v>
      </c>
    </row>
    <row r="72" spans="1:9">
      <c r="A72" s="62" t="s">
        <v>102</v>
      </c>
      <c r="B72" s="42" t="str">
        <f>+'[3]F,Demayage'!C5</f>
        <v>Scotc/3M     9</v>
      </c>
      <c r="C72" s="20">
        <f>+'[3]F,Demayage'!$M$5</f>
        <v>539</v>
      </c>
      <c r="D72" s="21">
        <v>10</v>
      </c>
      <c r="E72" s="21" t="str">
        <f>+'[3]F,Demayage'!$O$5</f>
        <v>unite</v>
      </c>
      <c r="F72" s="13"/>
      <c r="G72" s="5">
        <v>100</v>
      </c>
      <c r="H72" s="4">
        <f t="shared" ref="H72:H81" si="15">+C72-G72</f>
        <v>439</v>
      </c>
      <c r="I72" s="5">
        <f t="shared" ref="I72:I81" si="16">IF(H:H&lt;0,"acommande urgent",0)</f>
        <v>0</v>
      </c>
    </row>
    <row r="73" spans="1:9">
      <c r="A73" s="62" t="s">
        <v>102</v>
      </c>
      <c r="B73" s="42" t="str">
        <f>+'[3]F,Demayage'!C6</f>
        <v>Serrure grande    9</v>
      </c>
      <c r="C73" s="20">
        <f>+'[3]F,Demayage'!$M$6</f>
        <v>134</v>
      </c>
      <c r="D73" s="21">
        <f>+'[3]F,Demayage'!$N$6</f>
        <v>0</v>
      </c>
      <c r="E73" s="21" t="str">
        <f>+'[3]F,Demayage'!$O$6</f>
        <v>unite</v>
      </c>
      <c r="F73" s="13"/>
      <c r="G73" s="5">
        <v>250</v>
      </c>
      <c r="H73" s="4">
        <f t="shared" si="15"/>
        <v>-116</v>
      </c>
      <c r="I73" s="5" t="str">
        <f t="shared" si="16"/>
        <v>acommande urgent</v>
      </c>
    </row>
    <row r="74" spans="1:9">
      <c r="A74" s="62" t="s">
        <v>102</v>
      </c>
      <c r="B74" s="42" t="str">
        <f>+'[3]F,Demayage'!C7</f>
        <v>Serrure petite     9</v>
      </c>
      <c r="C74" s="20">
        <f>+'[3]F,Demayage'!$M$7</f>
        <v>1788</v>
      </c>
      <c r="D74" s="21">
        <f>+'[3]F,Demayage'!$N$7</f>
        <v>0</v>
      </c>
      <c r="E74" s="21" t="str">
        <f>+'[3]F,Demayage'!$O$7</f>
        <v>unite</v>
      </c>
      <c r="F74" s="13"/>
      <c r="G74" s="5">
        <v>300</v>
      </c>
      <c r="H74" s="4">
        <f t="shared" si="15"/>
        <v>1488</v>
      </c>
      <c r="I74" s="5">
        <f t="shared" si="16"/>
        <v>0</v>
      </c>
    </row>
    <row r="75" spans="1:9">
      <c r="A75" s="62" t="s">
        <v>102</v>
      </c>
      <c r="B75" s="42" t="str">
        <f>+'[3]F,Demayage'!C8</f>
        <v>Crayon     9</v>
      </c>
      <c r="C75" s="20">
        <f>+'[3]F,Demayage'!$M$8</f>
        <v>64</v>
      </c>
      <c r="D75" s="21">
        <f>+'[3]F,Demayage'!$N$8</f>
        <v>0</v>
      </c>
      <c r="E75" s="21" t="str">
        <f>+'[3]F,Demayage'!$O$8</f>
        <v>unite</v>
      </c>
      <c r="F75" s="13"/>
      <c r="G75" s="5">
        <v>25</v>
      </c>
      <c r="H75" s="4">
        <f t="shared" si="15"/>
        <v>39</v>
      </c>
      <c r="I75" s="5">
        <f t="shared" si="16"/>
        <v>0</v>
      </c>
    </row>
    <row r="76" spans="1:9">
      <c r="A76" s="62" t="s">
        <v>102</v>
      </c>
      <c r="B76" s="42" t="str">
        <f>+'[3]F,Demayage'!C9</f>
        <v>Va et vient        9</v>
      </c>
      <c r="C76" s="20">
        <f>+'[3]F,Demayage'!$M$9</f>
        <v>200</v>
      </c>
      <c r="D76" s="21">
        <f>+'[3]F,Demayage'!$N$9</f>
        <v>0</v>
      </c>
      <c r="E76" s="21" t="str">
        <f>+'[3]F,Demayage'!$O$9</f>
        <v>unite</v>
      </c>
      <c r="F76" s="13"/>
      <c r="G76" s="5">
        <v>1000</v>
      </c>
      <c r="H76" s="4">
        <f t="shared" si="15"/>
        <v>-800</v>
      </c>
      <c r="I76" s="5" t="str">
        <f t="shared" si="16"/>
        <v>acommande urgent</v>
      </c>
    </row>
    <row r="77" spans="1:9">
      <c r="A77" s="62" t="s">
        <v>102</v>
      </c>
      <c r="B77" s="42" t="str">
        <f>+'[3]F,Demayage'!C10</f>
        <v>Roulette  table  telephone      9</v>
      </c>
      <c r="C77" s="20">
        <f>+'[3]F,Demayage'!$M$10</f>
        <v>200</v>
      </c>
      <c r="D77" s="21">
        <f>+'[3]F,Demayage'!$N$10</f>
        <v>0</v>
      </c>
      <c r="E77" s="21" t="str">
        <f>+'[3]F,Demayage'!$O$10</f>
        <v>unite</v>
      </c>
      <c r="F77" s="13"/>
      <c r="G77" s="5">
        <v>200</v>
      </c>
      <c r="H77" s="4">
        <f t="shared" si="15"/>
        <v>0</v>
      </c>
      <c r="I77" s="5">
        <f t="shared" si="16"/>
        <v>0</v>
      </c>
    </row>
    <row r="78" spans="1:9">
      <c r="A78" s="62" t="s">
        <v>102</v>
      </c>
      <c r="B78" s="42" t="str">
        <f>+'[3]F,Demayage'!C11</f>
        <v>Roulet chevalier       9</v>
      </c>
      <c r="C78" s="20">
        <f>+'[3]F,Demayage'!$M$11</f>
        <v>113</v>
      </c>
      <c r="D78" s="21">
        <f>+'[3]F,Demayage'!$N$11</f>
        <v>0</v>
      </c>
      <c r="E78" s="21" t="str">
        <f>+'[3]F,Demayage'!$O$11</f>
        <v>unite</v>
      </c>
      <c r="F78" s="13"/>
      <c r="G78" s="5">
        <v>200</v>
      </c>
      <c r="H78" s="4">
        <f t="shared" si="15"/>
        <v>-87</v>
      </c>
      <c r="I78" s="5" t="str">
        <f t="shared" si="16"/>
        <v>acommande urgent</v>
      </c>
    </row>
    <row r="79" spans="1:9">
      <c r="A79" s="62" t="s">
        <v>102</v>
      </c>
      <c r="B79" s="42" t="str">
        <f>+'[3]F,Demayage'!C12</f>
        <v xml:space="preserve">Agrafes  tableau   9    </v>
      </c>
      <c r="C79" s="20">
        <f>+'[3]F,Demayage'!$M$12</f>
        <v>0</v>
      </c>
      <c r="D79" s="21">
        <f>+'[3]F,Demayage'!$N$12</f>
        <v>0</v>
      </c>
      <c r="E79" s="21" t="str">
        <f>+'[3]F,Demayage'!$O$12</f>
        <v>unite</v>
      </c>
      <c r="F79" s="13"/>
      <c r="G79" s="5">
        <v>50000</v>
      </c>
      <c r="H79" s="4">
        <f t="shared" si="15"/>
        <v>-50000</v>
      </c>
      <c r="I79" s="5" t="str">
        <f t="shared" si="16"/>
        <v>acommande urgent</v>
      </c>
    </row>
    <row r="80" spans="1:9">
      <c r="A80" s="62" t="s">
        <v>102</v>
      </c>
      <c r="B80" s="42" t="str">
        <f>+'[3]F,Demayage'!C13</f>
        <v xml:space="preserve">Agrafes  tirroire  9    </v>
      </c>
      <c r="C80" s="20">
        <f>+'[3]F,Demayage'!$M$13</f>
        <v>300000</v>
      </c>
      <c r="D80" s="21">
        <v>0</v>
      </c>
      <c r="E80" s="21" t="str">
        <f>+'[3]F,Demayage'!$O$13</f>
        <v>unite</v>
      </c>
      <c r="F80" s="13"/>
      <c r="G80" s="5">
        <v>0</v>
      </c>
      <c r="H80" s="4">
        <f t="shared" si="15"/>
        <v>300000</v>
      </c>
      <c r="I80" s="5">
        <f t="shared" si="16"/>
        <v>0</v>
      </c>
    </row>
    <row r="81" spans="1:9">
      <c r="A81" s="62" t="s">
        <v>102</v>
      </c>
      <c r="B81" s="4" t="str">
        <f>+'[3]F,Demayage'!C14</f>
        <v>/9</v>
      </c>
      <c r="C81" s="20">
        <v>0</v>
      </c>
      <c r="D81" s="21">
        <v>0</v>
      </c>
      <c r="E81" s="21" t="str">
        <f>+'[3]F,Demayage'!$O$14</f>
        <v>unite</v>
      </c>
      <c r="F81" s="13"/>
      <c r="G81" s="5">
        <v>0</v>
      </c>
      <c r="H81" s="4">
        <f t="shared" si="15"/>
        <v>0</v>
      </c>
      <c r="I81" s="5">
        <f t="shared" si="16"/>
        <v>0</v>
      </c>
    </row>
    <row r="82" spans="1:9" ht="15.75">
      <c r="A82" s="72" t="s">
        <v>15</v>
      </c>
      <c r="B82" s="73"/>
      <c r="C82" s="73"/>
      <c r="D82" s="73"/>
      <c r="E82" s="74"/>
      <c r="F82" s="13"/>
      <c r="G82" s="68" t="s">
        <v>11</v>
      </c>
      <c r="H82" s="68"/>
      <c r="I82" s="68"/>
    </row>
    <row r="83" spans="1:9" ht="15.75">
      <c r="A83" s="78" t="s">
        <v>1</v>
      </c>
      <c r="B83" s="78" t="s">
        <v>3</v>
      </c>
      <c r="C83" s="72" t="s">
        <v>12</v>
      </c>
      <c r="D83" s="74"/>
      <c r="E83" s="80" t="s">
        <v>6</v>
      </c>
      <c r="F83" s="13"/>
      <c r="G83" s="68"/>
      <c r="H83" s="68"/>
      <c r="I83" s="68"/>
    </row>
    <row r="84" spans="1:9" ht="15.75">
      <c r="A84" s="79"/>
      <c r="B84" s="79"/>
      <c r="C84" s="14" t="s">
        <v>4</v>
      </c>
      <c r="D84" s="14" t="s">
        <v>5</v>
      </c>
      <c r="E84" s="81"/>
      <c r="F84" s="13"/>
      <c r="G84" s="68" t="s">
        <v>7</v>
      </c>
      <c r="H84" s="68" t="s">
        <v>8</v>
      </c>
      <c r="I84" s="68" t="s">
        <v>9</v>
      </c>
    </row>
    <row r="85" spans="1:9">
      <c r="A85" s="62" t="s">
        <v>85</v>
      </c>
      <c r="B85" s="42" t="str">
        <f>+'[4]F , Demayage'!C5</f>
        <v>Vis  4X16  /10</v>
      </c>
      <c r="C85" s="20">
        <f>+'[4]F , Demayage'!$M$5</f>
        <v>5800</v>
      </c>
      <c r="D85" s="21">
        <f>+'[4]F , Demayage'!$N$5</f>
        <v>0</v>
      </c>
      <c r="E85" s="21" t="str">
        <f>+'[4]F , Demayage'!$O$5</f>
        <v>Unite</v>
      </c>
      <c r="F85" s="13"/>
      <c r="G85" s="5">
        <v>5000</v>
      </c>
      <c r="H85" s="4">
        <f t="shared" ref="H85:H100" si="17">+C85-G85</f>
        <v>800</v>
      </c>
      <c r="I85" s="5">
        <f t="shared" ref="I85:I100" si="18">IF(H:H&lt;0,"acommande urgent",0)</f>
        <v>0</v>
      </c>
    </row>
    <row r="86" spans="1:9">
      <c r="A86" s="62" t="s">
        <v>85</v>
      </c>
      <c r="B86" s="42" t="str">
        <f>+'[4]F , Demayage'!C6</f>
        <v>Vis4X20    /10</v>
      </c>
      <c r="C86" s="20">
        <f>+'[4]F , Demayage'!$M$6</f>
        <v>23000</v>
      </c>
      <c r="D86" s="21">
        <f>+'[4]F , Demayage'!$N$6</f>
        <v>0</v>
      </c>
      <c r="E86" s="21" t="str">
        <f>+'[4]F , Demayage'!$O$6</f>
        <v>Unite</v>
      </c>
      <c r="F86" s="13"/>
      <c r="G86" s="5">
        <v>10000</v>
      </c>
      <c r="H86" s="4">
        <f t="shared" si="17"/>
        <v>13000</v>
      </c>
      <c r="I86" s="5">
        <f t="shared" si="18"/>
        <v>0</v>
      </c>
    </row>
    <row r="87" spans="1:9">
      <c r="A87" s="62" t="s">
        <v>85</v>
      </c>
      <c r="B87" s="42" t="str">
        <f>+'[4]F , Demayage'!C7</f>
        <v>Vis4X25     /10</v>
      </c>
      <c r="C87" s="20">
        <f>+'[4]F , Demayage'!$M$7</f>
        <v>11600</v>
      </c>
      <c r="D87" s="21">
        <f>+'[4]F , Demayage'!$N$7</f>
        <v>0</v>
      </c>
      <c r="E87" s="21" t="str">
        <f>+'[4]F , Demayage'!$O$7</f>
        <v>Unite</v>
      </c>
      <c r="F87" s="13"/>
      <c r="G87" s="5">
        <v>10000</v>
      </c>
      <c r="H87" s="4">
        <f t="shared" si="17"/>
        <v>1600</v>
      </c>
      <c r="I87" s="5">
        <f t="shared" si="18"/>
        <v>0</v>
      </c>
    </row>
    <row r="88" spans="1:9">
      <c r="A88" s="62" t="s">
        <v>85</v>
      </c>
      <c r="B88" s="42" t="str">
        <f>+'[4]F , Demayage'!C8</f>
        <v>Vis4X30    /10</v>
      </c>
      <c r="C88" s="20">
        <f>+'[4]F , Demayage'!$M$8</f>
        <v>24600</v>
      </c>
      <c r="D88" s="21">
        <f>+'[4]F , Demayage'!$N$8</f>
        <v>0</v>
      </c>
      <c r="E88" s="21" t="str">
        <f>+'[4]F , Demayage'!$O$8</f>
        <v>Unite</v>
      </c>
      <c r="F88" s="13"/>
      <c r="G88" s="5">
        <v>5000</v>
      </c>
      <c r="H88" s="4">
        <f t="shared" si="17"/>
        <v>19600</v>
      </c>
      <c r="I88" s="5">
        <f t="shared" si="18"/>
        <v>0</v>
      </c>
    </row>
    <row r="89" spans="1:9">
      <c r="A89" s="62" t="s">
        <v>85</v>
      </c>
      <c r="B89" s="42" t="str">
        <f>+'[4]F , Demayage'!C9</f>
        <v>Vis4X35N°1      /10</v>
      </c>
      <c r="C89" s="20">
        <f>+'[4]F , Demayage'!$M$9</f>
        <v>0</v>
      </c>
      <c r="D89" s="21">
        <f>+'[4]F , Demayage'!$N$9</f>
        <v>0</v>
      </c>
      <c r="E89" s="21" t="str">
        <f>+'[4]F , Demayage'!$O$9</f>
        <v>Unite</v>
      </c>
      <c r="F89" s="13"/>
      <c r="G89" s="5">
        <v>100000</v>
      </c>
      <c r="H89" s="4">
        <f t="shared" si="17"/>
        <v>-100000</v>
      </c>
      <c r="I89" s="5" t="str">
        <f t="shared" si="18"/>
        <v>acommande urgent</v>
      </c>
    </row>
    <row r="90" spans="1:9">
      <c r="A90" s="62" t="s">
        <v>85</v>
      </c>
      <c r="B90" s="42" t="str">
        <f>+'[4]F , Demayage'!C10</f>
        <v>Vis4X35N°2     /10</v>
      </c>
      <c r="C90" s="20">
        <f>+'[4]F , Demayage'!$M$10</f>
        <v>376800</v>
      </c>
      <c r="D90" s="21">
        <f>+'[4]F , Demayage'!$N$10</f>
        <v>0</v>
      </c>
      <c r="E90" s="21" t="str">
        <f>+'[4]F , Demayage'!$O$10</f>
        <v>Unite</v>
      </c>
      <c r="F90" s="13"/>
      <c r="G90" s="5">
        <v>100000</v>
      </c>
      <c r="H90" s="4">
        <f t="shared" si="17"/>
        <v>276800</v>
      </c>
      <c r="I90" s="5">
        <f t="shared" si="18"/>
        <v>0</v>
      </c>
    </row>
    <row r="91" spans="1:9">
      <c r="A91" s="62" t="s">
        <v>85</v>
      </c>
      <c r="B91" s="42" t="str">
        <f>+'[4]F , Demayage'!C11</f>
        <v>Vis4X40       /10</v>
      </c>
      <c r="C91" s="20">
        <f>+'[4]F , Demayage'!$M$11</f>
        <v>6400</v>
      </c>
      <c r="D91" s="21">
        <f>+'[4]F , Demayage'!$N$11</f>
        <v>0</v>
      </c>
      <c r="E91" s="21" t="str">
        <f>+'[4]F , Demayage'!$O$11</f>
        <v>Unite</v>
      </c>
      <c r="F91" s="13"/>
      <c r="G91" s="5">
        <v>5000</v>
      </c>
      <c r="H91" s="4">
        <f t="shared" si="17"/>
        <v>1400</v>
      </c>
      <c r="I91" s="5">
        <f t="shared" si="18"/>
        <v>0</v>
      </c>
    </row>
    <row r="92" spans="1:9">
      <c r="A92" s="62" t="s">
        <v>85</v>
      </c>
      <c r="B92" s="42" t="str">
        <f>+'[4]F , Demayage'!C12</f>
        <v>Vis4X45      /10</v>
      </c>
      <c r="C92" s="20">
        <f>+'[4]F , Demayage'!$M$12</f>
        <v>400</v>
      </c>
      <c r="D92" s="21">
        <f>+'[4]F , Demayage'!$N$12</f>
        <v>0</v>
      </c>
      <c r="E92" s="21" t="str">
        <f>+'[4]F , Demayage'!$O$12</f>
        <v>Unite</v>
      </c>
      <c r="F92" s="13"/>
      <c r="G92" s="5">
        <v>10000</v>
      </c>
      <c r="H92" s="4">
        <f t="shared" si="17"/>
        <v>-9600</v>
      </c>
      <c r="I92" s="5" t="str">
        <f t="shared" si="18"/>
        <v>acommande urgent</v>
      </c>
    </row>
    <row r="93" spans="1:9">
      <c r="A93" s="62" t="s">
        <v>85</v>
      </c>
      <c r="B93" s="42" t="str">
        <f>+'[4]F , Demayage'!C13</f>
        <v>Vis4X50     /10</v>
      </c>
      <c r="C93" s="20">
        <f>+'[4]F , Demayage'!$M$13</f>
        <v>39400</v>
      </c>
      <c r="D93" s="21">
        <f>+'[4]F , Demayage'!$N$13</f>
        <v>0</v>
      </c>
      <c r="E93" s="21" t="str">
        <f>+'[4]F , Demayage'!$O$13</f>
        <v>Unite</v>
      </c>
      <c r="F93" s="13"/>
      <c r="G93" s="5">
        <v>5000</v>
      </c>
      <c r="H93" s="4">
        <f t="shared" si="17"/>
        <v>34400</v>
      </c>
      <c r="I93" s="5">
        <f t="shared" si="18"/>
        <v>0</v>
      </c>
    </row>
    <row r="94" spans="1:9">
      <c r="A94" s="62" t="s">
        <v>85</v>
      </c>
      <c r="B94" s="42" t="str">
        <f>+'[4]F , Demayage'!C14</f>
        <v>Vis5X40     /10</v>
      </c>
      <c r="C94" s="20">
        <f>+'[4]F , Demayage'!$M$14</f>
        <v>200</v>
      </c>
      <c r="D94" s="21">
        <f>+'[4]F , Demayage'!$N$14</f>
        <v>0</v>
      </c>
      <c r="E94" s="21" t="str">
        <f>+'[4]F , Demayage'!$O$14</f>
        <v>Unite</v>
      </c>
      <c r="F94" s="13"/>
      <c r="G94" s="5">
        <v>0</v>
      </c>
      <c r="H94" s="4">
        <f t="shared" si="17"/>
        <v>200</v>
      </c>
      <c r="I94" s="5">
        <f t="shared" si="18"/>
        <v>0</v>
      </c>
    </row>
    <row r="95" spans="1:9">
      <c r="A95" s="62" t="s">
        <v>85</v>
      </c>
      <c r="B95" s="42" t="str">
        <f>+'[4]F , Demayage'!C15</f>
        <v>Vis4,8X16Barekir      /10</v>
      </c>
      <c r="C95" s="20">
        <f>+'[4]F , Demayage'!$M$15</f>
        <v>9300</v>
      </c>
      <c r="D95" s="21">
        <f>+'[4]F , Demayage'!$N$15</f>
        <v>0</v>
      </c>
      <c r="E95" s="21" t="str">
        <f>+'[4]F , Demayage'!$O$15</f>
        <v>Unite</v>
      </c>
      <c r="F95" s="13"/>
      <c r="G95" s="5">
        <v>3000</v>
      </c>
      <c r="H95" s="4">
        <f t="shared" si="17"/>
        <v>6300</v>
      </c>
      <c r="I95" s="5">
        <f t="shared" si="18"/>
        <v>0</v>
      </c>
    </row>
    <row r="96" spans="1:9">
      <c r="A96" s="62" t="s">
        <v>85</v>
      </c>
      <c r="B96" s="42" t="str">
        <f>+'[4]F , Demayage'!C16</f>
        <v xml:space="preserve">Vis4,8X19Barekir      /10  </v>
      </c>
      <c r="C96" s="20">
        <f>+'[4]F , Demayage'!$M$16</f>
        <v>1000</v>
      </c>
      <c r="D96" s="21">
        <f>+'[4]F , Demayage'!$N$16</f>
        <v>0</v>
      </c>
      <c r="E96" s="21" t="str">
        <f>+'[4]F , Demayage'!$O$16</f>
        <v>Unite</v>
      </c>
      <c r="F96" s="13"/>
      <c r="G96" s="5">
        <v>0</v>
      </c>
      <c r="H96" s="4">
        <f t="shared" si="17"/>
        <v>1000</v>
      </c>
      <c r="I96" s="5">
        <f t="shared" si="18"/>
        <v>0</v>
      </c>
    </row>
    <row r="97" spans="1:9">
      <c r="A97" s="62" t="s">
        <v>85</v>
      </c>
      <c r="B97" s="42" t="str">
        <f>+'[4]F , Demayage'!C17</f>
        <v>Vis4,2X32      /10</v>
      </c>
      <c r="C97" s="20">
        <f>+'[4]F , Demayage'!$M$17</f>
        <v>6000</v>
      </c>
      <c r="D97" s="21">
        <f>+'[4]F , Demayage'!$N$17</f>
        <v>0</v>
      </c>
      <c r="E97" s="21" t="str">
        <f>+'[4]F , Demayage'!$O$17</f>
        <v>Unite</v>
      </c>
      <c r="F97" s="13"/>
      <c r="G97" s="5">
        <v>0</v>
      </c>
      <c r="H97" s="4">
        <f t="shared" si="17"/>
        <v>6000</v>
      </c>
      <c r="I97" s="5">
        <f t="shared" si="18"/>
        <v>0</v>
      </c>
    </row>
    <row r="98" spans="1:9">
      <c r="A98" s="62" t="s">
        <v>85</v>
      </c>
      <c r="B98" s="42" t="str">
        <f>+'[4]F , Demayage'!C18</f>
        <v>Vis4,2X35       /10</v>
      </c>
      <c r="C98" s="20">
        <f>+'[4]F , Demayage'!$M$18</f>
        <v>10000</v>
      </c>
      <c r="D98" s="21">
        <f>+'[4]F , Demayage'!$N$18</f>
        <v>0</v>
      </c>
      <c r="E98" s="21" t="str">
        <f>+'[4]F , Demayage'!$O$18</f>
        <v>Unite</v>
      </c>
      <c r="F98" s="13"/>
      <c r="G98" s="5">
        <v>0</v>
      </c>
      <c r="H98" s="4">
        <f t="shared" si="17"/>
        <v>10000</v>
      </c>
      <c r="I98" s="5">
        <f t="shared" si="18"/>
        <v>0</v>
      </c>
    </row>
    <row r="99" spans="1:9">
      <c r="A99" s="62" t="s">
        <v>85</v>
      </c>
      <c r="B99" s="4" t="str">
        <f>+'[4]F , Demayage'!C19</f>
        <v>/10</v>
      </c>
      <c r="C99" s="20">
        <v>0</v>
      </c>
      <c r="D99" s="21">
        <v>0</v>
      </c>
      <c r="E99" s="21" t="str">
        <f>+'[4]F , Demayage'!$O$18</f>
        <v>Unite</v>
      </c>
      <c r="F99" s="13"/>
      <c r="G99" s="5">
        <v>0</v>
      </c>
      <c r="H99" s="4">
        <f t="shared" si="17"/>
        <v>0</v>
      </c>
      <c r="I99" s="5">
        <f t="shared" si="18"/>
        <v>0</v>
      </c>
    </row>
    <row r="100" spans="1:9">
      <c r="A100" s="62" t="s">
        <v>85</v>
      </c>
      <c r="B100" s="4" t="str">
        <f>+'[4]F , Demayage'!C20</f>
        <v>/10</v>
      </c>
      <c r="C100" s="20">
        <v>0</v>
      </c>
      <c r="D100" s="21">
        <v>0</v>
      </c>
      <c r="E100" s="21" t="str">
        <f>+'[4]F , Demayage'!$O$22</f>
        <v>unite</v>
      </c>
      <c r="F100" s="13"/>
      <c r="G100" s="5">
        <v>0</v>
      </c>
      <c r="H100" s="4">
        <f t="shared" si="17"/>
        <v>0</v>
      </c>
      <c r="I100" s="5">
        <f t="shared" si="18"/>
        <v>0</v>
      </c>
    </row>
    <row r="101" spans="1:9">
      <c r="A101" s="31"/>
      <c r="B101" s="32"/>
      <c r="C101" s="32"/>
      <c r="D101" s="32"/>
      <c r="E101" s="33"/>
      <c r="F101" s="30"/>
      <c r="G101" s="68" t="s">
        <v>7</v>
      </c>
      <c r="H101" s="32"/>
      <c r="I101" s="33"/>
    </row>
    <row r="102" spans="1:9">
      <c r="A102" s="62" t="s">
        <v>103</v>
      </c>
      <c r="B102" s="42" t="str">
        <f>+'[4]F , Demayage'!C22</f>
        <v>Rivet  rivteuse  5x12        /11</v>
      </c>
      <c r="C102" s="20">
        <f>+'[4]F , Demayage'!$M$22</f>
        <v>2000</v>
      </c>
      <c r="D102" s="21">
        <f>+'[4]F , Demayage'!$N$22</f>
        <v>0</v>
      </c>
      <c r="E102" s="21" t="str">
        <f>+'[4]F , Demayage'!$O$22</f>
        <v>unite</v>
      </c>
      <c r="F102" s="13"/>
      <c r="G102" s="5">
        <v>1000</v>
      </c>
      <c r="H102" s="10">
        <f t="shared" ref="H102:H107" si="19">+C102-G102</f>
        <v>1000</v>
      </c>
      <c r="I102" s="9">
        <f t="shared" ref="I102:I107" si="20">IF(H:H&lt;0,"acommande urgent",0)</f>
        <v>0</v>
      </c>
    </row>
    <row r="103" spans="1:9">
      <c r="A103" s="62" t="s">
        <v>103</v>
      </c>
      <c r="B103" s="42" t="str">
        <f>+'[4]F , Demayage'!C23</f>
        <v>Rivet  rivteuse  5x16    / 11</v>
      </c>
      <c r="C103" s="20">
        <f>+'[4]F , Demayage'!$M$23</f>
        <v>0</v>
      </c>
      <c r="D103" s="21">
        <f>+'[4]F , Demayage'!$N$23</f>
        <v>0</v>
      </c>
      <c r="E103" s="21" t="str">
        <f>+'[4]F , Demayage'!$O$23</f>
        <v>unite</v>
      </c>
      <c r="F103" s="13"/>
      <c r="G103" s="5">
        <v>2500</v>
      </c>
      <c r="H103" s="10">
        <f t="shared" si="19"/>
        <v>-2500</v>
      </c>
      <c r="I103" s="9" t="str">
        <f t="shared" si="20"/>
        <v>acommande urgent</v>
      </c>
    </row>
    <row r="104" spans="1:9">
      <c r="A104" s="62" t="s">
        <v>103</v>
      </c>
      <c r="B104" s="42" t="str">
        <f>+'[4]F , Demayage'!C24</f>
        <v>Rivet  rivteuse  5x25  /5x20     /11</v>
      </c>
      <c r="C104" s="20">
        <f>+'[4]F , Demayage'!$M$24</f>
        <v>6000</v>
      </c>
      <c r="D104" s="21">
        <f>+'[4]F , Demayage'!$N$24</f>
        <v>0</v>
      </c>
      <c r="E104" s="21" t="str">
        <f>+'[4]F , Demayage'!$O$24</f>
        <v>unite</v>
      </c>
      <c r="F104" s="13"/>
      <c r="G104" s="5">
        <v>2500</v>
      </c>
      <c r="H104" s="10">
        <f t="shared" si="19"/>
        <v>3500</v>
      </c>
      <c r="I104" s="9">
        <f t="shared" si="20"/>
        <v>0</v>
      </c>
    </row>
    <row r="105" spans="1:9">
      <c r="A105" s="62" t="s">
        <v>103</v>
      </c>
      <c r="B105" s="42" t="str">
        <f>+'[4]F , Demayage'!C25</f>
        <v>Rivet  rivteuse  5x30     /11</v>
      </c>
      <c r="C105" s="20">
        <f>+'[4]F , Demayage'!$M$25</f>
        <v>4000</v>
      </c>
      <c r="D105" s="21">
        <f>+'[4]F , Demayage'!$N$25</f>
        <v>0</v>
      </c>
      <c r="E105" s="21" t="str">
        <f>+'[4]F , Demayage'!$O$25</f>
        <v>unite</v>
      </c>
      <c r="F105" s="13"/>
      <c r="G105" s="5">
        <v>5000</v>
      </c>
      <c r="H105" s="10">
        <f t="shared" si="19"/>
        <v>-1000</v>
      </c>
      <c r="I105" s="9" t="str">
        <f t="shared" si="20"/>
        <v>acommande urgent</v>
      </c>
    </row>
    <row r="106" spans="1:9">
      <c r="A106" s="62" t="s">
        <v>103</v>
      </c>
      <c r="B106" s="4" t="str">
        <f>+'[4]F , Demayage'!C26</f>
        <v>/11</v>
      </c>
      <c r="C106" s="20">
        <v>0</v>
      </c>
      <c r="D106" s="21">
        <v>0</v>
      </c>
      <c r="E106" s="21" t="str">
        <f>+'[4]F , Demayage'!$O$25</f>
        <v>unite</v>
      </c>
      <c r="F106" s="13"/>
      <c r="G106" s="5">
        <v>0</v>
      </c>
      <c r="H106" s="10">
        <f t="shared" si="19"/>
        <v>0</v>
      </c>
      <c r="I106" s="9">
        <f t="shared" si="20"/>
        <v>0</v>
      </c>
    </row>
    <row r="107" spans="1:9">
      <c r="A107" s="62" t="s">
        <v>103</v>
      </c>
      <c r="B107" s="4" t="str">
        <f>+'[4]F , Demayage'!C27</f>
        <v>/11</v>
      </c>
      <c r="C107" s="20">
        <v>0</v>
      </c>
      <c r="D107" s="21">
        <v>0</v>
      </c>
      <c r="E107" s="21" t="str">
        <f>+'[4]F , Demayage'!$O$25</f>
        <v>unite</v>
      </c>
      <c r="F107" s="13"/>
      <c r="G107" s="5">
        <v>0</v>
      </c>
      <c r="H107" s="10">
        <f t="shared" si="19"/>
        <v>0</v>
      </c>
      <c r="I107" s="9">
        <f t="shared" si="20"/>
        <v>0</v>
      </c>
    </row>
    <row r="108" spans="1:9">
      <c r="A108" s="31"/>
      <c r="B108" s="32"/>
      <c r="C108" s="32"/>
      <c r="D108" s="32"/>
      <c r="E108" s="33"/>
      <c r="F108" s="30"/>
      <c r="G108" s="68" t="s">
        <v>7</v>
      </c>
      <c r="H108" s="32"/>
      <c r="I108" s="33"/>
    </row>
    <row r="109" spans="1:9">
      <c r="A109" s="62" t="s">
        <v>104</v>
      </c>
      <c r="B109" s="42" t="str">
        <f>+'[4]F , Demayage'!C29</f>
        <v>Vis polier pour pupitre6x16      /12</v>
      </c>
      <c r="C109" s="20">
        <f>+'[4]F , Demayage'!$M$29</f>
        <v>77500</v>
      </c>
      <c r="D109" s="21">
        <f>+'[4]F , Demayage'!$N$29</f>
        <v>0</v>
      </c>
      <c r="E109" s="21" t="str">
        <f>+'[4]F , Demayage'!$O$29</f>
        <v>unite</v>
      </c>
      <c r="F109" s="13"/>
      <c r="G109" s="5">
        <v>100000</v>
      </c>
      <c r="H109" s="4">
        <f t="shared" ref="H109:H116" si="21">+C109-G109</f>
        <v>-22500</v>
      </c>
      <c r="I109" s="5" t="str">
        <f t="shared" ref="I109:I116" si="22">IF(H:H&lt;0,"a commande urgent",0)</f>
        <v>a commande urgent</v>
      </c>
    </row>
    <row r="110" spans="1:9">
      <c r="A110" s="62" t="s">
        <v>104</v>
      </c>
      <c r="B110" s="42" t="str">
        <f>+'[4]F , Demayage'!C30</f>
        <v>Inseir a griffe 6x18      /12</v>
      </c>
      <c r="C110" s="20">
        <f>+'[4]F , Demayage'!$M$30</f>
        <v>33000</v>
      </c>
      <c r="D110" s="21">
        <f>+'[4]F , Demayage'!$N$53</f>
        <v>0</v>
      </c>
      <c r="E110" s="21" t="str">
        <f>+'[4]F , Demayage'!$O$30</f>
        <v>unite</v>
      </c>
      <c r="F110" s="13"/>
      <c r="G110" s="5">
        <v>100000</v>
      </c>
      <c r="H110" s="4">
        <f t="shared" si="21"/>
        <v>-67000</v>
      </c>
      <c r="I110" s="5" t="str">
        <f t="shared" si="22"/>
        <v>a commande urgent</v>
      </c>
    </row>
    <row r="111" spans="1:9">
      <c r="A111" s="62" t="s">
        <v>104</v>
      </c>
      <c r="B111" s="42" t="str">
        <f>+'[4]F , Demayage'!C31</f>
        <v>Ecrou a rayonnage6        /12</v>
      </c>
      <c r="C111" s="20">
        <f>+'[4]F , Demayage'!$M$31</f>
        <v>39000</v>
      </c>
      <c r="D111" s="21">
        <f>+'[4]F , Demayage'!$N$54</f>
        <v>0</v>
      </c>
      <c r="E111" s="21" t="str">
        <f>+'[4]F , Demayage'!$O$31</f>
        <v>unite</v>
      </c>
      <c r="F111" s="13"/>
      <c r="G111" s="5">
        <v>10000</v>
      </c>
      <c r="H111" s="4">
        <f t="shared" si="21"/>
        <v>29000</v>
      </c>
      <c r="I111" s="5">
        <f t="shared" si="22"/>
        <v>0</v>
      </c>
    </row>
    <row r="112" spans="1:9">
      <c r="A112" s="62" t="s">
        <v>104</v>
      </c>
      <c r="B112" s="42" t="str">
        <f>+'[4]F , Demayage'!C32</f>
        <v>Boulon rayonnage 6        /12</v>
      </c>
      <c r="C112" s="20">
        <f>+'[4]F , Demayage'!$M$32</f>
        <v>14000</v>
      </c>
      <c r="D112" s="21">
        <f>+'[4]F , Demayage'!$N$55</f>
        <v>0</v>
      </c>
      <c r="E112" s="21" t="str">
        <f>+'[4]F , Demayage'!$O$32</f>
        <v>unite</v>
      </c>
      <c r="F112" s="13"/>
      <c r="G112" s="5">
        <v>0</v>
      </c>
      <c r="H112" s="4">
        <f t="shared" si="21"/>
        <v>14000</v>
      </c>
      <c r="I112" s="5">
        <f t="shared" si="22"/>
        <v>0</v>
      </c>
    </row>
    <row r="113" spans="1:9">
      <c r="A113" s="62" t="s">
        <v>104</v>
      </c>
      <c r="B113" s="42" t="str">
        <f>+'[4]F , Demayage'!C33</f>
        <v>Ecrou  10       /12</v>
      </c>
      <c r="C113" s="20">
        <f>+'[4]F , Demayage'!$M$33</f>
        <v>0</v>
      </c>
      <c r="D113" s="21">
        <f>+'[4]F , Demayage'!$N$56</f>
        <v>0</v>
      </c>
      <c r="E113" s="21" t="str">
        <f>+'[4]F , Demayage'!$O$33</f>
        <v>unite</v>
      </c>
      <c r="F113" s="13"/>
      <c r="G113" s="5">
        <v>200</v>
      </c>
      <c r="H113" s="4">
        <f t="shared" si="21"/>
        <v>-200</v>
      </c>
      <c r="I113" s="5" t="str">
        <f t="shared" si="22"/>
        <v>a commande urgent</v>
      </c>
    </row>
    <row r="114" spans="1:9">
      <c r="A114" s="62" t="s">
        <v>104</v>
      </c>
      <c r="B114" s="42" t="str">
        <f>+'[4]F , Demayage'!C34</f>
        <v>Boulon lit  8x35        /12</v>
      </c>
      <c r="C114" s="20">
        <f>+'[4]F , Demayage'!$M$34</f>
        <v>1000</v>
      </c>
      <c r="D114" s="21">
        <f>+'[4]F , Demayage'!$N$57</f>
        <v>0</v>
      </c>
      <c r="E114" s="21" t="str">
        <f>+'[4]F , Demayage'!$O$33</f>
        <v>unite</v>
      </c>
      <c r="F114" s="13"/>
      <c r="G114" s="5">
        <v>2000</v>
      </c>
      <c r="H114" s="4">
        <f t="shared" si="21"/>
        <v>-1000</v>
      </c>
      <c r="I114" s="5" t="str">
        <f t="shared" si="22"/>
        <v>a commande urgent</v>
      </c>
    </row>
    <row r="115" spans="1:9">
      <c r="A115" s="62" t="s">
        <v>104</v>
      </c>
      <c r="B115" s="4" t="str">
        <f>+'[4]F , Demayage'!C35</f>
        <v>/12</v>
      </c>
      <c r="C115" s="20">
        <v>0</v>
      </c>
      <c r="D115" s="21">
        <v>0</v>
      </c>
      <c r="E115" s="21" t="str">
        <f>+'[4]F , Demayage'!$O$33</f>
        <v>unite</v>
      </c>
      <c r="F115" s="13"/>
      <c r="G115" s="5">
        <v>0</v>
      </c>
      <c r="H115" s="4">
        <f t="shared" si="21"/>
        <v>0</v>
      </c>
      <c r="I115" s="5">
        <f t="shared" si="22"/>
        <v>0</v>
      </c>
    </row>
    <row r="116" spans="1:9">
      <c r="A116" s="62" t="s">
        <v>104</v>
      </c>
      <c r="B116" s="4" t="str">
        <f>+'[4]F , Demayage'!C36</f>
        <v>/12</v>
      </c>
      <c r="C116" s="20">
        <v>0</v>
      </c>
      <c r="D116" s="21">
        <v>0</v>
      </c>
      <c r="E116" s="21" t="str">
        <f>+'[4]F , Demayage'!$O$29</f>
        <v>unite</v>
      </c>
      <c r="F116" s="13"/>
      <c r="G116" s="5">
        <v>0</v>
      </c>
      <c r="H116" s="4">
        <f t="shared" si="21"/>
        <v>0</v>
      </c>
      <c r="I116" s="5">
        <f t="shared" si="22"/>
        <v>0</v>
      </c>
    </row>
    <row r="117" spans="1:9">
      <c r="A117" s="31"/>
      <c r="B117" s="32"/>
      <c r="C117" s="32"/>
      <c r="D117" s="32"/>
      <c r="E117" s="33"/>
      <c r="F117" s="30"/>
      <c r="G117" s="68" t="s">
        <v>7</v>
      </c>
      <c r="H117" s="32"/>
      <c r="I117" s="33"/>
    </row>
    <row r="118" spans="1:9">
      <c r="A118" s="62" t="s">
        <v>105</v>
      </c>
      <c r="B118" s="42" t="str">
        <f>+'[4]F , Demayage'!C38</f>
        <v>Meche  3    /13</v>
      </c>
      <c r="C118" s="20">
        <f>+'[4]F , Demayage'!$M$38</f>
        <v>0</v>
      </c>
      <c r="D118" s="21">
        <f>+'[4]F , Demayage'!$M$38</f>
        <v>0</v>
      </c>
      <c r="E118" s="21" t="str">
        <f>+'[4]F , Demayage'!$O$38</f>
        <v>unite</v>
      </c>
      <c r="F118" s="13"/>
      <c r="G118" s="5">
        <v>0</v>
      </c>
      <c r="H118" s="4">
        <f t="shared" ref="H118:H130" si="23">+C118-G118</f>
        <v>0</v>
      </c>
      <c r="I118" s="5">
        <f t="shared" ref="I118:I130" si="24">IF(H:H&lt;0,"a commande urgent",0)</f>
        <v>0</v>
      </c>
    </row>
    <row r="119" spans="1:9">
      <c r="A119" s="62" t="s">
        <v>105</v>
      </c>
      <c r="B119" s="42" t="str">
        <f>+'[4]F , Demayage'!C39</f>
        <v>Meche  4     /13</v>
      </c>
      <c r="C119" s="20">
        <f>+'[4]F , Demayage'!$M$39</f>
        <v>0</v>
      </c>
      <c r="D119" s="21">
        <f>+'[4]F , Demayage'!$M$39</f>
        <v>0</v>
      </c>
      <c r="E119" s="21" t="str">
        <f>+'[4]F , Demayage'!$O$39</f>
        <v>unite</v>
      </c>
      <c r="F119" s="13"/>
      <c r="G119" s="5">
        <v>0</v>
      </c>
      <c r="H119" s="4">
        <f t="shared" si="23"/>
        <v>0</v>
      </c>
      <c r="I119" s="5">
        <f t="shared" si="24"/>
        <v>0</v>
      </c>
    </row>
    <row r="120" spans="1:9">
      <c r="A120" s="62" t="s">
        <v>105</v>
      </c>
      <c r="B120" s="42" t="str">
        <f>+'[4]F , Demayage'!C40</f>
        <v>Meche  5     /13</v>
      </c>
      <c r="C120" s="20">
        <f>+'[4]F , Demayage'!$M$40</f>
        <v>0</v>
      </c>
      <c r="D120" s="21">
        <f>+'[4]F , Demayage'!$M$40</f>
        <v>0</v>
      </c>
      <c r="E120" s="21" t="str">
        <f>+'[4]F , Demayage'!$O$40</f>
        <v>unite</v>
      </c>
      <c r="F120" s="13"/>
      <c r="G120" s="5">
        <v>0</v>
      </c>
      <c r="H120" s="4">
        <f t="shared" si="23"/>
        <v>0</v>
      </c>
      <c r="I120" s="5">
        <f t="shared" si="24"/>
        <v>0</v>
      </c>
    </row>
    <row r="121" spans="1:9">
      <c r="A121" s="62" t="s">
        <v>105</v>
      </c>
      <c r="B121" s="42" t="str">
        <f>+'[4]F , Demayage'!C41</f>
        <v>Meche  5,5     /13</v>
      </c>
      <c r="C121" s="20">
        <f>+'[4]F , Demayage'!$M$41</f>
        <v>0</v>
      </c>
      <c r="D121" s="21">
        <f>+'[4]F , Demayage'!$M$41</f>
        <v>0</v>
      </c>
      <c r="E121" s="21" t="str">
        <f>+'[4]F , Demayage'!$O$41</f>
        <v>unite</v>
      </c>
      <c r="F121" s="13"/>
      <c r="G121" s="5">
        <v>0</v>
      </c>
      <c r="H121" s="4">
        <f t="shared" si="23"/>
        <v>0</v>
      </c>
      <c r="I121" s="5">
        <f t="shared" si="24"/>
        <v>0</v>
      </c>
    </row>
    <row r="122" spans="1:9">
      <c r="A122" s="62" t="s">
        <v>105</v>
      </c>
      <c r="B122" s="42" t="str">
        <f>+'[4]F , Demayage'!C42</f>
        <v>Meche  6    /13</v>
      </c>
      <c r="C122" s="20">
        <f>+'[4]F , Demayage'!$M$42</f>
        <v>0</v>
      </c>
      <c r="D122" s="21">
        <f>+'[4]F , Demayage'!$M$42</f>
        <v>0</v>
      </c>
      <c r="E122" s="21" t="str">
        <f>+'[4]F , Demayage'!$O$42</f>
        <v>unite</v>
      </c>
      <c r="F122" s="13"/>
      <c r="G122" s="5">
        <v>0</v>
      </c>
      <c r="H122" s="4">
        <f t="shared" si="23"/>
        <v>0</v>
      </c>
      <c r="I122" s="5">
        <f t="shared" si="24"/>
        <v>0</v>
      </c>
    </row>
    <row r="123" spans="1:9">
      <c r="A123" s="62" t="s">
        <v>105</v>
      </c>
      <c r="B123" s="42" t="str">
        <f>+'[4]F , Demayage'!C43</f>
        <v>Meche   7 /  7,5    /13</v>
      </c>
      <c r="C123" s="20">
        <f>+'[4]F , Demayage'!$M$43</f>
        <v>0</v>
      </c>
      <c r="D123" s="21">
        <f>+'[4]F , Demayage'!$M$43</f>
        <v>0</v>
      </c>
      <c r="E123" s="21" t="str">
        <f>+'[4]F , Demayage'!$O$43</f>
        <v>unite</v>
      </c>
      <c r="F123" s="13"/>
      <c r="G123" s="5">
        <v>0</v>
      </c>
      <c r="H123" s="4">
        <f t="shared" si="23"/>
        <v>0</v>
      </c>
      <c r="I123" s="5">
        <f t="shared" si="24"/>
        <v>0</v>
      </c>
    </row>
    <row r="124" spans="1:9">
      <c r="A124" s="62" t="s">
        <v>105</v>
      </c>
      <c r="B124" s="42" t="str">
        <f>+'[4]F , Demayage'!C44</f>
        <v>Meche  8     /13</v>
      </c>
      <c r="C124" s="20">
        <f>+'[4]F , Demayage'!$M$44</f>
        <v>0</v>
      </c>
      <c r="D124" s="21">
        <f>+'[4]F , Demayage'!$M$44</f>
        <v>0</v>
      </c>
      <c r="E124" s="21" t="str">
        <f>+'[4]F , Demayage'!$O$44</f>
        <v>unite</v>
      </c>
      <c r="F124" s="13"/>
      <c r="G124" s="5">
        <v>0</v>
      </c>
      <c r="H124" s="4">
        <f t="shared" si="23"/>
        <v>0</v>
      </c>
      <c r="I124" s="5">
        <f t="shared" si="24"/>
        <v>0</v>
      </c>
    </row>
    <row r="125" spans="1:9">
      <c r="A125" s="62" t="s">
        <v>105</v>
      </c>
      <c r="B125" s="42" t="str">
        <f>+'[4]F , Demayage'!C45</f>
        <v>Meche  10    /13</v>
      </c>
      <c r="C125" s="20">
        <f>+'[4]F , Demayage'!$M$45</f>
        <v>0</v>
      </c>
      <c r="D125" s="21">
        <f>+'[4]F , Demayage'!$M$45</f>
        <v>0</v>
      </c>
      <c r="E125" s="21" t="str">
        <f>+'[4]F , Demayage'!$O$45</f>
        <v>unite</v>
      </c>
      <c r="F125" s="13"/>
      <c r="G125" s="5">
        <v>0</v>
      </c>
      <c r="H125" s="4">
        <f t="shared" si="23"/>
        <v>0</v>
      </c>
      <c r="I125" s="5">
        <f t="shared" si="24"/>
        <v>0</v>
      </c>
    </row>
    <row r="126" spans="1:9">
      <c r="A126" s="62" t="s">
        <v>105</v>
      </c>
      <c r="B126" s="42" t="str">
        <f>+'[4]F , Demayage'!C46</f>
        <v>Tete  merican    /13</v>
      </c>
      <c r="C126" s="20">
        <f>+'[4]F , Demayage'!$M$46</f>
        <v>0</v>
      </c>
      <c r="D126" s="21">
        <f>+'[4]F , Demayage'!$M$46</f>
        <v>0</v>
      </c>
      <c r="E126" s="21" t="str">
        <f>+'[4]F , Demayage'!$O$46</f>
        <v>unite</v>
      </c>
      <c r="F126" s="13"/>
      <c r="G126" s="5">
        <v>0</v>
      </c>
      <c r="H126" s="4">
        <f t="shared" si="23"/>
        <v>0</v>
      </c>
      <c r="I126" s="5">
        <f t="shared" si="24"/>
        <v>0</v>
      </c>
    </row>
    <row r="127" spans="1:9">
      <c r="A127" s="62" t="s">
        <v>105</v>
      </c>
      <c r="B127" s="42" t="str">
        <f>+'[4]F , Demayage'!C47</f>
        <v>Tete  sipo    /13</v>
      </c>
      <c r="C127" s="20">
        <f>+'[4]F , Demayage'!$M$47</f>
        <v>0</v>
      </c>
      <c r="D127" s="21">
        <f>+'[4]F , Demayage'!$M$47</f>
        <v>0</v>
      </c>
      <c r="E127" s="21" t="str">
        <f>+'[4]F , Demayage'!$O$47</f>
        <v>unite</v>
      </c>
      <c r="F127" s="13"/>
      <c r="G127" s="5">
        <v>0</v>
      </c>
      <c r="H127" s="4">
        <f t="shared" si="23"/>
        <v>0</v>
      </c>
      <c r="I127" s="5">
        <f t="shared" si="24"/>
        <v>0</v>
      </c>
    </row>
    <row r="128" spans="1:9">
      <c r="A128" s="62" t="s">
        <v>105</v>
      </c>
      <c r="B128" s="42" t="str">
        <f>+'[4]F , Demayage'!C48</f>
        <v>Tete  plate     /13</v>
      </c>
      <c r="C128" s="20">
        <f>+'[4]F , Demayage'!$M$48</f>
        <v>0</v>
      </c>
      <c r="D128" s="21">
        <f>+'[4]F , Demayage'!$M$48</f>
        <v>0</v>
      </c>
      <c r="E128" s="21" t="str">
        <f>+'[4]F , Demayage'!$O$48</f>
        <v>unite</v>
      </c>
      <c r="F128" s="13"/>
      <c r="G128" s="5">
        <v>0</v>
      </c>
      <c r="H128" s="4">
        <f t="shared" si="23"/>
        <v>0</v>
      </c>
      <c r="I128" s="5">
        <f t="shared" si="24"/>
        <v>0</v>
      </c>
    </row>
    <row r="129" spans="1:9">
      <c r="A129" s="62" t="s">
        <v>105</v>
      </c>
      <c r="B129" s="5" t="str">
        <f>+'[4]F , Demayage'!C49</f>
        <v>/13</v>
      </c>
      <c r="C129" s="20">
        <f>+'[4]F , Demayage'!$M$49</f>
        <v>0</v>
      </c>
      <c r="D129" s="21">
        <f>+'[4]F , Demayage'!$M$49</f>
        <v>0</v>
      </c>
      <c r="E129" s="21" t="str">
        <f>+'[4]F , Demayage'!$O$49</f>
        <v>unite</v>
      </c>
      <c r="F129" s="13"/>
      <c r="G129" s="5">
        <v>0</v>
      </c>
      <c r="H129" s="4">
        <f t="shared" si="23"/>
        <v>0</v>
      </c>
      <c r="I129" s="5">
        <f t="shared" si="24"/>
        <v>0</v>
      </c>
    </row>
    <row r="130" spans="1:9">
      <c r="A130" s="62" t="s">
        <v>105</v>
      </c>
      <c r="B130" s="5" t="str">
        <f>+'[4]F , Demayage'!C50</f>
        <v>/13</v>
      </c>
      <c r="C130" s="20">
        <v>0</v>
      </c>
      <c r="D130" s="21">
        <v>0</v>
      </c>
      <c r="E130" s="21" t="str">
        <f>+'[4]F , Demayage'!$O$49</f>
        <v>unite</v>
      </c>
      <c r="F130" s="13"/>
      <c r="G130" s="5">
        <v>0</v>
      </c>
      <c r="H130" s="4">
        <f t="shared" si="23"/>
        <v>0</v>
      </c>
      <c r="I130" s="5">
        <f t="shared" si="24"/>
        <v>0</v>
      </c>
    </row>
    <row r="131" spans="1:9" ht="14.25" customHeight="1">
      <c r="A131" s="31"/>
      <c r="B131" s="32"/>
      <c r="C131" s="32"/>
      <c r="D131" s="32"/>
      <c r="E131" s="33"/>
      <c r="F131" s="30"/>
      <c r="G131" s="68" t="s">
        <v>7</v>
      </c>
      <c r="H131" s="32"/>
      <c r="I131" s="33"/>
    </row>
    <row r="132" spans="1:9" s="35" customFormat="1">
      <c r="A132" s="62" t="s">
        <v>106</v>
      </c>
      <c r="B132" s="42" t="str">
        <f>+'[4]F , Demayage'!C52</f>
        <v>Rivet  pointo  5x6       /14</v>
      </c>
      <c r="C132" s="20">
        <f>+'[4]F , Demayage'!$M$52</f>
        <v>60500</v>
      </c>
      <c r="D132" s="21">
        <f>+'[4]F , Demayage'!$N$54</f>
        <v>0</v>
      </c>
      <c r="E132" s="21" t="str">
        <f>+'[4]F , Demayage'!$O$52</f>
        <v>unite</v>
      </c>
      <c r="F132" s="30"/>
      <c r="G132" s="37">
        <v>10000</v>
      </c>
      <c r="H132" s="4">
        <f t="shared" ref="H132:H139" si="25">+C132-G132</f>
        <v>50500</v>
      </c>
      <c r="I132" s="5">
        <f t="shared" ref="I132:I139" si="26">IF(H:H&lt;0,"a commande urgent",0)</f>
        <v>0</v>
      </c>
    </row>
    <row r="133" spans="1:9">
      <c r="A133" s="62" t="s">
        <v>106</v>
      </c>
      <c r="B133" s="42" t="str">
        <f>+'[4]F , Demayage'!C53</f>
        <v>Rivet  pointo  5x8     /14</v>
      </c>
      <c r="C133" s="20">
        <f>+'[4]F , Demayage'!$M$53</f>
        <v>294000</v>
      </c>
      <c r="D133" s="21">
        <f>+'[4]F , Demayage'!$N$54</f>
        <v>0</v>
      </c>
      <c r="E133" s="21" t="str">
        <f>+'[4]F , Demayage'!$O$52</f>
        <v>unite</v>
      </c>
      <c r="F133" s="30"/>
      <c r="G133" s="5">
        <v>100000</v>
      </c>
      <c r="H133" s="4">
        <f t="shared" si="25"/>
        <v>194000</v>
      </c>
      <c r="I133" s="5">
        <f t="shared" si="26"/>
        <v>0</v>
      </c>
    </row>
    <row r="134" spans="1:9">
      <c r="A134" s="62" t="s">
        <v>106</v>
      </c>
      <c r="B134" s="42" t="str">
        <f>+'[4]F , Demayage'!C54</f>
        <v>Rivet  pointo  5x16       /14</v>
      </c>
      <c r="C134" s="20">
        <f>+'[4]F , Demayage'!$M$54</f>
        <v>293000</v>
      </c>
      <c r="D134" s="21">
        <f>+'[4]F , Demayage'!$N$54</f>
        <v>0</v>
      </c>
      <c r="E134" s="21" t="str">
        <f>+'[4]F , Demayage'!$O$52</f>
        <v>unite</v>
      </c>
      <c r="F134" s="13"/>
      <c r="G134" s="5">
        <v>100000</v>
      </c>
      <c r="H134" s="4">
        <f t="shared" si="25"/>
        <v>193000</v>
      </c>
      <c r="I134" s="5">
        <f t="shared" si="26"/>
        <v>0</v>
      </c>
    </row>
    <row r="135" spans="1:9">
      <c r="A135" s="62" t="s">
        <v>106</v>
      </c>
      <c r="B135" s="42" t="str">
        <f>+'[4]F , Demayage'!C55</f>
        <v>Rivet  pointo  5x12        /14</v>
      </c>
      <c r="C135" s="20">
        <f>+'[4]F , Demayage'!$M$55</f>
        <v>618500</v>
      </c>
      <c r="D135" s="21">
        <f>+'[4]F , Demayage'!$N$55</f>
        <v>0</v>
      </c>
      <c r="E135" s="21" t="str">
        <f>+'[4]F , Demayage'!$O$53</f>
        <v>unite</v>
      </c>
      <c r="F135" s="13"/>
      <c r="G135" s="5">
        <v>100000</v>
      </c>
      <c r="H135" s="4">
        <f t="shared" si="25"/>
        <v>518500</v>
      </c>
      <c r="I135" s="5">
        <f t="shared" si="26"/>
        <v>0</v>
      </c>
    </row>
    <row r="136" spans="1:9">
      <c r="A136" s="62" t="s">
        <v>106</v>
      </c>
      <c r="B136" s="42" t="str">
        <f>+'[4]F , Demayage'!C56</f>
        <v>Rivet  pointo  5x22       /14</v>
      </c>
      <c r="C136" s="36">
        <f>+'[4]F , Demayage'!$M$56</f>
        <v>70000</v>
      </c>
      <c r="D136" s="21">
        <f>+'[4]F , Demayage'!$N$56</f>
        <v>0</v>
      </c>
      <c r="E136" s="21" t="str">
        <f>+'[4]F , Demayage'!$O$54</f>
        <v>unite</v>
      </c>
      <c r="F136" s="13"/>
      <c r="G136" s="5">
        <v>50000</v>
      </c>
      <c r="H136" s="4">
        <f t="shared" si="25"/>
        <v>20000</v>
      </c>
      <c r="I136" s="5">
        <f t="shared" si="26"/>
        <v>0</v>
      </c>
    </row>
    <row r="137" spans="1:9">
      <c r="A137" s="62" t="s">
        <v>106</v>
      </c>
      <c r="B137" s="42" t="str">
        <f>+'[4]F , Demayage'!C57</f>
        <v>Rivet  pointo  5x25        /14</v>
      </c>
      <c r="C137" s="20">
        <f>+'[4]F , Demayage'!$M$57</f>
        <v>17500</v>
      </c>
      <c r="D137" s="21">
        <f>+'[4]F , Demayage'!$N$57</f>
        <v>0</v>
      </c>
      <c r="E137" s="21" t="str">
        <f>+'[4]F , Demayage'!$O$55</f>
        <v>unite</v>
      </c>
      <c r="F137" s="13"/>
      <c r="G137" s="5">
        <v>6000</v>
      </c>
      <c r="H137" s="4">
        <f t="shared" si="25"/>
        <v>11500</v>
      </c>
      <c r="I137" s="5">
        <f t="shared" si="26"/>
        <v>0</v>
      </c>
    </row>
    <row r="138" spans="1:9">
      <c r="A138" s="62" t="s">
        <v>106</v>
      </c>
      <c r="B138" s="4" t="str">
        <f>+'[4]F , Demayage'!C58</f>
        <v>/14</v>
      </c>
      <c r="C138" s="20">
        <v>0</v>
      </c>
      <c r="D138" s="21">
        <v>0</v>
      </c>
      <c r="E138" s="21" t="str">
        <f>+'[4]F , Demayage'!$O$56</f>
        <v>unite</v>
      </c>
      <c r="F138" s="13"/>
      <c r="G138" s="5">
        <v>0</v>
      </c>
      <c r="H138" s="4">
        <f t="shared" si="25"/>
        <v>0</v>
      </c>
      <c r="I138" s="5">
        <f t="shared" si="26"/>
        <v>0</v>
      </c>
    </row>
    <row r="139" spans="1:9">
      <c r="A139" s="62" t="s">
        <v>106</v>
      </c>
      <c r="B139" s="4" t="str">
        <f>+'[4]F , Demayage'!C59</f>
        <v>/14</v>
      </c>
      <c r="C139" s="20">
        <v>0</v>
      </c>
      <c r="D139" s="21">
        <v>0</v>
      </c>
      <c r="E139" s="21" t="str">
        <f>+'[4]F , Demayage'!$O$57</f>
        <v>unite</v>
      </c>
      <c r="F139" s="13"/>
      <c r="G139" s="5">
        <v>0</v>
      </c>
      <c r="H139" s="4">
        <f t="shared" si="25"/>
        <v>0</v>
      </c>
      <c r="I139" s="5">
        <f t="shared" si="26"/>
        <v>0</v>
      </c>
    </row>
    <row r="140" spans="1:9">
      <c r="A140" s="31"/>
      <c r="B140" s="32"/>
      <c r="C140" s="32"/>
      <c r="D140" s="32"/>
      <c r="E140" s="33"/>
      <c r="F140" s="30"/>
      <c r="G140" s="68" t="s">
        <v>7</v>
      </c>
      <c r="H140" s="32"/>
      <c r="I140" s="33"/>
    </row>
    <row r="141" spans="1:9">
      <c r="A141" s="62" t="s">
        <v>107</v>
      </c>
      <c r="B141" s="42" t="str">
        <f>+'[4]F , Demayage'!C61</f>
        <v>Embout  22      /15</v>
      </c>
      <c r="C141" s="20">
        <f>+'[4]F , Demayage'!$M$61</f>
        <v>24000</v>
      </c>
      <c r="D141" s="21">
        <f>+'[4]F , Demayage'!$N$61</f>
        <v>0</v>
      </c>
      <c r="E141" s="21" t="str">
        <f>+'[4]F , Demayage'!$O$61</f>
        <v>unite</v>
      </c>
      <c r="F141" s="13"/>
      <c r="G141" s="5">
        <v>10000</v>
      </c>
      <c r="H141" s="4">
        <f t="shared" ref="H141:H159" si="27">+C141-G141</f>
        <v>14000</v>
      </c>
      <c r="I141" s="5">
        <f t="shared" ref="I141:I159" si="28">IF(H:H&lt;0,"a commande urgent",0)</f>
        <v>0</v>
      </c>
    </row>
    <row r="142" spans="1:9">
      <c r="A142" s="62" t="s">
        <v>107</v>
      </c>
      <c r="B142" s="42" t="str">
        <f>+'[4]F , Demayage'!C62</f>
        <v>Embout 25      /15</v>
      </c>
      <c r="C142" s="20">
        <f>+'[4]F , Demayage'!$M$62</f>
        <v>28000</v>
      </c>
      <c r="D142" s="21">
        <f>+'[4]F , Demayage'!$N$62</f>
        <v>0</v>
      </c>
      <c r="E142" s="21" t="str">
        <f>+'[4]F , Demayage'!$O$62</f>
        <v>unite</v>
      </c>
      <c r="F142" s="13"/>
      <c r="G142" s="5">
        <v>15000</v>
      </c>
      <c r="H142" s="4">
        <f t="shared" si="27"/>
        <v>13000</v>
      </c>
      <c r="I142" s="5">
        <f t="shared" si="28"/>
        <v>0</v>
      </c>
    </row>
    <row r="143" spans="1:9">
      <c r="A143" s="62" t="s">
        <v>107</v>
      </c>
      <c r="B143" s="42" t="str">
        <f>+'[4]F , Demayage'!C63</f>
        <v>Embout 32       /15</v>
      </c>
      <c r="C143" s="20">
        <f>+'[4]F , Demayage'!$M$63</f>
        <v>15250</v>
      </c>
      <c r="D143" s="21">
        <f>+'[4]F , Demayage'!$N$63+'[4]F , Demayage'!$N$63</f>
        <v>0</v>
      </c>
      <c r="E143" s="21" t="str">
        <f>+'[4]F , Demayage'!$O$63</f>
        <v>unite</v>
      </c>
      <c r="F143" s="13"/>
      <c r="G143" s="5">
        <v>8000</v>
      </c>
      <c r="H143" s="4">
        <f t="shared" si="27"/>
        <v>7250</v>
      </c>
      <c r="I143" s="5">
        <f t="shared" si="28"/>
        <v>0</v>
      </c>
    </row>
    <row r="144" spans="1:9">
      <c r="A144" s="62" t="s">
        <v>107</v>
      </c>
      <c r="B144" s="42" t="str">
        <f>+'[4]F , Demayage'!C64</f>
        <v>Embout 35      /15</v>
      </c>
      <c r="C144" s="20">
        <f>+'[4]F , Demayage'!$M$64</f>
        <v>36000</v>
      </c>
      <c r="D144" s="21">
        <f>+'[4]F , Demayage'!$N$64</f>
        <v>0</v>
      </c>
      <c r="E144" s="21" t="str">
        <f>+'[4]F , Demayage'!$O$64</f>
        <v>unite</v>
      </c>
      <c r="F144" s="13"/>
      <c r="G144" s="5">
        <v>20000</v>
      </c>
      <c r="H144" s="4">
        <f t="shared" si="27"/>
        <v>16000</v>
      </c>
      <c r="I144" s="5">
        <f t="shared" si="28"/>
        <v>0</v>
      </c>
    </row>
    <row r="145" spans="1:9">
      <c r="A145" s="62" t="s">
        <v>107</v>
      </c>
      <c r="B145" s="42" t="str">
        <f>+'[4]F , Demayage'!C65</f>
        <v>Embout 20X20        /15</v>
      </c>
      <c r="C145" s="20">
        <f>+'[4]F , Demayage'!$M$65</f>
        <v>8000</v>
      </c>
      <c r="D145" s="21">
        <f>+'[4]F , Demayage'!$N$65</f>
        <v>0</v>
      </c>
      <c r="E145" s="21" t="str">
        <f>+'[4]F , Demayage'!$O$65</f>
        <v>unite</v>
      </c>
      <c r="F145" s="13"/>
      <c r="G145" s="5">
        <v>2500</v>
      </c>
      <c r="H145" s="4">
        <f t="shared" si="27"/>
        <v>5500</v>
      </c>
      <c r="I145" s="5">
        <f t="shared" si="28"/>
        <v>0</v>
      </c>
    </row>
    <row r="146" spans="1:9">
      <c r="A146" s="62" t="s">
        <v>107</v>
      </c>
      <c r="B146" s="42" t="str">
        <f>+'[4]F , Demayage'!C66</f>
        <v>Embout 20X30      /15</v>
      </c>
      <c r="C146" s="20">
        <f>+'[4]F , Demayage'!$M$66</f>
        <v>10000</v>
      </c>
      <c r="D146" s="21">
        <f>+'[4]F , Demayage'!$N$66</f>
        <v>0</v>
      </c>
      <c r="E146" s="21" t="str">
        <f>+'[4]F , Demayage'!$O$66</f>
        <v>unite</v>
      </c>
      <c r="F146" s="13"/>
      <c r="G146" s="5">
        <v>2500</v>
      </c>
      <c r="H146" s="4">
        <f t="shared" si="27"/>
        <v>7500</v>
      </c>
      <c r="I146" s="5">
        <f t="shared" si="28"/>
        <v>0</v>
      </c>
    </row>
    <row r="147" spans="1:9">
      <c r="A147" s="62" t="s">
        <v>107</v>
      </c>
      <c r="B147" s="42" t="str">
        <f>+'[4]F , Demayage'!C67</f>
        <v>Embout 20X40       /15</v>
      </c>
      <c r="C147" s="20">
        <f>+'[4]F , Demayage'!$M$67</f>
        <v>8000</v>
      </c>
      <c r="D147" s="21">
        <f>+'[4]F , Demayage'!$N$67</f>
        <v>0</v>
      </c>
      <c r="E147" s="21" t="str">
        <f>+'[4]F , Demayage'!$O$67</f>
        <v>unite</v>
      </c>
      <c r="F147" s="13"/>
      <c r="G147" s="5">
        <v>2500</v>
      </c>
      <c r="H147" s="4">
        <f t="shared" si="27"/>
        <v>5500</v>
      </c>
      <c r="I147" s="5">
        <f t="shared" si="28"/>
        <v>0</v>
      </c>
    </row>
    <row r="148" spans="1:9">
      <c r="A148" s="62" t="s">
        <v>107</v>
      </c>
      <c r="B148" s="42" t="str">
        <f>+'[4]F , Demayage'!C68</f>
        <v>Embout 27X40     /15</v>
      </c>
      <c r="C148" s="20">
        <f>+'[4]F , Demayage'!$M$68</f>
        <v>5200</v>
      </c>
      <c r="D148" s="21">
        <f>+'[4]F , Demayage'!$N$68</f>
        <v>0</v>
      </c>
      <c r="E148" s="21" t="str">
        <f>+'[4]F , Demayage'!$O$68</f>
        <v>unite</v>
      </c>
      <c r="F148" s="13"/>
      <c r="G148" s="5">
        <v>2500</v>
      </c>
      <c r="H148" s="4">
        <f t="shared" si="27"/>
        <v>2700</v>
      </c>
      <c r="I148" s="5">
        <f t="shared" si="28"/>
        <v>0</v>
      </c>
    </row>
    <row r="149" spans="1:9">
      <c r="A149" s="62" t="s">
        <v>107</v>
      </c>
      <c r="B149" s="42" t="str">
        <f>+'[4]F , Demayage'!C69</f>
        <v>Embout 30X30        /15</v>
      </c>
      <c r="C149" s="20">
        <f>+'[4]F , Demayage'!$M$69</f>
        <v>3100</v>
      </c>
      <c r="D149" s="21">
        <f>+'[4]F , Demayage'!$N$69</f>
        <v>0</v>
      </c>
      <c r="E149" s="21" t="str">
        <f>+'[4]F , Demayage'!$O$69</f>
        <v>unite</v>
      </c>
      <c r="F149" s="13"/>
      <c r="G149" s="5">
        <v>0</v>
      </c>
      <c r="H149" s="4">
        <f t="shared" si="27"/>
        <v>3100</v>
      </c>
      <c r="I149" s="5">
        <f t="shared" si="28"/>
        <v>0</v>
      </c>
    </row>
    <row r="150" spans="1:9">
      <c r="A150" s="62" t="s">
        <v>107</v>
      </c>
      <c r="B150" s="42" t="str">
        <f>+'[4]F , Demayage'!C70</f>
        <v>Embout 35X35       /15</v>
      </c>
      <c r="C150" s="20">
        <f>+'[4]F , Demayage'!$M$70</f>
        <v>2300</v>
      </c>
      <c r="D150" s="21">
        <f>+'[4]F , Demayage'!$N$70</f>
        <v>0</v>
      </c>
      <c r="E150" s="21" t="str">
        <f>+'[4]F , Demayage'!$O$70</f>
        <v>unite</v>
      </c>
      <c r="F150" s="13"/>
      <c r="G150" s="5">
        <v>4000</v>
      </c>
      <c r="H150" s="4">
        <f t="shared" si="27"/>
        <v>-1700</v>
      </c>
      <c r="I150" s="5" t="str">
        <f t="shared" si="28"/>
        <v>a commande urgent</v>
      </c>
    </row>
    <row r="151" spans="1:9">
      <c r="A151" s="62" t="s">
        <v>107</v>
      </c>
      <c r="B151" s="42" t="str">
        <f>+'[4]F , Demayage'!C71</f>
        <v>Embout 32   Kenza          /15</v>
      </c>
      <c r="C151" s="20">
        <f>+'[4]F , Demayage'!$M$71</f>
        <v>5900</v>
      </c>
      <c r="D151" s="21">
        <f>+'[4]F , Demayage'!$N$71</f>
        <v>0</v>
      </c>
      <c r="E151" s="21" t="str">
        <f>+'[4]F , Demayage'!$O$71</f>
        <v>unite</v>
      </c>
      <c r="F151" s="13"/>
      <c r="G151" s="5">
        <v>1500</v>
      </c>
      <c r="H151" s="4">
        <f t="shared" si="27"/>
        <v>4400</v>
      </c>
      <c r="I151" s="5">
        <f t="shared" si="28"/>
        <v>0</v>
      </c>
    </row>
    <row r="152" spans="1:9">
      <c r="A152" s="62" t="s">
        <v>107</v>
      </c>
      <c r="B152" s="42" t="str">
        <f>+'[4]F , Demayage'!C72</f>
        <v>Embout 35   Kenza    /   15</v>
      </c>
      <c r="C152" s="20">
        <f>+'[4]F , Demayage'!$M$72</f>
        <v>5000</v>
      </c>
      <c r="D152" s="21">
        <f>+'[4]F , Demayage'!$N$72</f>
        <v>0</v>
      </c>
      <c r="E152" s="21" t="str">
        <f>+'[4]F , Demayage'!$O$72</f>
        <v>unite</v>
      </c>
      <c r="F152" s="13"/>
      <c r="G152" s="5">
        <v>2000</v>
      </c>
      <c r="H152" s="4">
        <f t="shared" si="27"/>
        <v>3000</v>
      </c>
      <c r="I152" s="5">
        <f t="shared" si="28"/>
        <v>0</v>
      </c>
    </row>
    <row r="153" spans="1:9">
      <c r="A153" s="62" t="s">
        <v>107</v>
      </c>
      <c r="B153" s="42" t="str">
        <f>+'[4]F , Demayage'!C73</f>
        <v>Embout  40    / 15</v>
      </c>
      <c r="C153" s="20">
        <f>+'[4]F , Demayage'!$M$73</f>
        <v>1800</v>
      </c>
      <c r="D153" s="21">
        <f>+'[4]F , Demayage'!$N$73</f>
        <v>0</v>
      </c>
      <c r="E153" s="21" t="str">
        <f>+'[4]F , Demayage'!$O$73</f>
        <v>unite</v>
      </c>
      <c r="F153" s="13"/>
      <c r="G153" s="5">
        <v>0</v>
      </c>
      <c r="H153" s="4">
        <f t="shared" si="27"/>
        <v>1800</v>
      </c>
      <c r="I153" s="5">
        <f t="shared" si="28"/>
        <v>0</v>
      </c>
    </row>
    <row r="154" spans="1:9">
      <c r="A154" s="62" t="s">
        <v>107</v>
      </c>
      <c r="B154" s="42" t="str">
        <f>+'[4]F , Demayage'!C74</f>
        <v>Embout  tabouret  /Plastique  tige      / 15</v>
      </c>
      <c r="C154" s="20">
        <f>+'[4]F , Demayage'!$M$74</f>
        <v>1500</v>
      </c>
      <c r="D154" s="21">
        <f>+'[4]F , Demayage'!$N$74</f>
        <v>0</v>
      </c>
      <c r="E154" s="21" t="str">
        <f>+'[4]F , Demayage'!$O$74</f>
        <v>unite</v>
      </c>
      <c r="F154" s="13"/>
      <c r="G154" s="5">
        <v>1500</v>
      </c>
      <c r="H154" s="4">
        <f t="shared" si="27"/>
        <v>0</v>
      </c>
      <c r="I154" s="5">
        <f t="shared" si="28"/>
        <v>0</v>
      </c>
    </row>
    <row r="155" spans="1:9">
      <c r="A155" s="62" t="s">
        <v>107</v>
      </c>
      <c r="B155" s="42" t="str">
        <f>+'[4]F , Demayage'!C75</f>
        <v>Protege /Rangement  des  chaises   / 15</v>
      </c>
      <c r="C155" s="20">
        <f>+'[4]F , Demayage'!$M$75</f>
        <v>600000</v>
      </c>
      <c r="D155" s="21">
        <f>+'[4]F , Demayage'!$N$75</f>
        <v>0</v>
      </c>
      <c r="E155" s="21" t="str">
        <f>+'[4]F , Demayage'!$O$75</f>
        <v>unite</v>
      </c>
      <c r="F155" s="13"/>
      <c r="G155" s="5">
        <v>20000</v>
      </c>
      <c r="H155" s="4">
        <f t="shared" si="27"/>
        <v>580000</v>
      </c>
      <c r="I155" s="5">
        <f t="shared" si="28"/>
        <v>0</v>
      </c>
    </row>
    <row r="156" spans="1:9">
      <c r="A156" s="62" t="s">
        <v>107</v>
      </c>
      <c r="B156" s="42" t="str">
        <f>+'[4]F , Demayage'!C76</f>
        <v>Embout 30x15mipla    /15</v>
      </c>
      <c r="C156" s="20">
        <f>+'[4]F , Demayage'!$M$76</f>
        <v>300</v>
      </c>
      <c r="D156" s="21">
        <f>+'[4]F , Demayage'!$N$76</f>
        <v>0</v>
      </c>
      <c r="E156" s="21" t="str">
        <f>+'[4]F , Demayage'!$O$76</f>
        <v>unite</v>
      </c>
      <c r="F156" s="13"/>
      <c r="G156" s="5">
        <v>500</v>
      </c>
      <c r="H156" s="4">
        <f t="shared" si="27"/>
        <v>-200</v>
      </c>
      <c r="I156" s="5" t="str">
        <f t="shared" si="28"/>
        <v>a commande urgent</v>
      </c>
    </row>
    <row r="157" spans="1:9">
      <c r="A157" s="62" t="s">
        <v>107</v>
      </c>
      <c r="B157" s="42" t="str">
        <f>+'[4]F , Demayage'!C77</f>
        <v>Embout  tabouret  /Plastique tige      / 15</v>
      </c>
      <c r="C157" s="20">
        <f>+'[4]F , Demayage'!$M$77</f>
        <v>0</v>
      </c>
      <c r="D157" s="21">
        <f>+'[4]F , Demayage'!$N$77</f>
        <v>0</v>
      </c>
      <c r="E157" s="21" t="str">
        <f>+'[4]F , Demayage'!$O$77</f>
        <v>unite</v>
      </c>
      <c r="F157" s="13"/>
      <c r="G157" s="5">
        <v>5</v>
      </c>
      <c r="H157" s="4">
        <f t="shared" si="27"/>
        <v>-5</v>
      </c>
      <c r="I157" s="5" t="str">
        <f t="shared" si="28"/>
        <v>a commande urgent</v>
      </c>
    </row>
    <row r="158" spans="1:9">
      <c r="A158" s="62" t="s">
        <v>107</v>
      </c>
      <c r="B158" s="4" t="str">
        <f>+'[4]F , Demayage'!C78</f>
        <v>/15</v>
      </c>
      <c r="C158" s="20">
        <v>0</v>
      </c>
      <c r="D158" s="21">
        <v>0</v>
      </c>
      <c r="E158" s="21" t="str">
        <f>+'[4]F , Demayage'!$O$77</f>
        <v>unite</v>
      </c>
      <c r="F158" s="13"/>
      <c r="G158" s="5">
        <v>0</v>
      </c>
      <c r="H158" s="4">
        <f t="shared" si="27"/>
        <v>0</v>
      </c>
      <c r="I158" s="5">
        <f t="shared" si="28"/>
        <v>0</v>
      </c>
    </row>
    <row r="159" spans="1:9">
      <c r="A159" s="62" t="s">
        <v>107</v>
      </c>
      <c r="B159" s="4" t="str">
        <f>+'[4]F , Demayage'!C79</f>
        <v>/15</v>
      </c>
      <c r="C159" s="20">
        <v>0</v>
      </c>
      <c r="D159" s="21">
        <v>0</v>
      </c>
      <c r="E159" s="21" t="str">
        <f>+'[4]F , Demayage'!$O$81</f>
        <v>unite</v>
      </c>
      <c r="F159" s="13"/>
      <c r="G159" s="5">
        <v>0</v>
      </c>
      <c r="H159" s="4">
        <f t="shared" si="27"/>
        <v>0</v>
      </c>
      <c r="I159" s="5">
        <f t="shared" si="28"/>
        <v>0</v>
      </c>
    </row>
    <row r="160" spans="1:9">
      <c r="A160" s="24"/>
      <c r="B160" s="26"/>
      <c r="C160" s="26"/>
      <c r="D160" s="26"/>
      <c r="E160" s="25"/>
      <c r="F160" s="28"/>
      <c r="G160" s="68" t="s">
        <v>7</v>
      </c>
      <c r="H160" s="71"/>
      <c r="I160" s="70"/>
    </row>
    <row r="161" spans="1:9">
      <c r="A161" s="62" t="s">
        <v>108</v>
      </c>
      <c r="B161" s="42" t="str">
        <f>+'[4]F , Demayage'!C81</f>
        <v>Film  emballage petit       /16</v>
      </c>
      <c r="C161" s="20">
        <f>+'[4]F , Demayage'!$M$81</f>
        <v>222</v>
      </c>
      <c r="D161" s="21">
        <f>+'[4]F , Demayage'!$N$81</f>
        <v>0</v>
      </c>
      <c r="E161" s="21" t="str">
        <f>+'[4]F , Demayage'!$O$81</f>
        <v>unite</v>
      </c>
      <c r="F161" s="13"/>
      <c r="G161" s="5">
        <v>100</v>
      </c>
      <c r="H161" s="4">
        <f t="shared" ref="H161:H178" si="29">+C161-G161</f>
        <v>122</v>
      </c>
      <c r="I161" s="5">
        <f t="shared" ref="I161:I178" si="30">IF(H:H&lt;0,"a commande urgent",0)</f>
        <v>0</v>
      </c>
    </row>
    <row r="162" spans="1:9">
      <c r="A162" s="62" t="s">
        <v>108</v>
      </c>
      <c r="B162" s="42" t="str">
        <f>+'[4]F , Demayage'!C82</f>
        <v>Film d'  emballage   grand     /16</v>
      </c>
      <c r="C162" s="20">
        <f>+'[4]F , Demayage'!$M$82</f>
        <v>9</v>
      </c>
      <c r="D162" s="21">
        <f>+'[4]F , Demayage'!$N$82</f>
        <v>0</v>
      </c>
      <c r="E162" s="21" t="str">
        <f>+'[4]F , Demayage'!$O$82</f>
        <v>unite</v>
      </c>
      <c r="F162" s="13"/>
      <c r="G162" s="5">
        <v>50</v>
      </c>
      <c r="H162" s="4">
        <f t="shared" si="29"/>
        <v>-41</v>
      </c>
      <c r="I162" s="5" t="str">
        <f t="shared" si="30"/>
        <v>a commande urgent</v>
      </c>
    </row>
    <row r="163" spans="1:9">
      <c r="A163" s="62" t="s">
        <v>108</v>
      </c>
      <c r="B163" s="42" t="str">
        <f>+'[4]F , Demayage'!C83</f>
        <v>Sache  10X100X220      /16</v>
      </c>
      <c r="C163" s="20">
        <f>+'[4]F , Demayage'!$M$83</f>
        <v>259</v>
      </c>
      <c r="D163" s="21">
        <f>+'[4]F , Demayage'!$N$83</f>
        <v>0</v>
      </c>
      <c r="E163" s="21" t="str">
        <f>+'[4]F , Demayage'!$O$83</f>
        <v>sac</v>
      </c>
      <c r="F163" s="13"/>
      <c r="G163" s="5">
        <v>100</v>
      </c>
      <c r="H163" s="4">
        <f t="shared" si="29"/>
        <v>159</v>
      </c>
      <c r="I163" s="5">
        <f t="shared" si="30"/>
        <v>0</v>
      </c>
    </row>
    <row r="164" spans="1:9">
      <c r="A164" s="62" t="s">
        <v>108</v>
      </c>
      <c r="B164" s="42" t="str">
        <f>+'[4]F , Demayage'!C84</f>
        <v>Film  bobine   28mmX3U   /16</v>
      </c>
      <c r="C164" s="20">
        <f>+'[4]F , Demayage'!$M$84</f>
        <v>4</v>
      </c>
      <c r="D164" s="21">
        <f>+'[4]F , Demayage'!$N$84</f>
        <v>43.59</v>
      </c>
      <c r="E164" s="21" t="str">
        <f>+'[4]F , Demayage'!$O$84</f>
        <v>rouleau</v>
      </c>
      <c r="F164" s="13"/>
      <c r="G164" s="5">
        <v>0</v>
      </c>
      <c r="H164" s="4">
        <f t="shared" si="29"/>
        <v>4</v>
      </c>
      <c r="I164" s="5">
        <f t="shared" si="30"/>
        <v>0</v>
      </c>
    </row>
    <row r="165" spans="1:9">
      <c r="A165" s="62" t="s">
        <v>108</v>
      </c>
      <c r="B165" s="42" t="str">
        <f>+'[4]F , Demayage'!C85</f>
        <v>Film  bobine   35mmX3U      /16</v>
      </c>
      <c r="C165" s="20">
        <f>+'[4]F , Demayage'!$M$85</f>
        <v>0</v>
      </c>
      <c r="D165" s="21">
        <f>+'[4]F , Demayage'!$N$85</f>
        <v>0</v>
      </c>
      <c r="E165" s="21" t="str">
        <f>+'[4]F , Demayage'!$O$85</f>
        <v>rouleau</v>
      </c>
      <c r="F165" s="13"/>
      <c r="G165" s="5">
        <v>0</v>
      </c>
      <c r="H165" s="4">
        <f t="shared" si="29"/>
        <v>0</v>
      </c>
      <c r="I165" s="5">
        <f t="shared" si="30"/>
        <v>0</v>
      </c>
    </row>
    <row r="166" spans="1:9">
      <c r="A166" s="62" t="s">
        <v>108</v>
      </c>
      <c r="B166" s="42" t="str">
        <f>+'[4]F , Demayage'!C86</f>
        <v>Film  bobine   mm40/42X3U      /16</v>
      </c>
      <c r="C166" s="20">
        <f>+'[4]F , Demayage'!$M$86</f>
        <v>11</v>
      </c>
      <c r="D166" s="21">
        <f>+'[4]F , Demayage'!$N$86</f>
        <v>188.387</v>
      </c>
      <c r="E166" s="21" t="str">
        <f>+'[4]F , Demayage'!$O$86</f>
        <v>rouleau</v>
      </c>
      <c r="F166" s="13"/>
      <c r="G166" s="5">
        <v>15</v>
      </c>
      <c r="H166" s="4">
        <f t="shared" si="29"/>
        <v>-4</v>
      </c>
      <c r="I166" s="5" t="str">
        <f t="shared" si="30"/>
        <v>a commande urgent</v>
      </c>
    </row>
    <row r="167" spans="1:9">
      <c r="A167" s="62" t="s">
        <v>108</v>
      </c>
      <c r="B167" s="42" t="str">
        <f>+'[4]F , Demayage'!C87</f>
        <v>Film  bobine   45mmX4U       /16</v>
      </c>
      <c r="C167" s="20">
        <f>+'[4]F , Demayage'!$M$87</f>
        <v>0</v>
      </c>
      <c r="D167" s="21">
        <f>+'[4]F , Demayage'!$N$87</f>
        <v>0</v>
      </c>
      <c r="E167" s="21" t="str">
        <f>+'[4]F , Demayage'!$O$87</f>
        <v>rouleau</v>
      </c>
      <c r="F167" s="13"/>
      <c r="G167" s="5">
        <v>0</v>
      </c>
      <c r="H167" s="4">
        <f t="shared" si="29"/>
        <v>0</v>
      </c>
      <c r="I167" s="5">
        <f t="shared" si="30"/>
        <v>0</v>
      </c>
    </row>
    <row r="168" spans="1:9">
      <c r="A168" s="62" t="s">
        <v>108</v>
      </c>
      <c r="B168" s="42" t="str">
        <f>+'[4]F , Demayage'!C88</f>
        <v>Film  bobine   70mmX5U      /16</v>
      </c>
      <c r="C168" s="20">
        <f>+'[4]F , Demayage'!$M$88</f>
        <v>12</v>
      </c>
      <c r="D168" s="21">
        <f>+'[4]F , Demayage'!$N$88</f>
        <v>240</v>
      </c>
      <c r="E168" s="21" t="str">
        <f>+'[4]F , Demayage'!$O$88</f>
        <v>rouleau</v>
      </c>
      <c r="F168" s="13"/>
      <c r="G168" s="5">
        <v>0</v>
      </c>
      <c r="H168" s="4">
        <f t="shared" si="29"/>
        <v>12</v>
      </c>
      <c r="I168" s="5">
        <f t="shared" si="30"/>
        <v>0</v>
      </c>
    </row>
    <row r="169" spans="1:9">
      <c r="A169" s="62" t="s">
        <v>108</v>
      </c>
      <c r="B169" s="42" t="str">
        <f>+'[4]F , Demayage'!C89</f>
        <v>Film  bobine   55mmX5U      /16</v>
      </c>
      <c r="C169" s="20">
        <f>+'[4]F , Demayage'!$M$89</f>
        <v>198</v>
      </c>
      <c r="D169" s="21">
        <f>+'[4]F , Demayage'!$N$89</f>
        <v>3258.411000000001</v>
      </c>
      <c r="E169" s="21" t="str">
        <f>+'[4]F , Demayage'!$O$89</f>
        <v>rouleau</v>
      </c>
      <c r="F169" s="13"/>
      <c r="G169" s="5">
        <v>15</v>
      </c>
      <c r="H169" s="4">
        <f t="shared" si="29"/>
        <v>183</v>
      </c>
      <c r="I169" s="5">
        <f t="shared" si="30"/>
        <v>0</v>
      </c>
    </row>
    <row r="170" spans="1:9">
      <c r="A170" s="62" t="s">
        <v>108</v>
      </c>
      <c r="B170" s="42" t="str">
        <f>+'[4]F , Demayage'!C90</f>
        <v>Film  bobine   80MMX6U     /16</v>
      </c>
      <c r="C170" s="20">
        <f>+'[4]F , Demayage'!$M$90</f>
        <v>12</v>
      </c>
      <c r="D170" s="21">
        <f>+'[4]F , Demayage'!$N$90</f>
        <v>360.45000000000005</v>
      </c>
      <c r="E170" s="21" t="str">
        <f>+'[4]F , Demayage'!$O$90</f>
        <v>rouleau</v>
      </c>
      <c r="F170" s="13"/>
      <c r="G170" s="5">
        <v>0</v>
      </c>
      <c r="H170" s="4">
        <f t="shared" si="29"/>
        <v>12</v>
      </c>
      <c r="I170" s="5">
        <f t="shared" si="30"/>
        <v>0</v>
      </c>
    </row>
    <row r="171" spans="1:9">
      <c r="A171" s="62" t="s">
        <v>108</v>
      </c>
      <c r="B171" s="42" t="str">
        <f>+'[4]F , Demayage'!C91</f>
        <v>Film  bobine   100mmX6U     /16</v>
      </c>
      <c r="C171" s="20">
        <f>+'[4]F , Demayage'!$M$91</f>
        <v>8</v>
      </c>
      <c r="D171" s="21">
        <f>+'[4]F , Demayage'!$N$91</f>
        <v>211.92000000000002</v>
      </c>
      <c r="E171" s="21" t="str">
        <f>+'[4]F , Demayage'!$O$91</f>
        <v>rouleau</v>
      </c>
      <c r="F171" s="13"/>
      <c r="G171" s="5">
        <v>0</v>
      </c>
      <c r="H171" s="4">
        <f t="shared" si="29"/>
        <v>8</v>
      </c>
      <c r="I171" s="5">
        <f t="shared" si="30"/>
        <v>0</v>
      </c>
    </row>
    <row r="172" spans="1:9">
      <c r="A172" s="62" t="s">
        <v>108</v>
      </c>
      <c r="B172" s="42" t="str">
        <f>+'[4]F , Demayage'!C92</f>
        <v>Film  bobine   18mmX3U     /16</v>
      </c>
      <c r="C172" s="20">
        <f>+'[4]F , Demayage'!$M$92</f>
        <v>2</v>
      </c>
      <c r="D172" s="21">
        <f>+'[4]F , Demayage'!$N$92</f>
        <v>16</v>
      </c>
      <c r="E172" s="21" t="str">
        <f>+'[4]F , Demayage'!$O$92</f>
        <v>rouleau</v>
      </c>
      <c r="F172" s="13"/>
      <c r="G172" s="5">
        <v>0</v>
      </c>
      <c r="H172" s="4">
        <f t="shared" si="29"/>
        <v>2</v>
      </c>
      <c r="I172" s="5">
        <f t="shared" si="30"/>
        <v>0</v>
      </c>
    </row>
    <row r="173" spans="1:9">
      <c r="A173" s="62" t="s">
        <v>108</v>
      </c>
      <c r="B173" s="42" t="str">
        <f>+'[4]F , Demayage'!C93</f>
        <v>Sache  45X128      /16</v>
      </c>
      <c r="C173" s="20">
        <f>+'[4]F , Demayage'!$M$93</f>
        <v>0</v>
      </c>
      <c r="D173" s="21">
        <f>+'[4]F , Demayage'!$N$93</f>
        <v>0</v>
      </c>
      <c r="E173" s="21" t="str">
        <f>+'[4]F , Demayage'!$O$93</f>
        <v>sac</v>
      </c>
      <c r="F173" s="13"/>
      <c r="G173" s="5">
        <v>0</v>
      </c>
      <c r="H173" s="4">
        <f t="shared" si="29"/>
        <v>0</v>
      </c>
      <c r="I173" s="5">
        <f t="shared" si="30"/>
        <v>0</v>
      </c>
    </row>
    <row r="174" spans="1:9">
      <c r="A174" s="62" t="s">
        <v>108</v>
      </c>
      <c r="B174" s="42" t="str">
        <f>+'[4]F , Demayage'!C94</f>
        <v>Sache 48X133      /16</v>
      </c>
      <c r="C174" s="20">
        <f>+'[4]F , Demayage'!$M$94</f>
        <v>0</v>
      </c>
      <c r="D174" s="21">
        <f>+'[4]F , Demayage'!$N$94</f>
        <v>0</v>
      </c>
      <c r="E174" s="21" t="str">
        <f>+'[4]F , Demayage'!$O$94</f>
        <v>sac</v>
      </c>
      <c r="F174" s="13"/>
      <c r="G174" s="5">
        <v>0</v>
      </c>
      <c r="H174" s="4">
        <f t="shared" si="29"/>
        <v>0</v>
      </c>
      <c r="I174" s="5">
        <f t="shared" si="30"/>
        <v>0</v>
      </c>
    </row>
    <row r="175" spans="1:9">
      <c r="A175" s="62" t="s">
        <v>108</v>
      </c>
      <c r="B175" s="42" t="str">
        <f>+'[4]F , Demayage'!C95</f>
        <v>Sache  32X45       /16</v>
      </c>
      <c r="C175" s="20">
        <f>+'[4]F , Demayage'!$M$95</f>
        <v>0</v>
      </c>
      <c r="D175" s="21">
        <f>+'[4]F , Demayage'!$N$95</f>
        <v>0</v>
      </c>
      <c r="E175" s="21" t="str">
        <f>+'[4]F , Demayage'!$O$95</f>
        <v>sac</v>
      </c>
      <c r="F175" s="13"/>
      <c r="G175" s="5">
        <v>0</v>
      </c>
      <c r="H175" s="4">
        <f t="shared" si="29"/>
        <v>0</v>
      </c>
      <c r="I175" s="5">
        <f t="shared" si="30"/>
        <v>0</v>
      </c>
    </row>
    <row r="176" spans="1:9">
      <c r="A176" s="62" t="s">
        <v>108</v>
      </c>
      <c r="B176" s="42" t="str">
        <f>+'[4]F , Demayage'!C96</f>
        <v xml:space="preserve"> Sache  10X100X100       / 16</v>
      </c>
      <c r="C176" s="20">
        <f>+'[4]F , Demayage'!$M$96</f>
        <v>0</v>
      </c>
      <c r="D176" s="21">
        <f>+'[4]F , Demayage'!$N$96</f>
        <v>0</v>
      </c>
      <c r="E176" s="21" t="str">
        <f>+'[4]F , Demayage'!$O$96</f>
        <v>sac</v>
      </c>
      <c r="F176" s="13"/>
      <c r="G176" s="5">
        <v>0</v>
      </c>
      <c r="H176" s="4">
        <f t="shared" si="29"/>
        <v>0</v>
      </c>
      <c r="I176" s="5">
        <f t="shared" si="30"/>
        <v>0</v>
      </c>
    </row>
    <row r="177" spans="1:9">
      <c r="A177" s="62" t="s">
        <v>108</v>
      </c>
      <c r="B177" s="4" t="str">
        <f>+'[4]F , Demayage'!C97</f>
        <v>/16</v>
      </c>
      <c r="C177" s="20">
        <v>0</v>
      </c>
      <c r="D177" s="21">
        <v>0</v>
      </c>
      <c r="E177" s="21" t="str">
        <f>+'[4]F , Demayage'!$O$92</f>
        <v>rouleau</v>
      </c>
      <c r="F177" s="13"/>
      <c r="G177" s="5">
        <v>0</v>
      </c>
      <c r="H177" s="4">
        <f t="shared" si="29"/>
        <v>0</v>
      </c>
      <c r="I177" s="5">
        <f t="shared" si="30"/>
        <v>0</v>
      </c>
    </row>
    <row r="178" spans="1:9">
      <c r="A178" s="62" t="s">
        <v>108</v>
      </c>
      <c r="B178" s="4" t="str">
        <f>+'[4]F , Demayage'!C98</f>
        <v>/16</v>
      </c>
      <c r="C178" s="20">
        <v>0</v>
      </c>
      <c r="D178" s="21">
        <v>0</v>
      </c>
      <c r="E178" s="21" t="str">
        <f>+'[4]F , Demayage'!$O$92</f>
        <v>rouleau</v>
      </c>
      <c r="F178" s="13"/>
      <c r="G178" s="5">
        <v>0</v>
      </c>
      <c r="H178" s="4">
        <f t="shared" si="29"/>
        <v>0</v>
      </c>
      <c r="I178" s="5">
        <f t="shared" si="30"/>
        <v>0</v>
      </c>
    </row>
    <row r="179" spans="1:9">
      <c r="A179" s="75" t="s">
        <v>14</v>
      </c>
      <c r="B179" s="76"/>
      <c r="C179" s="76"/>
      <c r="D179" s="76"/>
      <c r="E179" s="77"/>
      <c r="F179" s="28"/>
      <c r="G179" s="68" t="s">
        <v>7</v>
      </c>
      <c r="H179" s="71"/>
      <c r="I179" s="70"/>
    </row>
    <row r="180" spans="1:9">
      <c r="A180" s="62" t="s">
        <v>109</v>
      </c>
      <c r="B180" s="42" t="str">
        <f>+'[3]F,Demayage'!C16</f>
        <v xml:space="preserve">Bois fixa tion  va  et  vient pour tableau   /17  </v>
      </c>
      <c r="C180" s="20">
        <f>+'[3]F,Demayage'!$M$16</f>
        <v>0</v>
      </c>
      <c r="D180" s="21">
        <f>+'[3]F,Demayage'!$N$16</f>
        <v>0</v>
      </c>
      <c r="E180" s="21" t="str">
        <f>+'[3]F,Demayage'!$O$16</f>
        <v>unite</v>
      </c>
      <c r="F180" s="13"/>
      <c r="G180" s="5">
        <v>0</v>
      </c>
      <c r="H180" s="4">
        <f t="shared" ref="H180:H191" si="31">+C180-G180</f>
        <v>0</v>
      </c>
      <c r="I180" s="5">
        <f t="shared" ref="I180:I191" si="32">IF(H:H&lt;0,"a commande urgent",0)</f>
        <v>0</v>
      </c>
    </row>
    <row r="181" spans="1:9">
      <c r="A181" s="62" t="s">
        <v>109</v>
      </c>
      <c r="B181" s="42" t="str">
        <f>+'[3]F,Demayage'!C17</f>
        <v>Accoudoire  chaise  khalil    /17</v>
      </c>
      <c r="C181" s="20">
        <f>+'[3]F,Demayage'!$M$17</f>
        <v>77</v>
      </c>
      <c r="D181" s="21">
        <f>+'[3]F,Demayage'!$N$17</f>
        <v>0</v>
      </c>
      <c r="E181" s="21" t="str">
        <f>+'[3]F,Demayage'!$O$17</f>
        <v>unite</v>
      </c>
      <c r="F181" s="13"/>
      <c r="G181" s="5">
        <v>0</v>
      </c>
      <c r="H181" s="4">
        <f t="shared" si="31"/>
        <v>77</v>
      </c>
      <c r="I181" s="5">
        <f t="shared" si="32"/>
        <v>0</v>
      </c>
    </row>
    <row r="182" spans="1:9">
      <c r="A182" s="62" t="s">
        <v>109</v>
      </c>
      <c r="B182" s="42" t="str">
        <f>+'[3]F,Demayage'!C18</f>
        <v>Poignee  tirroire     /17</v>
      </c>
      <c r="C182" s="20">
        <f>+'[3]F,Demayage'!$M$18</f>
        <v>0</v>
      </c>
      <c r="D182" s="21">
        <f>+'[3]F,Demayage'!$N$18</f>
        <v>0</v>
      </c>
      <c r="E182" s="21" t="str">
        <f>+'[3]F,Demayage'!$O$18</f>
        <v>unite</v>
      </c>
      <c r="F182" s="13"/>
      <c r="G182" s="5">
        <v>0</v>
      </c>
      <c r="H182" s="4">
        <f t="shared" si="31"/>
        <v>0</v>
      </c>
      <c r="I182" s="5">
        <f t="shared" si="32"/>
        <v>0</v>
      </c>
    </row>
    <row r="183" spans="1:9">
      <c r="A183" s="62" t="s">
        <v>109</v>
      </c>
      <c r="B183" s="42" t="str">
        <f>+'[3]F,Demayage'!C19</f>
        <v>Accoudoire  demi fauteuil      /17</v>
      </c>
      <c r="C183" s="20">
        <f>+'[3]F,Demayage'!$M$19</f>
        <v>0</v>
      </c>
      <c r="D183" s="21">
        <f>+'[3]F,Demayage'!$N$19</f>
        <v>0</v>
      </c>
      <c r="E183" s="21" t="str">
        <f>+'[3]F,Demayage'!$O$19</f>
        <v>unite</v>
      </c>
      <c r="F183" s="13"/>
      <c r="G183" s="5">
        <v>0</v>
      </c>
      <c r="H183" s="4">
        <f t="shared" si="31"/>
        <v>0</v>
      </c>
      <c r="I183" s="5">
        <f t="shared" si="32"/>
        <v>0</v>
      </c>
    </row>
    <row r="184" spans="1:9">
      <c r="A184" s="62" t="s">
        <v>109</v>
      </c>
      <c r="B184" s="42" t="str">
        <f>+'[3]F,Demayage'!C20</f>
        <v>Eponge chaise     /17</v>
      </c>
      <c r="C184" s="20">
        <f>+'[3]F,Demayage'!$M$20</f>
        <v>0</v>
      </c>
      <c r="D184" s="21">
        <f>+'[3]F,Demayage'!$N$20</f>
        <v>0</v>
      </c>
      <c r="E184" s="21" t="str">
        <f>+'[3]F,Demayage'!$O$20</f>
        <v>unite</v>
      </c>
      <c r="F184" s="13"/>
      <c r="G184" s="5">
        <v>0</v>
      </c>
      <c r="H184" s="4">
        <f t="shared" si="31"/>
        <v>0</v>
      </c>
      <c r="I184" s="5">
        <f t="shared" si="32"/>
        <v>0</v>
      </c>
    </row>
    <row r="185" spans="1:9">
      <c r="A185" s="62" t="s">
        <v>109</v>
      </c>
      <c r="B185" s="42" t="str">
        <f>+'[3]F,Demayage'!C21</f>
        <v>Eponje  dossier      /17</v>
      </c>
      <c r="C185" s="20">
        <f>+'[3]F,Demayage'!$M$21</f>
        <v>87</v>
      </c>
      <c r="D185" s="21">
        <f>+'[3]F,Demayage'!$N$21</f>
        <v>0</v>
      </c>
      <c r="E185" s="21" t="str">
        <f>+'[3]F,Demayage'!$O$21</f>
        <v>unite</v>
      </c>
      <c r="F185" s="13"/>
      <c r="G185" s="5">
        <v>0</v>
      </c>
      <c r="H185" s="4">
        <f t="shared" si="31"/>
        <v>87</v>
      </c>
      <c r="I185" s="5">
        <f t="shared" si="32"/>
        <v>0</v>
      </c>
    </row>
    <row r="186" spans="1:9">
      <c r="A186" s="62" t="s">
        <v>109</v>
      </c>
      <c r="B186" s="42" t="str">
        <f>+'[3]F,Demayage'!C22</f>
        <v>Scail pour polis      /17</v>
      </c>
      <c r="C186" s="20">
        <f>+'[3]F,Demayage'!$M$22</f>
        <v>0</v>
      </c>
      <c r="D186" s="21">
        <f>+'[3]F,Demayage'!$N$22</f>
        <v>0</v>
      </c>
      <c r="E186" s="21" t="str">
        <f>+'[3]F,Demayage'!$O$22</f>
        <v>unite</v>
      </c>
      <c r="F186" s="13"/>
      <c r="G186" s="5">
        <v>0</v>
      </c>
      <c r="H186" s="4">
        <f t="shared" si="31"/>
        <v>0</v>
      </c>
      <c r="I186" s="5">
        <f t="shared" si="32"/>
        <v>0</v>
      </c>
    </row>
    <row r="187" spans="1:9">
      <c r="A187" s="62" t="s">
        <v>109</v>
      </c>
      <c r="B187" s="42" t="str">
        <f>+'[3]F,Demayage'!C23</f>
        <v>Serjouane     /17</v>
      </c>
      <c r="C187" s="20">
        <f>+'[3]F,Demayage'!$M$23</f>
        <v>0</v>
      </c>
      <c r="D187" s="21">
        <f>+'[3]F,Demayage'!$N$23</f>
        <v>0</v>
      </c>
      <c r="E187" s="21" t="str">
        <f>+'[3]F,Demayage'!$O$23</f>
        <v>unite</v>
      </c>
      <c r="F187" s="13"/>
      <c r="G187" s="5">
        <v>0</v>
      </c>
      <c r="H187" s="4">
        <f t="shared" si="31"/>
        <v>0</v>
      </c>
      <c r="I187" s="5">
        <f t="shared" si="32"/>
        <v>0</v>
      </c>
    </row>
    <row r="188" spans="1:9">
      <c r="A188" s="62" t="s">
        <v>109</v>
      </c>
      <c r="B188" s="42" t="str">
        <f>+'[3]F,Demayage'!C24</f>
        <v>pied  table        miletaire  /17</v>
      </c>
      <c r="C188" s="20">
        <f>+'[3]F,Demayage'!$M$24</f>
        <v>0</v>
      </c>
      <c r="D188" s="21">
        <f>+'[3]F,Demayage'!$N$24</f>
        <v>0</v>
      </c>
      <c r="E188" s="21" t="str">
        <f>+'[3]F,Demayage'!$O$24</f>
        <v>unite</v>
      </c>
      <c r="F188" s="13"/>
      <c r="G188" s="5">
        <v>0</v>
      </c>
      <c r="H188" s="4">
        <f t="shared" si="31"/>
        <v>0</v>
      </c>
      <c r="I188" s="5">
        <f t="shared" si="32"/>
        <v>0</v>
      </c>
    </row>
    <row r="189" spans="1:9">
      <c r="A189" s="62" t="s">
        <v>109</v>
      </c>
      <c r="B189" s="42" t="str">
        <f>+'[3]F,Demayage'!C25</f>
        <v>Accoudoire    mi  plat   /17</v>
      </c>
      <c r="C189" s="20">
        <f>+'[3]F,Demayage'!$M$25</f>
        <v>290</v>
      </c>
      <c r="D189" s="21">
        <f>+'[3]F,Demayage'!$N$25</f>
        <v>0</v>
      </c>
      <c r="E189" s="21" t="str">
        <f>+'[3]F,Demayage'!$O$25</f>
        <v>unite</v>
      </c>
      <c r="F189" s="13"/>
      <c r="G189" s="5">
        <v>0</v>
      </c>
      <c r="H189" s="4">
        <f t="shared" si="31"/>
        <v>290</v>
      </c>
      <c r="I189" s="5">
        <f t="shared" si="32"/>
        <v>0</v>
      </c>
    </row>
    <row r="190" spans="1:9">
      <c r="A190" s="62" t="s">
        <v>109</v>
      </c>
      <c r="B190" s="4" t="str">
        <f>+'[3]F,Demayage'!C26</f>
        <v>/17</v>
      </c>
      <c r="C190" s="20">
        <v>0</v>
      </c>
      <c r="D190" s="21">
        <v>0</v>
      </c>
      <c r="E190" s="21" t="str">
        <f>+'[3]F,Demayage'!$O$26</f>
        <v>unite</v>
      </c>
      <c r="F190" s="13"/>
      <c r="G190" s="5">
        <v>0</v>
      </c>
      <c r="H190" s="4">
        <f t="shared" si="31"/>
        <v>0</v>
      </c>
      <c r="I190" s="5">
        <f t="shared" si="32"/>
        <v>0</v>
      </c>
    </row>
    <row r="191" spans="1:9">
      <c r="A191" s="62" t="s">
        <v>109</v>
      </c>
      <c r="B191" s="4" t="str">
        <f>+'[3]F,Demayage'!C27</f>
        <v>/17</v>
      </c>
      <c r="C191" s="20">
        <v>0</v>
      </c>
      <c r="D191" s="21">
        <v>0</v>
      </c>
      <c r="E191" s="21" t="str">
        <f>+'[3]F,Demayage'!$O$27</f>
        <v>unite</v>
      </c>
      <c r="F191" s="13"/>
      <c r="G191" s="5">
        <v>0</v>
      </c>
      <c r="H191" s="4">
        <f t="shared" si="31"/>
        <v>0</v>
      </c>
      <c r="I191" s="5">
        <f t="shared" si="32"/>
        <v>0</v>
      </c>
    </row>
    <row r="192" spans="1:9">
      <c r="A192" s="75" t="s">
        <v>14</v>
      </c>
      <c r="B192" s="76"/>
      <c r="C192" s="76"/>
      <c r="D192" s="76"/>
      <c r="E192" s="77"/>
      <c r="F192" s="28"/>
      <c r="G192" s="68" t="s">
        <v>7</v>
      </c>
      <c r="H192" s="32"/>
      <c r="I192" s="2"/>
    </row>
    <row r="193" spans="1:9">
      <c r="A193" s="62" t="s">
        <v>110</v>
      </c>
      <c r="B193" s="42" t="str">
        <f>+'[3]F,Demayage'!C29</f>
        <v>Tourillon 8X30   /   18</v>
      </c>
      <c r="C193" s="20">
        <f>+'[3]F,Demayage'!$M$29</f>
        <v>114000</v>
      </c>
      <c r="D193" s="21">
        <f>+'[3]F,Demayage'!$N$29</f>
        <v>0</v>
      </c>
      <c r="E193" s="21" t="str">
        <f>+'[3]F,Demayage'!$O$29</f>
        <v>unite</v>
      </c>
      <c r="F193" s="13"/>
      <c r="G193" s="5">
        <v>100000</v>
      </c>
      <c r="H193" s="4">
        <f>+C193-G193</f>
        <v>14000</v>
      </c>
      <c r="I193" s="5">
        <f>IF(H:H&lt;0,"a commande urgent",0)</f>
        <v>0</v>
      </c>
    </row>
    <row r="194" spans="1:9">
      <c r="A194" s="62" t="s">
        <v>110</v>
      </c>
      <c r="B194" s="42" t="str">
        <f>+'[3]F,Demayage'!C30</f>
        <v>Tourillon 8X40     /18</v>
      </c>
      <c r="C194" s="20">
        <f>+'[3]F,Demayage'!$M$30</f>
        <v>10000</v>
      </c>
      <c r="D194" s="21">
        <f>+'[3]F,Demayage'!$N$30</f>
        <v>0</v>
      </c>
      <c r="E194" s="21" t="str">
        <f>+'[3]F,Demayage'!$O$30</f>
        <v>unite</v>
      </c>
      <c r="F194" s="13"/>
      <c r="G194" s="5">
        <v>10000</v>
      </c>
      <c r="H194" s="4">
        <f>+C194-G194</f>
        <v>0</v>
      </c>
      <c r="I194" s="5">
        <f>IF(H:H&lt;0,"a commande urgent",0)</f>
        <v>0</v>
      </c>
    </row>
    <row r="195" spans="1:9">
      <c r="A195" s="62" t="s">
        <v>110</v>
      </c>
      <c r="B195" s="42" t="str">
        <f>+'[3]F,Demayage'!C31</f>
        <v>Rouleau  mogesse       /18</v>
      </c>
      <c r="C195" s="20">
        <f>+'[3]F,Demayage'!$M$31</f>
        <v>8</v>
      </c>
      <c r="D195" s="21">
        <f>+'[3]F,Demayage'!$N$31</f>
        <v>0</v>
      </c>
      <c r="E195" s="21" t="str">
        <f>+'[3]F,Demayage'!$O$31</f>
        <v>roule</v>
      </c>
      <c r="F195" s="13"/>
      <c r="G195" s="5">
        <v>0</v>
      </c>
      <c r="H195" s="4">
        <f>+C195-G195</f>
        <v>8</v>
      </c>
      <c r="I195" s="5">
        <f>IF(H:H&lt;0,"a commande urgent",0)</f>
        <v>0</v>
      </c>
    </row>
    <row r="196" spans="1:9">
      <c r="A196" s="62" t="s">
        <v>110</v>
      </c>
      <c r="B196" s="4" t="str">
        <f>+'[3]F,Demayage'!C32</f>
        <v>/18</v>
      </c>
      <c r="C196" s="20">
        <v>0</v>
      </c>
      <c r="D196" s="21">
        <v>0</v>
      </c>
      <c r="E196" s="21" t="str">
        <f>+'[3]F,Demayage'!$O$32</f>
        <v>unite</v>
      </c>
      <c r="F196" s="13"/>
      <c r="G196" s="5">
        <v>0</v>
      </c>
      <c r="H196" s="4">
        <f>+C196-G196</f>
        <v>0</v>
      </c>
      <c r="I196" s="5">
        <f>IF(H:H&lt;0,"a commande urgent",0)</f>
        <v>0</v>
      </c>
    </row>
    <row r="197" spans="1:9">
      <c r="A197" s="62" t="s">
        <v>110</v>
      </c>
      <c r="B197" s="4" t="str">
        <f>+'[3]F,Demayage'!C33</f>
        <v>/18</v>
      </c>
      <c r="C197" s="20">
        <v>0</v>
      </c>
      <c r="D197" s="21">
        <v>0</v>
      </c>
      <c r="E197" s="21" t="str">
        <f>+'[3]F,Demayage'!$O$33</f>
        <v>unite</v>
      </c>
      <c r="F197" s="13"/>
      <c r="G197" s="5">
        <v>0</v>
      </c>
      <c r="H197" s="4">
        <f>+C197-G197</f>
        <v>0</v>
      </c>
      <c r="I197" s="5">
        <f>IF(H:H&lt;0,"a commande urgent",0)</f>
        <v>0</v>
      </c>
    </row>
    <row r="198" spans="1:9">
      <c r="A198" s="75" t="s">
        <v>14</v>
      </c>
      <c r="B198" s="76"/>
      <c r="C198" s="76"/>
      <c r="D198" s="76"/>
      <c r="E198" s="77"/>
      <c r="F198" s="28"/>
      <c r="G198" s="68" t="s">
        <v>7</v>
      </c>
      <c r="H198" s="32"/>
      <c r="I198" s="2"/>
    </row>
    <row r="199" spans="1:9">
      <c r="A199" s="62" t="s">
        <v>111</v>
      </c>
      <c r="B199" s="42" t="str">
        <f>+'[3]F,Demayage'!C35</f>
        <v xml:space="preserve">Rouleau  scail    /19     </v>
      </c>
      <c r="C199" s="20">
        <f>+'[3]F,Demayage'!$M$35</f>
        <v>0</v>
      </c>
      <c r="D199" s="21">
        <f>+'[3]F,Demayage'!$N$35</f>
        <v>0</v>
      </c>
      <c r="E199" s="21" t="str">
        <f>+'[3]F,Demayage'!$O$35</f>
        <v>roule</v>
      </c>
      <c r="F199" s="13"/>
      <c r="G199" s="5">
        <v>2</v>
      </c>
      <c r="H199" s="4">
        <f t="shared" ref="H199:H204" si="33">+C199-G199</f>
        <v>-2</v>
      </c>
      <c r="I199" s="5" t="str">
        <f>IF(H:H&lt;0,"a commande urgent",0)</f>
        <v>a commande urgent</v>
      </c>
    </row>
    <row r="200" spans="1:9">
      <c r="A200" s="62" t="s">
        <v>111</v>
      </c>
      <c r="B200" s="42" t="str">
        <f>+'[3]F,Demayage'!C36</f>
        <v>Rouleau  tissu noir    /19</v>
      </c>
      <c r="C200" s="20">
        <f>+'[3]F,Demayage'!$M$36</f>
        <v>0</v>
      </c>
      <c r="D200" s="21">
        <f>+'[3]F,Demayage'!$N$36</f>
        <v>0</v>
      </c>
      <c r="E200" s="21" t="str">
        <f>+'[3]F,Demayage'!$O$35</f>
        <v>roule</v>
      </c>
      <c r="F200" s="13"/>
      <c r="G200" s="5">
        <v>1</v>
      </c>
      <c r="H200" s="4">
        <f t="shared" si="33"/>
        <v>-1</v>
      </c>
      <c r="I200" s="5" t="str">
        <f>IF(H:H&lt;0,"a commande urgent",0)</f>
        <v>a commande urgent</v>
      </c>
    </row>
    <row r="201" spans="1:9">
      <c r="A201" s="62" t="s">
        <v>111</v>
      </c>
      <c r="B201" s="42" t="str">
        <f>+'[3]F,Demayage'!C37</f>
        <v>Rouleau papier   emballage    /19</v>
      </c>
      <c r="C201" s="20">
        <f>+'[3]F,Demayage'!$M$37</f>
        <v>12</v>
      </c>
      <c r="D201" s="21">
        <f>+'[3]F,Demayage'!$N$37</f>
        <v>373.81999999999994</v>
      </c>
      <c r="E201" s="21" t="str">
        <f>+'[3]F,Demayage'!$O$35</f>
        <v>roule</v>
      </c>
      <c r="F201" s="16"/>
      <c r="G201" s="15">
        <v>1</v>
      </c>
      <c r="H201" s="4">
        <f t="shared" si="33"/>
        <v>11</v>
      </c>
      <c r="I201" s="5">
        <f>IF(H:H&lt;0,"acommande urgent",0)</f>
        <v>0</v>
      </c>
    </row>
    <row r="202" spans="1:9">
      <c r="A202" s="62" t="s">
        <v>111</v>
      </c>
      <c r="B202" s="42" t="str">
        <f>+'[3]F,Demayage'!C38</f>
        <v>Rouleau de liége " ferchi "     /19</v>
      </c>
      <c r="C202" s="20">
        <f>+'[3]F,Demayage'!$M$38</f>
        <v>1</v>
      </c>
      <c r="D202" s="21">
        <f>+'[3]F,Demayage'!$N$38</f>
        <v>25</v>
      </c>
      <c r="E202" s="21" t="str">
        <f>+'[3]F,Demayage'!$O$35</f>
        <v>roule</v>
      </c>
      <c r="F202" s="16"/>
      <c r="G202" s="15">
        <v>1</v>
      </c>
      <c r="H202" s="4">
        <f t="shared" si="33"/>
        <v>0</v>
      </c>
      <c r="I202" s="5">
        <f>IF(H:H&lt;0,"acommande urgent",0)</f>
        <v>0</v>
      </c>
    </row>
    <row r="203" spans="1:9">
      <c r="A203" s="62" t="s">
        <v>111</v>
      </c>
      <c r="B203" s="4" t="str">
        <f>+'[3]F,Demayage'!C39</f>
        <v>/19</v>
      </c>
      <c r="C203" s="20">
        <v>0</v>
      </c>
      <c r="D203" s="21">
        <v>0</v>
      </c>
      <c r="E203" s="21" t="str">
        <f>+'[3]F,Demayage'!$O$35</f>
        <v>roule</v>
      </c>
      <c r="F203" s="28"/>
      <c r="G203" s="5">
        <v>0</v>
      </c>
      <c r="H203" s="4">
        <f t="shared" si="33"/>
        <v>0</v>
      </c>
      <c r="I203" s="5">
        <f>IF(H:H&lt;0,"acommande urgent",0)</f>
        <v>0</v>
      </c>
    </row>
    <row r="204" spans="1:9">
      <c r="A204" s="62" t="s">
        <v>111</v>
      </c>
      <c r="B204" s="4" t="str">
        <f>+'[3]F,Demayage'!C40</f>
        <v>/19</v>
      </c>
      <c r="C204" s="20">
        <v>0</v>
      </c>
      <c r="D204" s="21">
        <v>0</v>
      </c>
      <c r="E204" s="21" t="str">
        <f>+'[3]F,Demayage'!$O$35</f>
        <v>roule</v>
      </c>
      <c r="F204" s="28"/>
      <c r="G204" s="5">
        <v>0</v>
      </c>
      <c r="H204" s="4">
        <f t="shared" si="33"/>
        <v>0</v>
      </c>
      <c r="I204" s="5">
        <f>IF(H:H&lt;0,"acommande urgent",0)</f>
        <v>0</v>
      </c>
    </row>
    <row r="205" spans="1:9">
      <c r="A205" s="75" t="s">
        <v>14</v>
      </c>
      <c r="B205" s="76"/>
      <c r="C205" s="76"/>
      <c r="D205" s="76"/>
      <c r="E205" s="77"/>
      <c r="F205" s="28"/>
      <c r="G205" s="68" t="s">
        <v>7</v>
      </c>
      <c r="H205" s="69"/>
      <c r="I205" s="70"/>
    </row>
    <row r="206" spans="1:9">
      <c r="A206" s="62" t="s">
        <v>112</v>
      </c>
      <c r="B206" s="42" t="str">
        <f>+'[3]F,Demayage'!C42</f>
        <v>Huile  alma     /20</v>
      </c>
      <c r="C206" s="20">
        <f>+'[3]F,Demayage'!$M$42</f>
        <v>0.15754385964912276</v>
      </c>
      <c r="D206" s="21">
        <f>+'[3]F,Demayage'!$N$42</f>
        <v>0.5</v>
      </c>
      <c r="E206" s="21" t="str">
        <f>+'[3]F,Demayage'!$O$42</f>
        <v>seau</v>
      </c>
      <c r="F206" s="13"/>
      <c r="G206" s="5">
        <v>15</v>
      </c>
      <c r="H206" s="4">
        <f>+D206-G206</f>
        <v>-14.5</v>
      </c>
      <c r="I206" s="5" t="str">
        <f>IF(H:H&lt;0,"a commande urgent",0)</f>
        <v>a commande urgent</v>
      </c>
    </row>
    <row r="207" spans="1:9">
      <c r="A207" s="62" t="s">
        <v>112</v>
      </c>
      <c r="B207" s="42" t="str">
        <f>+'[3]F,Demayage'!C43</f>
        <v>Huile  32        /20</v>
      </c>
      <c r="C207" s="20">
        <f>+'[3]F,Demayage'!$M$43</f>
        <v>3.08</v>
      </c>
      <c r="D207" s="21">
        <f>+'[3]F,Demayage'!$N$43</f>
        <v>77</v>
      </c>
      <c r="E207" s="21" t="str">
        <f>+'[3]F,Demayage'!$O$43</f>
        <v>seau</v>
      </c>
      <c r="F207" s="13"/>
      <c r="G207" s="5">
        <v>15</v>
      </c>
      <c r="H207" s="4">
        <f>+D207-G207</f>
        <v>62</v>
      </c>
      <c r="I207" s="5">
        <f>IF(H:H&lt;0,"a commande urgent",0)</f>
        <v>0</v>
      </c>
    </row>
    <row r="208" spans="1:9">
      <c r="A208" s="62" t="s">
        <v>112</v>
      </c>
      <c r="B208" s="4" t="str">
        <f>+'[3]F,Demayage'!C44</f>
        <v>/20</v>
      </c>
      <c r="C208" s="20">
        <v>0</v>
      </c>
      <c r="D208" s="21">
        <v>0</v>
      </c>
      <c r="E208" s="21" t="str">
        <f>+'[3]F,Demayage'!$O$44</f>
        <v>seau</v>
      </c>
      <c r="F208" s="13"/>
      <c r="G208" s="5">
        <v>0</v>
      </c>
      <c r="H208" s="4">
        <f>+C208-G208</f>
        <v>0</v>
      </c>
      <c r="I208" s="5">
        <f>IF(H:H&lt;0,"a commande urgent",0)</f>
        <v>0</v>
      </c>
    </row>
    <row r="209" spans="1:9">
      <c r="A209" s="75" t="s">
        <v>14</v>
      </c>
      <c r="B209" s="76"/>
      <c r="C209" s="76"/>
      <c r="D209" s="76"/>
      <c r="E209" s="77"/>
      <c r="F209" s="28"/>
      <c r="G209" s="68" t="s">
        <v>7</v>
      </c>
      <c r="H209" s="71"/>
      <c r="I209" s="70"/>
    </row>
    <row r="210" spans="1:9">
      <c r="A210" s="62" t="s">
        <v>113</v>
      </c>
      <c r="B210" s="42" t="str">
        <f>+'[3]F,Demayage'!C46</f>
        <v>Papier  abrasif 120        /21</v>
      </c>
      <c r="C210" s="20">
        <f>+'[3]F,Demayage'!$M$46</f>
        <v>10.5</v>
      </c>
      <c r="D210" s="21">
        <f>+'[3]F,Demayage'!$N$46</f>
        <v>1040</v>
      </c>
      <c r="E210" s="21" t="str">
        <f>+'[3]F,Demayage'!$O$46</f>
        <v>unite</v>
      </c>
      <c r="F210" s="13"/>
      <c r="G210" s="5">
        <v>10</v>
      </c>
      <c r="H210" s="4">
        <f t="shared" ref="H210:H220" si="34">+C210-G210</f>
        <v>0.5</v>
      </c>
      <c r="I210" s="5">
        <f t="shared" ref="I210:I220" si="35">IF(H:H&lt;0,"a commande urgent",0)</f>
        <v>0</v>
      </c>
    </row>
    <row r="211" spans="1:9">
      <c r="A211" s="62" t="s">
        <v>113</v>
      </c>
      <c r="B211" s="42" t="str">
        <f>+'[3]F,Demayage'!C47</f>
        <v>Papier  abrasif   60/80     /21</v>
      </c>
      <c r="C211" s="20">
        <f>+'[3]F,Demayage'!$M$47</f>
        <v>7.3900000000000006</v>
      </c>
      <c r="D211" s="21">
        <f>+'[3]F,Demayage'!$N$47</f>
        <v>369.5</v>
      </c>
      <c r="E211" s="21" t="str">
        <f>+'[3]F,Demayage'!$O$47</f>
        <v>unite</v>
      </c>
      <c r="F211" s="13"/>
      <c r="G211" s="5">
        <v>5</v>
      </c>
      <c r="H211" s="4">
        <f t="shared" si="34"/>
        <v>2.3900000000000006</v>
      </c>
      <c r="I211" s="5">
        <f t="shared" si="35"/>
        <v>0</v>
      </c>
    </row>
    <row r="212" spans="1:9">
      <c r="A212" s="62" t="s">
        <v>113</v>
      </c>
      <c r="B212" s="42" t="str">
        <f>+'[3]F,Demayage'!C48</f>
        <v>Papier  sameta  7000    /21</v>
      </c>
      <c r="C212" s="20">
        <f>+'[3]F,Demayage'!$M$48</f>
        <v>56</v>
      </c>
      <c r="D212" s="21">
        <f>+'[3]F,Demayage'!$N$48</f>
        <v>0</v>
      </c>
      <c r="E212" s="21" t="str">
        <f>+'[3]F,Demayage'!$O$48</f>
        <v>sameta</v>
      </c>
      <c r="F212" s="13"/>
      <c r="G212" s="5">
        <v>25</v>
      </c>
      <c r="H212" s="4">
        <f t="shared" si="34"/>
        <v>31</v>
      </c>
      <c r="I212" s="5">
        <f t="shared" si="35"/>
        <v>0</v>
      </c>
    </row>
    <row r="213" spans="1:9">
      <c r="A213" s="62" t="s">
        <v>113</v>
      </c>
      <c r="B213" s="42" t="str">
        <f>+'[3]F,Demayage'!C49</f>
        <v>Papier sameta  3030     /21</v>
      </c>
      <c r="C213" s="20">
        <f>+'[3]F,Demayage'!$M$49</f>
        <v>3</v>
      </c>
      <c r="D213" s="21">
        <f>+'[3]F,Demayage'!$N$49</f>
        <v>0</v>
      </c>
      <c r="E213" s="21" t="str">
        <f>+'[3]F,Demayage'!$O$49</f>
        <v>sameta</v>
      </c>
      <c r="F213" s="13"/>
      <c r="G213" s="5">
        <v>20</v>
      </c>
      <c r="H213" s="4">
        <f t="shared" si="34"/>
        <v>-17</v>
      </c>
      <c r="I213" s="5" t="str">
        <f t="shared" si="35"/>
        <v>a commande urgent</v>
      </c>
    </row>
    <row r="214" spans="1:9">
      <c r="A214" s="62" t="s">
        <v>113</v>
      </c>
      <c r="B214" s="42" t="str">
        <f>+'[3]F,Demayage'!C50</f>
        <v>Papier sameta   2350    /21</v>
      </c>
      <c r="C214" s="20">
        <f>+'[3]F,Demayage'!$M$50</f>
        <v>25</v>
      </c>
      <c r="D214" s="21">
        <f>+'[3]F,Demayage'!$N$50</f>
        <v>0</v>
      </c>
      <c r="E214" s="21" t="str">
        <f>+'[3]F,Demayage'!$O$50</f>
        <v>sameta</v>
      </c>
      <c r="F214" s="13"/>
      <c r="G214" s="5">
        <v>25</v>
      </c>
      <c r="H214" s="4">
        <f t="shared" si="34"/>
        <v>0</v>
      </c>
      <c r="I214" s="5">
        <f t="shared" si="35"/>
        <v>0</v>
      </c>
    </row>
    <row r="215" spans="1:9">
      <c r="A215" s="62" t="s">
        <v>113</v>
      </c>
      <c r="B215" s="42" t="str">
        <f>+'[3]F,Demayage'!C51</f>
        <v>Papier samta 2000     /21</v>
      </c>
      <c r="C215" s="20">
        <f>+'[3]F,Demayage'!$M$51</f>
        <v>72</v>
      </c>
      <c r="D215" s="21">
        <f>+'[3]F,Demayage'!$N$51</f>
        <v>0</v>
      </c>
      <c r="E215" s="21" t="str">
        <f>+'[3]F,Demayage'!$O$51</f>
        <v>sameta</v>
      </c>
      <c r="F215" s="13"/>
      <c r="G215" s="5">
        <v>25</v>
      </c>
      <c r="H215" s="4">
        <f t="shared" si="34"/>
        <v>47</v>
      </c>
      <c r="I215" s="5">
        <f t="shared" si="35"/>
        <v>0</v>
      </c>
    </row>
    <row r="216" spans="1:9">
      <c r="A216" s="62" t="s">
        <v>113</v>
      </c>
      <c r="B216" s="42" t="str">
        <f>+'[3]F,Demayage'!C52</f>
        <v>Papier pour  tourneur      /21</v>
      </c>
      <c r="C216" s="20">
        <f>+'[3]F,Demayage'!$M$52</f>
        <v>0</v>
      </c>
      <c r="D216" s="21">
        <f>+'[3]F,Demayage'!$N$52</f>
        <v>0</v>
      </c>
      <c r="E216" s="21" t="str">
        <f>+'[3]F,Demayage'!$O$52</f>
        <v>roule</v>
      </c>
      <c r="F216" s="13"/>
      <c r="G216" s="5">
        <v>1</v>
      </c>
      <c r="H216" s="4">
        <f t="shared" si="34"/>
        <v>-1</v>
      </c>
      <c r="I216" s="5" t="str">
        <f t="shared" si="35"/>
        <v>a commande urgent</v>
      </c>
    </row>
    <row r="217" spans="1:9">
      <c r="A217" s="62" t="s">
        <v>113</v>
      </c>
      <c r="B217" s="42" t="str">
        <f>+'[3]F,Demayage'!C53</f>
        <v>Papier rele  /XA167/50     /21</v>
      </c>
      <c r="C217" s="20">
        <f>+'[3]F,Demayage'!$M$53</f>
        <v>4</v>
      </c>
      <c r="D217" s="21">
        <f>+'[3]F,Demayage'!$N$53</f>
        <v>0</v>
      </c>
      <c r="E217" s="21" t="str">
        <f>+'[3]F,Demayage'!$O$53</f>
        <v>roule</v>
      </c>
      <c r="F217" s="13"/>
      <c r="G217" s="5">
        <v>1</v>
      </c>
      <c r="H217" s="4">
        <f t="shared" si="34"/>
        <v>3</v>
      </c>
      <c r="I217" s="5">
        <f t="shared" si="35"/>
        <v>0</v>
      </c>
    </row>
    <row r="218" spans="1:9">
      <c r="A218" s="62" t="s">
        <v>113</v>
      </c>
      <c r="B218" s="42" t="str">
        <f>+'[3]F,Demayage'!C54</f>
        <v>Papier  rele   / XW341/50    /21</v>
      </c>
      <c r="C218" s="20">
        <f>+'[3]F,Demayage'!$M$54</f>
        <v>4</v>
      </c>
      <c r="D218" s="21">
        <f>+'[3]F,Demayage'!$N$54</f>
        <v>0</v>
      </c>
      <c r="E218" s="21" t="str">
        <f>+'[3]F,Demayage'!$O$54</f>
        <v>roule</v>
      </c>
      <c r="F218" s="13"/>
      <c r="G218" s="5">
        <v>1</v>
      </c>
      <c r="H218" s="4">
        <f t="shared" si="34"/>
        <v>3</v>
      </c>
      <c r="I218" s="5">
        <f t="shared" si="35"/>
        <v>0</v>
      </c>
    </row>
    <row r="219" spans="1:9">
      <c r="A219" s="62" t="s">
        <v>113</v>
      </c>
      <c r="B219" s="4" t="str">
        <f>+'[3]F,Demayage'!C55</f>
        <v>/21</v>
      </c>
      <c r="C219" s="20">
        <v>0</v>
      </c>
      <c r="D219" s="21">
        <v>0</v>
      </c>
      <c r="E219" s="21">
        <f>+'[3]F,Demayage'!$O$45</f>
        <v>0</v>
      </c>
      <c r="F219" s="13"/>
      <c r="G219" s="5">
        <v>0</v>
      </c>
      <c r="H219" s="4">
        <f t="shared" si="34"/>
        <v>0</v>
      </c>
      <c r="I219" s="5">
        <f t="shared" si="35"/>
        <v>0</v>
      </c>
    </row>
    <row r="220" spans="1:9">
      <c r="A220" s="62" t="s">
        <v>113</v>
      </c>
      <c r="B220" s="4" t="str">
        <f>+'[3]F,Demayage'!C56</f>
        <v>/21</v>
      </c>
      <c r="C220" s="20">
        <v>0</v>
      </c>
      <c r="D220" s="21">
        <v>0</v>
      </c>
      <c r="E220" s="21">
        <f>+'[3]F,Demayage'!$O$57</f>
        <v>0</v>
      </c>
      <c r="F220" s="29"/>
      <c r="G220" s="5">
        <v>0</v>
      </c>
      <c r="H220" s="4">
        <f t="shared" si="34"/>
        <v>0</v>
      </c>
      <c r="I220" s="5">
        <f t="shared" si="35"/>
        <v>0</v>
      </c>
    </row>
    <row r="221" spans="1:9">
      <c r="A221" s="75" t="s">
        <v>14</v>
      </c>
      <c r="B221" s="76"/>
      <c r="C221" s="76"/>
      <c r="D221" s="76"/>
      <c r="E221" s="77"/>
      <c r="F221" s="28"/>
      <c r="G221" s="68" t="s">
        <v>7</v>
      </c>
      <c r="H221" s="28"/>
      <c r="I221" s="68"/>
    </row>
    <row r="222" spans="1:9">
      <c r="A222" s="62" t="s">
        <v>114</v>
      </c>
      <c r="B222" s="42" t="str">
        <f>+'[3]F,Demayage'!C58</f>
        <v xml:space="preserve">Chifon/22 </v>
      </c>
      <c r="C222" s="4">
        <f>+'[3]F,Demayage'!$M$58</f>
        <v>0</v>
      </c>
      <c r="D222" s="5">
        <f>+'[3]F,Demayage'!$N$58</f>
        <v>0</v>
      </c>
      <c r="E222" s="21" t="str">
        <f>+'[3]F,Demayage'!$O$47</f>
        <v>unite</v>
      </c>
      <c r="F222" s="29"/>
      <c r="G222" s="5">
        <v>5</v>
      </c>
      <c r="H222" s="4">
        <f>+C222-G222</f>
        <v>-5</v>
      </c>
      <c r="I222" s="5" t="str">
        <f>IF(H:H&lt;0,"acommande urgent",0)</f>
        <v>acommande urgent</v>
      </c>
    </row>
    <row r="223" spans="1:9">
      <c r="A223" s="62" t="s">
        <v>114</v>
      </c>
      <c r="B223" s="42" t="str">
        <f>+'[3]F,Demayage'!C59</f>
        <v>Saketa /22</v>
      </c>
      <c r="C223" s="4">
        <f>+'[3]F,Demayage'!$M$59</f>
        <v>0</v>
      </c>
      <c r="D223" s="5">
        <f>+'[3]F,Demayage'!$N$59</f>
        <v>0</v>
      </c>
      <c r="E223" s="21" t="str">
        <f>+'[3]F,Demayage'!$O$47</f>
        <v>unite</v>
      </c>
      <c r="F223" s="29"/>
      <c r="G223" s="5">
        <v>0</v>
      </c>
      <c r="H223" s="4">
        <f>+C223-G223</f>
        <v>0</v>
      </c>
      <c r="I223" s="5">
        <f>IF(H:H&lt;0,"acommande urgent",0)</f>
        <v>0</v>
      </c>
    </row>
    <row r="224" spans="1:9">
      <c r="A224" s="62" t="s">
        <v>114</v>
      </c>
      <c r="B224" s="42" t="str">
        <f>+'[3]F,Demayage'!C60</f>
        <v>peumile /22</v>
      </c>
      <c r="C224" s="4">
        <f>+'[3]F,Demayage'!$M$60</f>
        <v>0</v>
      </c>
      <c r="D224" s="5">
        <f>+'[3]F,Demayage'!$N$60</f>
        <v>0</v>
      </c>
      <c r="E224" s="21" t="str">
        <f>+'[3]F,Demayage'!$O$47</f>
        <v>unite</v>
      </c>
      <c r="F224" s="16"/>
      <c r="G224" s="15">
        <v>0</v>
      </c>
      <c r="H224" s="4">
        <f>+C224-G224</f>
        <v>0</v>
      </c>
      <c r="I224" s="5">
        <f>IF(H:H&lt;0,"acommande urgent",0)</f>
        <v>0</v>
      </c>
    </row>
    <row r="225" spans="1:9">
      <c r="A225" s="62" t="s">
        <v>114</v>
      </c>
      <c r="B225" s="42" t="str">
        <f>+'[3]F,Demayage'!C61</f>
        <v>Colisse  tirroire /22</v>
      </c>
      <c r="C225" s="7">
        <f>+'[3]F,Demayage'!$M$61</f>
        <v>53</v>
      </c>
      <c r="D225" s="6">
        <f>+'[3]F,Demayage'!$N$61</f>
        <v>0</v>
      </c>
      <c r="E225" s="21" t="str">
        <f>+'[3]F,Demayage'!$O$47</f>
        <v>unite</v>
      </c>
      <c r="F225" s="16"/>
      <c r="G225" s="8">
        <v>0</v>
      </c>
      <c r="H225" s="4">
        <f>+C225-G225</f>
        <v>53</v>
      </c>
      <c r="I225" s="5">
        <f>IF(H:H&lt;0,"acommande urgent",0)</f>
        <v>0</v>
      </c>
    </row>
    <row r="226" spans="1:9">
      <c r="A226" s="62" t="s">
        <v>114</v>
      </c>
      <c r="B226" s="42" t="str">
        <f>+'[3]F,Demayage'!C62</f>
        <v>mesmare/22</v>
      </c>
      <c r="C226" s="4">
        <v>0</v>
      </c>
      <c r="D226" s="5">
        <v>0</v>
      </c>
      <c r="E226" s="21" t="str">
        <f>+'[3]F,Demayage'!$O$47</f>
        <v>unite</v>
      </c>
      <c r="F226" s="28"/>
      <c r="G226" s="5">
        <v>0</v>
      </c>
      <c r="H226" s="4"/>
      <c r="I226" s="5"/>
    </row>
    <row r="227" spans="1:9">
      <c r="A227" s="62" t="s">
        <v>114</v>
      </c>
      <c r="B227" s="42" t="str">
        <f>+'[3]F,Demayage'!C63</f>
        <v>piseteli  /22</v>
      </c>
      <c r="C227" s="4">
        <v>0</v>
      </c>
      <c r="D227" s="5">
        <v>0</v>
      </c>
      <c r="E227" s="21" t="str">
        <f>+'[3]F,Demayage'!$O$47</f>
        <v>unite</v>
      </c>
      <c r="F227" s="28"/>
      <c r="G227" s="5">
        <v>0</v>
      </c>
      <c r="H227" s="4">
        <f>+C227-G227</f>
        <v>0</v>
      </c>
      <c r="I227" s="5">
        <f>IF(H:H&lt;0,"acommande urgent",0)</f>
        <v>0</v>
      </c>
    </row>
    <row r="228" spans="1:9" ht="15.75">
      <c r="A228" s="72" t="s">
        <v>16</v>
      </c>
      <c r="B228" s="73"/>
      <c r="C228" s="73"/>
      <c r="D228" s="73"/>
      <c r="E228" s="74"/>
      <c r="F228" s="13"/>
      <c r="G228" s="68" t="s">
        <v>11</v>
      </c>
      <c r="H228" s="68"/>
      <c r="I228" s="68"/>
    </row>
    <row r="229" spans="1:9">
      <c r="A229" s="78" t="s">
        <v>1</v>
      </c>
      <c r="B229" s="17" t="s">
        <v>3</v>
      </c>
      <c r="C229" s="75" t="s">
        <v>12</v>
      </c>
      <c r="D229" s="77"/>
      <c r="E229" s="78" t="s">
        <v>6</v>
      </c>
      <c r="F229" s="13"/>
      <c r="G229" s="68"/>
      <c r="H229" s="68"/>
      <c r="I229" s="68"/>
    </row>
    <row r="230" spans="1:9">
      <c r="A230" s="79"/>
      <c r="B230" s="12" t="s">
        <v>20</v>
      </c>
      <c r="C230" s="12" t="s">
        <v>24</v>
      </c>
      <c r="D230" s="12" t="s">
        <v>21</v>
      </c>
      <c r="E230" s="79"/>
      <c r="F230" s="13"/>
      <c r="G230" s="68" t="s">
        <v>7</v>
      </c>
      <c r="H230" s="68" t="s">
        <v>8</v>
      </c>
      <c r="I230" s="68" t="s">
        <v>9</v>
      </c>
    </row>
    <row r="231" spans="1:9">
      <c r="A231" s="62" t="s">
        <v>115</v>
      </c>
      <c r="B231" s="42" t="str">
        <f>+'[5]F ,Demayage'!C5</f>
        <v>Surfaceur Prodec      /23</v>
      </c>
      <c r="C231" s="20">
        <f>+'[5]F ,Demayage'!$M$5</f>
        <v>0</v>
      </c>
      <c r="D231" s="21">
        <f>+'[5]F ,Demayage'!$N$5</f>
        <v>0</v>
      </c>
      <c r="E231" s="21" t="str">
        <f>+'[5]F ,Demayage'!$O$5</f>
        <v>fut</v>
      </c>
      <c r="F231" s="13"/>
      <c r="G231" s="5">
        <v>0</v>
      </c>
      <c r="H231" s="4">
        <f>+D231-G231</f>
        <v>0</v>
      </c>
      <c r="I231" s="5">
        <f>IF(H:H&lt;0,"a commande urgent",0)</f>
        <v>0</v>
      </c>
    </row>
    <row r="232" spans="1:9">
      <c r="A232" s="62" t="s">
        <v>115</v>
      </c>
      <c r="B232" s="42" t="str">
        <f>+'[5]F ,Demayage'!C6</f>
        <v xml:space="preserve">Diluant  cellulo industrie V18  prodec /23      </v>
      </c>
      <c r="C232" s="20">
        <f>+'[5]F ,Demayage'!$M$6</f>
        <v>0.9049999999999998</v>
      </c>
      <c r="D232" s="21">
        <f>+'[5]F ,Demayage'!$N$6</f>
        <v>181</v>
      </c>
      <c r="E232" s="21" t="str">
        <f>+'[5]F ,Demayage'!$O$6</f>
        <v>fut</v>
      </c>
      <c r="F232" s="13"/>
      <c r="G232" s="5">
        <v>200</v>
      </c>
      <c r="H232" s="4">
        <f>+D232-G232</f>
        <v>-19</v>
      </c>
      <c r="I232" s="5" t="str">
        <f>IF(H:H&lt;0,"a commande urgent",0)</f>
        <v>a commande urgent</v>
      </c>
    </row>
    <row r="233" spans="1:9">
      <c r="A233" s="62" t="s">
        <v>115</v>
      </c>
      <c r="B233" s="42" t="str">
        <f>+'[5]F ,Demayage'!C7</f>
        <v>Vernis incolore cellulo 1691 prodec    /23</v>
      </c>
      <c r="C233" s="20">
        <f>+'[5]F ,Demayage'!$M$7</f>
        <v>5.4999999999998606E-2</v>
      </c>
      <c r="D233" s="21">
        <f>+'[5]F ,Demayage'!$N$7</f>
        <v>11</v>
      </c>
      <c r="E233" s="21" t="str">
        <f>+'[5]F ,Demayage'!$O$7</f>
        <v>fut</v>
      </c>
      <c r="F233" s="13"/>
      <c r="G233" s="5">
        <v>200</v>
      </c>
      <c r="H233" s="4">
        <f>+D233-G233</f>
        <v>-189</v>
      </c>
      <c r="I233" s="5" t="str">
        <f>IF(H:H&lt;0,"a commande urgent",0)</f>
        <v>a commande urgent</v>
      </c>
    </row>
    <row r="234" spans="1:9">
      <c r="A234" s="62" t="s">
        <v>115</v>
      </c>
      <c r="B234" s="4" t="str">
        <f>+'[5]F ,Demayage'!C8</f>
        <v>/23</v>
      </c>
      <c r="C234" s="20">
        <v>0</v>
      </c>
      <c r="D234" s="21">
        <v>0</v>
      </c>
      <c r="E234" s="21" t="str">
        <f>+'[5]F ,Demayage'!$O$7</f>
        <v>fut</v>
      </c>
      <c r="F234" s="13"/>
      <c r="G234" s="5">
        <v>0</v>
      </c>
      <c r="H234" s="4">
        <f>+C234-G234</f>
        <v>0</v>
      </c>
      <c r="I234" s="5">
        <f>IF(H:H&lt;0,"a commande urgent",0)</f>
        <v>0</v>
      </c>
    </row>
    <row r="235" spans="1:9">
      <c r="A235" s="62" t="s">
        <v>115</v>
      </c>
      <c r="B235" s="4" t="str">
        <f>+'[5]F ,Demayage'!C9</f>
        <v>/23</v>
      </c>
      <c r="C235" s="20">
        <v>0</v>
      </c>
      <c r="D235" s="21">
        <v>0</v>
      </c>
      <c r="E235" s="21" t="str">
        <f>+'[5]F ,Demayage'!$O$7</f>
        <v>fut</v>
      </c>
      <c r="F235" s="13"/>
      <c r="G235" s="5">
        <v>0</v>
      </c>
      <c r="H235" s="4">
        <f>+C235-G235</f>
        <v>0</v>
      </c>
      <c r="I235" s="5">
        <f>IF(H:H&lt;0,"a commande urgent",0)</f>
        <v>0</v>
      </c>
    </row>
    <row r="236" spans="1:9">
      <c r="A236" s="75" t="s">
        <v>19</v>
      </c>
      <c r="B236" s="77"/>
      <c r="C236" s="12" t="s">
        <v>25</v>
      </c>
      <c r="D236" s="12" t="s">
        <v>21</v>
      </c>
      <c r="E236" s="12" t="s">
        <v>6</v>
      </c>
      <c r="F236" s="13"/>
      <c r="G236" s="68" t="s">
        <v>7</v>
      </c>
      <c r="H236" s="69"/>
      <c r="I236" s="70"/>
    </row>
    <row r="237" spans="1:9">
      <c r="A237" s="62" t="s">
        <v>116</v>
      </c>
      <c r="B237" s="42" t="str">
        <f>+'[5]F ,Demayage'!C11</f>
        <v>231.2175.25 Vernis   la machine    /24</v>
      </c>
      <c r="C237" s="20">
        <f>+'[5]F ,Demayage'!$M$11</f>
        <v>0</v>
      </c>
      <c r="D237" s="21">
        <f>+'[5]F ,Demayage'!$N$11</f>
        <v>0</v>
      </c>
      <c r="E237" s="21" t="str">
        <f>+'[5]F ,Demayage'!$O$11</f>
        <v>seau</v>
      </c>
      <c r="F237" s="13"/>
      <c r="G237" s="5">
        <v>20</v>
      </c>
      <c r="H237" s="4">
        <f t="shared" ref="H237:H245" si="36">+C237-G237</f>
        <v>-20</v>
      </c>
      <c r="I237" s="5" t="str">
        <f t="shared" ref="I237:I245" si="37">IF(H:H&lt;0,"a commande urgent",0)</f>
        <v>a commande urgent</v>
      </c>
    </row>
    <row r="238" spans="1:9">
      <c r="A238" s="62" t="s">
        <v>116</v>
      </c>
      <c r="B238" s="42" t="str">
        <f>+'[5]F ,Demayage'!C12</f>
        <v>Diluant037  la machine    /24</v>
      </c>
      <c r="C238" s="20">
        <f>+'[5]F ,Demayage'!$M$12</f>
        <v>18</v>
      </c>
      <c r="D238" s="21">
        <f>+'[5]F ,Demayage'!$N$12</f>
        <v>450</v>
      </c>
      <c r="E238" s="21" t="str">
        <f>+'[5]F ,Demayage'!$O$12</f>
        <v>seau</v>
      </c>
      <c r="F238" s="13"/>
      <c r="G238" s="5">
        <v>25</v>
      </c>
      <c r="H238" s="4">
        <f t="shared" si="36"/>
        <v>-7</v>
      </c>
      <c r="I238" s="5" t="str">
        <f t="shared" si="37"/>
        <v>a commande urgent</v>
      </c>
    </row>
    <row r="239" spans="1:9">
      <c r="A239" s="62" t="s">
        <v>116</v>
      </c>
      <c r="B239" s="42" t="str">
        <f>+'[5]F ,Demayage'!C13</f>
        <v>Surfaceur332 la machine    /24</v>
      </c>
      <c r="C239" s="20">
        <f>+'[5]F ,Demayage'!$M$13</f>
        <v>15</v>
      </c>
      <c r="D239" s="21">
        <f>+'[5]F ,Demayage'!$N$13</f>
        <v>375</v>
      </c>
      <c r="E239" s="21" t="str">
        <f>+'[5]F ,Demayage'!$O$13</f>
        <v>seau</v>
      </c>
      <c r="F239" s="13"/>
      <c r="G239" s="5">
        <v>20</v>
      </c>
      <c r="H239" s="4">
        <f t="shared" si="36"/>
        <v>-5</v>
      </c>
      <c r="I239" s="5" t="str">
        <f t="shared" si="37"/>
        <v>a commande urgent</v>
      </c>
    </row>
    <row r="240" spans="1:9">
      <c r="A240" s="62" t="s">
        <v>116</v>
      </c>
      <c r="B240" s="42" t="str">
        <f>+'[5]F ,Demayage'!C14</f>
        <v>Vernis800,1005  la machine    /24</v>
      </c>
      <c r="C240" s="20">
        <f>+'[5]F ,Demayage'!$M$14</f>
        <v>1</v>
      </c>
      <c r="D240" s="21">
        <f>+'[5]F ,Demayage'!$N$14</f>
        <v>25</v>
      </c>
      <c r="E240" s="21" t="str">
        <f>+'[5]F ,Demayage'!$O$14</f>
        <v>seau</v>
      </c>
      <c r="F240" s="13"/>
      <c r="G240" s="5">
        <v>1</v>
      </c>
      <c r="H240" s="4">
        <f t="shared" si="36"/>
        <v>0</v>
      </c>
      <c r="I240" s="5">
        <f t="shared" si="37"/>
        <v>0</v>
      </c>
    </row>
    <row r="241" spans="1:9">
      <c r="A241" s="62" t="s">
        <v>116</v>
      </c>
      <c r="B241" s="42" t="str">
        <f>+'[5]F ,Demayage'!C15</f>
        <v>Surfaceur800,1004 la machine     /24</v>
      </c>
      <c r="C241" s="20">
        <f>+'[5]F ,Demayage'!$M$15</f>
        <v>2</v>
      </c>
      <c r="D241" s="21">
        <f>+'[5]F ,Demayage'!$N$15</f>
        <v>50</v>
      </c>
      <c r="E241" s="21" t="str">
        <f>+'[5]F ,Demayage'!$O$15</f>
        <v>seau</v>
      </c>
      <c r="F241" s="13"/>
      <c r="G241" s="5">
        <v>1</v>
      </c>
      <c r="H241" s="4">
        <f t="shared" si="36"/>
        <v>1</v>
      </c>
      <c r="I241" s="5">
        <f t="shared" si="37"/>
        <v>0</v>
      </c>
    </row>
    <row r="242" spans="1:9">
      <c r="A242" s="62" t="s">
        <v>116</v>
      </c>
      <c r="B242" s="42" t="str">
        <f>+'[5]F ,Demayage'!C16</f>
        <v>Peinture tableau     /24</v>
      </c>
      <c r="C242" s="20">
        <f>+'[5]F ,Demayage'!$M$16</f>
        <v>10</v>
      </c>
      <c r="D242" s="21">
        <f>+'[5]F ,Demayage'!$N$16</f>
        <v>190</v>
      </c>
      <c r="E242" s="21" t="str">
        <f>+'[5]F ,Demayage'!$O$16</f>
        <v>seau</v>
      </c>
      <c r="F242" s="13"/>
      <c r="G242" s="5">
        <v>25</v>
      </c>
      <c r="H242" s="4">
        <f t="shared" si="36"/>
        <v>-15</v>
      </c>
      <c r="I242" s="5" t="str">
        <f t="shared" si="37"/>
        <v>a commande urgent</v>
      </c>
    </row>
    <row r="243" spans="1:9">
      <c r="A243" s="62" t="s">
        <v>116</v>
      </c>
      <c r="B243" s="42" t="str">
        <f>+'[5]F ,Demayage'!C17</f>
        <v>Diluant univsrsel prodec/v3 tableau     /24</v>
      </c>
      <c r="C243" s="20">
        <f>+'[5]F ,Demayage'!$M$17</f>
        <v>5</v>
      </c>
      <c r="D243" s="21">
        <f>+'[5]F ,Demayage'!$N$17</f>
        <v>100</v>
      </c>
      <c r="E243" s="21" t="str">
        <f>+'[5]F ,Demayage'!$O$17</f>
        <v>seau</v>
      </c>
      <c r="F243" s="13"/>
      <c r="G243" s="5">
        <v>5</v>
      </c>
      <c r="H243" s="4">
        <f t="shared" si="36"/>
        <v>0</v>
      </c>
      <c r="I243" s="5">
        <f t="shared" si="37"/>
        <v>0</v>
      </c>
    </row>
    <row r="244" spans="1:9">
      <c r="A244" s="62" t="s">
        <v>116</v>
      </c>
      <c r="B244" s="4" t="str">
        <f>+'[5]F ,Demayage'!C18</f>
        <v>/24</v>
      </c>
      <c r="C244" s="20">
        <v>0</v>
      </c>
      <c r="D244" s="21">
        <v>0</v>
      </c>
      <c r="E244" s="21" t="str">
        <f>+'[5]F ,Demayage'!$O$17</f>
        <v>seau</v>
      </c>
      <c r="F244" s="13"/>
      <c r="G244" s="5">
        <v>0</v>
      </c>
      <c r="H244" s="4">
        <f t="shared" si="36"/>
        <v>0</v>
      </c>
      <c r="I244" s="5">
        <f t="shared" si="37"/>
        <v>0</v>
      </c>
    </row>
    <row r="245" spans="1:9">
      <c r="A245" s="62" t="s">
        <v>116</v>
      </c>
      <c r="B245" s="4" t="str">
        <f>+'[5]F ,Demayage'!C19</f>
        <v>/24</v>
      </c>
      <c r="C245" s="20">
        <v>0</v>
      </c>
      <c r="D245" s="21">
        <v>0</v>
      </c>
      <c r="E245" s="21" t="str">
        <f>+'[5]F ,Demayage'!$O$17</f>
        <v>seau</v>
      </c>
      <c r="F245" s="13"/>
      <c r="G245" s="5">
        <v>0</v>
      </c>
      <c r="H245" s="4">
        <f t="shared" si="36"/>
        <v>0</v>
      </c>
      <c r="I245" s="5">
        <f t="shared" si="37"/>
        <v>0</v>
      </c>
    </row>
    <row r="246" spans="1:9" ht="15.75">
      <c r="A246" s="72" t="s">
        <v>17</v>
      </c>
      <c r="B246" s="74"/>
      <c r="C246" s="14" t="s">
        <v>24</v>
      </c>
      <c r="D246" s="12" t="s">
        <v>22</v>
      </c>
      <c r="E246" s="12" t="s">
        <v>6</v>
      </c>
      <c r="F246" s="28"/>
      <c r="G246" s="68" t="s">
        <v>7</v>
      </c>
      <c r="H246" s="69"/>
      <c r="I246" s="70"/>
    </row>
    <row r="247" spans="1:9">
      <c r="A247" s="62" t="s">
        <v>117</v>
      </c>
      <c r="B247" s="42" t="str">
        <f>+'[5]F ,Demayage'!C21</f>
        <v>Polycolle  froid    /25</v>
      </c>
      <c r="C247" s="20">
        <f>+'[5]F ,Demayage'!$M$21</f>
        <v>8</v>
      </c>
      <c r="D247" s="21">
        <f>+'[5]F ,Demayage'!$N$21</f>
        <v>800</v>
      </c>
      <c r="E247" s="21" t="str">
        <f>+'[5]F ,Demayage'!$O$21</f>
        <v>fut</v>
      </c>
      <c r="F247" s="13"/>
      <c r="G247" s="5">
        <v>4</v>
      </c>
      <c r="H247" s="4">
        <f t="shared" ref="H247:H252" si="38">+C247-G247</f>
        <v>4</v>
      </c>
      <c r="I247" s="5">
        <f t="shared" ref="I247:I254" si="39">IF(H:H&lt;0,"a commande urgent",0)</f>
        <v>0</v>
      </c>
    </row>
    <row r="248" spans="1:9">
      <c r="A248" s="62" t="s">
        <v>117</v>
      </c>
      <c r="B248" s="42" t="str">
        <f>+'[5]F ,Demayage'!C22</f>
        <v>Polycolle  C80 Chaud         /25</v>
      </c>
      <c r="C248" s="20">
        <f>+'[5]F ,Demayage'!$M$22</f>
        <v>2</v>
      </c>
      <c r="D248" s="21">
        <f>+'[5]F ,Demayage'!$N$22</f>
        <v>200</v>
      </c>
      <c r="E248" s="21" t="str">
        <f>+'[5]F ,Demayage'!$O$22</f>
        <v>fut</v>
      </c>
      <c r="F248" s="13"/>
      <c r="G248" s="5">
        <v>4</v>
      </c>
      <c r="H248" s="4">
        <f t="shared" si="38"/>
        <v>-2</v>
      </c>
      <c r="I248" s="5" t="str">
        <f t="shared" si="39"/>
        <v>a commande urgent</v>
      </c>
    </row>
    <row r="249" spans="1:9">
      <c r="A249" s="62" t="s">
        <v>117</v>
      </c>
      <c r="B249" s="42" t="str">
        <f>+'[5]F ,Demayage'!C23</f>
        <v>Colle  lebanas          /25</v>
      </c>
      <c r="C249" s="20">
        <f>+'[5]F ,Demayage'!$M$23</f>
        <v>4</v>
      </c>
      <c r="D249" s="21">
        <f>+'[5]F ,Demayage'!$N$23</f>
        <v>400</v>
      </c>
      <c r="E249" s="21" t="str">
        <f>+'[5]F ,Demayage'!$O$23</f>
        <v>fut</v>
      </c>
      <c r="F249" s="13"/>
      <c r="G249" s="5">
        <v>0</v>
      </c>
      <c r="H249" s="4">
        <f t="shared" si="38"/>
        <v>4</v>
      </c>
      <c r="I249" s="5">
        <f t="shared" si="39"/>
        <v>0</v>
      </c>
    </row>
    <row r="250" spans="1:9">
      <c r="A250" s="62" t="s">
        <v>117</v>
      </c>
      <c r="B250" s="42" t="str">
        <f>+'[5]F ,Demayage'!C24</f>
        <v xml:space="preserve">Produit  de  colle /  25       </v>
      </c>
      <c r="C250" s="20">
        <f>+'[5]F ,Demayage'!$M$24</f>
        <v>5</v>
      </c>
      <c r="D250" s="21">
        <f>+'[5]F ,Demayage'!$N$24</f>
        <v>125</v>
      </c>
      <c r="E250" s="21" t="str">
        <f>+'[5]F ,Demayage'!$O$24</f>
        <v>sachet</v>
      </c>
      <c r="F250" s="13"/>
      <c r="G250" s="5">
        <v>1</v>
      </c>
      <c r="H250" s="4">
        <f t="shared" si="38"/>
        <v>4</v>
      </c>
      <c r="I250" s="5">
        <f t="shared" si="39"/>
        <v>0</v>
      </c>
    </row>
    <row r="251" spans="1:9">
      <c r="A251" s="62" t="s">
        <v>117</v>
      </c>
      <c r="B251" s="42" t="str">
        <f>+'[5]F ,Demayage'!C25</f>
        <v>Colle K19056     /25</v>
      </c>
      <c r="C251" s="20">
        <f>+'[5]F ,Demayage'!$M$25</f>
        <v>3</v>
      </c>
      <c r="D251" s="21">
        <f>+'[5]F ,Demayage'!$N$25</f>
        <v>0</v>
      </c>
      <c r="E251" s="21" t="str">
        <f>+'[5]F ,Demayage'!$O$25</f>
        <v>sachet</v>
      </c>
      <c r="F251" s="13"/>
      <c r="G251" s="5">
        <v>1</v>
      </c>
      <c r="H251" s="4">
        <f t="shared" si="38"/>
        <v>2</v>
      </c>
      <c r="I251" s="5">
        <f t="shared" si="39"/>
        <v>0</v>
      </c>
    </row>
    <row r="252" spans="1:9">
      <c r="A252" s="62" t="s">
        <v>117</v>
      </c>
      <c r="B252" s="42" t="str">
        <f>+'[5]F ,Demayage'!C26</f>
        <v>Emballage  vide      /25</v>
      </c>
      <c r="C252" s="20">
        <f>+'[5]F ,Demayage'!$M$26</f>
        <v>0</v>
      </c>
      <c r="D252" s="21">
        <f>+'[5]F ,Demayage'!$N$26</f>
        <v>0</v>
      </c>
      <c r="E252" s="21" t="str">
        <f>+'[5]F ,Demayage'!$O$26</f>
        <v>sachet</v>
      </c>
      <c r="F252" s="13"/>
      <c r="G252" s="5">
        <v>0</v>
      </c>
      <c r="H252" s="4">
        <f t="shared" si="38"/>
        <v>0</v>
      </c>
      <c r="I252" s="5">
        <f t="shared" si="39"/>
        <v>0</v>
      </c>
    </row>
    <row r="253" spans="1:9">
      <c r="A253" s="62" t="s">
        <v>117</v>
      </c>
      <c r="B253" s="4" t="str">
        <f>+'[5]F ,Demayage'!C27</f>
        <v>/25</v>
      </c>
      <c r="C253" s="20">
        <v>0</v>
      </c>
      <c r="D253" s="21">
        <v>0</v>
      </c>
      <c r="E253" s="21" t="str">
        <f>+'[5]F ,Demayage'!$O$26</f>
        <v>sachet</v>
      </c>
      <c r="F253" s="13"/>
      <c r="G253" s="5">
        <v>0</v>
      </c>
      <c r="H253" s="4">
        <f t="shared" ref="H253:H254" si="40">+C253-G253</f>
        <v>0</v>
      </c>
      <c r="I253" s="5">
        <f t="shared" si="39"/>
        <v>0</v>
      </c>
    </row>
    <row r="254" spans="1:9">
      <c r="A254" s="62" t="s">
        <v>117</v>
      </c>
      <c r="B254" s="4" t="str">
        <f>+'[5]F ,Demayage'!C28</f>
        <v>/25</v>
      </c>
      <c r="C254" s="20">
        <v>0</v>
      </c>
      <c r="D254" s="21">
        <v>0</v>
      </c>
      <c r="E254" s="21" t="str">
        <f>+'[5]F ,Demayage'!$O$26</f>
        <v>sachet</v>
      </c>
      <c r="F254" s="13"/>
      <c r="G254" s="5">
        <v>0</v>
      </c>
      <c r="H254" s="4">
        <f t="shared" si="40"/>
        <v>0</v>
      </c>
      <c r="I254" s="5">
        <f t="shared" si="39"/>
        <v>0</v>
      </c>
    </row>
    <row r="255" spans="1:9">
      <c r="A255" s="75" t="s">
        <v>18</v>
      </c>
      <c r="B255" s="77"/>
      <c r="C255" s="27" t="s">
        <v>24</v>
      </c>
      <c r="D255" s="27" t="s">
        <v>21</v>
      </c>
      <c r="E255" s="27" t="s">
        <v>6</v>
      </c>
      <c r="F255" s="28"/>
      <c r="G255" s="68" t="s">
        <v>7</v>
      </c>
      <c r="H255" s="69"/>
      <c r="I255" s="70"/>
    </row>
    <row r="256" spans="1:9">
      <c r="A256" s="62" t="s">
        <v>118</v>
      </c>
      <c r="B256" s="42" t="str">
        <f>+'[5]F ,Demayage'!C30</f>
        <v>Huil  total  40       /26</v>
      </c>
      <c r="C256" s="20">
        <f>+'[5]F ,Demayage'!$M$30</f>
        <v>0</v>
      </c>
      <c r="D256" s="21">
        <f>+'[5]F ,Demayage'!$N$30</f>
        <v>0</v>
      </c>
      <c r="E256" s="21" t="str">
        <f>+'[5]F ,Demayage'!$O$30</f>
        <v>fut</v>
      </c>
      <c r="F256" s="13"/>
      <c r="G256" s="5">
        <v>100</v>
      </c>
      <c r="H256" s="4">
        <f>+D256-G256</f>
        <v>-100</v>
      </c>
      <c r="I256" s="5" t="str">
        <f>IF(H:H&lt;0,"a commande urgent",0)</f>
        <v>a commande urgent</v>
      </c>
    </row>
    <row r="257" spans="1:9">
      <c r="A257" s="62" t="s">
        <v>118</v>
      </c>
      <c r="B257" s="42" t="str">
        <f>+'[5]F ,Demayage'!C31</f>
        <v>Huil  total   46     /26</v>
      </c>
      <c r="C257" s="20">
        <f>+'[5]F ,Demayage'!$M$31</f>
        <v>0.17500000000000049</v>
      </c>
      <c r="D257" s="21">
        <f>+'[5]F ,Demayage'!$N$31</f>
        <v>35</v>
      </c>
      <c r="E257" s="21" t="str">
        <f>+'[5]F ,Demayage'!$O$31</f>
        <v>fut</v>
      </c>
      <c r="F257" s="13"/>
      <c r="G257" s="5">
        <v>100</v>
      </c>
      <c r="H257" s="4">
        <f>+D257-G257</f>
        <v>-65</v>
      </c>
      <c r="I257" s="5" t="str">
        <f>IF(H:H&lt;0,"a commande urgent",0)</f>
        <v>a commande urgent</v>
      </c>
    </row>
    <row r="258" spans="1:9">
      <c r="A258" s="62" t="s">
        <v>118</v>
      </c>
      <c r="B258" s="42" t="str">
        <f>+'[5]F ,Demayage'!C32</f>
        <v>Huil  50 / 26</v>
      </c>
      <c r="C258" s="20">
        <f>+'[5]F ,Demayage'!$M$32</f>
        <v>1.56</v>
      </c>
      <c r="D258" s="21">
        <f>+'[5]F ,Demayage'!$N$32</f>
        <v>39</v>
      </c>
      <c r="E258" s="21" t="str">
        <f>+'[5]F ,Demayage'!$O$31</f>
        <v>fut</v>
      </c>
      <c r="F258" s="13"/>
      <c r="G258" s="5">
        <v>0</v>
      </c>
      <c r="H258" s="4">
        <f t="shared" ref="H258" si="41">+C258-G258</f>
        <v>1.56</v>
      </c>
      <c r="I258" s="5">
        <f>IF(H:H&lt;0,"a commande urgent",0)</f>
        <v>0</v>
      </c>
    </row>
    <row r="259" spans="1:9">
      <c r="A259" s="62" t="s">
        <v>118</v>
      </c>
      <c r="B259" s="42" t="str">
        <f>+'[5]F ,Demayage'!C33</f>
        <v>Huil  10 / 26</v>
      </c>
      <c r="C259" s="20">
        <f>+'[5]F ,Demayage'!$M$33</f>
        <v>0.59749999999999992</v>
      </c>
      <c r="D259" s="21">
        <f>+'[5]F ,Demayage'!$N$33</f>
        <v>119.5</v>
      </c>
      <c r="E259" s="21" t="str">
        <f>+'[5]F ,Demayage'!$O$31</f>
        <v>fut</v>
      </c>
      <c r="F259" s="19"/>
      <c r="G259" s="5">
        <v>100</v>
      </c>
      <c r="H259" s="4">
        <f t="shared" ref="H259" si="42">+C259-G259</f>
        <v>-99.402500000000003</v>
      </c>
      <c r="I259" s="5" t="str">
        <f>IF(H:H&lt;0,"a commande urgent",0)</f>
        <v>a commande urgent</v>
      </c>
    </row>
    <row r="260" spans="1:9" ht="15.75">
      <c r="A260" s="72"/>
      <c r="B260" s="73"/>
      <c r="C260" s="73"/>
      <c r="D260" s="73"/>
      <c r="E260" s="73"/>
      <c r="F260" s="3"/>
      <c r="G260" s="71"/>
      <c r="H260" s="71"/>
      <c r="I260" s="70"/>
    </row>
  </sheetData>
  <sheetProtection formatCells="0" formatColumns="0" formatRows="0" insertColumns="0" insertRows="0" insertHyperlinks="0" deleteColumns="0" deleteRows="0" sort="0" autoFilter="0" pivotTables="0"/>
  <mergeCells count="38">
    <mergeCell ref="G2:H2"/>
    <mergeCell ref="A2:E2"/>
    <mergeCell ref="B4:B5"/>
    <mergeCell ref="A3:E3"/>
    <mergeCell ref="C4:D4"/>
    <mergeCell ref="A4:A5"/>
    <mergeCell ref="A20:A21"/>
    <mergeCell ref="G3:I4"/>
    <mergeCell ref="E4:E5"/>
    <mergeCell ref="A19:E19"/>
    <mergeCell ref="B20:B21"/>
    <mergeCell ref="E20:E21"/>
    <mergeCell ref="C20:D20"/>
    <mergeCell ref="A260:E260"/>
    <mergeCell ref="B83:B84"/>
    <mergeCell ref="A221:E221"/>
    <mergeCell ref="E229:E230"/>
    <mergeCell ref="A209:E209"/>
    <mergeCell ref="A228:E228"/>
    <mergeCell ref="C229:D229"/>
    <mergeCell ref="A229:A230"/>
    <mergeCell ref="A255:B255"/>
    <mergeCell ref="A83:A84"/>
    <mergeCell ref="C83:D83"/>
    <mergeCell ref="E83:E84"/>
    <mergeCell ref="A198:E198"/>
    <mergeCell ref="A236:B236"/>
    <mergeCell ref="A246:B246"/>
    <mergeCell ref="A82:E82"/>
    <mergeCell ref="A192:E192"/>
    <mergeCell ref="A205:E205"/>
    <mergeCell ref="A35:E35"/>
    <mergeCell ref="A179:E179"/>
    <mergeCell ref="A69:E69"/>
    <mergeCell ref="C70:D70"/>
    <mergeCell ref="E70:E71"/>
    <mergeCell ref="B70:B71"/>
    <mergeCell ref="A70:A71"/>
  </mergeCells>
  <conditionalFormatting sqref="I222:I227 H109:H116 I102:I107 I53:I54 I36:I39 I23:I34 I72:I81 I85:I100 H130 H161:H178 H180:H191 H193:H197 I201:I204 H199:H200 H132:H139 H141:H159">
    <cfRule type="cellIs" dxfId="35" priority="12194" operator="lessThan">
      <formula>1</formula>
    </cfRule>
    <cfRule type="cellIs" dxfId="34" priority="12195" operator="greaterThan">
      <formula>0</formula>
    </cfRule>
  </conditionalFormatting>
  <conditionalFormatting sqref="I247:I254 I231:I235 I237:I245 I210:I220 I56:I68 I109:I116 I118:I130 I161:I178 I180:I191 I193:I197 I206:I208 I199:I200 I132:I139 I141:I159 I256:I259">
    <cfRule type="cellIs" dxfId="33" priority="12191" operator="lessThan">
      <formula>1</formula>
    </cfRule>
    <cfRule type="cellIs" dxfId="32" priority="12192" operator="lessThan">
      <formula>1</formula>
    </cfRule>
    <cfRule type="cellIs" dxfId="31" priority="12193" operator="greaterThan">
      <formula>0</formula>
    </cfRule>
  </conditionalFormatting>
  <conditionalFormatting sqref="H6:H18">
    <cfRule type="cellIs" dxfId="30" priority="1906" operator="lessThan">
      <formula>0</formula>
    </cfRule>
    <cfRule type="cellIs" dxfId="29" priority="1907" operator="greaterThan">
      <formula>1</formula>
    </cfRule>
    <cfRule type="cellIs" dxfId="28" priority="1908" operator="lessThan">
      <formula>1</formula>
    </cfRule>
    <cfRule type="cellIs" dxfId="27" priority="1909" operator="greaterThan">
      <formula>0</formula>
    </cfRule>
    <cfRule type="cellIs" dxfId="26" priority="1914" operator="lessThan">
      <formula>1</formula>
    </cfRule>
    <cfRule type="cellIs" dxfId="25" priority="1915" operator="greaterThan">
      <formula>0</formula>
    </cfRule>
  </conditionalFormatting>
  <conditionalFormatting sqref="I6:I18">
    <cfRule type="cellIs" dxfId="24" priority="1910" operator="lessThan">
      <formula>1</formula>
    </cfRule>
    <cfRule type="cellIs" dxfId="23" priority="1911" operator="greaterThan">
      <formula>0</formula>
    </cfRule>
    <cfRule type="cellIs" dxfId="22" priority="1912" operator="lessThan">
      <formula>1</formula>
    </cfRule>
    <cfRule type="cellIs" dxfId="21" priority="1913" operator="greaterThan">
      <formula>0</formula>
    </cfRule>
  </conditionalFormatting>
  <conditionalFormatting sqref="H247:H254 H231:H235 H237:H245 H46:H54 H56:H68 H72:H81 H85:H100 H102:H107 H109:H116 H118:H130 H161:H178 H180:H191 H193:H197 H222:H227 H206:H208 H210:H220 H22:H34 H36:H44 H199:H204 H132:H139 H141:H159 H256:H259">
    <cfRule type="cellIs" dxfId="20" priority="1884" operator="lessThan">
      <formula>0</formula>
    </cfRule>
    <cfRule type="cellIs" dxfId="19" priority="1885" operator="greaterThan">
      <formula>1</formula>
    </cfRule>
  </conditionalFormatting>
  <conditionalFormatting sqref="I40:I44 I46:I52 I22">
    <cfRule type="cellIs" dxfId="18" priority="1873" operator="lessThan">
      <formula>1</formula>
    </cfRule>
    <cfRule type="cellIs" dxfId="17" priority="1874" operator="greaterThan">
      <formula>0</formula>
    </cfRule>
    <cfRule type="cellIs" dxfId="16" priority="1878" operator="lessThan">
      <formula>1</formula>
    </cfRule>
    <cfRule type="cellIs" dxfId="15" priority="1879" operator="greaterThan">
      <formula>0</formula>
    </cfRule>
    <cfRule type="cellIs" dxfId="14" priority="1880" operator="lessThan">
      <formula>0</formula>
    </cfRule>
    <cfRule type="cellIs" dxfId="13" priority="1881" operator="greaterThan">
      <formula>1</formula>
    </cfRule>
    <cfRule type="cellIs" dxfId="12" priority="1882" operator="lessThan">
      <formula>0</formula>
    </cfRule>
    <cfRule type="cellIs" dxfId="11" priority="1883" operator="greaterThan">
      <formula>1</formula>
    </cfRule>
  </conditionalFormatting>
  <conditionalFormatting sqref="H41">
    <cfRule type="cellIs" dxfId="10" priority="1875" operator="greaterThan">
      <formula>0</formula>
    </cfRule>
    <cfRule type="cellIs" dxfId="9" priority="1877" operator="greaterThan">
      <formula>1</formula>
    </cfRule>
  </conditionalFormatting>
  <conditionalFormatting sqref="H42">
    <cfRule type="cellIs" dxfId="8" priority="1876" operator="lessThan">
      <formula>0</formula>
    </cfRule>
  </conditionalFormatting>
  <hyperlinks>
    <hyperlink ref="B6" r:id="rId1" location="'F,1Bleu'!A1" display="FOUR.xlsx - 'F,1Bleu'!A1"/>
    <hyperlink ref="B7" r:id="rId2" location="'F,2Jaune'!A1" display="FOUR.xlsx - 'F,2Jaune'!A1"/>
    <hyperlink ref="B8" r:id="rId3" location="'F,3Vert,m'!A1" display="FOUR.xlsx - 'F,3Vert,m'!A1"/>
    <hyperlink ref="B9" r:id="rId4" location="'F,4Noir'!A1" display="FOUR.xlsx - 'F,4Noir'!A1"/>
    <hyperlink ref="B10" r:id="rId5" location="'F,5Bleu,ciel'!A1" display="FOUR.xlsx - 'F,5Bleu,ciel'!A1"/>
    <hyperlink ref="B11" r:id="rId6" location="'F,6Divers'!A1" display="FOUR.xlsx - 'F,6Divers'!A1"/>
    <hyperlink ref="B12" r:id="rId7" location="'F,7Chocolat'!A1" display="FOUR.xlsx - 'F,7Chocolat'!A1"/>
    <hyperlink ref="B13" r:id="rId8" location="'F,8Vert,opale'!A1" display="FOUR.xlsx - 'F,8Vert,opale'!A1"/>
    <hyperlink ref="B14" r:id="rId9" location="'F,9Rouge'!A1" display="FOUR.xlsx - 'F,9Rouge'!A1"/>
    <hyperlink ref="B15" r:id="rId10" location="'F,10 Gris'!A1" display="FOUR.xlsx - 'F,10 Gris'!A1"/>
    <hyperlink ref="B16" r:id="rId11" location="Saboune!A1" display="FOUR.xlsx - Saboune!A1"/>
    <hyperlink ref="B17" r:id="rId12" location="'Asude,CA'!A1" display="FOUR.xlsx - 'Asude,CA'!A1"/>
    <hyperlink ref="B22" r:id="rId13" location="'F, 1FIL'!A1" display="SOUDEUR.xlsx - 'F, 1FIL'!A1"/>
    <hyperlink ref="B24" r:id="rId14" location="'F, 1FIL'!R1" display="SOUDEUR.xlsx - 'F, 1FIL'!R1"/>
    <hyperlink ref="B25" r:id="rId15" location="'F, 1FIL'!Y1" display="SOUDEUR.xlsx - 'F, 1FIL'!Y1"/>
    <hyperlink ref="B26" r:id="rId16" location="'F, 1FIL'!AH1" display="SOUDEUR.xlsx - 'F, 1FIL'!AH1"/>
    <hyperlink ref="B27" r:id="rId17" location="'F, 1FIL'!AQ1" display="SOUDEUR.xlsx - 'F, 1FIL'!AQ1"/>
    <hyperlink ref="B28" r:id="rId18" location="'F, 1FIL'!AX1" display="SOUDEUR.xlsx - 'F, 1FIL'!AX1"/>
    <hyperlink ref="B30" r:id="rId19" location="'F, 1FIL'!BL1" display="SOUDEUR.xlsx - 'F, 1FIL'!BL1"/>
    <hyperlink ref="B31" r:id="rId20" location="'F, 1FIL'!BS1" display="SOUDEUR.xlsx - 'F, 1FIL'!BS1"/>
    <hyperlink ref="B32" r:id="rId21" location="'F, 1FIL'!BZ1" display="SOUDEUR.xlsx - 'F, 1FIL'!BZ1"/>
    <hyperlink ref="B36" r:id="rId22" location="'F,2Disque'!A1" display="SOUDEUR.xlsx - 'F,2Disque'!A1"/>
    <hyperlink ref="B37" r:id="rId23" location="'F,2Disque'!K1" display="SOUDEUR.xlsx - 'F,2Disque'!K1"/>
    <hyperlink ref="B38" r:id="rId24" location="'F,2Disque'!R1" display="SOUDEUR.xlsx - 'F,2Disque'!R1"/>
    <hyperlink ref="B39" r:id="rId25" location="'F,2Disque'!Y1" display="SOUDEUR.xlsx - 'F,2Disque'!Y1"/>
    <hyperlink ref="B40" r:id="rId26" location="'F,2Disque'!AF1" display="SOUDEUR.xlsx - 'F,2Disque'!AF1"/>
    <hyperlink ref="B42" r:id="rId27" location="'F,2Disque'!AT1" display="SOUDEUR.xlsx - 'F,2Disque'!AT1"/>
    <hyperlink ref="B43" r:id="rId28" location="'F,2Disque'!BA1" display="SOUDEUR.xlsx - 'F,2Disque'!BA1"/>
    <hyperlink ref="B46" r:id="rId29" location="'F,3Lame'!A1" display="SOUDEUR.xlsx - 'F,3Lame'!A1"/>
    <hyperlink ref="B47" r:id="rId30" location="'F,3Lame'!K1" display="SOUDEUR.xlsx - 'F,3Lame'!K1"/>
    <hyperlink ref="B48" r:id="rId31" location="'F,3Lame'!R1" display="SOUDEUR.xlsx - 'F,3Lame'!R1"/>
    <hyperlink ref="B49" r:id="rId32" location="'F,3Lame'!Y1" display="SOUDEUR.xlsx - 'F,3Lame'!Y1"/>
    <hyperlink ref="B50" r:id="rId33" location="'F,3Lame'!AF1" display="SOUDEUR.xlsx - 'F,3Lame'!AF1"/>
    <hyperlink ref="B51" r:id="rId34" location="'F,3Lame'!AM1" display="SOUDEUR.xlsx - 'F,3Lame'!AM1"/>
    <hyperlink ref="B52" r:id="rId35" location="'F,3Lame'!AT1" display="SOUDEUR.xlsx - 'F,3Lame'!AT1"/>
    <hyperlink ref="B72" r:id="rId36" location="'F  , 1  3M'!A1" display="MINUEISER.xlsx - 'F  , 1  3M'!A1"/>
    <hyperlink ref="B73" r:id="rId37" location="'F  , 1  3M'!K1" display="MINUEISER.xlsx - 'F  , 1  3M'!K1"/>
    <hyperlink ref="B74" r:id="rId38" location="'F  , 1  3M'!R1" display="MINUEISER.xlsx - 'F  , 1  3M'!R1"/>
    <hyperlink ref="B75" r:id="rId39" location="'F  , 1  3M'!Y1" display="MINUEISER.xlsx - 'F  , 1  3M'!Y1"/>
    <hyperlink ref="B77" r:id="rId40" location="'F  , 1  3M'!AM1" display="MINUEISER.xlsx - 'F  , 1  3M'!AM1"/>
    <hyperlink ref="B78" r:id="rId41" location="'F  , 1  3M'!AT1" display="MINUEISER.xlsx - 'F  , 1  3M'!AT1"/>
    <hyperlink ref="B79" r:id="rId42" location="'F  , 1  3M'!BA1" display="MINUEISER.xlsx - 'F  , 1  3M'!BA1"/>
    <hyperlink ref="B85" r:id="rId43" location="'F, 1 Vis'!A1" display="MONTAGE.xlsx - 'F, 1 Vis'!A1"/>
    <hyperlink ref="B86" r:id="rId44" location="K1" display="MONTAGE.xlsx - K1"/>
    <hyperlink ref="B87" r:id="rId45" location="'F, 1 Vis'!R1" display="MONTAGE.xlsx - 'F, 1 Vis'!R1"/>
    <hyperlink ref="B88" r:id="rId46" location="'F, 1 Vis'!Y1" display="MONTAGE.xlsx - 'F, 1 Vis'!Y1"/>
    <hyperlink ref="B89" r:id="rId47" location="'F, 1 Vis'!AF1" display="MONTAGE.xlsx - 'F, 1 Vis'!AF1"/>
    <hyperlink ref="B90" r:id="rId48" location="'F, 1 Vis'!AM1" display="MONTAGE.xlsx - 'F, 1 Vis'!AM1"/>
    <hyperlink ref="B91" r:id="rId49" location="'F, 1 Vis'!AT1" display="MONTAGE.xlsx - 'F, 1 Vis'!AT1"/>
    <hyperlink ref="B92" r:id="rId50" location="'F, 1 Vis'!BA1" display="MONTAGE.xlsx - 'F, 1 Vis'!BA1"/>
    <hyperlink ref="B93" r:id="rId51" location="'F, 1 Vis'!BH1" display="MONTAGE.xlsx - 'F, 1 Vis'!BH1"/>
    <hyperlink ref="B94" r:id="rId52" location="'F, 1 Vis'!BO1" display="MONTAGE.xlsx - 'F, 1 Vis'!BO1"/>
    <hyperlink ref="B95" r:id="rId53" location="'F, 1 Vis'!BV1" display="MONTAGE.xlsx - 'F, 1 Vis'!BV1"/>
    <hyperlink ref="B96" r:id="rId54" location="'F, 1 Vis'!CC1" display="MONTAGE.xlsx - 'F, 1 Vis'!CC1"/>
    <hyperlink ref="B97" r:id="rId55" location="'F, 1 Vis'!CJ1" display="MONTAGE.xlsx - 'F, 1 Vis'!CJ1"/>
    <hyperlink ref="B98" r:id="rId56" location="'F, 1 Vis'!CQ1" display="MONTAGE.xlsx - 'F, 1 Vis'!CQ1"/>
    <hyperlink ref="B102" r:id="rId57" location="'F , 2 Rivet ; R'!A1" display="MONTAGE.xlsx - 'F , 2 Rivet ; R'!A1"/>
    <hyperlink ref="B103" r:id="rId58" location="'F , 2 Rivet ; R'!K1" display="MONTAGE.xlsx - 'F , 2 Rivet ; R'!K1"/>
    <hyperlink ref="B104" r:id="rId59" location="'F , 2 Rivet ; R'!R1" display="MONTAGE.xlsx - 'F , 2 Rivet ; R'!R1"/>
    <hyperlink ref="B105" r:id="rId60" location="'F , 2 Rivet ; R'!Y1" display="MONTAGE.xlsx - 'F , 2 Rivet ; R'!Y1"/>
    <hyperlink ref="B109" r:id="rId61" location="'F , 3 Boulon'!A1" display="MONTAGE.xlsx - 'F , 3 Boulon'!A1"/>
    <hyperlink ref="B110" r:id="rId62" location="'F , 3 Boulon'!K1" display="MONTAGE.xlsx - 'F , 3 Boulon'!K1"/>
    <hyperlink ref="B111" r:id="rId63" location="'F , 3 Boulon'!R1" display="MONTAGE.xlsx - 'F , 3 Boulon'!R1"/>
    <hyperlink ref="B112" r:id="rId64" location="'F , 3 Boulon'!Y1" display="MONTAGE.xlsx - 'F , 3 Boulon'!Y1"/>
    <hyperlink ref="B113" r:id="rId65" location="'F , 3 Boulon'!AF1" display="MONTAGE.xlsx - 'F , 3 Boulon'!AF1"/>
    <hyperlink ref="B114" r:id="rId66" location="'F , 3 Boulon'!AM1" display="MONTAGE.xlsx - 'F , 3 Boulon'!AM1"/>
    <hyperlink ref="B180" r:id="rId67" location="'F ,2  Eponge'!A1" display="MINUEISER.xlsx - 'F ,2  Eponge'!A1"/>
    <hyperlink ref="B181" r:id="rId68" location="'F ,2  Eponge'!K1" display="MINUEISER.xlsx - 'F ,2  Eponge'!K1"/>
    <hyperlink ref="B182" r:id="rId69" location="'F ,2  Eponge'!R1" display="MINUEISER.xlsx - 'F ,2  Eponge'!R1"/>
    <hyperlink ref="B183" r:id="rId70" location="'F ,2  Eponge'!Y1" display="MINUEISER.xlsx - 'F ,2  Eponge'!Y1"/>
    <hyperlink ref="B184" r:id="rId71" location="'F ,2  Eponge'!AF1" display="MINUEISER.xlsx - 'F ,2  Eponge'!AF1"/>
    <hyperlink ref="B185" r:id="rId72" location="'F ,2  Eponge'!AM1" display="MINUEISER.xlsx - 'F ,2  Eponge'!AM1"/>
    <hyperlink ref="B186" r:id="rId73" location="'F ,2  Eponge'!AT1" display="MINUEISER.xlsx - 'F ,2  Eponge'!AT1"/>
    <hyperlink ref="B187" r:id="rId74" location="'F ,2  Eponge'!BA1" display="MINUEISER.xlsx - 'F ,2  Eponge'!BA1"/>
    <hyperlink ref="B188" r:id="rId75" location="'F ,2  Eponge'!BH1" display="MINUEISER.xlsx - 'F ,2  Eponge'!BH1"/>
    <hyperlink ref="B189" r:id="rId76" location="'F ,2  Eponge'!BO1" display="MINUEISER.xlsx - 'F ,2  Eponge'!BO1"/>
    <hyperlink ref="B193" r:id="rId77" location="'F,3Tourillon'!A1" display="MINUEISER.xlsx - 'F,3Tourillon'!A1"/>
    <hyperlink ref="B194" r:id="rId78" location="'F,3Tourillon'!K1" display="MINUEISER.xlsx - 'F,3Tourillon'!K1"/>
    <hyperlink ref="B195" r:id="rId79" location="'F,3Tourillon'!R1" display="MINUEISER.xlsx - 'F,3Tourillon'!R1"/>
    <hyperlink ref="B199" r:id="rId80" location="'F,4R,Scail'!A1" display="MINUEISER.xlsx - 'F,4R,Scail'!A1"/>
    <hyperlink ref="B200" r:id="rId81" location="'F,4R,Scail'!Q1" display="MINUEISER.xlsx - 'F,4R,Scail'!Q1"/>
    <hyperlink ref="B201" r:id="rId82" location="'F,4R,Scail'!AB1" display="MINUEISER.xlsx - 'F,4R,Scail'!AB1"/>
    <hyperlink ref="B202" r:id="rId83" location="'F,4R,Scail'!AM1" display="MINUEISER.xlsx - 'F,4R,Scail'!AM1"/>
    <hyperlink ref="B206" r:id="rId84" location="'F,5Huile'!A1" display="MINUEISER.xlsx - 'F,5Huile'!A1"/>
    <hyperlink ref="B207" r:id="rId85" location="'F,5Huile'!Q1" display="MINUEISER.xlsx - 'F,5Huile'!Q1"/>
    <hyperlink ref="B210" r:id="rId86" location="' F,6Papier, 0'!A1" display="MINUEISER.xlsx - ' F,6Papier, 0'!A1"/>
    <hyperlink ref="B211" r:id="rId87" location="' F,6Papier, 0'!Q1" display="MINUEISER.xlsx - ' F,6Papier, 0'!Q1"/>
    <hyperlink ref="B212" r:id="rId88" location="' F,6Papier, 0'!Z1" display="MINUEISER.xlsx - ' F,6Papier, 0'!Z1"/>
    <hyperlink ref="B213" r:id="rId89" location="' F,6Papier, 0'!AG1" display="MINUEISER.xlsx - ' F,6Papier, 0'!AG1"/>
    <hyperlink ref="B214" r:id="rId90" location="' F,6Papier, 0'!AN1" display="MINUEISER.xlsx - ' F,6Papier, 0'!AN1"/>
    <hyperlink ref="B215" r:id="rId91" location="' F,6Papier, 0'!AU1" display="MINUEISER.xlsx - ' F,6Papier, 0'!AU1"/>
    <hyperlink ref="B216" r:id="rId92" location="' F,6Papier, 0'!BB1" display="MINUEISER.xlsx - ' F,6Papier, 0'!BB1"/>
    <hyperlink ref="B217" r:id="rId93" location="' F,6Papier, 0'!BI1" display="MINUEISER.xlsx - ' F,6Papier, 0'!BI1"/>
    <hyperlink ref="B218" r:id="rId94" location="' F,6Papier, 0'!BP1" display="MINUEISER.xlsx - ' F,6Papier, 0'!BP1"/>
    <hyperlink ref="B222" r:id="rId95" location="'F,7Chifon'!A1" display="MINUEISER.xlsx - 'F,7Chifon'!A1"/>
    <hyperlink ref="B223" r:id="rId96" location="'F,7Chifon'!K1" display="MINUEISER.xlsx - 'F,7Chifon'!K1"/>
    <hyperlink ref="B224" r:id="rId97" location="'F,7Chifon'!R1" display="MINUEISER.xlsx - 'F,7Chifon'!R1"/>
    <hyperlink ref="B225" r:id="rId98" location="'F,7Chifon'!Y1" display="MINUEISER.xlsx - 'F,7Chifon'!Y1"/>
    <hyperlink ref="B226" r:id="rId99" location="'F,7Chifon'!AF1" display="MINUEISER.xlsx - 'F,7Chifon'!AF1"/>
    <hyperlink ref="B227" r:id="rId100" location="'F,7Chifon'!AM1" display="MINUEISER.xlsx - 'F,7Chifon'!AM1"/>
    <hyperlink ref="B231" r:id="rId101" location="'F,1Vernis,19'!A1" display="VERNIS.xlsx - 'F,1Vernis,19'!A1"/>
    <hyperlink ref="B232" r:id="rId102" location="'F,1Vernis,19'!Q1" display="VERNIS.xlsx - 'F,1Vernis,19'!Q1"/>
    <hyperlink ref="B233" r:id="rId103" location="'F,1Vernis,19'!AB1" display="VERNIS.xlsx - 'F,1Vernis,19'!AB1"/>
    <hyperlink ref="B237" r:id="rId104" location="'F , 2 Vernis,20'!A1" display="VERNIS.xlsx - 'F , 2 Vernis,20'!A1"/>
    <hyperlink ref="B238" r:id="rId105" location="'F , 2 Vernis,20'!Q1" display="VERNIS.xlsx - 'F , 2 Vernis,20'!Q1"/>
    <hyperlink ref="B239" r:id="rId106" location="'F , 2 Vernis,20'!AB1" display="VERNIS.xlsx - 'F , 2 Vernis,20'!AB1"/>
    <hyperlink ref="B240" r:id="rId107" location="'F , 2 Vernis,20'!AM1" display="VERNIS.xlsx - 'F , 2 Vernis,20'!AM1"/>
    <hyperlink ref="B241" r:id="rId108" location="'F , 2 Vernis,20'!AX1" display="VERNIS.xlsx - 'F , 2 Vernis,20'!AX1"/>
    <hyperlink ref="B242" r:id="rId109" location="'F , 2 Vernis,20'!BJ1" display="VERNIS.xlsx - 'F , 2 Vernis,20'!BJ1"/>
    <hyperlink ref="B243" r:id="rId110" location="'F , 2 Vernis,20'!BT1" display="VERNIS.xlsx - 'F , 2 Vernis,20'!BT1"/>
    <hyperlink ref="B247" r:id="rId111" location="'F , 3 Colle'!A1" display="VERNIS.xlsx - 'F , 3 Colle'!A1"/>
    <hyperlink ref="B248" r:id="rId112" location="'F , 3 Colle'!Q1" display="VERNIS.xlsx - 'F , 3 Colle'!Q1"/>
    <hyperlink ref="B249" r:id="rId113" location="AB1" display="VERNIS.xlsx - AB1"/>
    <hyperlink ref="B250" r:id="rId114" location="'F , 3 Colle'!AM1" display="VERNIS.xlsx - 'F , 3 Colle'!AM1"/>
    <hyperlink ref="B251" r:id="rId115" location="'F , 3 Colle'!AX1" display="VERNIS.xlsx - 'F , 3 Colle'!AX1"/>
    <hyperlink ref="B252" r:id="rId116" location="'F , 3 Colle'!BJ1" display="VERNIS.xlsx - 'F , 3 Colle'!BJ1"/>
    <hyperlink ref="B256" r:id="rId117" location="'F , 4 Huil'!A1" display="VERNIS.xlsx - 'F , 4 Huil'!A1"/>
    <hyperlink ref="B257" r:id="rId118" location="'F , 4 Huil'!Q1" display="VERNIS.xlsx - 'F , 4 Huil'!Q1"/>
    <hyperlink ref="B56" r:id="rId119" location="'F,4Pipa'!A1" display="SOUDEUR.xlsx - 'F,4Pipa'!A1"/>
    <hyperlink ref="B57" r:id="rId120" location="'F,4Pipa'!K1" display="SOUDEUR.xlsx - 'F,4Pipa'!K1"/>
    <hyperlink ref="B58" r:id="rId121" location="'F,4Pipa'!R1" display="SOUDEUR.xlsx - 'F,4Pipa'!R1"/>
    <hyperlink ref="B59" r:id="rId122" location="'F,4Pipa'!Y1" display="SOUDEUR.xlsx - 'F,4Pipa'!Y1"/>
    <hyperlink ref="B60" r:id="rId123" location="'F,4Pipa'!AH1" display="SOUDEUR.xlsx - 'F,4Pipa'!AH1"/>
    <hyperlink ref="B61" r:id="rId124" location="'F,4Pipa'!AO1" display="SOUDEUR.xlsx - 'F,4Pipa'!AO1"/>
    <hyperlink ref="B62" r:id="rId125" location="'F,4Pipa'!AT1" display="SOUDEUR.xlsx - 'F,4Pipa'!AT1"/>
    <hyperlink ref="B63" r:id="rId126" location="'F,4Pipa'!BA1" display="SOUDEUR.xlsx - 'F,4Pipa'!BA1"/>
    <hyperlink ref="B64" r:id="rId127" location="'F,4Pipa'!BH1" display="SOUDEUR.xlsx - 'F,4Pipa'!BH1"/>
    <hyperlink ref="B65" r:id="rId128" location="'F,4Pipa'!BO1" display="SOUDEUR.xlsx - 'F,4Pipa'!BO1"/>
    <hyperlink ref="B66" r:id="rId129" location="'F,4Pipa'!BV1" display="SOUDEUR.xlsx - 'F,4Pipa'!BV1"/>
    <hyperlink ref="B67" r:id="rId130" location="'F,4Pipa'!CC1" display="SOUDEUR.xlsx - 'F,4Pipa'!CC1"/>
    <hyperlink ref="B41" r:id="rId131" location="'F,2Disque'!AM1" display="SOUDEUR.xlsx - 'F,2Disque'!AM1"/>
    <hyperlink ref="B23" r:id="rId132" location="'F, 1FIL'!K1" display="SOUDEUR.xlsx - 'F, 1FIL'!K1"/>
    <hyperlink ref="B76" r:id="rId133" location="'F  , 1  3M'!AF1" display="MINUEISER.xlsx - 'F  , 1  3M'!AF1"/>
    <hyperlink ref="B29" r:id="rId134" location="'F, 1FIL'!BL1" display="SOUDEUR.xlsx - 'F, 1FIL'!BL1"/>
    <hyperlink ref="B118" r:id="rId135" location="'F , 4 Meche'!A1" display="MONTAGE.xlsx - 'F , 4 Meche'!A1"/>
    <hyperlink ref="B119" r:id="rId136" location="'F , 4 Meche'!K1" display="MONTAGE.xlsx - 'F , 4 Meche'!K1"/>
    <hyperlink ref="B120" r:id="rId137" location="'F , 4 Meche'!R1" display="MONTAGE.xlsx - 'F , 4 Meche'!R1"/>
    <hyperlink ref="B121" r:id="rId138" location="'F , 4 Meche'!Y1" display="MONTAGE.xlsx - 'F , 4 Meche'!Y1"/>
    <hyperlink ref="B122" r:id="rId139" location="'F , 4 Meche'!AF1" display="MONTAGE.xlsx - 'F , 4 Meche'!AF1"/>
    <hyperlink ref="B123" r:id="rId140" location="'F , 4 Meche'!AM1" display="MONTAGE.xlsx - 'F , 4 Meche'!AM1"/>
    <hyperlink ref="B124" r:id="rId141" location="'F , 4 Meche'!AT1" display="MONTAGE.xlsx - 'F , 4 Meche'!AT1"/>
    <hyperlink ref="B128" r:id="rId142" location="'F , 4 Meche'!CC1" display="MONTAGE.xlsx - 'F , 4 Meche'!CC1"/>
    <hyperlink ref="B126" r:id="rId143" location="'F , 4 Meche'!BH1" display="MONTAGE.xlsx - 'F , 4 Meche'!BH1"/>
    <hyperlink ref="B127" r:id="rId144" location="'F , 4 Meche'!BO1" display="MONTAGE.xlsx - 'F , 4 Meche'!BO1"/>
    <hyperlink ref="B125" r:id="rId145" location="'F , 4 Meche'!BA1" display="MONTAGE.xlsx - 'F , 4 Meche'!BA1"/>
    <hyperlink ref="B132" r:id="rId146" location="'F , 5 Rivet ; P'!A1" display="MONTAGE.xlsx - 'F , 5 Rivet ; P'!A1"/>
    <hyperlink ref="B133" r:id="rId147" location="'F , 5 Rivet ; P'!K1" display="MONTAGE.xlsx - 'F , 5 Rivet ; P'!K1"/>
    <hyperlink ref="B134" r:id="rId148" location="'F , 5 Rivet ; P'!R1" display="MONTAGE.xlsx - 'F , 5 Rivet ; P'!R1"/>
    <hyperlink ref="B135" r:id="rId149" location="'F , 5 Rivet ; P'!Y1" display="MONTAGE.xlsx - 'F , 5 Rivet ; P'!Y1"/>
    <hyperlink ref="B136" r:id="rId150" location="'F , 5 Rivet ; P'!AF1" display="MONTAGE.xlsx - 'F , 5 Rivet ; P'!AF1"/>
    <hyperlink ref="B137" r:id="rId151" location="'F , 5 Rivet ; P'!AM1" display="MONTAGE.xlsx - 'F , 5 Rivet ; P'!AM1"/>
    <hyperlink ref="B141" r:id="rId152" location="'F , 6 Embout'!A1" display="MONTAGE.xlsx - 'F , 6 Embout'!A1"/>
    <hyperlink ref="B142" r:id="rId153" location="'F , 6 Embout'!K1" display="MONTAGE.xlsx - 'F , 6 Embout'!K1"/>
    <hyperlink ref="B143" r:id="rId154" location="'F , 6 Embout'!R1" display="MONTAGE.xlsx - 'F , 6 Embout'!R1"/>
    <hyperlink ref="B144" r:id="rId155" location="'F , 6 Embout'!Y1" display="MONTAGE.xlsx - 'F , 6 Embout'!Y1"/>
    <hyperlink ref="B145" r:id="rId156" location="'F , 6 Embout'!AF1" display="MONTAGE.xlsx - 'F , 6 Embout'!AF1"/>
    <hyperlink ref="B146" r:id="rId157" location="'F , 6 Embout'!AM1" display="MONTAGE.xlsx - 'F , 6 Embout'!AM1"/>
    <hyperlink ref="B147" r:id="rId158" location="'F , 6 Embout'!AT1" display="MONTAGE.xlsx - 'F , 6 Embout'!AT1"/>
    <hyperlink ref="B148" r:id="rId159" location="'F , 6 Embout'!BA1" display="MONTAGE.xlsx - 'F , 6 Embout'!BA1"/>
    <hyperlink ref="B149" r:id="rId160" location="'F , 6 Embout'!BH1" display="MONTAGE.xlsx - 'F , 6 Embout'!BH1"/>
    <hyperlink ref="B150" r:id="rId161" location="'F , 6 Embout'!BO1" display="MONTAGE.xlsx - 'F , 6 Embout'!BO1"/>
    <hyperlink ref="B151" r:id="rId162" location="'F , 6 Embout'!BV1" display="MONTAGE.xlsx - 'F , 6 Embout'!BV1"/>
    <hyperlink ref="B152" r:id="rId163" location="'F , 6 Embout'!CC1" display="MONTAGE.xlsx - 'F , 6 Embout'!CC1"/>
    <hyperlink ref="B153" r:id="rId164" location="'F , 6 Embout'!CJ1" display="MONTAGE.xlsx - 'F , 6 Embout'!CJ1"/>
    <hyperlink ref="B154" r:id="rId165" location="'F , 6 Embout'!CQ1" display="MONTAGE.xlsx - 'F , 6 Embout'!CQ1"/>
    <hyperlink ref="B155" r:id="rId166" location="'F , 6 Embout'!CX1" display="MONTAGE.xlsx - 'F , 6 Embout'!CX1"/>
    <hyperlink ref="B156" r:id="rId167" location="'F , 6 Embout'!DE1" display="MONTAGE.xlsx - 'F , 6 Embout'!DE1"/>
    <hyperlink ref="B157" r:id="rId168" location="'F , 6 Embout'!DL1" display="MONTAGE.xlsx - 'F , 6 Embout'!DL1"/>
    <hyperlink ref="B161" r:id="rId169" location="'F , 7  Film'!A1" display="MONTAGE.xlsx - 'F , 7  Film'!A1"/>
    <hyperlink ref="B162" r:id="rId170" location="'F , 7  Film'!K1" display="MONTAGE.xlsx - 'F , 7  Film'!K1"/>
    <hyperlink ref="B163" r:id="rId171" location="'F , 7  Film'!R1" display="MONTAGE.xlsx - 'F , 7  Film'!R1"/>
    <hyperlink ref="B164" r:id="rId172" location="'F , 7  Film'!Y1" display="MONTAGE.xlsx - 'F , 7  Film'!Y1"/>
    <hyperlink ref="B165" r:id="rId173" location="'F , 7  Film'!AL1" display="MONTAGE.xlsx - 'F , 7  Film'!AL1"/>
    <hyperlink ref="B166" r:id="rId174" location="'F , 7  Film'!AW1" display="MONTAGE.xlsx - 'F , 7  Film'!AW1"/>
    <hyperlink ref="B167" r:id="rId175" location="'F , 7  Film'!BH1" display="MONTAGE.xlsx - 'F , 7  Film'!BH1"/>
    <hyperlink ref="B168" r:id="rId176" location="'F , 7  Film'!BT1" display="MONTAGE.xlsx - 'F , 7  Film'!BT1"/>
    <hyperlink ref="B169" r:id="rId177" location="'F , 7  Film'!CD1" display="MONTAGE.xlsx - 'F , 7  Film'!CD1"/>
    <hyperlink ref="B170" r:id="rId178" location="'F , 7  Film'!CO1" display="MONTAGE.xlsx - 'F , 7  Film'!CO1"/>
    <hyperlink ref="B171" r:id="rId179" location="'F , 7  Film'!DA1" display="MONTAGE.xlsx - 'F , 7  Film'!DA1"/>
    <hyperlink ref="B172" r:id="rId180" location="'F , 7  Film'!DK1" display="MONTAGE.xlsx - 'F , 7  Film'!DK1"/>
    <hyperlink ref="B173" r:id="rId181" location="'F , 7  Film'!DT1" display="MONTAGE.xlsx - 'F , 7  Film'!DT1"/>
    <hyperlink ref="B174" r:id="rId182" location="'F , 7  Film'!EA1" display="MONTAGE.xlsx - 'F , 7  Film'!EA1"/>
    <hyperlink ref="B175" r:id="rId183" location="'F , 7  Film'!EH1" display="MONTAGE.xlsx - 'F , 7  Film'!EH1"/>
    <hyperlink ref="B176" r:id="rId184" location="'F , 7  Film'!EO1" display="MONTAGE.xlsx - 'F , 7  Film'!EO1"/>
    <hyperlink ref="B53" r:id="rId185" location="'F,3Lame'!BA1" display="SOUDEUR.xlsx - 'F,3Lame'!BA1"/>
    <hyperlink ref="B258" r:id="rId186" location="'F , 4 Huil'!AB1" display="VERNIS.xlsx - 'F , 4 Huil'!AB1"/>
    <hyperlink ref="B259" r:id="rId187" location="'F , 4 Huil'!AM1" display="VERNIS.xlsx - 'F , 4 Huil'!AM1"/>
    <hyperlink ref="B80" r:id="rId188" location="'F  , 1  3M'!BH1" display="MINUEISER.xlsx - 'F  , 1  3M'!BH1"/>
  </hyperlinks>
  <pageMargins left="0.7" right="0.7" top="0.75" bottom="0.75" header="0.3" footer="0.3"/>
  <pageSetup paperSize="9" orientation="portrait" r:id="rId189"/>
</worksheet>
</file>

<file path=xl/worksheets/sheet2.xml><?xml version="1.0" encoding="utf-8"?>
<worksheet xmlns="http://schemas.openxmlformats.org/spreadsheetml/2006/main" xmlns:r="http://schemas.openxmlformats.org/officeDocument/2006/relationships">
  <dimension ref="A1:E246"/>
  <sheetViews>
    <sheetView topLeftCell="A229" zoomScale="120" zoomScaleNormal="120" workbookViewId="0">
      <selection activeCell="E129" sqref="E129"/>
    </sheetView>
  </sheetViews>
  <sheetFormatPr baseColWidth="10" defaultRowHeight="15"/>
  <cols>
    <col min="1" max="1" width="6.140625" style="43" customWidth="1"/>
    <col min="2" max="2" width="39.28515625" customWidth="1"/>
    <col min="3" max="3" width="15.140625" customWidth="1"/>
    <col min="4" max="4" width="17.42578125" customWidth="1"/>
    <col min="5" max="5" width="13.42578125" customWidth="1"/>
    <col min="7" max="7" width="12.42578125" customWidth="1"/>
    <col min="8" max="8" width="17.42578125" customWidth="1"/>
    <col min="9" max="9" width="13.140625" customWidth="1"/>
    <col min="10" max="11" width="12.28515625" customWidth="1"/>
    <col min="13" max="13" width="21.7109375" customWidth="1"/>
  </cols>
  <sheetData>
    <row r="1" spans="1:5">
      <c r="A1" s="90" t="s">
        <v>33</v>
      </c>
      <c r="B1" s="91"/>
      <c r="C1" s="92"/>
      <c r="D1" s="34">
        <f ca="1">+NOW()</f>
        <v>41535.376512499999</v>
      </c>
    </row>
    <row r="2" spans="1:5">
      <c r="A2" s="62" t="str">
        <f>+Feuil1!A6</f>
        <v>1/f,1</v>
      </c>
      <c r="B2" s="10" t="str">
        <f>+Feuil1!B6</f>
        <v>Bleu de   sècuritè brillant  1</v>
      </c>
      <c r="C2" s="10">
        <f>+Feuil1!H6</f>
        <v>28</v>
      </c>
      <c r="D2" s="9">
        <f>+Feuil1!I6</f>
        <v>0</v>
      </c>
      <c r="E2" s="10">
        <f>+Feuil1!C6</f>
        <v>68</v>
      </c>
    </row>
    <row r="3" spans="1:5">
      <c r="A3" s="62" t="str">
        <f>+Feuil1!A7</f>
        <v>1/f,2</v>
      </c>
      <c r="B3" s="10" t="str">
        <f>+Feuil1!B7</f>
        <v>Jaune dahlia brillant   1</v>
      </c>
      <c r="C3" s="10">
        <f>+Feuil1!H7</f>
        <v>-16</v>
      </c>
      <c r="D3" s="9" t="str">
        <f>+Feuil1!I7</f>
        <v>a commande urgent</v>
      </c>
      <c r="E3" s="10">
        <f>+Feuil1!C7</f>
        <v>34</v>
      </c>
    </row>
    <row r="4" spans="1:5">
      <c r="A4" s="62" t="str">
        <f>+Feuil1!A8</f>
        <v>2/f,3</v>
      </c>
      <c r="B4" s="10" t="str">
        <f>+Feuil1!B8</f>
        <v xml:space="preserve">Vert militaire 2  </v>
      </c>
      <c r="C4" s="10">
        <f>+Feuil1!H8</f>
        <v>14</v>
      </c>
      <c r="D4" s="9">
        <f>+Feuil1!I8</f>
        <v>0</v>
      </c>
      <c r="E4" s="10">
        <f>+Feuil1!C8</f>
        <v>24</v>
      </c>
    </row>
    <row r="5" spans="1:5">
      <c r="A5" s="62" t="str">
        <f>+Feuil1!A9</f>
        <v>2/f,4</v>
      </c>
      <c r="B5" s="10" t="str">
        <f>+Feuil1!B9</f>
        <v>Noir  mat    2</v>
      </c>
      <c r="C5" s="10">
        <f>+Feuil1!H9</f>
        <v>18</v>
      </c>
      <c r="D5" s="9">
        <f>+Feuil1!I9</f>
        <v>0</v>
      </c>
      <c r="E5" s="10">
        <f>+Feuil1!C9</f>
        <v>28</v>
      </c>
    </row>
    <row r="6" spans="1:5">
      <c r="A6" s="62" t="str">
        <f>+Feuil1!A10</f>
        <v>2/f,5</v>
      </c>
      <c r="B6" s="10" t="str">
        <f>+Feuil1!B10</f>
        <v>Bleu ciel brillant   2</v>
      </c>
      <c r="C6" s="10">
        <f>+Feuil1!H10</f>
        <v>-15</v>
      </c>
      <c r="D6" s="9" t="str">
        <f>+Feuil1!I10</f>
        <v>a commande urgent</v>
      </c>
      <c r="E6" s="10">
        <f>+Feuil1!C10</f>
        <v>0</v>
      </c>
    </row>
    <row r="7" spans="1:5">
      <c r="A7" s="62" t="str">
        <f>+Feuil1!A11</f>
        <v>2/f,6</v>
      </c>
      <c r="B7" s="10" t="str">
        <f>+Feuil1!B11</f>
        <v>divers couleurs 2</v>
      </c>
      <c r="C7" s="10">
        <f>+Feuil1!H11</f>
        <v>54</v>
      </c>
      <c r="D7" s="9">
        <f>+Feuil1!I11</f>
        <v>0</v>
      </c>
      <c r="E7" s="10">
        <f>+Feuil1!C11</f>
        <v>54</v>
      </c>
    </row>
    <row r="8" spans="1:5">
      <c r="A8" s="62" t="str">
        <f>+Feuil1!A12</f>
        <v>3/f,7</v>
      </c>
      <c r="B8" s="10" t="str">
        <f>+Feuil1!B12</f>
        <v xml:space="preserve">Brun  chocolat   3   </v>
      </c>
      <c r="C8" s="10">
        <f>+Feuil1!H12</f>
        <v>6</v>
      </c>
      <c r="D8" s="9">
        <f>+Feuil1!I12</f>
        <v>0</v>
      </c>
      <c r="E8" s="10">
        <f>+Feuil1!C12</f>
        <v>36</v>
      </c>
    </row>
    <row r="9" spans="1:5">
      <c r="A9" s="62" t="str">
        <f>+Feuil1!A13</f>
        <v>4/f,8</v>
      </c>
      <c r="B9" s="10" t="str">
        <f>+Feuil1!B13</f>
        <v xml:space="preserve">Vert opale  brillant    4       </v>
      </c>
      <c r="C9" s="10">
        <f>+Feuil1!H13</f>
        <v>-10</v>
      </c>
      <c r="D9" s="9" t="str">
        <f>+Feuil1!I13</f>
        <v>a commande urgent</v>
      </c>
      <c r="E9" s="10">
        <f>+Feuil1!C13</f>
        <v>30</v>
      </c>
    </row>
    <row r="10" spans="1:5">
      <c r="A10" s="62" t="str">
        <f>+Feuil1!A14</f>
        <v>4/f,9</v>
      </c>
      <c r="B10" s="10" t="str">
        <f>+Feuil1!B14</f>
        <v xml:space="preserve">Rouge signalisation brillant 4   </v>
      </c>
      <c r="C10" s="10">
        <f>+Feuil1!H14</f>
        <v>44</v>
      </c>
      <c r="D10" s="9">
        <f>+Feuil1!I14</f>
        <v>0</v>
      </c>
      <c r="E10" s="10">
        <f>+Feuil1!C14</f>
        <v>69</v>
      </c>
    </row>
    <row r="11" spans="1:5">
      <c r="A11" s="62" t="str">
        <f>+Feuil1!A15</f>
        <v>4/f,10</v>
      </c>
      <c r="B11" s="10" t="str">
        <f>+Feuil1!B15</f>
        <v>Gris   4</v>
      </c>
      <c r="C11" s="10">
        <f>+Feuil1!H15</f>
        <v>-3</v>
      </c>
      <c r="D11" s="9" t="str">
        <f>+Feuil1!I15</f>
        <v>a commande urgent</v>
      </c>
      <c r="E11" s="10">
        <f>+Feuil1!C15</f>
        <v>7</v>
      </c>
    </row>
    <row r="12" spans="1:5">
      <c r="A12" s="62" t="str">
        <f>+Feuil1!A16</f>
        <v>4/f,11</v>
      </c>
      <c r="B12" s="10" t="str">
        <f>+Feuil1!B16</f>
        <v>Novaphos,F687</v>
      </c>
      <c r="C12" s="10">
        <f>+Feuil1!H16</f>
        <v>3</v>
      </c>
      <c r="D12" s="9">
        <f>+Feuil1!I16</f>
        <v>0</v>
      </c>
      <c r="E12" s="10">
        <f>+Feuil1!C16</f>
        <v>5</v>
      </c>
    </row>
    <row r="13" spans="1:5">
      <c r="A13" s="62" t="str">
        <f>+Feuil1!A17</f>
        <v>4/f,12</v>
      </c>
      <c r="B13" s="10" t="str">
        <f>+Feuil1!B17</f>
        <v>Synegic,CA</v>
      </c>
      <c r="C13" s="10">
        <f>+Feuil1!H17</f>
        <v>0</v>
      </c>
      <c r="D13" s="9">
        <f>+Feuil1!I17</f>
        <v>0</v>
      </c>
      <c r="E13" s="10">
        <f>+Feuil1!C17</f>
        <v>2</v>
      </c>
    </row>
    <row r="14" spans="1:5">
      <c r="A14" s="62">
        <f>+Feuil1!A18</f>
        <v>0</v>
      </c>
      <c r="B14" s="10">
        <f>+Feuil1!B18</f>
        <v>0</v>
      </c>
      <c r="C14" s="10">
        <f>+Feuil1!H18</f>
        <v>0</v>
      </c>
      <c r="D14" s="9">
        <f>+Feuil1!I18</f>
        <v>0</v>
      </c>
      <c r="E14" s="10">
        <f>+Feuil1!C18</f>
        <v>0</v>
      </c>
    </row>
    <row r="15" spans="1:5">
      <c r="A15" s="75" t="s">
        <v>32</v>
      </c>
      <c r="B15" s="76"/>
      <c r="C15" s="76"/>
      <c r="D15" s="77"/>
      <c r="E15" s="66"/>
    </row>
    <row r="16" spans="1:5">
      <c r="A16" s="62" t="str">
        <f>+Feuil1!A22</f>
        <v>5/f,1</v>
      </c>
      <c r="B16" s="10" t="str">
        <f>+Feuil1!B22</f>
        <v>Fil  de  soudage   0,8  / 5</v>
      </c>
      <c r="C16" s="10">
        <f>+Feuil1!H22</f>
        <v>3</v>
      </c>
      <c r="D16" s="9">
        <f>+Feuil1!I22</f>
        <v>0</v>
      </c>
      <c r="E16" s="10">
        <f>+Feuil1!C22</f>
        <v>43</v>
      </c>
    </row>
    <row r="17" spans="1:5">
      <c r="A17" s="62" t="str">
        <f>+Feuil1!A23</f>
        <v>5/f,1</v>
      </c>
      <c r="B17" s="10" t="str">
        <f>+Feuil1!B23</f>
        <v>Jaje  blanc  5</v>
      </c>
      <c r="C17" s="10">
        <f>+Feuil1!H23</f>
        <v>445</v>
      </c>
      <c r="D17" s="9">
        <f>+Feuil1!I23</f>
        <v>0</v>
      </c>
      <c r="E17" s="10">
        <f>+Feuil1!C23</f>
        <v>545</v>
      </c>
    </row>
    <row r="18" spans="1:5">
      <c r="A18" s="62" t="str">
        <f>+Feuil1!A24</f>
        <v>5/f,1</v>
      </c>
      <c r="B18" s="10" t="str">
        <f>+Feuil1!B24</f>
        <v>Jaje   noir 5</v>
      </c>
      <c r="C18" s="10">
        <f>+Feuil1!H24</f>
        <v>18</v>
      </c>
      <c r="D18" s="9">
        <f>+Feuil1!I24</f>
        <v>0</v>
      </c>
      <c r="E18" s="10">
        <f>+Feuil1!C24</f>
        <v>43</v>
      </c>
    </row>
    <row r="19" spans="1:5">
      <c r="A19" s="62" t="str">
        <f>+Feuil1!A25</f>
        <v>5/f,1</v>
      </c>
      <c r="B19" s="10" t="str">
        <f>+Feuil1!B25</f>
        <v>Graise  de  soudage 5</v>
      </c>
      <c r="C19" s="10">
        <f>+Feuil1!H25</f>
        <v>2</v>
      </c>
      <c r="D19" s="9">
        <f>+Feuil1!I25</f>
        <v>0</v>
      </c>
      <c r="E19" s="10">
        <f>+Feuil1!C25</f>
        <v>12</v>
      </c>
    </row>
    <row r="20" spans="1:5">
      <c r="A20" s="62" t="str">
        <f>+Feuil1!A26</f>
        <v>5/f,1</v>
      </c>
      <c r="B20" s="10" t="str">
        <f>+Feuil1!B26</f>
        <v>Graise de  graissage  5</v>
      </c>
      <c r="C20" s="10">
        <f>+Feuil1!H26</f>
        <v>21.5</v>
      </c>
      <c r="D20" s="9">
        <f>+Feuil1!I26</f>
        <v>0</v>
      </c>
      <c r="E20" s="10">
        <f>+Feuil1!C26</f>
        <v>2.9099999999999997</v>
      </c>
    </row>
    <row r="21" spans="1:5">
      <c r="A21" s="62" t="str">
        <f>+Feuil1!A27</f>
        <v>5/f,1</v>
      </c>
      <c r="B21" s="10" t="str">
        <f>+Feuil1!B27</f>
        <v>Ligant petite    5</v>
      </c>
      <c r="C21" s="10">
        <f>+Feuil1!H27</f>
        <v>599</v>
      </c>
      <c r="D21" s="9">
        <f>+Feuil1!I27</f>
        <v>0</v>
      </c>
      <c r="E21" s="10">
        <f>+Feuil1!C27</f>
        <v>849</v>
      </c>
    </row>
    <row r="22" spans="1:5">
      <c r="A22" s="62" t="str">
        <f>+Feuil1!A28</f>
        <v>5/f,1</v>
      </c>
      <c r="B22" s="10" t="str">
        <f>+Feuil1!B28</f>
        <v>Ligant  grande 5</v>
      </c>
      <c r="C22" s="10">
        <f>+Feuil1!H28</f>
        <v>1043</v>
      </c>
      <c r="D22" s="9">
        <f>+Feuil1!I28</f>
        <v>0</v>
      </c>
      <c r="E22" s="10">
        <f>+Feuil1!C28</f>
        <v>1143</v>
      </c>
    </row>
    <row r="23" spans="1:5">
      <c r="A23" s="62" t="str">
        <f>+Feuil1!A29</f>
        <v>5/f,1</v>
      </c>
      <c r="B23" s="10" t="str">
        <f>+Feuil1!B29</f>
        <v>Chiuta  de  selk  lamoul   5</v>
      </c>
      <c r="C23" s="10">
        <f>+Feuil1!H29</f>
        <v>0</v>
      </c>
      <c r="D23" s="9">
        <f>+Feuil1!I29</f>
        <v>0</v>
      </c>
      <c r="E23" s="10">
        <f>+Feuil1!C29</f>
        <v>0</v>
      </c>
    </row>
    <row r="24" spans="1:5">
      <c r="A24" s="62" t="str">
        <f>+Feuil1!A30</f>
        <v>5/f,1</v>
      </c>
      <c r="B24" s="10" t="str">
        <f>+Feuil1!B30</f>
        <v>Ndader   5</v>
      </c>
      <c r="C24" s="10">
        <f>+Feuil1!H30</f>
        <v>0</v>
      </c>
      <c r="D24" s="9">
        <f>+Feuil1!I30</f>
        <v>0</v>
      </c>
      <c r="E24" s="10">
        <f>+Feuil1!C30</f>
        <v>0</v>
      </c>
    </row>
    <row r="25" spans="1:5">
      <c r="A25" s="62" t="str">
        <f>+Feuil1!A31</f>
        <v>5/f,1</v>
      </c>
      <c r="B25" s="10" t="str">
        <f>+Feuil1!B31</f>
        <v>Tabluwa  de soudeur   5</v>
      </c>
      <c r="C25" s="10">
        <f>+Feuil1!H31</f>
        <v>-12</v>
      </c>
      <c r="D25" s="9" t="str">
        <f>+Feuil1!I31</f>
        <v>acommande urgent</v>
      </c>
      <c r="E25" s="10">
        <f>+Feuil1!C31</f>
        <v>0</v>
      </c>
    </row>
    <row r="26" spans="1:5">
      <c r="A26" s="62" t="str">
        <f>+Feuil1!A32</f>
        <v>5/f,1</v>
      </c>
      <c r="B26" s="10" t="str">
        <f>+Feuil1!B32</f>
        <v xml:space="preserve"> Protege de  pied    5</v>
      </c>
      <c r="C26" s="10">
        <f>+Feuil1!H32</f>
        <v>0</v>
      </c>
      <c r="D26" s="9">
        <f>+Feuil1!I32</f>
        <v>0</v>
      </c>
      <c r="E26" s="10">
        <f>+Feuil1!C32</f>
        <v>12</v>
      </c>
    </row>
    <row r="27" spans="1:5">
      <c r="A27" s="62" t="str">
        <f>+Feuil1!A33</f>
        <v>5/f,1</v>
      </c>
      <c r="B27" s="10">
        <f>+Feuil1!B33</f>
        <v>0</v>
      </c>
      <c r="C27" s="10">
        <f>+Feuil1!H33</f>
        <v>0</v>
      </c>
      <c r="D27" s="9">
        <f>+Feuil1!I33</f>
        <v>0</v>
      </c>
      <c r="E27" s="10">
        <f>+Feuil1!C33</f>
        <v>0</v>
      </c>
    </row>
    <row r="28" spans="1:5">
      <c r="A28" s="62" t="str">
        <f>+Feuil1!A34</f>
        <v>5/f,1</v>
      </c>
      <c r="B28" s="10">
        <f>+Feuil1!B34</f>
        <v>0</v>
      </c>
      <c r="C28" s="10">
        <f>+Feuil1!H34</f>
        <v>0</v>
      </c>
      <c r="D28" s="9">
        <f>+Feuil1!I34</f>
        <v>0</v>
      </c>
      <c r="E28" s="10">
        <f>+Feuil1!C34</f>
        <v>0</v>
      </c>
    </row>
    <row r="29" spans="1:5">
      <c r="A29" s="75" t="s">
        <v>32</v>
      </c>
      <c r="B29" s="76"/>
      <c r="C29" s="76"/>
      <c r="D29" s="77"/>
      <c r="E29" s="65"/>
    </row>
    <row r="30" spans="1:5">
      <c r="A30" s="62" t="str">
        <f>+Feuil1!A36</f>
        <v>6/f,2</v>
      </c>
      <c r="B30" s="10" t="str">
        <f>+Feuil1!B36</f>
        <v>Disque de coupaje  grand  6</v>
      </c>
      <c r="C30" s="10">
        <f>+Feuil1!H36</f>
        <v>-25</v>
      </c>
      <c r="D30" s="9" t="str">
        <f>+Feuil1!I36</f>
        <v>acommande urgent</v>
      </c>
      <c r="E30" s="10">
        <f>+Feuil1!C36</f>
        <v>0</v>
      </c>
    </row>
    <row r="31" spans="1:5">
      <c r="A31" s="62" t="str">
        <f>+Feuil1!A37</f>
        <v>6/f,2</v>
      </c>
      <c r="B31" s="10" t="str">
        <f>+Feuil1!B37</f>
        <v>Disque de coupaje petit    6</v>
      </c>
      <c r="C31" s="10">
        <f>+Feuil1!H37</f>
        <v>-25</v>
      </c>
      <c r="D31" s="9" t="str">
        <f>+Feuil1!I37</f>
        <v>acommande urgent</v>
      </c>
      <c r="E31" s="10">
        <f>+Feuil1!C37</f>
        <v>0</v>
      </c>
    </row>
    <row r="32" spans="1:5">
      <c r="A32" s="62" t="str">
        <f>+Feuil1!A38</f>
        <v>6/f,2</v>
      </c>
      <c r="B32" s="10" t="str">
        <f>+Feuil1!B38</f>
        <v xml:space="preserve">Disque  poçaje hekan grand  6   </v>
      </c>
      <c r="C32" s="10">
        <f>+Feuil1!H38</f>
        <v>31</v>
      </c>
      <c r="D32" s="9">
        <f>+Feuil1!I38</f>
        <v>0</v>
      </c>
      <c r="E32" s="10">
        <f>+Feuil1!C38</f>
        <v>41</v>
      </c>
    </row>
    <row r="33" spans="1:5">
      <c r="A33" s="62" t="str">
        <f>+Feuil1!A39</f>
        <v>6/f,2</v>
      </c>
      <c r="B33" s="10" t="str">
        <f>+Feuil1!B39</f>
        <v>Disque hekan  petit   6</v>
      </c>
      <c r="C33" s="10">
        <f>+Feuil1!H39</f>
        <v>119</v>
      </c>
      <c r="D33" s="9">
        <f>+Feuil1!I39</f>
        <v>0</v>
      </c>
      <c r="E33" s="10">
        <f>+Feuil1!C39</f>
        <v>179</v>
      </c>
    </row>
    <row r="34" spans="1:5">
      <c r="A34" s="62" t="str">
        <f>+Feuil1!A40</f>
        <v>6/f,2</v>
      </c>
      <c r="B34" s="10" t="str">
        <f>+Feuil1!B40</f>
        <v>Disque tronceneuse     6</v>
      </c>
      <c r="C34" s="10">
        <f>+Feuil1!H40</f>
        <v>29</v>
      </c>
      <c r="D34" s="9">
        <f>+Feuil1!I40</f>
        <v>0</v>
      </c>
      <c r="E34" s="10">
        <f>+Feuil1!C40</f>
        <v>59</v>
      </c>
    </row>
    <row r="35" spans="1:5">
      <c r="A35" s="62" t="str">
        <f>+Feuil1!A41</f>
        <v>6/f,2</v>
      </c>
      <c r="B35" s="10" t="str">
        <f>+Feuil1!B41</f>
        <v>Hjra hekan grande   6</v>
      </c>
      <c r="C35" s="10">
        <f>+Feuil1!H41</f>
        <v>2</v>
      </c>
      <c r="D35" s="9">
        <f>+Feuil1!I41</f>
        <v>0</v>
      </c>
      <c r="E35" s="10">
        <f>+Feuil1!C41</f>
        <v>4</v>
      </c>
    </row>
    <row r="36" spans="1:5">
      <c r="A36" s="62" t="str">
        <f>+Feuil1!A42</f>
        <v>6/f,2</v>
      </c>
      <c r="B36" s="10" t="str">
        <f>+Feuil1!B42</f>
        <v>Hjra  hekan  petite  6</v>
      </c>
      <c r="C36" s="10">
        <f>+Feuil1!H42</f>
        <v>2</v>
      </c>
      <c r="D36" s="9">
        <f>+Feuil1!I42</f>
        <v>0</v>
      </c>
      <c r="E36" s="10">
        <f>+Feuil1!C42</f>
        <v>7</v>
      </c>
    </row>
    <row r="37" spans="1:5">
      <c r="A37" s="62" t="str">
        <f>+Feuil1!A43</f>
        <v>6/f,2</v>
      </c>
      <c r="B37" s="10" t="str">
        <f>+Feuil1!B43</f>
        <v>Hjra  temadewa 6</v>
      </c>
      <c r="C37" s="10">
        <f>+Feuil1!H43</f>
        <v>7</v>
      </c>
      <c r="D37" s="9">
        <f>+Feuil1!I43</f>
        <v>0</v>
      </c>
      <c r="E37" s="10">
        <f>+Feuil1!C43</f>
        <v>9</v>
      </c>
    </row>
    <row r="38" spans="1:5">
      <c r="A38" s="62" t="str">
        <f>+Feuil1!A44</f>
        <v>6/f,2</v>
      </c>
      <c r="B38" s="10" t="str">
        <f>+Feuil1!B44</f>
        <v>/6</v>
      </c>
      <c r="C38" s="10">
        <f>+Feuil1!H44</f>
        <v>0</v>
      </c>
      <c r="D38" s="9">
        <f>+Feuil1!I44</f>
        <v>0</v>
      </c>
      <c r="E38" s="10">
        <f>+Feuil1!C44</f>
        <v>0</v>
      </c>
    </row>
    <row r="39" spans="1:5">
      <c r="A39" s="75" t="s">
        <v>32</v>
      </c>
      <c r="B39" s="76"/>
      <c r="C39" s="76"/>
      <c r="D39" s="77"/>
      <c r="E39" s="65"/>
    </row>
    <row r="40" spans="1:5">
      <c r="A40" s="62" t="str">
        <f>+Feuil1!A46</f>
        <v>7/f,3</v>
      </c>
      <c r="B40" s="10" t="str">
        <f>+Feuil1!B46</f>
        <v>Lame de scie    7</v>
      </c>
      <c r="C40" s="10">
        <f>+Feuil1!H46</f>
        <v>111</v>
      </c>
      <c r="D40" s="9">
        <f>+Feuil1!I46</f>
        <v>0</v>
      </c>
      <c r="E40" s="10">
        <f>+Feuil1!C46</f>
        <v>131</v>
      </c>
    </row>
    <row r="41" spans="1:5">
      <c r="A41" s="62" t="str">
        <f>+Feuil1!A47</f>
        <v>7/f,3</v>
      </c>
      <c r="B41" s="10" t="str">
        <f>+Feuil1!B47</f>
        <v>Lame scie a ruban carbon /diamètre 3,18mm/ 7</v>
      </c>
      <c r="C41" s="10">
        <f>+Feuil1!H47</f>
        <v>-10</v>
      </c>
      <c r="D41" s="9" t="str">
        <f>+Feuil1!I47</f>
        <v>acommande urgent</v>
      </c>
      <c r="E41" s="10">
        <f>+Feuil1!C47</f>
        <v>0</v>
      </c>
    </row>
    <row r="42" spans="1:5">
      <c r="A42" s="62" t="str">
        <f>+Feuil1!A48</f>
        <v>7/f,3</v>
      </c>
      <c r="B42" s="10" t="str">
        <f>+Feuil1!B48</f>
        <v>Ecrou  27  /    7</v>
      </c>
      <c r="C42" s="10">
        <f>+Feuil1!H48</f>
        <v>-1750</v>
      </c>
      <c r="D42" s="9" t="str">
        <f>+Feuil1!I48</f>
        <v>acommande urgent</v>
      </c>
      <c r="E42" s="10">
        <f>+Feuil1!C48</f>
        <v>250</v>
      </c>
    </row>
    <row r="43" spans="1:5">
      <c r="A43" s="62" t="str">
        <f>+Feuil1!A49</f>
        <v>7/f,3</v>
      </c>
      <c r="B43" s="10" t="str">
        <f>+Feuil1!B49</f>
        <v>Colle araldite     7</v>
      </c>
      <c r="C43" s="10">
        <f>+Feuil1!H49</f>
        <v>-1</v>
      </c>
      <c r="D43" s="9" t="str">
        <f>+Feuil1!I49</f>
        <v>acommande urgent</v>
      </c>
      <c r="E43" s="10">
        <f>+Feuil1!C49</f>
        <v>1</v>
      </c>
    </row>
    <row r="44" spans="1:5">
      <c r="A44" s="62" t="str">
        <f>+Feuil1!A50</f>
        <v>7/f,3</v>
      </c>
      <c r="B44" s="10" t="str">
        <f>+Feuil1!B50</f>
        <v>Colya  de  touwe     7</v>
      </c>
      <c r="C44" s="10">
        <f>+Feuil1!H50</f>
        <v>10</v>
      </c>
      <c r="D44" s="9">
        <f>+Feuil1!I50</f>
        <v>0</v>
      </c>
      <c r="E44" s="10">
        <f>+Feuil1!C50</f>
        <v>35</v>
      </c>
    </row>
    <row r="45" spans="1:5">
      <c r="A45" s="62" t="str">
        <f>+Feuil1!A51</f>
        <v>7/f,3</v>
      </c>
      <c r="B45" s="10" t="str">
        <f>+Feuil1!B51</f>
        <v>Lame  sice  menuisier 7</v>
      </c>
      <c r="C45" s="10">
        <f>+Feuil1!H51</f>
        <v>9</v>
      </c>
      <c r="D45" s="9">
        <f>+Feuil1!I51</f>
        <v>0</v>
      </c>
      <c r="E45" s="10">
        <f>+Feuil1!C51</f>
        <v>19</v>
      </c>
    </row>
    <row r="46" spans="1:5">
      <c r="A46" s="62" t="str">
        <f>+Feuil1!A52</f>
        <v>7/f,3</v>
      </c>
      <c r="B46" s="10" t="str">
        <f>+Feuil1!B52</f>
        <v>Benpa de colle    7</v>
      </c>
      <c r="C46" s="10">
        <f>+Feuil1!H52</f>
        <v>1</v>
      </c>
      <c r="D46" s="9">
        <f>+Feuil1!I52</f>
        <v>0</v>
      </c>
      <c r="E46" s="10">
        <f>+Feuil1!C52</f>
        <v>2</v>
      </c>
    </row>
    <row r="47" spans="1:5">
      <c r="A47" s="62" t="str">
        <f>+Feuil1!A53</f>
        <v>7/f,3</v>
      </c>
      <c r="B47" s="10" t="str">
        <f>+Feuil1!B53</f>
        <v>tij  taberi  27 /7</v>
      </c>
      <c r="C47" s="10">
        <f>+Feuil1!H53</f>
        <v>-100</v>
      </c>
      <c r="D47" s="9" t="str">
        <f>+Feuil1!I53</f>
        <v>acommande urgent</v>
      </c>
      <c r="E47" s="10">
        <f>+Feuil1!C53</f>
        <v>0</v>
      </c>
    </row>
    <row r="48" spans="1:5">
      <c r="A48" s="62" t="str">
        <f>+Feuil1!A54</f>
        <v>7/f,3</v>
      </c>
      <c r="B48" s="10" t="str">
        <f>+Feuil1!B54</f>
        <v>/7</v>
      </c>
      <c r="C48" s="10">
        <f>+Feuil1!H54</f>
        <v>0</v>
      </c>
      <c r="D48" s="9">
        <f>+Feuil1!I54</f>
        <v>0</v>
      </c>
      <c r="E48" s="10">
        <f>+Feuil1!C54</f>
        <v>0</v>
      </c>
    </row>
    <row r="49" spans="1:5">
      <c r="A49" s="75" t="s">
        <v>32</v>
      </c>
      <c r="B49" s="76"/>
      <c r="C49" s="76"/>
      <c r="D49" s="77"/>
      <c r="E49" s="65"/>
    </row>
    <row r="50" spans="1:5">
      <c r="A50" s="62" t="str">
        <f>+Feuil1!A56</f>
        <v>8/f,4</v>
      </c>
      <c r="B50" s="10" t="str">
        <f>+Feuil1!B56</f>
        <v>Pipa grand 0,8 /      8</v>
      </c>
      <c r="C50" s="10">
        <f>+Feuil1!H56</f>
        <v>0</v>
      </c>
      <c r="D50" s="9">
        <f>+Feuil1!I56</f>
        <v>0</v>
      </c>
      <c r="E50" s="10">
        <f>+Feuil1!C56</f>
        <v>0</v>
      </c>
    </row>
    <row r="51" spans="1:5">
      <c r="A51" s="62" t="str">
        <f>+Feuil1!A57</f>
        <v>8/f,4</v>
      </c>
      <c r="B51" s="10" t="str">
        <f>+Feuil1!B57</f>
        <v>Pipa  moeya 0,8/    8</v>
      </c>
      <c r="C51" s="10">
        <f>+Feuil1!H57</f>
        <v>0</v>
      </c>
      <c r="D51" s="9">
        <f>+Feuil1!I57</f>
        <v>0</v>
      </c>
      <c r="E51" s="10">
        <f>+Feuil1!C57</f>
        <v>0</v>
      </c>
    </row>
    <row r="52" spans="1:5">
      <c r="A52" s="62" t="str">
        <f>+Feuil1!A58</f>
        <v>8/f,4</v>
      </c>
      <c r="B52" s="10" t="str">
        <f>+Feuil1!B58</f>
        <v>Pipa  petite0,8/     8</v>
      </c>
      <c r="C52" s="10">
        <f>+Feuil1!H58</f>
        <v>0</v>
      </c>
      <c r="D52" s="9">
        <f>+Feuil1!I58</f>
        <v>0</v>
      </c>
      <c r="E52" s="10">
        <f>+Feuil1!C58</f>
        <v>0</v>
      </c>
    </row>
    <row r="53" spans="1:5">
      <c r="A53" s="62" t="str">
        <f>+Feuil1!A59</f>
        <v>8/f,4</v>
      </c>
      <c r="B53" s="10" t="str">
        <f>+Feuil1!B59</f>
        <v xml:space="preserve">Pipa  sortie grande  /   8    </v>
      </c>
      <c r="C53" s="10">
        <f>+Feuil1!H59</f>
        <v>0</v>
      </c>
      <c r="D53" s="9">
        <f>+Feuil1!I59</f>
        <v>0</v>
      </c>
      <c r="E53" s="10">
        <f>+Feuil1!C59</f>
        <v>0</v>
      </c>
    </row>
    <row r="54" spans="1:5">
      <c r="A54" s="62" t="str">
        <f>+Feuil1!A60</f>
        <v>8/f,4</v>
      </c>
      <c r="B54" s="10" t="str">
        <f>+Feuil1!B60</f>
        <v>Pipa  sortie moeyane   /    8</v>
      </c>
      <c r="C54" s="10">
        <f>+Feuil1!H60</f>
        <v>0</v>
      </c>
      <c r="D54" s="9">
        <f>+Feuil1!I60</f>
        <v>0</v>
      </c>
      <c r="E54" s="10">
        <f>+Feuil1!C60</f>
        <v>0</v>
      </c>
    </row>
    <row r="55" spans="1:5">
      <c r="A55" s="62" t="str">
        <f>+Feuil1!A61</f>
        <v>8/f,4</v>
      </c>
      <c r="B55" s="10" t="str">
        <f>+Feuil1!B61</f>
        <v xml:space="preserve">Pipa  sortie  petite/    8    </v>
      </c>
      <c r="C55" s="10">
        <f>+Feuil1!H61</f>
        <v>0</v>
      </c>
      <c r="D55" s="9">
        <f>+Feuil1!I61</f>
        <v>0</v>
      </c>
      <c r="E55" s="10">
        <f>+Feuil1!C61</f>
        <v>0</v>
      </c>
    </row>
    <row r="56" spans="1:5">
      <c r="A56" s="62" t="str">
        <f>+Feuil1!A62</f>
        <v>8/f,4</v>
      </c>
      <c r="B56" s="10" t="str">
        <f>+Feuil1!B62</f>
        <v xml:space="preserve">Pipa   dakle grande  /  8  </v>
      </c>
      <c r="C56" s="10">
        <f>+Feuil1!H62</f>
        <v>0</v>
      </c>
      <c r="D56" s="9">
        <f>+Feuil1!I62</f>
        <v>0</v>
      </c>
      <c r="E56" s="10">
        <f>+Feuil1!C62</f>
        <v>0</v>
      </c>
    </row>
    <row r="57" spans="1:5">
      <c r="A57" s="62" t="str">
        <f>+Feuil1!A63</f>
        <v>8/f,4</v>
      </c>
      <c r="B57" s="10" t="str">
        <f>+Feuil1!B63</f>
        <v xml:space="preserve">Pipa  dakle  moeyane   /  8 </v>
      </c>
      <c r="C57" s="10">
        <f>+Feuil1!H63</f>
        <v>0</v>
      </c>
      <c r="D57" s="9">
        <f>+Feuil1!I63</f>
        <v>0</v>
      </c>
      <c r="E57" s="10">
        <f>+Feuil1!C63</f>
        <v>0</v>
      </c>
    </row>
    <row r="58" spans="1:5">
      <c r="A58" s="62" t="str">
        <f>+Feuil1!A64</f>
        <v>8/f,4</v>
      </c>
      <c r="B58" s="10" t="str">
        <f>+Feuil1!B64</f>
        <v xml:space="preserve">Pipa  dakle petite    /   8 </v>
      </c>
      <c r="C58" s="10">
        <f>+Feuil1!H64</f>
        <v>0</v>
      </c>
      <c r="D58" s="9">
        <f>+Feuil1!I64</f>
        <v>0</v>
      </c>
      <c r="E58" s="10">
        <f>+Feuil1!C64</f>
        <v>0</v>
      </c>
    </row>
    <row r="59" spans="1:5">
      <c r="A59" s="62" t="str">
        <f>+Feuil1!A65</f>
        <v>8/f,4</v>
      </c>
      <c r="B59" s="10" t="str">
        <f>+Feuil1!B65</f>
        <v>Tube de fil de soudage  /   8</v>
      </c>
      <c r="C59" s="10">
        <f>+Feuil1!H65</f>
        <v>0</v>
      </c>
      <c r="D59" s="9">
        <f>+Feuil1!I65</f>
        <v>0</v>
      </c>
      <c r="E59" s="10">
        <f>+Feuil1!C65</f>
        <v>0</v>
      </c>
    </row>
    <row r="60" spans="1:5">
      <c r="A60" s="62" t="str">
        <f>+Feuil1!A66</f>
        <v>8/f,4</v>
      </c>
      <c r="B60" s="10" t="str">
        <f>+Feuil1!B66</f>
        <v xml:space="preserve">Tube de  fil de soudage /   8    </v>
      </c>
      <c r="C60" s="10">
        <f>+Feuil1!H66</f>
        <v>0</v>
      </c>
      <c r="D60" s="9">
        <f>+Feuil1!I66</f>
        <v>0</v>
      </c>
      <c r="E60" s="10">
        <f>+Feuil1!C66</f>
        <v>0</v>
      </c>
    </row>
    <row r="61" spans="1:5">
      <c r="A61" s="62" t="str">
        <f>+Feuil1!A67</f>
        <v>8/f,4</v>
      </c>
      <c r="B61" s="10" t="str">
        <f>+Feuil1!B67</f>
        <v xml:space="preserve">Pipa  de chalimoun     8  </v>
      </c>
      <c r="C61" s="10">
        <f>+Feuil1!H67</f>
        <v>0</v>
      </c>
      <c r="D61" s="9">
        <f>+Feuil1!I67</f>
        <v>0</v>
      </c>
      <c r="E61" s="10">
        <f>+Feuil1!C67</f>
        <v>0</v>
      </c>
    </row>
    <row r="62" spans="1:5">
      <c r="A62" s="62" t="str">
        <f>+Feuil1!A68</f>
        <v>8/f,4</v>
      </c>
      <c r="B62" s="10" t="str">
        <f>+Feuil1!B68</f>
        <v>/8</v>
      </c>
      <c r="C62" s="10">
        <f>+Feuil1!H68</f>
        <v>0</v>
      </c>
      <c r="D62" s="9">
        <f>+Feuil1!I68</f>
        <v>0</v>
      </c>
      <c r="E62" s="10">
        <f>+Feuil1!C68</f>
        <v>0</v>
      </c>
    </row>
    <row r="63" spans="1:5">
      <c r="A63" s="75" t="s">
        <v>26</v>
      </c>
      <c r="B63" s="76"/>
      <c r="C63" s="76"/>
      <c r="D63" s="77"/>
      <c r="E63" s="66"/>
    </row>
    <row r="64" spans="1:5">
      <c r="A64" s="62" t="str">
        <f>+Feuil1!A72</f>
        <v>9/f,1</v>
      </c>
      <c r="B64" s="10" t="str">
        <f>+Feuil1!B72</f>
        <v>Scotc/3M     9</v>
      </c>
      <c r="C64" s="10">
        <f>+Feuil1!H72</f>
        <v>439</v>
      </c>
      <c r="D64" s="9">
        <f>+Feuil1!I72</f>
        <v>0</v>
      </c>
      <c r="E64" s="10">
        <f>+Feuil1!C72</f>
        <v>539</v>
      </c>
    </row>
    <row r="65" spans="1:5">
      <c r="A65" s="62" t="str">
        <f>+Feuil1!A73</f>
        <v>9/f,1</v>
      </c>
      <c r="B65" s="10" t="str">
        <f>+Feuil1!B73</f>
        <v>Serrure grande    9</v>
      </c>
      <c r="C65" s="10">
        <f>+Feuil1!H73</f>
        <v>-116</v>
      </c>
      <c r="D65" s="9" t="str">
        <f>+Feuil1!I73</f>
        <v>acommande urgent</v>
      </c>
      <c r="E65" s="10">
        <f>+Feuil1!C73</f>
        <v>134</v>
      </c>
    </row>
    <row r="66" spans="1:5">
      <c r="A66" s="62" t="str">
        <f>+Feuil1!A74</f>
        <v>9/f,1</v>
      </c>
      <c r="B66" s="10" t="str">
        <f>+Feuil1!B74</f>
        <v>Serrure petite     9</v>
      </c>
      <c r="C66" s="10">
        <f>+Feuil1!H74</f>
        <v>1488</v>
      </c>
      <c r="D66" s="9">
        <f>+Feuil1!I74</f>
        <v>0</v>
      </c>
      <c r="E66" s="10">
        <f>+Feuil1!C74</f>
        <v>1788</v>
      </c>
    </row>
    <row r="67" spans="1:5">
      <c r="A67" s="62" t="str">
        <f>+Feuil1!A75</f>
        <v>9/f,1</v>
      </c>
      <c r="B67" s="10" t="str">
        <f>+Feuil1!B75</f>
        <v>Crayon     9</v>
      </c>
      <c r="C67" s="10">
        <f>+Feuil1!H75</f>
        <v>39</v>
      </c>
      <c r="D67" s="9">
        <f>+Feuil1!I75</f>
        <v>0</v>
      </c>
      <c r="E67" s="10">
        <f>+Feuil1!C75</f>
        <v>64</v>
      </c>
    </row>
    <row r="68" spans="1:5">
      <c r="A68" s="62" t="str">
        <f>+Feuil1!A76</f>
        <v>9/f,1</v>
      </c>
      <c r="B68" s="10" t="str">
        <f>+Feuil1!B76</f>
        <v>Va et vient        9</v>
      </c>
      <c r="C68" s="10">
        <f>+Feuil1!H76</f>
        <v>-800</v>
      </c>
      <c r="D68" s="9" t="str">
        <f>+Feuil1!I76</f>
        <v>acommande urgent</v>
      </c>
      <c r="E68" s="10">
        <f>+Feuil1!C76</f>
        <v>200</v>
      </c>
    </row>
    <row r="69" spans="1:5">
      <c r="A69" s="62" t="str">
        <f>+Feuil1!A77</f>
        <v>9/f,1</v>
      </c>
      <c r="B69" s="10" t="str">
        <f>+Feuil1!B77</f>
        <v>Roulette  table  telephone      9</v>
      </c>
      <c r="C69" s="10">
        <f>+Feuil1!H77</f>
        <v>0</v>
      </c>
      <c r="D69" s="9">
        <f>+Feuil1!I77</f>
        <v>0</v>
      </c>
      <c r="E69" s="10">
        <f>+Feuil1!C77</f>
        <v>200</v>
      </c>
    </row>
    <row r="70" spans="1:5">
      <c r="A70" s="62" t="str">
        <f>+Feuil1!A78</f>
        <v>9/f,1</v>
      </c>
      <c r="B70" s="10" t="str">
        <f>+Feuil1!B78</f>
        <v>Roulet chevalier       9</v>
      </c>
      <c r="C70" s="10">
        <f>+Feuil1!H78</f>
        <v>-87</v>
      </c>
      <c r="D70" s="9" t="str">
        <f>+Feuil1!I78</f>
        <v>acommande urgent</v>
      </c>
      <c r="E70" s="10">
        <f>+Feuil1!C78</f>
        <v>113</v>
      </c>
    </row>
    <row r="71" spans="1:5">
      <c r="A71" s="62" t="str">
        <f>+Feuil1!A79</f>
        <v>9/f,1</v>
      </c>
      <c r="B71" s="10" t="str">
        <f>+Feuil1!B79</f>
        <v xml:space="preserve">Agrafes  tableau   9    </v>
      </c>
      <c r="C71" s="10">
        <f>+Feuil1!H79</f>
        <v>-50000</v>
      </c>
      <c r="D71" s="9" t="str">
        <f>+Feuil1!I79</f>
        <v>acommande urgent</v>
      </c>
      <c r="E71" s="10">
        <f>+Feuil1!C79</f>
        <v>0</v>
      </c>
    </row>
    <row r="72" spans="1:5">
      <c r="A72" s="62" t="str">
        <f>+Feuil1!A80</f>
        <v>9/f,1</v>
      </c>
      <c r="B72" s="10" t="str">
        <f>+Feuil1!B80</f>
        <v xml:space="preserve">Agrafes  tirroire  9    </v>
      </c>
      <c r="C72" s="10">
        <f>+Feuil1!H80</f>
        <v>300000</v>
      </c>
      <c r="D72" s="9">
        <f>+Feuil1!I80</f>
        <v>0</v>
      </c>
      <c r="E72" s="10">
        <f>+Feuil1!C80</f>
        <v>300000</v>
      </c>
    </row>
    <row r="73" spans="1:5">
      <c r="A73" s="62" t="str">
        <f>+Feuil1!A81</f>
        <v>9/f,1</v>
      </c>
      <c r="B73" s="10" t="str">
        <f>+Feuil1!B81</f>
        <v>/9</v>
      </c>
      <c r="C73" s="10">
        <f>+Feuil1!H81</f>
        <v>0</v>
      </c>
      <c r="D73" s="9">
        <f>+Feuil1!I81</f>
        <v>0</v>
      </c>
      <c r="E73" s="10">
        <f>+Feuil1!C81</f>
        <v>0</v>
      </c>
    </row>
    <row r="74" spans="1:5">
      <c r="A74" s="75" t="s">
        <v>31</v>
      </c>
      <c r="B74" s="76"/>
      <c r="C74" s="76"/>
      <c r="D74" s="77"/>
      <c r="E74" s="65"/>
    </row>
    <row r="75" spans="1:5">
      <c r="A75" s="62" t="str">
        <f>+Feuil1!A85</f>
        <v>10/f,1</v>
      </c>
      <c r="B75" s="10" t="str">
        <f>+Feuil1!B85</f>
        <v>Vis  4X16  /10</v>
      </c>
      <c r="C75" s="10">
        <f>+Feuil1!H85</f>
        <v>800</v>
      </c>
      <c r="D75" s="9">
        <f>+Feuil1!I85</f>
        <v>0</v>
      </c>
      <c r="E75" s="10">
        <f>+Feuil1!C85</f>
        <v>5800</v>
      </c>
    </row>
    <row r="76" spans="1:5">
      <c r="A76" s="62" t="str">
        <f>+Feuil1!A86</f>
        <v>10/f,1</v>
      </c>
      <c r="B76" s="10" t="str">
        <f>+Feuil1!B86</f>
        <v>Vis4X20    /10</v>
      </c>
      <c r="C76" s="10">
        <f>+Feuil1!H86</f>
        <v>13000</v>
      </c>
      <c r="D76" s="9">
        <f>+Feuil1!I86</f>
        <v>0</v>
      </c>
      <c r="E76" s="10">
        <f>+Feuil1!C86</f>
        <v>23000</v>
      </c>
    </row>
    <row r="77" spans="1:5">
      <c r="A77" s="62" t="str">
        <f>+Feuil1!A87</f>
        <v>10/f,1</v>
      </c>
      <c r="B77" s="10" t="str">
        <f>+Feuil1!B87</f>
        <v>Vis4X25     /10</v>
      </c>
      <c r="C77" s="10">
        <f>+Feuil1!H87</f>
        <v>1600</v>
      </c>
      <c r="D77" s="9">
        <f>+Feuil1!I87</f>
        <v>0</v>
      </c>
      <c r="E77" s="10">
        <f>+Feuil1!C87</f>
        <v>11600</v>
      </c>
    </row>
    <row r="78" spans="1:5">
      <c r="A78" s="62" t="str">
        <f>+Feuil1!A88</f>
        <v>10/f,1</v>
      </c>
      <c r="B78" s="10" t="str">
        <f>+Feuil1!B88</f>
        <v>Vis4X30    /10</v>
      </c>
      <c r="C78" s="10">
        <f>+Feuil1!H88</f>
        <v>19600</v>
      </c>
      <c r="D78" s="9">
        <f>+Feuil1!I88</f>
        <v>0</v>
      </c>
      <c r="E78" s="10">
        <f>+Feuil1!C88</f>
        <v>24600</v>
      </c>
    </row>
    <row r="79" spans="1:5">
      <c r="A79" s="62" t="str">
        <f>+Feuil1!A89</f>
        <v>10/f,1</v>
      </c>
      <c r="B79" s="10" t="str">
        <f>+Feuil1!B89</f>
        <v>Vis4X35N°1      /10</v>
      </c>
      <c r="C79" s="10">
        <f>+Feuil1!H89</f>
        <v>-100000</v>
      </c>
      <c r="D79" s="9" t="str">
        <f>+Feuil1!I89</f>
        <v>acommande urgent</v>
      </c>
      <c r="E79" s="10">
        <f>+Feuil1!C89</f>
        <v>0</v>
      </c>
    </row>
    <row r="80" spans="1:5">
      <c r="A80" s="62" t="str">
        <f>+Feuil1!A90</f>
        <v>10/f,1</v>
      </c>
      <c r="B80" s="10" t="str">
        <f>+Feuil1!B90</f>
        <v>Vis4X35N°2     /10</v>
      </c>
      <c r="C80" s="10">
        <f>+Feuil1!H90</f>
        <v>276800</v>
      </c>
      <c r="D80" s="9">
        <f>+Feuil1!I90</f>
        <v>0</v>
      </c>
      <c r="E80" s="10">
        <f>+Feuil1!C90</f>
        <v>376800</v>
      </c>
    </row>
    <row r="81" spans="1:5">
      <c r="A81" s="62" t="str">
        <f>+Feuil1!A91</f>
        <v>10/f,1</v>
      </c>
      <c r="B81" s="10" t="str">
        <f>+Feuil1!B91</f>
        <v>Vis4X40       /10</v>
      </c>
      <c r="C81" s="10">
        <f>+Feuil1!H91</f>
        <v>1400</v>
      </c>
      <c r="D81" s="9">
        <f>+Feuil1!I91</f>
        <v>0</v>
      </c>
      <c r="E81" s="10">
        <f>+Feuil1!C91</f>
        <v>6400</v>
      </c>
    </row>
    <row r="82" spans="1:5">
      <c r="A82" s="62" t="str">
        <f>+Feuil1!A92</f>
        <v>10/f,1</v>
      </c>
      <c r="B82" s="10" t="str">
        <f>+Feuil1!B92</f>
        <v>Vis4X45      /10</v>
      </c>
      <c r="C82" s="10">
        <f>+Feuil1!H92</f>
        <v>-9600</v>
      </c>
      <c r="D82" s="9" t="str">
        <f>+Feuil1!I92</f>
        <v>acommande urgent</v>
      </c>
      <c r="E82" s="10">
        <f>+Feuil1!C92</f>
        <v>400</v>
      </c>
    </row>
    <row r="83" spans="1:5">
      <c r="A83" s="62" t="str">
        <f>+Feuil1!A93</f>
        <v>10/f,1</v>
      </c>
      <c r="B83" s="10" t="str">
        <f>+Feuil1!B93</f>
        <v>Vis4X50     /10</v>
      </c>
      <c r="C83" s="10">
        <f>+Feuil1!H93</f>
        <v>34400</v>
      </c>
      <c r="D83" s="9">
        <f>+Feuil1!I93</f>
        <v>0</v>
      </c>
      <c r="E83" s="10">
        <f>+Feuil1!C93</f>
        <v>39400</v>
      </c>
    </row>
    <row r="84" spans="1:5">
      <c r="A84" s="62" t="str">
        <f>+Feuil1!A94</f>
        <v>10/f,1</v>
      </c>
      <c r="B84" s="10" t="str">
        <f>+Feuil1!B94</f>
        <v>Vis5X40     /10</v>
      </c>
      <c r="C84" s="10">
        <f>+Feuil1!H94</f>
        <v>200</v>
      </c>
      <c r="D84" s="9">
        <f>+Feuil1!I94</f>
        <v>0</v>
      </c>
      <c r="E84" s="10">
        <f>+Feuil1!C94</f>
        <v>200</v>
      </c>
    </row>
    <row r="85" spans="1:5">
      <c r="A85" s="62" t="str">
        <f>+Feuil1!A95</f>
        <v>10/f,1</v>
      </c>
      <c r="B85" s="10" t="str">
        <f>+Feuil1!B95</f>
        <v>Vis4,8X16Barekir      /10</v>
      </c>
      <c r="C85" s="10">
        <f>+Feuil1!H95</f>
        <v>6300</v>
      </c>
      <c r="D85" s="9">
        <f>+Feuil1!I95</f>
        <v>0</v>
      </c>
      <c r="E85" s="10">
        <f>+Feuil1!C95</f>
        <v>9300</v>
      </c>
    </row>
    <row r="86" spans="1:5">
      <c r="A86" s="62" t="str">
        <f>+Feuil1!A96</f>
        <v>10/f,1</v>
      </c>
      <c r="B86" s="10" t="str">
        <f>+Feuil1!B96</f>
        <v xml:space="preserve">Vis4,8X19Barekir      /10  </v>
      </c>
      <c r="C86" s="10">
        <f>+Feuil1!H96</f>
        <v>1000</v>
      </c>
      <c r="D86" s="9">
        <f>+Feuil1!I96</f>
        <v>0</v>
      </c>
      <c r="E86" s="10">
        <f>+Feuil1!C96</f>
        <v>1000</v>
      </c>
    </row>
    <row r="87" spans="1:5">
      <c r="A87" s="62" t="str">
        <f>+Feuil1!A97</f>
        <v>10/f,1</v>
      </c>
      <c r="B87" s="10" t="str">
        <f>+Feuil1!B97</f>
        <v>Vis4,2X32      /10</v>
      </c>
      <c r="C87" s="10">
        <f>+Feuil1!H97</f>
        <v>6000</v>
      </c>
      <c r="D87" s="9">
        <f>+Feuil1!I97</f>
        <v>0</v>
      </c>
      <c r="E87" s="10">
        <f>+Feuil1!C97</f>
        <v>6000</v>
      </c>
    </row>
    <row r="88" spans="1:5">
      <c r="A88" s="62" t="str">
        <f>+Feuil1!A98</f>
        <v>10/f,1</v>
      </c>
      <c r="B88" s="10" t="str">
        <f>+Feuil1!B98</f>
        <v>Vis4,2X35       /10</v>
      </c>
      <c r="C88" s="10">
        <f>+Feuil1!H98</f>
        <v>10000</v>
      </c>
      <c r="D88" s="9">
        <f>+Feuil1!I98</f>
        <v>0</v>
      </c>
      <c r="E88" s="10">
        <f>+Feuil1!C98</f>
        <v>10000</v>
      </c>
    </row>
    <row r="89" spans="1:5">
      <c r="A89" s="62" t="str">
        <f>+Feuil1!A99</f>
        <v>10/f,1</v>
      </c>
      <c r="B89" s="10" t="str">
        <f>+Feuil1!B99</f>
        <v>/10</v>
      </c>
      <c r="C89" s="10">
        <f>+Feuil1!H99</f>
        <v>0</v>
      </c>
      <c r="D89" s="9">
        <f>+Feuil1!I99</f>
        <v>0</v>
      </c>
      <c r="E89" s="10">
        <f>+Feuil1!C99</f>
        <v>0</v>
      </c>
    </row>
    <row r="90" spans="1:5">
      <c r="A90" s="62" t="str">
        <f>+Feuil1!A100</f>
        <v>10/f,1</v>
      </c>
      <c r="B90" s="10" t="str">
        <f>+Feuil1!B100</f>
        <v>/10</v>
      </c>
      <c r="C90" s="10">
        <f>+Feuil1!H100</f>
        <v>0</v>
      </c>
      <c r="D90" s="9">
        <f>+Feuil1!I100</f>
        <v>0</v>
      </c>
      <c r="E90" s="10">
        <f>+Feuil1!C100</f>
        <v>0</v>
      </c>
    </row>
    <row r="91" spans="1:5">
      <c r="A91" s="75" t="s">
        <v>31</v>
      </c>
      <c r="B91" s="76"/>
      <c r="C91" s="76"/>
      <c r="D91" s="77"/>
      <c r="E91" s="65"/>
    </row>
    <row r="92" spans="1:5">
      <c r="A92" s="62" t="str">
        <f>+Feuil1!A102</f>
        <v>11/f,2</v>
      </c>
      <c r="B92" s="10" t="str">
        <f>+Feuil1!B102</f>
        <v>Rivet  rivteuse  5x12        /11</v>
      </c>
      <c r="C92" s="10">
        <f>+Feuil1!H102</f>
        <v>1000</v>
      </c>
      <c r="D92" s="9">
        <f>+Feuil1!I102</f>
        <v>0</v>
      </c>
      <c r="E92" s="10">
        <f>+Feuil1!C102</f>
        <v>2000</v>
      </c>
    </row>
    <row r="93" spans="1:5">
      <c r="A93" s="62" t="str">
        <f>+Feuil1!A103</f>
        <v>11/f,2</v>
      </c>
      <c r="B93" s="10" t="str">
        <f>+Feuil1!B103</f>
        <v>Rivet  rivteuse  5x16    / 11</v>
      </c>
      <c r="C93" s="10">
        <f>+Feuil1!H103</f>
        <v>-2500</v>
      </c>
      <c r="D93" s="9" t="str">
        <f>+Feuil1!I103</f>
        <v>acommande urgent</v>
      </c>
      <c r="E93" s="10">
        <f>+Feuil1!C103</f>
        <v>0</v>
      </c>
    </row>
    <row r="94" spans="1:5">
      <c r="A94" s="62" t="str">
        <f>+Feuil1!A104</f>
        <v>11/f,2</v>
      </c>
      <c r="B94" s="10" t="str">
        <f>+Feuil1!B104</f>
        <v>Rivet  rivteuse  5x25  /5x20     /11</v>
      </c>
      <c r="C94" s="10">
        <f>+Feuil1!H104</f>
        <v>3500</v>
      </c>
      <c r="D94" s="9">
        <f>+Feuil1!I104</f>
        <v>0</v>
      </c>
      <c r="E94" s="10">
        <f>+Feuil1!C104</f>
        <v>6000</v>
      </c>
    </row>
    <row r="95" spans="1:5">
      <c r="A95" s="62" t="str">
        <f>+Feuil1!A105</f>
        <v>11/f,2</v>
      </c>
      <c r="B95" s="10" t="str">
        <f>+Feuil1!B105</f>
        <v>Rivet  rivteuse  5x30     /11</v>
      </c>
      <c r="C95" s="10">
        <f>+Feuil1!H105</f>
        <v>-1000</v>
      </c>
      <c r="D95" s="9" t="str">
        <f>+Feuil1!I105</f>
        <v>acommande urgent</v>
      </c>
      <c r="E95" s="10">
        <f>+Feuil1!C105</f>
        <v>4000</v>
      </c>
    </row>
    <row r="96" spans="1:5">
      <c r="A96" s="62" t="str">
        <f>+Feuil1!A106</f>
        <v>11/f,2</v>
      </c>
      <c r="B96" s="10" t="str">
        <f>+Feuil1!B106</f>
        <v>/11</v>
      </c>
      <c r="C96" s="10">
        <f>+Feuil1!H106</f>
        <v>0</v>
      </c>
      <c r="D96" s="9">
        <f>+Feuil1!I106</f>
        <v>0</v>
      </c>
      <c r="E96" s="10">
        <f>+Feuil1!C106</f>
        <v>0</v>
      </c>
    </row>
    <row r="97" spans="1:5">
      <c r="A97" s="62" t="str">
        <f>+Feuil1!A107</f>
        <v>11/f,2</v>
      </c>
      <c r="B97" s="10" t="str">
        <f>+Feuil1!B107</f>
        <v>/11</v>
      </c>
      <c r="C97" s="10">
        <f>+Feuil1!H107</f>
        <v>0</v>
      </c>
      <c r="D97" s="9">
        <f>+Feuil1!I107</f>
        <v>0</v>
      </c>
      <c r="E97" s="10">
        <f>+Feuil1!C107</f>
        <v>0</v>
      </c>
    </row>
    <row r="98" spans="1:5">
      <c r="A98" s="75" t="s">
        <v>31</v>
      </c>
      <c r="B98" s="76"/>
      <c r="C98" s="76"/>
      <c r="D98" s="77"/>
      <c r="E98" s="65"/>
    </row>
    <row r="99" spans="1:5">
      <c r="A99" s="62" t="str">
        <f>+Feuil1!A109</f>
        <v>12/f,3</v>
      </c>
      <c r="B99" s="10" t="str">
        <f>+Feuil1!B109</f>
        <v>Vis polier pour pupitre6x16      /12</v>
      </c>
      <c r="C99" s="10">
        <f>+Feuil1!H109</f>
        <v>-22500</v>
      </c>
      <c r="D99" s="9" t="str">
        <f>+Feuil1!I109</f>
        <v>a commande urgent</v>
      </c>
      <c r="E99" s="10">
        <f>+Feuil1!C109</f>
        <v>77500</v>
      </c>
    </row>
    <row r="100" spans="1:5">
      <c r="A100" s="62" t="str">
        <f>+Feuil1!A110</f>
        <v>12/f,3</v>
      </c>
      <c r="B100" s="10" t="str">
        <f>+Feuil1!B110</f>
        <v>Inseir a griffe 6x18      /12</v>
      </c>
      <c r="C100" s="10">
        <f>+Feuil1!H110</f>
        <v>-67000</v>
      </c>
      <c r="D100" s="9" t="str">
        <f>+Feuil1!I110</f>
        <v>a commande urgent</v>
      </c>
      <c r="E100" s="10">
        <f>+Feuil1!C110</f>
        <v>33000</v>
      </c>
    </row>
    <row r="101" spans="1:5">
      <c r="A101" s="62" t="str">
        <f>+Feuil1!A111</f>
        <v>12/f,3</v>
      </c>
      <c r="B101" s="10" t="str">
        <f>+Feuil1!B111</f>
        <v>Ecrou a rayonnage6        /12</v>
      </c>
      <c r="C101" s="10">
        <f>+Feuil1!H111</f>
        <v>29000</v>
      </c>
      <c r="D101" s="9">
        <f>+Feuil1!I111</f>
        <v>0</v>
      </c>
      <c r="E101" s="10">
        <f>+Feuil1!C111</f>
        <v>39000</v>
      </c>
    </row>
    <row r="102" spans="1:5">
      <c r="A102" s="62" t="str">
        <f>+Feuil1!A112</f>
        <v>12/f,3</v>
      </c>
      <c r="B102" s="10" t="str">
        <f>+Feuil1!B112</f>
        <v>Boulon rayonnage 6        /12</v>
      </c>
      <c r="C102" s="10">
        <f>+Feuil1!H112</f>
        <v>14000</v>
      </c>
      <c r="D102" s="9">
        <f>+Feuil1!I112</f>
        <v>0</v>
      </c>
      <c r="E102" s="10">
        <f>+Feuil1!C112</f>
        <v>14000</v>
      </c>
    </row>
    <row r="103" spans="1:5">
      <c r="A103" s="62" t="str">
        <f>+Feuil1!A113</f>
        <v>12/f,3</v>
      </c>
      <c r="B103" s="10" t="str">
        <f>+Feuil1!B113</f>
        <v>Ecrou  10       /12</v>
      </c>
      <c r="C103" s="10">
        <f>+Feuil1!H113</f>
        <v>-200</v>
      </c>
      <c r="D103" s="9" t="str">
        <f>+Feuil1!I113</f>
        <v>a commande urgent</v>
      </c>
      <c r="E103" s="10">
        <f>+Feuil1!C113</f>
        <v>0</v>
      </c>
    </row>
    <row r="104" spans="1:5">
      <c r="A104" s="62" t="str">
        <f>+Feuil1!A114</f>
        <v>12/f,3</v>
      </c>
      <c r="B104" s="10" t="str">
        <f>+Feuil1!B114</f>
        <v>Boulon lit  8x35        /12</v>
      </c>
      <c r="C104" s="10">
        <f>+Feuil1!H114</f>
        <v>-1000</v>
      </c>
      <c r="D104" s="9" t="str">
        <f>+Feuil1!I114</f>
        <v>a commande urgent</v>
      </c>
      <c r="E104" s="10">
        <f>+Feuil1!C114</f>
        <v>1000</v>
      </c>
    </row>
    <row r="105" spans="1:5">
      <c r="A105" s="62" t="str">
        <f>+Feuil1!A115</f>
        <v>12/f,3</v>
      </c>
      <c r="B105" s="10" t="str">
        <f>+Feuil1!B115</f>
        <v>/12</v>
      </c>
      <c r="C105" s="10">
        <f>+Feuil1!H115</f>
        <v>0</v>
      </c>
      <c r="D105" s="9">
        <f>+Feuil1!I115</f>
        <v>0</v>
      </c>
      <c r="E105" s="10">
        <f>+Feuil1!C115</f>
        <v>0</v>
      </c>
    </row>
    <row r="106" spans="1:5">
      <c r="A106" s="62" t="str">
        <f>+Feuil1!A116</f>
        <v>12/f,3</v>
      </c>
      <c r="B106" s="10" t="str">
        <f>+Feuil1!B116</f>
        <v>/12</v>
      </c>
      <c r="C106" s="10">
        <f>+Feuil1!H116</f>
        <v>0</v>
      </c>
      <c r="D106" s="9">
        <f>+Feuil1!I116</f>
        <v>0</v>
      </c>
      <c r="E106" s="10">
        <f>+Feuil1!C116</f>
        <v>0</v>
      </c>
    </row>
    <row r="107" spans="1:5">
      <c r="A107" s="75" t="s">
        <v>31</v>
      </c>
      <c r="B107" s="76"/>
      <c r="C107" s="76"/>
      <c r="D107" s="77"/>
      <c r="E107" s="65"/>
    </row>
    <row r="108" spans="1:5">
      <c r="A108" s="62" t="str">
        <f>+Feuil1!A118</f>
        <v>13/f,4</v>
      </c>
      <c r="B108" s="10" t="str">
        <f>+Feuil1!B118</f>
        <v>Meche  3    /13</v>
      </c>
      <c r="C108" s="10">
        <f>+Feuil1!H118</f>
        <v>0</v>
      </c>
      <c r="D108" s="9">
        <f>+Feuil1!I118</f>
        <v>0</v>
      </c>
      <c r="E108" s="10">
        <f>+Feuil1!C118</f>
        <v>0</v>
      </c>
    </row>
    <row r="109" spans="1:5">
      <c r="A109" s="62" t="str">
        <f>+Feuil1!A119</f>
        <v>13/f,4</v>
      </c>
      <c r="B109" s="10" t="str">
        <f>+Feuil1!B119</f>
        <v>Meche  4     /13</v>
      </c>
      <c r="C109" s="10">
        <f>+Feuil1!H119</f>
        <v>0</v>
      </c>
      <c r="D109" s="9">
        <f>+Feuil1!I119</f>
        <v>0</v>
      </c>
      <c r="E109" s="10">
        <f>+Feuil1!C119</f>
        <v>0</v>
      </c>
    </row>
    <row r="110" spans="1:5">
      <c r="A110" s="62" t="str">
        <f>+Feuil1!A120</f>
        <v>13/f,4</v>
      </c>
      <c r="B110" s="10" t="str">
        <f>+Feuil1!B120</f>
        <v>Meche  5     /13</v>
      </c>
      <c r="C110" s="10">
        <f>+Feuil1!H120</f>
        <v>0</v>
      </c>
      <c r="D110" s="9">
        <f>+Feuil1!I120</f>
        <v>0</v>
      </c>
      <c r="E110" s="10">
        <f>+Feuil1!C120</f>
        <v>0</v>
      </c>
    </row>
    <row r="111" spans="1:5">
      <c r="A111" s="62" t="str">
        <f>+Feuil1!A121</f>
        <v>13/f,4</v>
      </c>
      <c r="B111" s="10" t="str">
        <f>+Feuil1!B121</f>
        <v>Meche  5,5     /13</v>
      </c>
      <c r="C111" s="10">
        <f>+Feuil1!H121</f>
        <v>0</v>
      </c>
      <c r="D111" s="9">
        <f>+Feuil1!I121</f>
        <v>0</v>
      </c>
      <c r="E111" s="10">
        <f>+Feuil1!C121</f>
        <v>0</v>
      </c>
    </row>
    <row r="112" spans="1:5">
      <c r="A112" s="62" t="str">
        <f>+Feuil1!A122</f>
        <v>13/f,4</v>
      </c>
      <c r="B112" s="10" t="str">
        <f>+Feuil1!B122</f>
        <v>Meche  6    /13</v>
      </c>
      <c r="C112" s="10">
        <f>+Feuil1!H122</f>
        <v>0</v>
      </c>
      <c r="D112" s="9">
        <f>+Feuil1!I122</f>
        <v>0</v>
      </c>
      <c r="E112" s="10">
        <f>+Feuil1!C122</f>
        <v>0</v>
      </c>
    </row>
    <row r="113" spans="1:5">
      <c r="A113" s="62" t="str">
        <f>+Feuil1!A123</f>
        <v>13/f,4</v>
      </c>
      <c r="B113" s="10" t="str">
        <f>+Feuil1!B123</f>
        <v>Meche   7 /  7,5    /13</v>
      </c>
      <c r="C113" s="10">
        <f>+Feuil1!H123</f>
        <v>0</v>
      </c>
      <c r="D113" s="9">
        <f>+Feuil1!I123</f>
        <v>0</v>
      </c>
      <c r="E113" s="10">
        <f>+Feuil1!C123</f>
        <v>0</v>
      </c>
    </row>
    <row r="114" spans="1:5">
      <c r="A114" s="62" t="str">
        <f>+Feuil1!A124</f>
        <v>13/f,4</v>
      </c>
      <c r="B114" s="10" t="str">
        <f>+Feuil1!B124</f>
        <v>Meche  8     /13</v>
      </c>
      <c r="C114" s="10">
        <f>+Feuil1!H124</f>
        <v>0</v>
      </c>
      <c r="D114" s="9">
        <f>+Feuil1!I124</f>
        <v>0</v>
      </c>
      <c r="E114" s="10">
        <f>+Feuil1!C124</f>
        <v>0</v>
      </c>
    </row>
    <row r="115" spans="1:5">
      <c r="A115" s="62" t="str">
        <f>+Feuil1!A125</f>
        <v>13/f,4</v>
      </c>
      <c r="B115" s="10" t="str">
        <f>+Feuil1!B125</f>
        <v>Meche  10    /13</v>
      </c>
      <c r="C115" s="10">
        <f>+Feuil1!H125</f>
        <v>0</v>
      </c>
      <c r="D115" s="9">
        <f>+Feuil1!I125</f>
        <v>0</v>
      </c>
      <c r="E115" s="10">
        <f>+Feuil1!C125</f>
        <v>0</v>
      </c>
    </row>
    <row r="116" spans="1:5">
      <c r="A116" s="62" t="str">
        <f>+Feuil1!A126</f>
        <v>13/f,4</v>
      </c>
      <c r="B116" s="10" t="str">
        <f>+Feuil1!B126</f>
        <v>Tete  merican    /13</v>
      </c>
      <c r="C116" s="10">
        <f>+Feuil1!H126</f>
        <v>0</v>
      </c>
      <c r="D116" s="9">
        <f>+Feuil1!I126</f>
        <v>0</v>
      </c>
      <c r="E116" s="10">
        <f>+Feuil1!C126</f>
        <v>0</v>
      </c>
    </row>
    <row r="117" spans="1:5">
      <c r="A117" s="62" t="str">
        <f>+Feuil1!A127</f>
        <v>13/f,4</v>
      </c>
      <c r="B117" s="10" t="str">
        <f>+Feuil1!B127</f>
        <v>Tete  sipo    /13</v>
      </c>
      <c r="C117" s="10">
        <f>+Feuil1!H127</f>
        <v>0</v>
      </c>
      <c r="D117" s="9">
        <f>+Feuil1!I127</f>
        <v>0</v>
      </c>
      <c r="E117" s="10">
        <f>+Feuil1!C127</f>
        <v>0</v>
      </c>
    </row>
    <row r="118" spans="1:5">
      <c r="A118" s="62" t="str">
        <f>+Feuil1!A128</f>
        <v>13/f,4</v>
      </c>
      <c r="B118" s="10" t="str">
        <f>+Feuil1!B128</f>
        <v>Tete  plate     /13</v>
      </c>
      <c r="C118" s="10">
        <f>+Feuil1!H128</f>
        <v>0</v>
      </c>
      <c r="D118" s="9">
        <f>+Feuil1!I128</f>
        <v>0</v>
      </c>
      <c r="E118" s="10">
        <f>+Feuil1!C128</f>
        <v>0</v>
      </c>
    </row>
    <row r="119" spans="1:5">
      <c r="A119" s="62" t="str">
        <f>+Feuil1!A129</f>
        <v>13/f,4</v>
      </c>
      <c r="B119" s="10" t="str">
        <f>+Feuil1!B129</f>
        <v>/13</v>
      </c>
      <c r="C119" s="10">
        <f>+Feuil1!H129</f>
        <v>0</v>
      </c>
      <c r="D119" s="9">
        <f>+Feuil1!I129</f>
        <v>0</v>
      </c>
      <c r="E119" s="10">
        <f>+Feuil1!C129</f>
        <v>0</v>
      </c>
    </row>
    <row r="120" spans="1:5">
      <c r="A120" s="62" t="str">
        <f>+Feuil1!A130</f>
        <v>13/f,4</v>
      </c>
      <c r="B120" s="10" t="str">
        <f>+Feuil1!B130</f>
        <v>/13</v>
      </c>
      <c r="C120" s="10">
        <f>+Feuil1!H130</f>
        <v>0</v>
      </c>
      <c r="D120" s="9">
        <f>+Feuil1!I130</f>
        <v>0</v>
      </c>
      <c r="E120" s="10">
        <f>+Feuil1!C130</f>
        <v>0</v>
      </c>
    </row>
    <row r="121" spans="1:5">
      <c r="A121" s="75" t="s">
        <v>31</v>
      </c>
      <c r="B121" s="76"/>
      <c r="C121" s="76"/>
      <c r="D121" s="77"/>
      <c r="E121" s="65"/>
    </row>
    <row r="122" spans="1:5">
      <c r="A122" s="62" t="str">
        <f>+Feuil1!A134</f>
        <v>14 /f,5</v>
      </c>
      <c r="B122" s="10" t="str">
        <f>+Feuil1!B132</f>
        <v>Rivet  pointo  5x6       /14</v>
      </c>
      <c r="C122" s="10">
        <f>+Feuil1!H132</f>
        <v>50500</v>
      </c>
      <c r="D122" s="9">
        <f>+Feuil1!I132</f>
        <v>0</v>
      </c>
      <c r="E122" s="10">
        <f>+Feuil1!C132</f>
        <v>60500</v>
      </c>
    </row>
    <row r="123" spans="1:5">
      <c r="A123" s="62" t="str">
        <f>+Feuil1!A135</f>
        <v>14 /f,5</v>
      </c>
      <c r="B123" s="10" t="str">
        <f>+Feuil1!B133</f>
        <v>Rivet  pointo  5x8     /14</v>
      </c>
      <c r="C123" s="10">
        <f>+Feuil1!H133</f>
        <v>194000</v>
      </c>
      <c r="D123" s="9">
        <f>+Feuil1!I133</f>
        <v>0</v>
      </c>
      <c r="E123" s="10">
        <f>+Feuil1!C133</f>
        <v>294000</v>
      </c>
    </row>
    <row r="124" spans="1:5">
      <c r="A124" s="62" t="str">
        <f>+Feuil1!A136</f>
        <v>14 /f,5</v>
      </c>
      <c r="B124" s="10" t="str">
        <f>+Feuil1!B134</f>
        <v>Rivet  pointo  5x16       /14</v>
      </c>
      <c r="C124" s="10">
        <f>+Feuil1!H134</f>
        <v>193000</v>
      </c>
      <c r="D124" s="9">
        <f>+Feuil1!I134</f>
        <v>0</v>
      </c>
      <c r="E124" s="10">
        <f>+Feuil1!C134</f>
        <v>293000</v>
      </c>
    </row>
    <row r="125" spans="1:5">
      <c r="A125" s="62" t="str">
        <f>+Feuil1!A137</f>
        <v>14 /f,5</v>
      </c>
      <c r="B125" s="10" t="str">
        <f>+Feuil1!B135</f>
        <v>Rivet  pointo  5x12        /14</v>
      </c>
      <c r="C125" s="10">
        <f>+Feuil1!H135</f>
        <v>518500</v>
      </c>
      <c r="D125" s="9">
        <f>+Feuil1!I135</f>
        <v>0</v>
      </c>
      <c r="E125" s="10">
        <f>+Feuil1!C135</f>
        <v>618500</v>
      </c>
    </row>
    <row r="126" spans="1:5">
      <c r="A126" s="62" t="str">
        <f>+Feuil1!A138</f>
        <v>14 /f,5</v>
      </c>
      <c r="B126" s="10" t="str">
        <f>+Feuil1!B136</f>
        <v>Rivet  pointo  5x22       /14</v>
      </c>
      <c r="C126" s="10">
        <f>+Feuil1!H136</f>
        <v>20000</v>
      </c>
      <c r="D126" s="9">
        <f>+Feuil1!I136</f>
        <v>0</v>
      </c>
      <c r="E126" s="10">
        <f>+Feuil1!C136</f>
        <v>70000</v>
      </c>
    </row>
    <row r="127" spans="1:5">
      <c r="A127" s="62" t="str">
        <f>+Feuil1!A139</f>
        <v>14 /f,5</v>
      </c>
      <c r="B127" s="10" t="str">
        <f>+Feuil1!B137</f>
        <v>Rivet  pointo  5x25        /14</v>
      </c>
      <c r="C127" s="10">
        <f>+Feuil1!H137</f>
        <v>11500</v>
      </c>
      <c r="D127" s="9">
        <f>+Feuil1!I137</f>
        <v>0</v>
      </c>
      <c r="E127" s="10">
        <f>+Feuil1!C137</f>
        <v>17500</v>
      </c>
    </row>
    <row r="128" spans="1:5">
      <c r="A128" s="75" t="s">
        <v>31</v>
      </c>
      <c r="B128" s="76"/>
      <c r="C128" s="76"/>
      <c r="D128" s="77"/>
      <c r="E128" s="65"/>
    </row>
    <row r="129" spans="1:5">
      <c r="A129" s="62" t="str">
        <f>+Feuil1!A141</f>
        <v>15/f,6</v>
      </c>
      <c r="B129" s="10" t="str">
        <f>+Feuil1!B141</f>
        <v>Embout  22      /15</v>
      </c>
      <c r="C129" s="10">
        <f>+Feuil1!H141</f>
        <v>14000</v>
      </c>
      <c r="D129" s="9">
        <f>+Feuil1!I141</f>
        <v>0</v>
      </c>
      <c r="E129" s="10">
        <f>+Feuil1!C141</f>
        <v>24000</v>
      </c>
    </row>
    <row r="130" spans="1:5">
      <c r="A130" s="62" t="str">
        <f>+Feuil1!A142</f>
        <v>15/f,6</v>
      </c>
      <c r="B130" s="10" t="str">
        <f>+Feuil1!B142</f>
        <v>Embout 25      /15</v>
      </c>
      <c r="C130" s="10">
        <f>+Feuil1!H142</f>
        <v>13000</v>
      </c>
      <c r="D130" s="9">
        <f>+Feuil1!I142</f>
        <v>0</v>
      </c>
      <c r="E130" s="10">
        <f>+Feuil1!C142</f>
        <v>28000</v>
      </c>
    </row>
    <row r="131" spans="1:5">
      <c r="A131" s="62" t="str">
        <f>+Feuil1!A143</f>
        <v>15/f,6</v>
      </c>
      <c r="B131" s="10" t="str">
        <f>+Feuil1!B143</f>
        <v>Embout 32       /15</v>
      </c>
      <c r="C131" s="10">
        <f>+Feuil1!H143</f>
        <v>7250</v>
      </c>
      <c r="D131" s="9">
        <f>+Feuil1!I143</f>
        <v>0</v>
      </c>
      <c r="E131" s="10">
        <f>+Feuil1!C143</f>
        <v>15250</v>
      </c>
    </row>
    <row r="132" spans="1:5">
      <c r="A132" s="62" t="str">
        <f>+Feuil1!A144</f>
        <v>15/f,6</v>
      </c>
      <c r="B132" s="10" t="str">
        <f>+Feuil1!B144</f>
        <v>Embout 35      /15</v>
      </c>
      <c r="C132" s="10">
        <f>+Feuil1!H144</f>
        <v>16000</v>
      </c>
      <c r="D132" s="9">
        <f>+Feuil1!I144</f>
        <v>0</v>
      </c>
      <c r="E132" s="10">
        <f>+Feuil1!C144</f>
        <v>36000</v>
      </c>
    </row>
    <row r="133" spans="1:5">
      <c r="A133" s="62" t="str">
        <f>+Feuil1!A145</f>
        <v>15/f,6</v>
      </c>
      <c r="B133" s="10" t="str">
        <f>+Feuil1!B145</f>
        <v>Embout 20X20        /15</v>
      </c>
      <c r="C133" s="10">
        <f>+Feuil1!H145</f>
        <v>5500</v>
      </c>
      <c r="D133" s="9">
        <f>+Feuil1!I145</f>
        <v>0</v>
      </c>
      <c r="E133" s="10">
        <f>+Feuil1!C145</f>
        <v>8000</v>
      </c>
    </row>
    <row r="134" spans="1:5">
      <c r="A134" s="62" t="str">
        <f>+Feuil1!A146</f>
        <v>15/f,6</v>
      </c>
      <c r="B134" s="10" t="str">
        <f>+Feuil1!B146</f>
        <v>Embout 20X30      /15</v>
      </c>
      <c r="C134" s="10">
        <f>+Feuil1!H146</f>
        <v>7500</v>
      </c>
      <c r="D134" s="9">
        <f>+Feuil1!I146</f>
        <v>0</v>
      </c>
      <c r="E134" s="10">
        <f>+Feuil1!C146</f>
        <v>10000</v>
      </c>
    </row>
    <row r="135" spans="1:5">
      <c r="A135" s="62" t="str">
        <f>+Feuil1!A147</f>
        <v>15/f,6</v>
      </c>
      <c r="B135" s="10" t="str">
        <f>+Feuil1!B147</f>
        <v>Embout 20X40       /15</v>
      </c>
      <c r="C135" s="10">
        <f>+Feuil1!H147</f>
        <v>5500</v>
      </c>
      <c r="D135" s="9">
        <f>+Feuil1!I147</f>
        <v>0</v>
      </c>
      <c r="E135" s="10">
        <f>+Feuil1!C147</f>
        <v>8000</v>
      </c>
    </row>
    <row r="136" spans="1:5">
      <c r="A136" s="62" t="str">
        <f>+Feuil1!A148</f>
        <v>15/f,6</v>
      </c>
      <c r="B136" s="10" t="str">
        <f>+Feuil1!B148</f>
        <v>Embout 27X40     /15</v>
      </c>
      <c r="C136" s="10">
        <f>+Feuil1!H148</f>
        <v>2700</v>
      </c>
      <c r="D136" s="9">
        <f>+Feuil1!I148</f>
        <v>0</v>
      </c>
      <c r="E136" s="10">
        <f>+Feuil1!C148</f>
        <v>5200</v>
      </c>
    </row>
    <row r="137" spans="1:5">
      <c r="A137" s="62" t="str">
        <f>+Feuil1!A149</f>
        <v>15/f,6</v>
      </c>
      <c r="B137" s="10" t="str">
        <f>+Feuil1!B149</f>
        <v>Embout 30X30        /15</v>
      </c>
      <c r="C137" s="10">
        <f>+Feuil1!H149</f>
        <v>3100</v>
      </c>
      <c r="D137" s="9">
        <f>+Feuil1!I149</f>
        <v>0</v>
      </c>
      <c r="E137" s="10">
        <f>+Feuil1!C149</f>
        <v>3100</v>
      </c>
    </row>
    <row r="138" spans="1:5">
      <c r="A138" s="62" t="str">
        <f>+Feuil1!A150</f>
        <v>15/f,6</v>
      </c>
      <c r="B138" s="10" t="str">
        <f>+Feuil1!B150</f>
        <v>Embout 35X35       /15</v>
      </c>
      <c r="C138" s="10">
        <f>+Feuil1!H150</f>
        <v>-1700</v>
      </c>
      <c r="D138" s="9" t="str">
        <f>+Feuil1!I150</f>
        <v>a commande urgent</v>
      </c>
      <c r="E138" s="10">
        <f>+Feuil1!C150</f>
        <v>2300</v>
      </c>
    </row>
    <row r="139" spans="1:5">
      <c r="A139" s="62" t="str">
        <f>+Feuil1!A151</f>
        <v>15/f,6</v>
      </c>
      <c r="B139" s="10" t="str">
        <f>+Feuil1!B151</f>
        <v>Embout 32   Kenza          /15</v>
      </c>
      <c r="C139" s="10">
        <f>+Feuil1!H151</f>
        <v>4400</v>
      </c>
      <c r="D139" s="9">
        <f>+Feuil1!I151</f>
        <v>0</v>
      </c>
      <c r="E139" s="10">
        <f>+Feuil1!C151</f>
        <v>5900</v>
      </c>
    </row>
    <row r="140" spans="1:5">
      <c r="A140" s="62" t="str">
        <f>+Feuil1!A152</f>
        <v>15/f,6</v>
      </c>
      <c r="B140" s="10" t="str">
        <f>+Feuil1!B152</f>
        <v>Embout 35   Kenza    /   15</v>
      </c>
      <c r="C140" s="10">
        <f>+Feuil1!H152</f>
        <v>3000</v>
      </c>
      <c r="D140" s="9">
        <f>+Feuil1!I152</f>
        <v>0</v>
      </c>
      <c r="E140" s="10">
        <f>+Feuil1!C152</f>
        <v>5000</v>
      </c>
    </row>
    <row r="141" spans="1:5">
      <c r="A141" s="62" t="str">
        <f>+Feuil1!A153</f>
        <v>15/f,6</v>
      </c>
      <c r="B141" s="10" t="str">
        <f>+Feuil1!B153</f>
        <v>Embout  40    / 15</v>
      </c>
      <c r="C141" s="10">
        <f>+Feuil1!H153</f>
        <v>1800</v>
      </c>
      <c r="D141" s="9">
        <f>+Feuil1!I153</f>
        <v>0</v>
      </c>
      <c r="E141" s="10">
        <f>+Feuil1!C153</f>
        <v>1800</v>
      </c>
    </row>
    <row r="142" spans="1:5">
      <c r="A142" s="62" t="str">
        <f>+Feuil1!A154</f>
        <v>15/f,6</v>
      </c>
      <c r="B142" s="10" t="str">
        <f>+Feuil1!B154</f>
        <v>Embout  tabouret  /Plastique  tige      / 15</v>
      </c>
      <c r="C142" s="10">
        <f>+Feuil1!H154</f>
        <v>0</v>
      </c>
      <c r="D142" s="9">
        <f>+Feuil1!I154</f>
        <v>0</v>
      </c>
      <c r="E142" s="10">
        <f>+Feuil1!C154</f>
        <v>1500</v>
      </c>
    </row>
    <row r="143" spans="1:5">
      <c r="A143" s="62" t="str">
        <f>+Feuil1!A155</f>
        <v>15/f,6</v>
      </c>
      <c r="B143" s="10" t="str">
        <f>+Feuil1!B155</f>
        <v>Protege /Rangement  des  chaises   / 15</v>
      </c>
      <c r="C143" s="10">
        <f>+Feuil1!H155</f>
        <v>580000</v>
      </c>
      <c r="D143" s="9">
        <f>+Feuil1!I155</f>
        <v>0</v>
      </c>
      <c r="E143" s="10">
        <f>+Feuil1!C155</f>
        <v>600000</v>
      </c>
    </row>
    <row r="144" spans="1:5">
      <c r="A144" s="62" t="str">
        <f>+Feuil1!A156</f>
        <v>15/f,6</v>
      </c>
      <c r="B144" s="10" t="str">
        <f>+Feuil1!B156</f>
        <v>Embout 30x15mipla    /15</v>
      </c>
      <c r="C144" s="10">
        <f>+Feuil1!H156</f>
        <v>-200</v>
      </c>
      <c r="D144" s="9" t="str">
        <f>+Feuil1!I156</f>
        <v>a commande urgent</v>
      </c>
      <c r="E144" s="10">
        <f>+Feuil1!C156</f>
        <v>300</v>
      </c>
    </row>
    <row r="145" spans="1:5">
      <c r="A145" s="62" t="str">
        <f>+Feuil1!A157</f>
        <v>15/f,6</v>
      </c>
      <c r="B145" s="10" t="str">
        <f>+Feuil1!B157</f>
        <v>Embout  tabouret  /Plastique tige      / 15</v>
      </c>
      <c r="C145" s="10">
        <f>+Feuil1!H157</f>
        <v>-5</v>
      </c>
      <c r="D145" s="9" t="str">
        <f>+Feuil1!I157</f>
        <v>a commande urgent</v>
      </c>
      <c r="E145" s="10">
        <f>+Feuil1!C157</f>
        <v>0</v>
      </c>
    </row>
    <row r="146" spans="1:5">
      <c r="A146" s="62" t="str">
        <f>+Feuil1!A158</f>
        <v>15/f,6</v>
      </c>
      <c r="B146" s="10" t="str">
        <f>+Feuil1!B158</f>
        <v>/15</v>
      </c>
      <c r="C146" s="10">
        <f>+Feuil1!H158</f>
        <v>0</v>
      </c>
      <c r="D146" s="9">
        <f>+Feuil1!I158</f>
        <v>0</v>
      </c>
      <c r="E146" s="10">
        <f>+Feuil1!C158</f>
        <v>0</v>
      </c>
    </row>
    <row r="147" spans="1:5">
      <c r="A147" s="62" t="str">
        <f>+Feuil1!A159</f>
        <v>15/f,6</v>
      </c>
      <c r="B147" s="10" t="str">
        <f>+Feuil1!B159</f>
        <v>/15</v>
      </c>
      <c r="C147" s="10">
        <f>+Feuil1!H159</f>
        <v>0</v>
      </c>
      <c r="D147" s="9">
        <f>+Feuil1!I159</f>
        <v>0</v>
      </c>
      <c r="E147" s="10">
        <f>+Feuil1!C159</f>
        <v>0</v>
      </c>
    </row>
    <row r="148" spans="1:5">
      <c r="A148" s="75" t="s">
        <v>31</v>
      </c>
      <c r="B148" s="76"/>
      <c r="C148" s="76"/>
      <c r="D148" s="77"/>
      <c r="E148" s="65"/>
    </row>
    <row r="149" spans="1:5">
      <c r="A149" s="62" t="str">
        <f>+Feuil1!A161</f>
        <v>16/f,7</v>
      </c>
      <c r="B149" s="10" t="str">
        <f>+Feuil1!B161</f>
        <v>Film  emballage petit       /16</v>
      </c>
      <c r="C149" s="10">
        <f>+Feuil1!H161</f>
        <v>122</v>
      </c>
      <c r="D149" s="9">
        <f>+Feuil1!I161</f>
        <v>0</v>
      </c>
      <c r="E149" s="10">
        <f>+Feuil1!C161</f>
        <v>222</v>
      </c>
    </row>
    <row r="150" spans="1:5">
      <c r="A150" s="62" t="str">
        <f>+Feuil1!A162</f>
        <v>16/f,7</v>
      </c>
      <c r="B150" s="10" t="str">
        <f>+Feuil1!B162</f>
        <v>Film d'  emballage   grand     /16</v>
      </c>
      <c r="C150" s="10">
        <f>+Feuil1!H162</f>
        <v>-41</v>
      </c>
      <c r="D150" s="9" t="str">
        <f>+Feuil1!I162</f>
        <v>a commande urgent</v>
      </c>
      <c r="E150" s="10">
        <f>+Feuil1!C162</f>
        <v>9</v>
      </c>
    </row>
    <row r="151" spans="1:5">
      <c r="A151" s="62" t="str">
        <f>+Feuil1!A163</f>
        <v>16/f,7</v>
      </c>
      <c r="B151" s="10" t="str">
        <f>+Feuil1!B163</f>
        <v>Sache  10X100X220      /16</v>
      </c>
      <c r="C151" s="10">
        <f>+Feuil1!H163</f>
        <v>159</v>
      </c>
      <c r="D151" s="9">
        <f>+Feuil1!I163</f>
        <v>0</v>
      </c>
      <c r="E151" s="10">
        <f>+Feuil1!C163</f>
        <v>259</v>
      </c>
    </row>
    <row r="152" spans="1:5">
      <c r="A152" s="62" t="str">
        <f>+Feuil1!A164</f>
        <v>16/f,7</v>
      </c>
      <c r="B152" s="10" t="str">
        <f>+Feuil1!B164</f>
        <v>Film  bobine   28mmX3U   /16</v>
      </c>
      <c r="C152" s="10">
        <f>+Feuil1!H164</f>
        <v>4</v>
      </c>
      <c r="D152" s="9">
        <f>+Feuil1!I164</f>
        <v>0</v>
      </c>
      <c r="E152" s="10">
        <f>+Feuil1!C164</f>
        <v>4</v>
      </c>
    </row>
    <row r="153" spans="1:5">
      <c r="A153" s="62" t="str">
        <f>+Feuil1!A165</f>
        <v>16/f,7</v>
      </c>
      <c r="B153" s="10" t="str">
        <f>+Feuil1!B165</f>
        <v>Film  bobine   35mmX3U      /16</v>
      </c>
      <c r="C153" s="10">
        <f>+Feuil1!H165</f>
        <v>0</v>
      </c>
      <c r="D153" s="9">
        <f>+Feuil1!I165</f>
        <v>0</v>
      </c>
      <c r="E153" s="10">
        <f>+Feuil1!C165</f>
        <v>0</v>
      </c>
    </row>
    <row r="154" spans="1:5">
      <c r="A154" s="62" t="str">
        <f>+Feuil1!A166</f>
        <v>16/f,7</v>
      </c>
      <c r="B154" s="10" t="str">
        <f>+Feuil1!B166</f>
        <v>Film  bobine   mm40/42X3U      /16</v>
      </c>
      <c r="C154" s="10">
        <f>+Feuil1!H166</f>
        <v>-4</v>
      </c>
      <c r="D154" s="9" t="str">
        <f>+Feuil1!I166</f>
        <v>a commande urgent</v>
      </c>
      <c r="E154" s="10">
        <f>+Feuil1!C166</f>
        <v>11</v>
      </c>
    </row>
    <row r="155" spans="1:5">
      <c r="A155" s="62" t="str">
        <f>+Feuil1!A167</f>
        <v>16/f,7</v>
      </c>
      <c r="B155" s="10" t="str">
        <f>+Feuil1!B167</f>
        <v>Film  bobine   45mmX4U       /16</v>
      </c>
      <c r="C155" s="10">
        <f>+Feuil1!H167</f>
        <v>0</v>
      </c>
      <c r="D155" s="9">
        <f>+Feuil1!I167</f>
        <v>0</v>
      </c>
      <c r="E155" s="10">
        <f>+Feuil1!C167</f>
        <v>0</v>
      </c>
    </row>
    <row r="156" spans="1:5">
      <c r="A156" s="62" t="str">
        <f>+Feuil1!A168</f>
        <v>16/f,7</v>
      </c>
      <c r="B156" s="10" t="str">
        <f>+Feuil1!B168</f>
        <v>Film  bobine   70mmX5U      /16</v>
      </c>
      <c r="C156" s="10">
        <f>+Feuil1!H168</f>
        <v>12</v>
      </c>
      <c r="D156" s="9">
        <f>+Feuil1!I168</f>
        <v>0</v>
      </c>
      <c r="E156" s="10">
        <f>+Feuil1!C168</f>
        <v>12</v>
      </c>
    </row>
    <row r="157" spans="1:5">
      <c r="A157" s="62" t="str">
        <f>+Feuil1!A169</f>
        <v>16/f,7</v>
      </c>
      <c r="B157" s="10" t="str">
        <f>+Feuil1!B169</f>
        <v>Film  bobine   55mmX5U      /16</v>
      </c>
      <c r="C157" s="10">
        <f>+Feuil1!H169</f>
        <v>183</v>
      </c>
      <c r="D157" s="9">
        <f>+Feuil1!I169</f>
        <v>0</v>
      </c>
      <c r="E157" s="10">
        <f>+Feuil1!C169</f>
        <v>198</v>
      </c>
    </row>
    <row r="158" spans="1:5">
      <c r="A158" s="62" t="str">
        <f>+Feuil1!A170</f>
        <v>16/f,7</v>
      </c>
      <c r="B158" s="10" t="str">
        <f>+Feuil1!B170</f>
        <v>Film  bobine   80MMX6U     /16</v>
      </c>
      <c r="C158" s="10">
        <f>+Feuil1!H170</f>
        <v>12</v>
      </c>
      <c r="D158" s="9">
        <f>+Feuil1!I170</f>
        <v>0</v>
      </c>
      <c r="E158" s="10">
        <f>+Feuil1!C170</f>
        <v>12</v>
      </c>
    </row>
    <row r="159" spans="1:5">
      <c r="A159" s="62" t="str">
        <f>+Feuil1!A171</f>
        <v>16/f,7</v>
      </c>
      <c r="B159" s="10" t="str">
        <f>+Feuil1!B171</f>
        <v>Film  bobine   100mmX6U     /16</v>
      </c>
      <c r="C159" s="10">
        <f>+Feuil1!H171</f>
        <v>8</v>
      </c>
      <c r="D159" s="9">
        <f>+Feuil1!I171</f>
        <v>0</v>
      </c>
      <c r="E159" s="10">
        <f>+Feuil1!C171</f>
        <v>8</v>
      </c>
    </row>
    <row r="160" spans="1:5">
      <c r="A160" s="62" t="str">
        <f>+Feuil1!A172</f>
        <v>16/f,7</v>
      </c>
      <c r="B160" s="10" t="str">
        <f>+Feuil1!B172</f>
        <v>Film  bobine   18mmX3U     /16</v>
      </c>
      <c r="C160" s="10">
        <f>+Feuil1!H172</f>
        <v>2</v>
      </c>
      <c r="D160" s="9">
        <f>+Feuil1!I172</f>
        <v>0</v>
      </c>
      <c r="E160" s="10">
        <f>+Feuil1!C172</f>
        <v>2</v>
      </c>
    </row>
    <row r="161" spans="1:5">
      <c r="A161" s="62" t="str">
        <f>+Feuil1!A173</f>
        <v>16/f,7</v>
      </c>
      <c r="B161" s="10" t="str">
        <f>+Feuil1!B173</f>
        <v>Sache  45X128      /16</v>
      </c>
      <c r="C161" s="10">
        <f>+Feuil1!H173</f>
        <v>0</v>
      </c>
      <c r="D161" s="9">
        <f>+Feuil1!I173</f>
        <v>0</v>
      </c>
      <c r="E161" s="10">
        <f>+Feuil1!C173</f>
        <v>0</v>
      </c>
    </row>
    <row r="162" spans="1:5">
      <c r="A162" s="62" t="str">
        <f>+Feuil1!A174</f>
        <v>16/f,7</v>
      </c>
      <c r="B162" s="10" t="str">
        <f>+Feuil1!B174</f>
        <v>Sache 48X133      /16</v>
      </c>
      <c r="C162" s="10">
        <f>+Feuil1!H174</f>
        <v>0</v>
      </c>
      <c r="D162" s="9">
        <f>+Feuil1!I174</f>
        <v>0</v>
      </c>
      <c r="E162" s="10">
        <f>+Feuil1!C174</f>
        <v>0</v>
      </c>
    </row>
    <row r="163" spans="1:5">
      <c r="A163" s="62" t="str">
        <f>+Feuil1!A175</f>
        <v>16/f,7</v>
      </c>
      <c r="B163" s="10" t="str">
        <f>+Feuil1!B175</f>
        <v>Sache  32X45       /16</v>
      </c>
      <c r="C163" s="10">
        <f>+Feuil1!H175</f>
        <v>0</v>
      </c>
      <c r="D163" s="9">
        <f>+Feuil1!I175</f>
        <v>0</v>
      </c>
      <c r="E163" s="10">
        <f>+Feuil1!C175</f>
        <v>0</v>
      </c>
    </row>
    <row r="164" spans="1:5">
      <c r="A164" s="62" t="str">
        <f>+Feuil1!A176</f>
        <v>16/f,7</v>
      </c>
      <c r="B164" s="10" t="str">
        <f>+Feuil1!B176</f>
        <v xml:space="preserve"> Sache  10X100X100       / 16</v>
      </c>
      <c r="C164" s="10">
        <f>+Feuil1!H176</f>
        <v>0</v>
      </c>
      <c r="D164" s="9">
        <f>+Feuil1!I176</f>
        <v>0</v>
      </c>
      <c r="E164" s="10">
        <f>+Feuil1!C176</f>
        <v>0</v>
      </c>
    </row>
    <row r="165" spans="1:5">
      <c r="A165" s="62" t="str">
        <f>+Feuil1!A177</f>
        <v>16/f,7</v>
      </c>
      <c r="B165" s="10" t="str">
        <f>+Feuil1!B177</f>
        <v>/16</v>
      </c>
      <c r="C165" s="10">
        <f>+Feuil1!H177</f>
        <v>0</v>
      </c>
      <c r="D165" s="9">
        <f>+Feuil1!I177</f>
        <v>0</v>
      </c>
      <c r="E165" s="10">
        <f>+Feuil1!C177</f>
        <v>0</v>
      </c>
    </row>
    <row r="166" spans="1:5">
      <c r="A166" s="62" t="str">
        <f>+Feuil1!A178</f>
        <v>16/f,7</v>
      </c>
      <c r="B166" s="10" t="str">
        <f>+Feuil1!B178</f>
        <v>/16</v>
      </c>
      <c r="C166" s="10">
        <f>+Feuil1!H178</f>
        <v>0</v>
      </c>
      <c r="D166" s="9">
        <f>+Feuil1!I178</f>
        <v>0</v>
      </c>
      <c r="E166" s="10">
        <f>+Feuil1!C178</f>
        <v>0</v>
      </c>
    </row>
    <row r="167" spans="1:5">
      <c r="A167" s="75" t="s">
        <v>26</v>
      </c>
      <c r="B167" s="76"/>
      <c r="C167" s="76"/>
      <c r="D167" s="77"/>
      <c r="E167" s="65"/>
    </row>
    <row r="168" spans="1:5">
      <c r="A168" s="62" t="str">
        <f>+Feuil1!A180</f>
        <v>17/f,2</v>
      </c>
      <c r="B168" s="10" t="str">
        <f>+Feuil1!B180</f>
        <v xml:space="preserve">Bois fixa tion  va  et  vient pour tableau   /17  </v>
      </c>
      <c r="C168" s="10">
        <f>+Feuil1!H180</f>
        <v>0</v>
      </c>
      <c r="D168" s="9">
        <f>+Feuil1!I180</f>
        <v>0</v>
      </c>
      <c r="E168" s="10">
        <f>+Feuil1!C180</f>
        <v>0</v>
      </c>
    </row>
    <row r="169" spans="1:5">
      <c r="A169" s="62" t="str">
        <f>+Feuil1!A181</f>
        <v>17/f,2</v>
      </c>
      <c r="B169" s="10" t="str">
        <f>+Feuil1!B181</f>
        <v>Accoudoire  chaise  khalil    /17</v>
      </c>
      <c r="C169" s="10">
        <f>+Feuil1!H181</f>
        <v>77</v>
      </c>
      <c r="D169" s="9">
        <f>+Feuil1!I181</f>
        <v>0</v>
      </c>
      <c r="E169" s="10">
        <f>+Feuil1!C181</f>
        <v>77</v>
      </c>
    </row>
    <row r="170" spans="1:5">
      <c r="A170" s="62" t="str">
        <f>+Feuil1!A182</f>
        <v>17/f,2</v>
      </c>
      <c r="B170" s="10" t="str">
        <f>+Feuil1!B182</f>
        <v>Poignee  tirroire     /17</v>
      </c>
      <c r="C170" s="10">
        <f>+Feuil1!H182</f>
        <v>0</v>
      </c>
      <c r="D170" s="9">
        <f>+Feuil1!I182</f>
        <v>0</v>
      </c>
      <c r="E170" s="10">
        <f>+Feuil1!C182</f>
        <v>0</v>
      </c>
    </row>
    <row r="171" spans="1:5">
      <c r="A171" s="62" t="str">
        <f>+Feuil1!A183</f>
        <v>17/f,2</v>
      </c>
      <c r="B171" s="10" t="str">
        <f>+Feuil1!B183</f>
        <v>Accoudoire  demi fauteuil      /17</v>
      </c>
      <c r="C171" s="10">
        <f>+Feuil1!H183</f>
        <v>0</v>
      </c>
      <c r="D171" s="9">
        <f>+Feuil1!I183</f>
        <v>0</v>
      </c>
      <c r="E171" s="10">
        <f>+Feuil1!C183</f>
        <v>0</v>
      </c>
    </row>
    <row r="172" spans="1:5">
      <c r="A172" s="62" t="str">
        <f>+Feuil1!A184</f>
        <v>17/f,2</v>
      </c>
      <c r="B172" s="10" t="str">
        <f>+Feuil1!B184</f>
        <v>Eponge chaise     /17</v>
      </c>
      <c r="C172" s="10">
        <f>+Feuil1!H184</f>
        <v>0</v>
      </c>
      <c r="D172" s="9">
        <f>+Feuil1!I184</f>
        <v>0</v>
      </c>
      <c r="E172" s="10">
        <f>+Feuil1!C184</f>
        <v>0</v>
      </c>
    </row>
    <row r="173" spans="1:5">
      <c r="A173" s="62" t="str">
        <f>+Feuil1!A185</f>
        <v>17/f,2</v>
      </c>
      <c r="B173" s="10" t="str">
        <f>+Feuil1!B185</f>
        <v>Eponje  dossier      /17</v>
      </c>
      <c r="C173" s="10">
        <f>+Feuil1!H185</f>
        <v>87</v>
      </c>
      <c r="D173" s="9">
        <f>+Feuil1!I185</f>
        <v>0</v>
      </c>
      <c r="E173" s="10">
        <f>+Feuil1!C185</f>
        <v>87</v>
      </c>
    </row>
    <row r="174" spans="1:5">
      <c r="A174" s="62" t="str">
        <f>+Feuil1!A186</f>
        <v>17/f,2</v>
      </c>
      <c r="B174" s="10" t="str">
        <f>+Feuil1!B186</f>
        <v>Scail pour polis      /17</v>
      </c>
      <c r="C174" s="10">
        <f>+Feuil1!H186</f>
        <v>0</v>
      </c>
      <c r="D174" s="9">
        <f>+Feuil1!I186</f>
        <v>0</v>
      </c>
      <c r="E174" s="10">
        <f>+Feuil1!C186</f>
        <v>0</v>
      </c>
    </row>
    <row r="175" spans="1:5">
      <c r="A175" s="62" t="str">
        <f>+Feuil1!A187</f>
        <v>17/f,2</v>
      </c>
      <c r="B175" s="10" t="str">
        <f>+Feuil1!B187</f>
        <v>Serjouane     /17</v>
      </c>
      <c r="C175" s="10">
        <f>+Feuil1!H187</f>
        <v>0</v>
      </c>
      <c r="D175" s="9">
        <f>+Feuil1!I187</f>
        <v>0</v>
      </c>
      <c r="E175" s="10">
        <f>+Feuil1!C187</f>
        <v>0</v>
      </c>
    </row>
    <row r="176" spans="1:5">
      <c r="A176" s="62" t="str">
        <f>+Feuil1!A188</f>
        <v>17/f,2</v>
      </c>
      <c r="B176" s="10" t="str">
        <f>+Feuil1!B188</f>
        <v>pied  table        miletaire  /17</v>
      </c>
      <c r="C176" s="10">
        <f>+Feuil1!H188</f>
        <v>0</v>
      </c>
      <c r="D176" s="9">
        <f>+Feuil1!I188</f>
        <v>0</v>
      </c>
      <c r="E176" s="10">
        <f>+Feuil1!C188</f>
        <v>0</v>
      </c>
    </row>
    <row r="177" spans="1:5">
      <c r="A177" s="62" t="str">
        <f>+Feuil1!A189</f>
        <v>17/f,2</v>
      </c>
      <c r="B177" s="10" t="str">
        <f>+Feuil1!B189</f>
        <v>Accoudoire    mi  plat   /17</v>
      </c>
      <c r="C177" s="10">
        <f>+Feuil1!H189</f>
        <v>290</v>
      </c>
      <c r="D177" s="9">
        <f>+Feuil1!I189</f>
        <v>0</v>
      </c>
      <c r="E177" s="10">
        <f>+Feuil1!C189</f>
        <v>290</v>
      </c>
    </row>
    <row r="178" spans="1:5">
      <c r="A178" s="62" t="str">
        <f>+Feuil1!A190</f>
        <v>17/f,2</v>
      </c>
      <c r="B178" s="10" t="str">
        <f>+Feuil1!B190</f>
        <v>/17</v>
      </c>
      <c r="C178" s="10">
        <f>+Feuil1!H190</f>
        <v>0</v>
      </c>
      <c r="D178" s="9">
        <f>+Feuil1!I190</f>
        <v>0</v>
      </c>
      <c r="E178" s="10">
        <f>+Feuil1!C190</f>
        <v>0</v>
      </c>
    </row>
    <row r="179" spans="1:5">
      <c r="A179" s="62" t="str">
        <f>+Feuil1!A191</f>
        <v>17/f,2</v>
      </c>
      <c r="B179" s="10" t="str">
        <f>+Feuil1!B191</f>
        <v>/17</v>
      </c>
      <c r="C179" s="10">
        <f>+Feuil1!H191</f>
        <v>0</v>
      </c>
      <c r="D179" s="9">
        <f>+Feuil1!I191</f>
        <v>0</v>
      </c>
      <c r="E179" s="10">
        <f>+Feuil1!C191</f>
        <v>0</v>
      </c>
    </row>
    <row r="180" spans="1:5">
      <c r="A180" s="75" t="s">
        <v>26</v>
      </c>
      <c r="B180" s="76"/>
      <c r="C180" s="76"/>
      <c r="D180" s="77"/>
      <c r="E180" s="65"/>
    </row>
    <row r="181" spans="1:5">
      <c r="A181" s="62" t="str">
        <f>+Feuil1!A193</f>
        <v>18/f,3</v>
      </c>
      <c r="B181" s="10" t="str">
        <f>+Feuil1!B193</f>
        <v>Tourillon 8X30   /   18</v>
      </c>
      <c r="C181" s="10">
        <f>+Feuil1!H193</f>
        <v>14000</v>
      </c>
      <c r="D181" s="9">
        <f>+Feuil1!I193</f>
        <v>0</v>
      </c>
      <c r="E181" s="10">
        <f>+Feuil1!C193</f>
        <v>114000</v>
      </c>
    </row>
    <row r="182" spans="1:5">
      <c r="A182" s="62" t="str">
        <f>+Feuil1!A194</f>
        <v>18/f,3</v>
      </c>
      <c r="B182" s="10" t="str">
        <f>+Feuil1!B194</f>
        <v>Tourillon 8X40     /18</v>
      </c>
      <c r="C182" s="10">
        <f>+Feuil1!H194</f>
        <v>0</v>
      </c>
      <c r="D182" s="9">
        <f>+Feuil1!I194</f>
        <v>0</v>
      </c>
      <c r="E182" s="10">
        <f>+Feuil1!C194</f>
        <v>10000</v>
      </c>
    </row>
    <row r="183" spans="1:5">
      <c r="A183" s="62" t="str">
        <f>+Feuil1!A195</f>
        <v>18/f,3</v>
      </c>
      <c r="B183" s="10" t="str">
        <f>+Feuil1!B195</f>
        <v>Rouleau  mogesse       /18</v>
      </c>
      <c r="C183" s="10">
        <f>+Feuil1!H195</f>
        <v>8</v>
      </c>
      <c r="D183" s="9">
        <f>+Feuil1!I195</f>
        <v>0</v>
      </c>
      <c r="E183" s="10">
        <f>+Feuil1!C195</f>
        <v>8</v>
      </c>
    </row>
    <row r="184" spans="1:5">
      <c r="A184" s="62" t="str">
        <f>+Feuil1!A196</f>
        <v>18/f,3</v>
      </c>
      <c r="B184" s="10" t="str">
        <f>+Feuil1!B196</f>
        <v>/18</v>
      </c>
      <c r="C184" s="10">
        <f>+Feuil1!H196</f>
        <v>0</v>
      </c>
      <c r="D184" s="9">
        <f>+Feuil1!I196</f>
        <v>0</v>
      </c>
      <c r="E184" s="10">
        <f>+Feuil1!C196</f>
        <v>0</v>
      </c>
    </row>
    <row r="185" spans="1:5">
      <c r="A185" s="62" t="str">
        <f>+Feuil1!A197</f>
        <v>18/f,3</v>
      </c>
      <c r="B185" s="10" t="str">
        <f>+Feuil1!B197</f>
        <v>/18</v>
      </c>
      <c r="C185" s="10">
        <f>+Feuil1!H197</f>
        <v>0</v>
      </c>
      <c r="D185" s="9">
        <f>+Feuil1!I197</f>
        <v>0</v>
      </c>
      <c r="E185" s="10">
        <f>+Feuil1!C197</f>
        <v>0</v>
      </c>
    </row>
    <row r="186" spans="1:5">
      <c r="A186" s="75" t="s">
        <v>26</v>
      </c>
      <c r="B186" s="76"/>
      <c r="C186" s="76"/>
      <c r="D186" s="77"/>
      <c r="E186" s="65"/>
    </row>
    <row r="187" spans="1:5">
      <c r="A187" s="62" t="str">
        <f>+Feuil1!A199</f>
        <v>19/f,4</v>
      </c>
      <c r="B187" s="10" t="str">
        <f>+Feuil1!B199</f>
        <v xml:space="preserve">Rouleau  scail    /19     </v>
      </c>
      <c r="C187" s="10">
        <f>+Feuil1!H199</f>
        <v>-2</v>
      </c>
      <c r="D187" s="9" t="str">
        <f>+Feuil1!I199</f>
        <v>a commande urgent</v>
      </c>
      <c r="E187" s="10">
        <f>+Feuil1!C199</f>
        <v>0</v>
      </c>
    </row>
    <row r="188" spans="1:5">
      <c r="A188" s="62" t="str">
        <f>+Feuil1!A200</f>
        <v>19/f,4</v>
      </c>
      <c r="B188" s="10" t="str">
        <f>+Feuil1!B200</f>
        <v>Rouleau  tissu noir    /19</v>
      </c>
      <c r="C188" s="10">
        <f>+Feuil1!H200</f>
        <v>-1</v>
      </c>
      <c r="D188" s="9" t="str">
        <f>+Feuil1!I200</f>
        <v>a commande urgent</v>
      </c>
      <c r="E188" s="10">
        <f>+Feuil1!C200</f>
        <v>0</v>
      </c>
    </row>
    <row r="189" spans="1:5">
      <c r="A189" s="62" t="str">
        <f>+Feuil1!A201</f>
        <v>19/f,4</v>
      </c>
      <c r="B189" s="10" t="str">
        <f>+Feuil1!B201</f>
        <v>Rouleau papier   emballage    /19</v>
      </c>
      <c r="C189" s="10">
        <f>+Feuil1!H201</f>
        <v>11</v>
      </c>
      <c r="D189" s="9">
        <f>+Feuil1!I201</f>
        <v>0</v>
      </c>
      <c r="E189" s="10">
        <f>+Feuil1!C201</f>
        <v>12</v>
      </c>
    </row>
    <row r="190" spans="1:5">
      <c r="A190" s="62" t="str">
        <f>+Feuil1!A202</f>
        <v>19/f,4</v>
      </c>
      <c r="B190" s="10" t="str">
        <f>+Feuil1!B202</f>
        <v>Rouleau de liége " ferchi "     /19</v>
      </c>
      <c r="C190" s="10">
        <f>+Feuil1!H202</f>
        <v>0</v>
      </c>
      <c r="D190" s="9">
        <f>+Feuil1!I202</f>
        <v>0</v>
      </c>
      <c r="E190" s="10">
        <f>+Feuil1!C202</f>
        <v>1</v>
      </c>
    </row>
    <row r="191" spans="1:5">
      <c r="A191" s="62"/>
      <c r="B191" s="10"/>
      <c r="C191" s="10">
        <f>+Feuil1!H203</f>
        <v>0</v>
      </c>
      <c r="D191" s="9">
        <f>+Feuil1!I203</f>
        <v>0</v>
      </c>
      <c r="E191" s="10">
        <f>+Feuil1!C203</f>
        <v>0</v>
      </c>
    </row>
    <row r="192" spans="1:5">
      <c r="A192" s="62"/>
      <c r="B192" s="10"/>
      <c r="C192" s="10">
        <f>+Feuil1!H204</f>
        <v>0</v>
      </c>
      <c r="D192" s="9">
        <f>+Feuil1!I204</f>
        <v>0</v>
      </c>
      <c r="E192" s="10">
        <f>+Feuil1!C204</f>
        <v>0</v>
      </c>
    </row>
    <row r="193" spans="1:5">
      <c r="A193" s="75" t="s">
        <v>26</v>
      </c>
      <c r="B193" s="76"/>
      <c r="C193" s="76"/>
      <c r="D193" s="77"/>
      <c r="E193" s="65"/>
    </row>
    <row r="194" spans="1:5">
      <c r="A194" s="62" t="str">
        <f>+Feuil1!A206</f>
        <v>20/f,5</v>
      </c>
      <c r="B194" s="10" t="str">
        <f>+Feuil1!B206</f>
        <v>Huile  alma     /20</v>
      </c>
      <c r="C194" s="10">
        <f>+Feuil1!H206</f>
        <v>-14.5</v>
      </c>
      <c r="D194" s="9" t="str">
        <f>+Feuil1!I206</f>
        <v>a commande urgent</v>
      </c>
      <c r="E194" s="10">
        <f>+Feuil1!C206</f>
        <v>0.15754385964912276</v>
      </c>
    </row>
    <row r="195" spans="1:5">
      <c r="A195" s="62" t="str">
        <f>+Feuil1!A207</f>
        <v>20/f,5</v>
      </c>
      <c r="B195" s="10" t="str">
        <f>+Feuil1!B207</f>
        <v>Huile  32        /20</v>
      </c>
      <c r="C195" s="10">
        <f>+Feuil1!H207</f>
        <v>62</v>
      </c>
      <c r="D195" s="9">
        <f>+Feuil1!I207</f>
        <v>0</v>
      </c>
      <c r="E195" s="10">
        <f>+Feuil1!C207</f>
        <v>3.08</v>
      </c>
    </row>
    <row r="196" spans="1:5">
      <c r="A196" s="62" t="str">
        <f>+Feuil1!A208</f>
        <v>20/f,5</v>
      </c>
      <c r="B196" s="10" t="str">
        <f>+Feuil1!B208</f>
        <v>/20</v>
      </c>
      <c r="C196" s="10">
        <f>+Feuil1!H208</f>
        <v>0</v>
      </c>
      <c r="D196" s="9">
        <f>+Feuil1!I208</f>
        <v>0</v>
      </c>
      <c r="E196" s="10">
        <f>+Feuil1!C208</f>
        <v>0</v>
      </c>
    </row>
    <row r="197" spans="1:5">
      <c r="A197" s="75" t="s">
        <v>26</v>
      </c>
      <c r="B197" s="76"/>
      <c r="C197" s="76"/>
      <c r="D197" s="77"/>
      <c r="E197" s="65"/>
    </row>
    <row r="198" spans="1:5">
      <c r="A198" s="62" t="str">
        <f>+Feuil1!A210</f>
        <v>21/f,6</v>
      </c>
      <c r="B198" s="10" t="str">
        <f>+Feuil1!B210</f>
        <v>Papier  abrasif 120        /21</v>
      </c>
      <c r="C198" s="10">
        <f>+Feuil1!H210</f>
        <v>0.5</v>
      </c>
      <c r="D198" s="9">
        <f>+Feuil1!I210</f>
        <v>0</v>
      </c>
      <c r="E198" s="10">
        <f>+Feuil1!C210</f>
        <v>10.5</v>
      </c>
    </row>
    <row r="199" spans="1:5">
      <c r="A199" s="62" t="str">
        <f>+Feuil1!A211</f>
        <v>21/f,6</v>
      </c>
      <c r="B199" s="10" t="str">
        <f>+Feuil1!B211</f>
        <v>Papier  abrasif   60/80     /21</v>
      </c>
      <c r="C199" s="10">
        <f>+Feuil1!H211</f>
        <v>2.3900000000000006</v>
      </c>
      <c r="D199" s="9">
        <f>+Feuil1!I211</f>
        <v>0</v>
      </c>
      <c r="E199" s="10">
        <f>+Feuil1!C211</f>
        <v>7.3900000000000006</v>
      </c>
    </row>
    <row r="200" spans="1:5">
      <c r="A200" s="62" t="str">
        <f>+Feuil1!A212</f>
        <v>21/f,6</v>
      </c>
      <c r="B200" s="10" t="str">
        <f>+Feuil1!B212</f>
        <v>Papier  sameta  7000    /21</v>
      </c>
      <c r="C200" s="10">
        <f>+Feuil1!H212</f>
        <v>31</v>
      </c>
      <c r="D200" s="9">
        <f>+Feuil1!I212</f>
        <v>0</v>
      </c>
      <c r="E200" s="10">
        <f>+Feuil1!C212</f>
        <v>56</v>
      </c>
    </row>
    <row r="201" spans="1:5">
      <c r="A201" s="62" t="str">
        <f>+Feuil1!A213</f>
        <v>21/f,6</v>
      </c>
      <c r="B201" s="10" t="str">
        <f>+Feuil1!B213</f>
        <v>Papier sameta  3030     /21</v>
      </c>
      <c r="C201" s="10">
        <f>+Feuil1!H213</f>
        <v>-17</v>
      </c>
      <c r="D201" s="9" t="str">
        <f>+Feuil1!I213</f>
        <v>a commande urgent</v>
      </c>
      <c r="E201" s="10">
        <f>+Feuil1!C213</f>
        <v>3</v>
      </c>
    </row>
    <row r="202" spans="1:5">
      <c r="A202" s="62" t="str">
        <f>+Feuil1!A214</f>
        <v>21/f,6</v>
      </c>
      <c r="B202" s="10" t="str">
        <f>+Feuil1!B214</f>
        <v>Papier sameta   2350    /21</v>
      </c>
      <c r="C202" s="10">
        <f>+Feuil1!H214</f>
        <v>0</v>
      </c>
      <c r="D202" s="9">
        <f>+Feuil1!I214</f>
        <v>0</v>
      </c>
      <c r="E202" s="10">
        <f>+Feuil1!C214</f>
        <v>25</v>
      </c>
    </row>
    <row r="203" spans="1:5">
      <c r="A203" s="62" t="str">
        <f>+Feuil1!A215</f>
        <v>21/f,6</v>
      </c>
      <c r="B203" s="10" t="str">
        <f>+Feuil1!B215</f>
        <v>Papier samta 2000     /21</v>
      </c>
      <c r="C203" s="10">
        <f>+Feuil1!H215</f>
        <v>47</v>
      </c>
      <c r="D203" s="9">
        <f>+Feuil1!I215</f>
        <v>0</v>
      </c>
      <c r="E203" s="10">
        <f>+Feuil1!C215</f>
        <v>72</v>
      </c>
    </row>
    <row r="204" spans="1:5">
      <c r="A204" s="62" t="str">
        <f>+Feuil1!A216</f>
        <v>21/f,6</v>
      </c>
      <c r="B204" s="10" t="str">
        <f>+Feuil1!B216</f>
        <v>Papier pour  tourneur      /21</v>
      </c>
      <c r="C204" s="10">
        <f>+Feuil1!H216</f>
        <v>-1</v>
      </c>
      <c r="D204" s="9" t="str">
        <f>+Feuil1!I216</f>
        <v>a commande urgent</v>
      </c>
      <c r="E204" s="10">
        <f>+Feuil1!C216</f>
        <v>0</v>
      </c>
    </row>
    <row r="205" spans="1:5">
      <c r="A205" s="62" t="str">
        <f>+Feuil1!A217</f>
        <v>21/f,6</v>
      </c>
      <c r="B205" s="10" t="str">
        <f>+Feuil1!B217</f>
        <v>Papier rele  /XA167/50     /21</v>
      </c>
      <c r="C205" s="10">
        <f>+Feuil1!H217</f>
        <v>3</v>
      </c>
      <c r="D205" s="9">
        <f>+Feuil1!I217</f>
        <v>0</v>
      </c>
      <c r="E205" s="10">
        <f>+Feuil1!C217</f>
        <v>4</v>
      </c>
    </row>
    <row r="206" spans="1:5">
      <c r="A206" s="62" t="str">
        <f>+Feuil1!A218</f>
        <v>21/f,6</v>
      </c>
      <c r="B206" s="10" t="str">
        <f>+Feuil1!B218</f>
        <v>Papier  rele   / XW341/50    /21</v>
      </c>
      <c r="C206" s="10">
        <f>+Feuil1!H218</f>
        <v>3</v>
      </c>
      <c r="D206" s="9">
        <f>+Feuil1!I218</f>
        <v>0</v>
      </c>
      <c r="E206" s="10">
        <f>+Feuil1!C218</f>
        <v>4</v>
      </c>
    </row>
    <row r="207" spans="1:5">
      <c r="A207" s="62" t="str">
        <f>+Feuil1!A219</f>
        <v>21/f,6</v>
      </c>
      <c r="B207" s="10" t="str">
        <f>+Feuil1!B219</f>
        <v>/21</v>
      </c>
      <c r="C207" s="10">
        <f>+Feuil1!H219</f>
        <v>0</v>
      </c>
      <c r="D207" s="9">
        <f>+Feuil1!I219</f>
        <v>0</v>
      </c>
      <c r="E207" s="10">
        <f>+Feuil1!C219</f>
        <v>0</v>
      </c>
    </row>
    <row r="208" spans="1:5">
      <c r="A208" s="62" t="str">
        <f>+Feuil1!A220</f>
        <v>21/f,6</v>
      </c>
      <c r="B208" s="10" t="str">
        <f>+Feuil1!B220</f>
        <v>/21</v>
      </c>
      <c r="C208" s="10">
        <f>+Feuil1!H220</f>
        <v>0</v>
      </c>
      <c r="D208" s="9">
        <f>+Feuil1!I220</f>
        <v>0</v>
      </c>
      <c r="E208" s="10">
        <f>+Feuil1!C220</f>
        <v>0</v>
      </c>
    </row>
    <row r="209" spans="1:5">
      <c r="A209" s="75" t="s">
        <v>26</v>
      </c>
      <c r="B209" s="76"/>
      <c r="C209" s="76"/>
      <c r="D209" s="77"/>
      <c r="E209" s="65"/>
    </row>
    <row r="210" spans="1:5">
      <c r="A210" s="62" t="str">
        <f>+Feuil1!A222</f>
        <v>22/f,7</v>
      </c>
      <c r="B210" s="10" t="str">
        <f>+Feuil1!B222</f>
        <v xml:space="preserve">Chifon/22 </v>
      </c>
      <c r="C210" s="10">
        <f>+Feuil1!H222</f>
        <v>-5</v>
      </c>
      <c r="D210" s="9" t="str">
        <f>+Feuil1!I222</f>
        <v>acommande urgent</v>
      </c>
      <c r="E210" s="10">
        <f>+Feuil1!C222</f>
        <v>0</v>
      </c>
    </row>
    <row r="211" spans="1:5">
      <c r="A211" s="62" t="str">
        <f>+Feuil1!A223</f>
        <v>22/f,7</v>
      </c>
      <c r="B211" s="10" t="str">
        <f>+Feuil1!B223</f>
        <v>Saketa /22</v>
      </c>
      <c r="C211" s="10">
        <f>+Feuil1!H223</f>
        <v>0</v>
      </c>
      <c r="D211" s="9">
        <f>+Feuil1!I223</f>
        <v>0</v>
      </c>
      <c r="E211" s="10">
        <f>+Feuil1!C223</f>
        <v>0</v>
      </c>
    </row>
    <row r="212" spans="1:5">
      <c r="A212" s="62" t="str">
        <f>+Feuil1!A224</f>
        <v>22/f,7</v>
      </c>
      <c r="B212" s="10" t="str">
        <f>+Feuil1!B224</f>
        <v>peumile /22</v>
      </c>
      <c r="C212" s="10">
        <f>+Feuil1!H224</f>
        <v>0</v>
      </c>
      <c r="D212" s="9">
        <f>+Feuil1!I224</f>
        <v>0</v>
      </c>
      <c r="E212" s="10">
        <f>+Feuil1!C224</f>
        <v>0</v>
      </c>
    </row>
    <row r="213" spans="1:5">
      <c r="A213" s="62" t="str">
        <f>+Feuil1!A225</f>
        <v>22/f,7</v>
      </c>
      <c r="B213" s="10" t="str">
        <f>+Feuil1!B225</f>
        <v>Colisse  tirroire /22</v>
      </c>
      <c r="C213" s="10">
        <f>+Feuil1!H225</f>
        <v>53</v>
      </c>
      <c r="D213" s="9">
        <f>+Feuil1!I225</f>
        <v>0</v>
      </c>
      <c r="E213" s="10">
        <f>+Feuil1!C225</f>
        <v>53</v>
      </c>
    </row>
    <row r="214" spans="1:5">
      <c r="A214" s="62"/>
      <c r="B214" s="10"/>
      <c r="C214" s="10">
        <f>+Feuil1!H226</f>
        <v>0</v>
      </c>
      <c r="D214" s="9">
        <f>+Feuil1!I226</f>
        <v>0</v>
      </c>
      <c r="E214" s="10">
        <f>+Feuil1!C226</f>
        <v>0</v>
      </c>
    </row>
    <row r="215" spans="1:5">
      <c r="A215" s="62"/>
      <c r="B215" s="10"/>
      <c r="C215" s="10">
        <f>+Feuil1!H227</f>
        <v>0</v>
      </c>
      <c r="D215" s="9">
        <f>+Feuil1!I227</f>
        <v>0</v>
      </c>
      <c r="E215" s="10">
        <f>+Feuil1!C227</f>
        <v>0</v>
      </c>
    </row>
    <row r="216" spans="1:5">
      <c r="A216" s="75" t="s">
        <v>30</v>
      </c>
      <c r="B216" s="76"/>
      <c r="C216" s="76"/>
      <c r="D216" s="77"/>
      <c r="E216" s="65"/>
    </row>
    <row r="217" spans="1:5">
      <c r="A217" s="62" t="str">
        <f>+Feuil1!A231</f>
        <v>23/f,1</v>
      </c>
      <c r="B217" s="10" t="str">
        <f>+Feuil1!B231</f>
        <v>Surfaceur Prodec      /23</v>
      </c>
      <c r="C217" s="10">
        <f>+Feuil1!H231</f>
        <v>0</v>
      </c>
      <c r="D217" s="9">
        <f>+Feuil1!I231</f>
        <v>0</v>
      </c>
      <c r="E217" s="10">
        <f>+Feuil1!C231</f>
        <v>0</v>
      </c>
    </row>
    <row r="218" spans="1:5">
      <c r="A218" s="62" t="str">
        <f>+Feuil1!A232</f>
        <v>23/f,1</v>
      </c>
      <c r="B218" s="10" t="str">
        <f>+Feuil1!B232</f>
        <v xml:space="preserve">Diluant  cellulo industrie V18  prodec /23      </v>
      </c>
      <c r="C218" s="10">
        <f>+Feuil1!H232</f>
        <v>-19</v>
      </c>
      <c r="D218" s="9" t="str">
        <f>+Feuil1!I232</f>
        <v>a commande urgent</v>
      </c>
      <c r="E218" s="10">
        <f>+Feuil1!C232</f>
        <v>0.9049999999999998</v>
      </c>
    </row>
    <row r="219" spans="1:5">
      <c r="A219" s="62" t="str">
        <f>+Feuil1!A233</f>
        <v>23/f,1</v>
      </c>
      <c r="B219" s="10" t="str">
        <f>+Feuil1!B233</f>
        <v>Vernis incolore cellulo 1691 prodec    /23</v>
      </c>
      <c r="C219" s="10">
        <f>+Feuil1!H233</f>
        <v>-189</v>
      </c>
      <c r="D219" s="9" t="str">
        <f>+Feuil1!I233</f>
        <v>a commande urgent</v>
      </c>
      <c r="E219" s="10">
        <f>+Feuil1!C233</f>
        <v>5.4999999999998606E-2</v>
      </c>
    </row>
    <row r="220" spans="1:5">
      <c r="A220" s="62" t="str">
        <f>+Feuil1!A234</f>
        <v>23/f,1</v>
      </c>
      <c r="B220" s="10" t="str">
        <f>+Feuil1!B234</f>
        <v>/23</v>
      </c>
      <c r="C220" s="10">
        <f>+Feuil1!H234</f>
        <v>0</v>
      </c>
      <c r="D220" s="9">
        <f>+Feuil1!I234</f>
        <v>0</v>
      </c>
      <c r="E220" s="10">
        <f>+Feuil1!C234</f>
        <v>0</v>
      </c>
    </row>
    <row r="221" spans="1:5">
      <c r="A221" s="62" t="str">
        <f>+Feuil1!A235</f>
        <v>23/f,1</v>
      </c>
      <c r="B221" s="10" t="str">
        <f>+Feuil1!B235</f>
        <v>/23</v>
      </c>
      <c r="C221" s="10">
        <f>+Feuil1!H235</f>
        <v>0</v>
      </c>
      <c r="D221" s="9">
        <f>+Feuil1!I235</f>
        <v>0</v>
      </c>
      <c r="E221" s="10">
        <f>+Feuil1!C235</f>
        <v>0</v>
      </c>
    </row>
    <row r="222" spans="1:5">
      <c r="A222" s="75" t="s">
        <v>29</v>
      </c>
      <c r="B222" s="76"/>
      <c r="C222" s="76"/>
      <c r="D222" s="77"/>
      <c r="E222" s="65"/>
    </row>
    <row r="223" spans="1:5">
      <c r="A223" s="62" t="str">
        <f>+Feuil1!A237</f>
        <v>24/f,2</v>
      </c>
      <c r="B223" s="10" t="str">
        <f>+Feuil1!B237</f>
        <v>231.2175.25 Vernis   la machine    /24</v>
      </c>
      <c r="C223" s="10">
        <f>+Feuil1!H237</f>
        <v>-20</v>
      </c>
      <c r="D223" s="9" t="str">
        <f>+Feuil1!I237</f>
        <v>a commande urgent</v>
      </c>
      <c r="E223" s="10">
        <f>+Feuil1!C237</f>
        <v>0</v>
      </c>
    </row>
    <row r="224" spans="1:5">
      <c r="A224" s="62" t="str">
        <f>+Feuil1!A238</f>
        <v>24/f,2</v>
      </c>
      <c r="B224" s="10" t="str">
        <f>+Feuil1!B238</f>
        <v>Diluant037  la machine    /24</v>
      </c>
      <c r="C224" s="10">
        <f>+Feuil1!H238</f>
        <v>-7</v>
      </c>
      <c r="D224" s="9" t="str">
        <f>+Feuil1!I238</f>
        <v>a commande urgent</v>
      </c>
      <c r="E224" s="10">
        <f>+Feuil1!C238</f>
        <v>18</v>
      </c>
    </row>
    <row r="225" spans="1:5">
      <c r="A225" s="62" t="str">
        <f>+Feuil1!A239</f>
        <v>24/f,2</v>
      </c>
      <c r="B225" s="10" t="str">
        <f>+Feuil1!B239</f>
        <v>Surfaceur332 la machine    /24</v>
      </c>
      <c r="C225" s="10">
        <f>+Feuil1!H239</f>
        <v>-5</v>
      </c>
      <c r="D225" s="9" t="str">
        <f>+Feuil1!I239</f>
        <v>a commande urgent</v>
      </c>
      <c r="E225" s="10">
        <f>+Feuil1!C239</f>
        <v>15</v>
      </c>
    </row>
    <row r="226" spans="1:5">
      <c r="A226" s="62" t="str">
        <f>+Feuil1!A240</f>
        <v>24/f,2</v>
      </c>
      <c r="B226" s="10" t="str">
        <f>+Feuil1!B240</f>
        <v>Vernis800,1005  la machine    /24</v>
      </c>
      <c r="C226" s="10">
        <f>+Feuil1!H240</f>
        <v>0</v>
      </c>
      <c r="D226" s="9">
        <f>+Feuil1!I240</f>
        <v>0</v>
      </c>
      <c r="E226" s="10">
        <f>+Feuil1!C240</f>
        <v>1</v>
      </c>
    </row>
    <row r="227" spans="1:5">
      <c r="A227" s="62" t="str">
        <f>+Feuil1!A241</f>
        <v>24/f,2</v>
      </c>
      <c r="B227" s="10" t="str">
        <f>+Feuil1!B241</f>
        <v>Surfaceur800,1004 la machine     /24</v>
      </c>
      <c r="C227" s="10">
        <f>+Feuil1!H241</f>
        <v>1</v>
      </c>
      <c r="D227" s="9">
        <f>+Feuil1!I241</f>
        <v>0</v>
      </c>
      <c r="E227" s="10">
        <f>+Feuil1!C241</f>
        <v>2</v>
      </c>
    </row>
    <row r="228" spans="1:5">
      <c r="A228" s="62" t="str">
        <f>+Feuil1!A242</f>
        <v>24/f,2</v>
      </c>
      <c r="B228" s="10" t="str">
        <f>+Feuil1!B242</f>
        <v>Peinture tableau     /24</v>
      </c>
      <c r="C228" s="10">
        <f>+Feuil1!H242</f>
        <v>-15</v>
      </c>
      <c r="D228" s="9" t="str">
        <f>+Feuil1!I242</f>
        <v>a commande urgent</v>
      </c>
      <c r="E228" s="10">
        <f>+Feuil1!C242</f>
        <v>10</v>
      </c>
    </row>
    <row r="229" spans="1:5">
      <c r="A229" s="62" t="str">
        <f>+Feuil1!A243</f>
        <v>24/f,2</v>
      </c>
      <c r="B229" s="10" t="str">
        <f>+Feuil1!B243</f>
        <v>Diluant univsrsel prodec/v3 tableau     /24</v>
      </c>
      <c r="C229" s="10">
        <f>+Feuil1!H243</f>
        <v>0</v>
      </c>
      <c r="D229" s="9">
        <f>+Feuil1!I243</f>
        <v>0</v>
      </c>
      <c r="E229" s="10">
        <f>+Feuil1!C243</f>
        <v>5</v>
      </c>
    </row>
    <row r="230" spans="1:5">
      <c r="A230" s="62" t="str">
        <f>+Feuil1!A244</f>
        <v>24/f,2</v>
      </c>
      <c r="B230" s="10" t="str">
        <f>+Feuil1!B244</f>
        <v>/24</v>
      </c>
      <c r="C230" s="10">
        <f>+Feuil1!H244</f>
        <v>0</v>
      </c>
      <c r="D230" s="9">
        <f>+Feuil1!I244</f>
        <v>0</v>
      </c>
      <c r="E230" s="10">
        <f>+Feuil1!C244</f>
        <v>0</v>
      </c>
    </row>
    <row r="231" spans="1:5">
      <c r="A231" s="62" t="str">
        <f>+Feuil1!A245</f>
        <v>24/f,2</v>
      </c>
      <c r="B231" s="10" t="str">
        <f>+Feuil1!B245</f>
        <v>/24</v>
      </c>
      <c r="C231" s="10">
        <f>+Feuil1!H245</f>
        <v>0</v>
      </c>
      <c r="D231" s="9">
        <f>+Feuil1!I245</f>
        <v>0</v>
      </c>
      <c r="E231" s="10">
        <f>+Feuil1!C245</f>
        <v>0</v>
      </c>
    </row>
    <row r="232" spans="1:5">
      <c r="A232" s="75" t="s">
        <v>28</v>
      </c>
      <c r="B232" s="76"/>
      <c r="C232" s="76"/>
      <c r="D232" s="77"/>
      <c r="E232" s="65"/>
    </row>
    <row r="233" spans="1:5">
      <c r="A233" s="62" t="str">
        <f>+Feuil1!A247</f>
        <v>25/f,3</v>
      </c>
      <c r="B233" s="10" t="str">
        <f>+Feuil1!B247</f>
        <v>Polycolle  froid    /25</v>
      </c>
      <c r="C233" s="10">
        <f>+Feuil1!H247</f>
        <v>4</v>
      </c>
      <c r="D233" s="9">
        <f>+Feuil1!I247</f>
        <v>0</v>
      </c>
      <c r="E233" s="10">
        <f>+Feuil1!C247</f>
        <v>8</v>
      </c>
    </row>
    <row r="234" spans="1:5">
      <c r="A234" s="62" t="str">
        <f>+Feuil1!A248</f>
        <v>25/f,3</v>
      </c>
      <c r="B234" s="10" t="str">
        <f>+Feuil1!B248</f>
        <v>Polycolle  C80 Chaud         /25</v>
      </c>
      <c r="C234" s="10">
        <f>+Feuil1!H248</f>
        <v>-2</v>
      </c>
      <c r="D234" s="9" t="str">
        <f>+Feuil1!I248</f>
        <v>a commande urgent</v>
      </c>
      <c r="E234" s="10">
        <f>+Feuil1!C248</f>
        <v>2</v>
      </c>
    </row>
    <row r="235" spans="1:5">
      <c r="A235" s="62" t="str">
        <f>+Feuil1!A249</f>
        <v>25/f,3</v>
      </c>
      <c r="B235" s="10" t="str">
        <f>+Feuil1!B249</f>
        <v>Colle  lebanas          /25</v>
      </c>
      <c r="C235" s="10">
        <f>+Feuil1!H249</f>
        <v>4</v>
      </c>
      <c r="D235" s="9">
        <f>+Feuil1!I249</f>
        <v>0</v>
      </c>
      <c r="E235" s="10">
        <f>+Feuil1!C249</f>
        <v>4</v>
      </c>
    </row>
    <row r="236" spans="1:5">
      <c r="A236" s="62" t="str">
        <f>+Feuil1!A250</f>
        <v>25/f,3</v>
      </c>
      <c r="B236" s="10" t="str">
        <f>+Feuil1!B250</f>
        <v xml:space="preserve">Produit  de  colle /  25       </v>
      </c>
      <c r="C236" s="10">
        <f>+Feuil1!H250</f>
        <v>4</v>
      </c>
      <c r="D236" s="9">
        <f>+Feuil1!I250</f>
        <v>0</v>
      </c>
      <c r="E236" s="10">
        <f>+Feuil1!C250</f>
        <v>5</v>
      </c>
    </row>
    <row r="237" spans="1:5">
      <c r="A237" s="62" t="str">
        <f>+Feuil1!A251</f>
        <v>25/f,3</v>
      </c>
      <c r="B237" s="10" t="str">
        <f>+Feuil1!B251</f>
        <v>Colle K19056     /25</v>
      </c>
      <c r="C237" s="10">
        <f>+Feuil1!H251</f>
        <v>2</v>
      </c>
      <c r="D237" s="9">
        <f>+Feuil1!I251</f>
        <v>0</v>
      </c>
      <c r="E237" s="10">
        <f>+Feuil1!C251</f>
        <v>3</v>
      </c>
    </row>
    <row r="238" spans="1:5">
      <c r="A238" s="62" t="str">
        <f>+Feuil1!A252</f>
        <v>25/f,3</v>
      </c>
      <c r="B238" s="10" t="str">
        <f>+Feuil1!B252</f>
        <v>Emballage  vide      /25</v>
      </c>
      <c r="C238" s="10">
        <f>+Feuil1!H252</f>
        <v>0</v>
      </c>
      <c r="D238" s="9">
        <f>+Feuil1!I252</f>
        <v>0</v>
      </c>
      <c r="E238" s="10">
        <f>+Feuil1!C252</f>
        <v>0</v>
      </c>
    </row>
    <row r="239" spans="1:5">
      <c r="A239" s="62" t="str">
        <f>+Feuil1!A253</f>
        <v>25/f,3</v>
      </c>
      <c r="B239" s="10" t="str">
        <f>+Feuil1!B253</f>
        <v>/25</v>
      </c>
      <c r="C239" s="10">
        <f>+Feuil1!H253</f>
        <v>0</v>
      </c>
      <c r="D239" s="9">
        <f>+Feuil1!I253</f>
        <v>0</v>
      </c>
      <c r="E239" s="10">
        <f>+Feuil1!C253</f>
        <v>0</v>
      </c>
    </row>
    <row r="240" spans="1:5">
      <c r="A240" s="62" t="str">
        <f>+Feuil1!A254</f>
        <v>25/f,3</v>
      </c>
      <c r="B240" s="10" t="str">
        <f>+Feuil1!B254</f>
        <v>/25</v>
      </c>
      <c r="C240" s="10">
        <f>+Feuil1!H254</f>
        <v>0</v>
      </c>
      <c r="D240" s="9">
        <f>+Feuil1!I254</f>
        <v>0</v>
      </c>
      <c r="E240" s="10">
        <f>+Feuil1!C254</f>
        <v>0</v>
      </c>
    </row>
    <row r="241" spans="1:5">
      <c r="A241" s="75" t="s">
        <v>27</v>
      </c>
      <c r="B241" s="76"/>
      <c r="C241" s="76"/>
      <c r="D241" s="77"/>
      <c r="E241" s="65"/>
    </row>
    <row r="242" spans="1:5">
      <c r="A242" s="62" t="str">
        <f>+Feuil1!A256</f>
        <v>26/f,4</v>
      </c>
      <c r="B242" s="10" t="str">
        <f>+Feuil1!B256</f>
        <v>Huil  total  40       /26</v>
      </c>
      <c r="C242" s="10">
        <f>+Feuil1!H256</f>
        <v>-100</v>
      </c>
      <c r="D242" s="9" t="str">
        <f>+Feuil1!I256</f>
        <v>a commande urgent</v>
      </c>
      <c r="E242" s="10">
        <f>+Feuil1!C256</f>
        <v>0</v>
      </c>
    </row>
    <row r="243" spans="1:5">
      <c r="A243" s="62" t="str">
        <f>+Feuil1!A257</f>
        <v>26/f,4</v>
      </c>
      <c r="B243" s="10" t="str">
        <f>+Feuil1!B257</f>
        <v>Huil  total   46     /26</v>
      </c>
      <c r="C243" s="10">
        <f>+Feuil1!H257</f>
        <v>-65</v>
      </c>
      <c r="D243" s="9" t="str">
        <f>+Feuil1!I257</f>
        <v>a commande urgent</v>
      </c>
      <c r="E243" s="10">
        <f>+Feuil1!C257</f>
        <v>0.17500000000000049</v>
      </c>
    </row>
    <row r="244" spans="1:5">
      <c r="A244" s="62" t="str">
        <f>+Feuil1!A258</f>
        <v>26/f,4</v>
      </c>
      <c r="B244" s="10" t="str">
        <f>+Feuil1!B258</f>
        <v>Huil  50 / 26</v>
      </c>
      <c r="C244" s="10">
        <f>+Feuil1!H258</f>
        <v>1.56</v>
      </c>
      <c r="D244" s="9">
        <f>+Feuil1!I258</f>
        <v>0</v>
      </c>
      <c r="E244" s="10">
        <f>+Feuil1!C258</f>
        <v>1.56</v>
      </c>
    </row>
    <row r="245" spans="1:5">
      <c r="A245" s="62" t="str">
        <f>+Feuil1!A259</f>
        <v>26/f,4</v>
      </c>
      <c r="B245" s="10" t="str">
        <f>+Feuil1!B259</f>
        <v>Huil  10 / 26</v>
      </c>
      <c r="C245" s="10">
        <f>+Feuil1!H259</f>
        <v>-99.402500000000003</v>
      </c>
      <c r="D245" s="9" t="str">
        <f>+Feuil1!I259</f>
        <v>a commande urgent</v>
      </c>
      <c r="E245" s="10">
        <f>+Feuil1!C259</f>
        <v>0.59749999999999992</v>
      </c>
    </row>
    <row r="246" spans="1:5">
      <c r="A246" s="75"/>
      <c r="B246" s="76"/>
      <c r="C246" s="76"/>
      <c r="D246" s="77"/>
      <c r="E246" s="65"/>
    </row>
  </sheetData>
  <mergeCells count="24">
    <mergeCell ref="A1:C1"/>
    <mergeCell ref="A63:D63"/>
    <mergeCell ref="A49:D49"/>
    <mergeCell ref="A39:D39"/>
    <mergeCell ref="A29:D29"/>
    <mergeCell ref="A15:D15"/>
    <mergeCell ref="A246:D246"/>
    <mergeCell ref="A241:D241"/>
    <mergeCell ref="A232:D232"/>
    <mergeCell ref="A222:D222"/>
    <mergeCell ref="A216:D216"/>
    <mergeCell ref="A74:D74"/>
    <mergeCell ref="A98:D98"/>
    <mergeCell ref="A209:D209"/>
    <mergeCell ref="A197:D197"/>
    <mergeCell ref="A193:D193"/>
    <mergeCell ref="A186:D186"/>
    <mergeCell ref="A180:D180"/>
    <mergeCell ref="A91:D91"/>
    <mergeCell ref="A167:D167"/>
    <mergeCell ref="A148:D148"/>
    <mergeCell ref="A128:D128"/>
    <mergeCell ref="A121:D121"/>
    <mergeCell ref="A107:D107"/>
  </mergeCells>
  <conditionalFormatting sqref="C233:C240 C223:C231 C217:C221 C198:C208 C194:C196 C16:C28 C181:C185 C168:C179 C149:C166 C129:C147 C108:C120 C99:C106 C92:C97 C50:C62 C64:C73 C75:C90 C30:C38 C2:C14 C187:C192 C210:C215 C242:C245 C40:C48 C122:C127">
    <cfRule type="cellIs" dxfId="7" priority="3" operator="lessThan">
      <formula>0</formula>
    </cfRule>
    <cfRule type="cellIs" dxfId="6" priority="4" operator="greaterThan">
      <formula>1</formula>
    </cfRule>
  </conditionalFormatting>
  <conditionalFormatting sqref="D233:D240 D223:D231 D217:D221 D198:D208 D194:D196 D16:D28 D181:D185 D168:D179 D149:D166 D129:D147 D40:D48 D108:D120 D99:D106 D92:D97 D50:D62 D64:D73 D75:D90 D30:D38 D2:D14 D187:D192 D210:D215 D242:D245 D122:D127">
    <cfRule type="cellIs" dxfId="5" priority="1" operator="lessThan">
      <formula>1</formula>
    </cfRule>
    <cfRule type="cellIs" dxfId="4" priority="2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K236"/>
  <sheetViews>
    <sheetView topLeftCell="C1" workbookViewId="0">
      <selection activeCell="F10" sqref="F10"/>
    </sheetView>
  </sheetViews>
  <sheetFormatPr baseColWidth="10" defaultRowHeight="15"/>
  <cols>
    <col min="1" max="1" width="5" customWidth="1"/>
    <col min="2" max="3" width="32.7109375" customWidth="1"/>
    <col min="4" max="4" width="13.85546875" customWidth="1"/>
    <col min="5" max="5" width="1.42578125" customWidth="1"/>
    <col min="6" max="6" width="31.5703125" customWidth="1"/>
    <col min="7" max="7" width="2.28515625" customWidth="1"/>
    <col min="8" max="8" width="30.7109375" customWidth="1"/>
    <col min="10" max="10" width="10.42578125" customWidth="1"/>
  </cols>
  <sheetData>
    <row r="1" spans="1:11">
      <c r="A1" s="60" t="s">
        <v>33</v>
      </c>
      <c r="B1" s="61"/>
      <c r="C1" s="61"/>
      <c r="D1" s="45">
        <f ca="1">+NOW()</f>
        <v>41535.37651238426</v>
      </c>
      <c r="F1" s="46" t="s">
        <v>33</v>
      </c>
      <c r="G1" s="47"/>
      <c r="I1" s="38"/>
      <c r="J1" s="38"/>
      <c r="K1" s="48"/>
    </row>
    <row r="2" spans="1:11">
      <c r="A2" s="63" t="s">
        <v>86</v>
      </c>
      <c r="B2" s="50" t="str">
        <f>+[6]Feuil1!B6</f>
        <v>Bleu de   sècuritè brillant  1</v>
      </c>
      <c r="C2" s="50"/>
      <c r="D2" s="10">
        <f>+Feuil2!E2</f>
        <v>68</v>
      </c>
      <c r="E2" s="51">
        <f>+[6]Feuil1!I6</f>
        <v>0</v>
      </c>
      <c r="F2" s="52" t="s">
        <v>73</v>
      </c>
      <c r="G2" s="47"/>
      <c r="H2" s="53" t="s">
        <v>35</v>
      </c>
      <c r="I2" s="54"/>
      <c r="J2" s="55"/>
      <c r="K2" s="48"/>
    </row>
    <row r="3" spans="1:11">
      <c r="A3" s="63" t="s">
        <v>87</v>
      </c>
      <c r="B3" s="50" t="str">
        <f>+[6]Feuil1!B7</f>
        <v>Jaune dahlia brillant   1</v>
      </c>
      <c r="C3" s="50"/>
      <c r="D3" s="10">
        <f>+Feuil2!E3</f>
        <v>34</v>
      </c>
      <c r="E3" s="51">
        <f>+[6]Feuil1!I7</f>
        <v>0</v>
      </c>
      <c r="F3" s="52" t="s">
        <v>74</v>
      </c>
      <c r="G3" s="47"/>
      <c r="H3" s="48"/>
      <c r="I3" s="48"/>
      <c r="J3" s="48"/>
      <c r="K3" s="48"/>
    </row>
    <row r="4" spans="1:11">
      <c r="A4" s="63" t="s">
        <v>88</v>
      </c>
      <c r="B4" s="50" t="str">
        <f>+[6]Feuil1!B8</f>
        <v xml:space="preserve">Vert militaire 2  </v>
      </c>
      <c r="C4" s="50"/>
      <c r="D4" s="10">
        <f>+Feuil2!E4</f>
        <v>24</v>
      </c>
      <c r="E4" s="51">
        <f>+[6]Feuil1!I8</f>
        <v>0</v>
      </c>
      <c r="F4" s="52" t="s">
        <v>121</v>
      </c>
      <c r="G4" s="47"/>
      <c r="H4" s="48"/>
      <c r="I4" s="49" t="s">
        <v>36</v>
      </c>
      <c r="J4" s="56">
        <f ca="1">+NOW()</f>
        <v>41535.37651238426</v>
      </c>
      <c r="K4" s="48"/>
    </row>
    <row r="5" spans="1:11">
      <c r="A5" s="63" t="s">
        <v>89</v>
      </c>
      <c r="B5" s="50" t="str">
        <f>+[6]Feuil1!B9</f>
        <v>Noir  mat    2</v>
      </c>
      <c r="C5" s="50"/>
      <c r="D5" s="10">
        <f>+Feuil2!E5</f>
        <v>28</v>
      </c>
      <c r="E5" s="51">
        <f>+[6]Feuil1!I9</f>
        <v>0</v>
      </c>
      <c r="F5" s="52" t="s">
        <v>76</v>
      </c>
      <c r="G5" s="47"/>
      <c r="H5" s="48"/>
      <c r="I5" s="48"/>
      <c r="J5" s="48"/>
      <c r="K5" s="48"/>
    </row>
    <row r="6" spans="1:11">
      <c r="A6" s="63" t="s">
        <v>90</v>
      </c>
      <c r="B6" s="50" t="str">
        <f>+[6]Feuil1!B10</f>
        <v>Bleu ciel brillant   2</v>
      </c>
      <c r="C6" s="50"/>
      <c r="D6" s="10">
        <f>+Feuil2!E6</f>
        <v>0</v>
      </c>
      <c r="E6" s="51" t="str">
        <f>+[6]Feuil1!I10</f>
        <v>a commande urgent</v>
      </c>
      <c r="F6" s="52" t="s">
        <v>77</v>
      </c>
      <c r="G6" s="47"/>
      <c r="H6" s="49" t="s">
        <v>37</v>
      </c>
      <c r="I6" s="96" t="s">
        <v>38</v>
      </c>
      <c r="J6" s="97"/>
      <c r="K6" s="48"/>
    </row>
    <row r="7" spans="1:11">
      <c r="A7" s="63" t="s">
        <v>91</v>
      </c>
      <c r="B7" s="50" t="str">
        <f>+[6]Feuil1!B11</f>
        <v>divers couleurs 2</v>
      </c>
      <c r="C7" s="50"/>
      <c r="D7" s="10">
        <f>+Feuil2!E7</f>
        <v>54</v>
      </c>
      <c r="E7" s="51">
        <f>+[6]Feuil1!I11</f>
        <v>0</v>
      </c>
      <c r="F7" s="52" t="s">
        <v>122</v>
      </c>
      <c r="G7" s="47"/>
      <c r="H7" s="52" t="s">
        <v>39</v>
      </c>
      <c r="I7" s="49">
        <v>30</v>
      </c>
      <c r="J7" s="5" t="s">
        <v>40</v>
      </c>
      <c r="K7" s="48"/>
    </row>
    <row r="8" spans="1:11">
      <c r="A8" s="63" t="s">
        <v>92</v>
      </c>
      <c r="B8" s="50" t="str">
        <f>+[6]Feuil1!B12</f>
        <v xml:space="preserve">Brun  chocolat   3   </v>
      </c>
      <c r="C8" s="50"/>
      <c r="D8" s="10">
        <f>+Feuil2!E8</f>
        <v>36</v>
      </c>
      <c r="E8" s="51">
        <f>+[6]Feuil1!I12</f>
        <v>0</v>
      </c>
      <c r="F8" s="52" t="s">
        <v>123</v>
      </c>
      <c r="G8" s="47"/>
      <c r="H8" s="52" t="s">
        <v>41</v>
      </c>
      <c r="I8" s="49">
        <v>150</v>
      </c>
      <c r="J8" s="5" t="s">
        <v>40</v>
      </c>
      <c r="K8" s="48"/>
    </row>
    <row r="9" spans="1:11">
      <c r="A9" s="63" t="s">
        <v>93</v>
      </c>
      <c r="B9" s="50" t="str">
        <f>+[6]Feuil1!B13</f>
        <v xml:space="preserve">Vert opale  brillant    4       </v>
      </c>
      <c r="C9" s="50"/>
      <c r="D9" s="10">
        <f>+Feuil2!E9</f>
        <v>30</v>
      </c>
      <c r="E9" s="51">
        <f>+[6]Feuil1!I13</f>
        <v>0</v>
      </c>
      <c r="F9" s="52" t="s">
        <v>79</v>
      </c>
      <c r="G9" s="47"/>
      <c r="H9" s="52" t="s">
        <v>42</v>
      </c>
      <c r="I9" s="49">
        <v>0</v>
      </c>
      <c r="J9" s="5" t="s">
        <v>40</v>
      </c>
      <c r="K9" s="48"/>
    </row>
    <row r="10" spans="1:11">
      <c r="A10" s="63" t="s">
        <v>94</v>
      </c>
      <c r="B10" s="50" t="str">
        <f>+[6]Feuil1!B14</f>
        <v xml:space="preserve">Rouge signalisation brillant 4   </v>
      </c>
      <c r="C10" s="50"/>
      <c r="D10" s="10">
        <f>+Feuil2!E10</f>
        <v>69</v>
      </c>
      <c r="E10" s="51">
        <f>+[6]Feuil1!I14</f>
        <v>0</v>
      </c>
      <c r="F10" s="52" t="s">
        <v>81</v>
      </c>
      <c r="G10" s="47"/>
      <c r="H10" s="52" t="s">
        <v>43</v>
      </c>
      <c r="I10" s="49">
        <v>140</v>
      </c>
      <c r="J10" s="5" t="s">
        <v>40</v>
      </c>
      <c r="K10" s="48"/>
    </row>
    <row r="11" spans="1:11">
      <c r="A11" s="63" t="s">
        <v>95</v>
      </c>
      <c r="B11" s="50" t="str">
        <f>+[6]Feuil1!B15</f>
        <v>Gris   4</v>
      </c>
      <c r="C11" s="50"/>
      <c r="D11" s="10">
        <f>+Feuil2!E11</f>
        <v>7</v>
      </c>
      <c r="E11" s="51" t="str">
        <f>+[6]Feuil1!I15</f>
        <v>a commande urgent</v>
      </c>
      <c r="F11" s="52" t="s">
        <v>124</v>
      </c>
      <c r="G11" s="47"/>
      <c r="H11" s="52" t="s">
        <v>44</v>
      </c>
      <c r="I11" s="49">
        <v>5000</v>
      </c>
      <c r="J11" s="5" t="s">
        <v>40</v>
      </c>
      <c r="K11" s="48"/>
    </row>
    <row r="12" spans="1:11">
      <c r="A12" s="63" t="s">
        <v>96</v>
      </c>
      <c r="B12" s="50" t="str">
        <f>+[6]Feuil1!B16</f>
        <v>Novaphos,F687</v>
      </c>
      <c r="C12" s="50"/>
      <c r="D12" s="10">
        <f>+Feuil2!E12</f>
        <v>5</v>
      </c>
      <c r="E12" s="51">
        <f>+[6]Feuil1!I16</f>
        <v>0</v>
      </c>
      <c r="F12" s="52" t="s">
        <v>45</v>
      </c>
      <c r="G12" s="47"/>
      <c r="H12" s="52" t="s">
        <v>46</v>
      </c>
      <c r="I12" s="49">
        <v>0</v>
      </c>
      <c r="J12" s="5" t="s">
        <v>40</v>
      </c>
      <c r="K12" s="48"/>
    </row>
    <row r="13" spans="1:11">
      <c r="A13" s="63" t="s">
        <v>97</v>
      </c>
      <c r="B13" s="50" t="str">
        <f>+[6]Feuil1!B17</f>
        <v>Synegic,CA</v>
      </c>
      <c r="C13" s="50"/>
      <c r="D13" s="10">
        <f>+Feuil2!E13</f>
        <v>2</v>
      </c>
      <c r="E13" s="51">
        <f>+[6]Feuil1!I17</f>
        <v>0</v>
      </c>
      <c r="F13" s="52" t="s">
        <v>47</v>
      </c>
      <c r="G13" s="47"/>
      <c r="H13" s="52" t="s">
        <v>48</v>
      </c>
      <c r="I13" s="49">
        <v>0</v>
      </c>
      <c r="J13" s="5" t="s">
        <v>40</v>
      </c>
      <c r="K13" s="48"/>
    </row>
    <row r="14" spans="1:11">
      <c r="A14" s="93" t="s">
        <v>32</v>
      </c>
      <c r="B14" s="94"/>
      <c r="C14" s="94"/>
      <c r="D14" s="94"/>
      <c r="E14" s="95"/>
      <c r="F14" s="57" t="s">
        <v>32</v>
      </c>
      <c r="G14" s="47"/>
      <c r="H14" s="52" t="s">
        <v>49</v>
      </c>
      <c r="I14" s="49">
        <v>0</v>
      </c>
      <c r="J14" s="5" t="s">
        <v>40</v>
      </c>
      <c r="K14" s="48"/>
    </row>
    <row r="15" spans="1:11">
      <c r="A15" s="63" t="s">
        <v>98</v>
      </c>
      <c r="B15" s="50" t="str">
        <f>+[6]Feuil1!B22</f>
        <v>Fil  de  soudage   0,8  / 5</v>
      </c>
      <c r="C15" s="50"/>
      <c r="D15" s="50">
        <f>+Feuil2!E16</f>
        <v>43</v>
      </c>
      <c r="E15" s="51" t="str">
        <f>+[6]Feuil1!I22</f>
        <v>acommande urgent</v>
      </c>
      <c r="F15" s="52" t="s">
        <v>125</v>
      </c>
      <c r="G15" s="47"/>
      <c r="H15" s="52" t="s">
        <v>50</v>
      </c>
      <c r="I15" s="49">
        <v>4000</v>
      </c>
      <c r="J15" s="5" t="s">
        <v>40</v>
      </c>
      <c r="K15" s="48"/>
    </row>
    <row r="16" spans="1:11">
      <c r="A16" s="63" t="s">
        <v>98</v>
      </c>
      <c r="B16" s="50" t="str">
        <f>+[6]Feuil1!B23</f>
        <v>Jaje  blanc  5</v>
      </c>
      <c r="C16" s="50"/>
      <c r="D16" s="50">
        <f>+Feuil2!E17</f>
        <v>545</v>
      </c>
      <c r="E16" s="51">
        <f>+[6]Feuil1!I23</f>
        <v>0</v>
      </c>
      <c r="F16" s="52" t="s">
        <v>126</v>
      </c>
      <c r="G16" s="47"/>
      <c r="H16" s="52" t="s">
        <v>282</v>
      </c>
      <c r="I16" s="49">
        <v>150</v>
      </c>
      <c r="J16" s="5" t="s">
        <v>51</v>
      </c>
      <c r="K16" s="48"/>
    </row>
    <row r="17" spans="1:11">
      <c r="A17" s="63" t="s">
        <v>98</v>
      </c>
      <c r="B17" s="50" t="str">
        <f>+[6]Feuil1!B24</f>
        <v>Jaje   noir 5</v>
      </c>
      <c r="C17" s="50"/>
      <c r="D17" s="50">
        <f>+Feuil2!E18</f>
        <v>43</v>
      </c>
      <c r="E17" s="51">
        <f>+[6]Feuil1!I24</f>
        <v>0</v>
      </c>
      <c r="F17" s="52" t="s">
        <v>127</v>
      </c>
      <c r="G17" s="47"/>
      <c r="H17" s="52" t="s">
        <v>283</v>
      </c>
      <c r="I17" s="49">
        <v>16</v>
      </c>
      <c r="J17" s="5" t="s">
        <v>51</v>
      </c>
      <c r="K17" s="48"/>
    </row>
    <row r="18" spans="1:11">
      <c r="A18" s="63" t="s">
        <v>98</v>
      </c>
      <c r="B18" s="50" t="str">
        <f>+[6]Feuil1!B25</f>
        <v>Graise  de  soudage 5</v>
      </c>
      <c r="C18" s="50"/>
      <c r="D18" s="50">
        <f>+Feuil2!E19</f>
        <v>12</v>
      </c>
      <c r="E18" s="51" t="str">
        <f>+[6]Feuil1!I25</f>
        <v>acommande urgent</v>
      </c>
      <c r="F18" s="52" t="s">
        <v>128</v>
      </c>
      <c r="G18" s="47"/>
      <c r="H18" s="52" t="s">
        <v>52</v>
      </c>
      <c r="I18" s="49">
        <v>600</v>
      </c>
      <c r="J18" s="5" t="s">
        <v>40</v>
      </c>
      <c r="K18" s="48"/>
    </row>
    <row r="19" spans="1:11">
      <c r="A19" s="63" t="s">
        <v>98</v>
      </c>
      <c r="B19" s="50" t="str">
        <f>+[6]Feuil1!B26</f>
        <v>Graise de  graissage  5</v>
      </c>
      <c r="C19" s="50"/>
      <c r="D19" s="50">
        <f>+Feuil2!E20</f>
        <v>2.9099999999999997</v>
      </c>
      <c r="E19" s="51">
        <f>+[6]Feuil1!I26</f>
        <v>0</v>
      </c>
      <c r="F19" s="52" t="s">
        <v>129</v>
      </c>
      <c r="G19" s="47"/>
      <c r="H19" s="52" t="s">
        <v>53</v>
      </c>
      <c r="I19" s="49">
        <v>0</v>
      </c>
      <c r="J19" s="5" t="s">
        <v>40</v>
      </c>
      <c r="K19" s="48"/>
    </row>
    <row r="20" spans="1:11">
      <c r="A20" s="63" t="s">
        <v>98</v>
      </c>
      <c r="B20" s="50" t="str">
        <f>+[6]Feuil1!B27</f>
        <v>Ligant petite    5</v>
      </c>
      <c r="C20" s="50"/>
      <c r="D20" s="50">
        <f>+Feuil2!E21</f>
        <v>849</v>
      </c>
      <c r="E20" s="51">
        <f>+[6]Feuil1!I27</f>
        <v>0</v>
      </c>
      <c r="F20" s="52" t="s">
        <v>130</v>
      </c>
      <c r="G20" s="47"/>
      <c r="H20" s="52" t="s">
        <v>54</v>
      </c>
      <c r="I20" s="49">
        <v>0</v>
      </c>
      <c r="J20" s="5" t="s">
        <v>40</v>
      </c>
      <c r="K20" s="48"/>
    </row>
    <row r="21" spans="1:11">
      <c r="A21" s="63" t="s">
        <v>98</v>
      </c>
      <c r="B21" s="50" t="str">
        <f>+[6]Feuil1!B28</f>
        <v>Ligant  grande 5</v>
      </c>
      <c r="C21" s="50"/>
      <c r="D21" s="50">
        <f>+Feuil2!E22</f>
        <v>1143</v>
      </c>
      <c r="E21" s="51">
        <f>+[6]Feuil1!I28</f>
        <v>0</v>
      </c>
      <c r="F21" s="52" t="s">
        <v>131</v>
      </c>
      <c r="G21" s="47"/>
      <c r="H21" s="52" t="s">
        <v>55</v>
      </c>
      <c r="I21" s="49">
        <v>0</v>
      </c>
      <c r="J21" s="5" t="s">
        <v>40</v>
      </c>
      <c r="K21" s="48"/>
    </row>
    <row r="22" spans="1:11">
      <c r="A22" s="63" t="s">
        <v>98</v>
      </c>
      <c r="B22" s="50" t="str">
        <f>+[6]Feuil1!B29</f>
        <v>Chiuta  de  selk  lamoul   5</v>
      </c>
      <c r="C22" s="50"/>
      <c r="D22" s="50">
        <f>+Feuil2!E23</f>
        <v>0</v>
      </c>
      <c r="E22" s="51">
        <f>+[6]Feuil1!I29</f>
        <v>0</v>
      </c>
      <c r="F22" s="52" t="s">
        <v>132</v>
      </c>
      <c r="G22" s="47"/>
      <c r="H22" s="52" t="s">
        <v>56</v>
      </c>
      <c r="I22" s="49">
        <v>0</v>
      </c>
      <c r="J22" s="5" t="s">
        <v>40</v>
      </c>
      <c r="K22" s="48"/>
    </row>
    <row r="23" spans="1:11">
      <c r="A23" s="63" t="s">
        <v>98</v>
      </c>
      <c r="B23" s="50" t="str">
        <f>+[6]Feuil1!B30</f>
        <v>Ndader   5</v>
      </c>
      <c r="C23" s="50"/>
      <c r="D23" s="50">
        <f>+Feuil2!E24</f>
        <v>0</v>
      </c>
      <c r="E23" s="51">
        <f>+[6]Feuil1!I30</f>
        <v>0</v>
      </c>
      <c r="F23" s="52" t="s">
        <v>133</v>
      </c>
      <c r="G23" s="47"/>
      <c r="H23" s="52" t="s">
        <v>57</v>
      </c>
      <c r="I23" s="49">
        <v>0</v>
      </c>
      <c r="J23" s="5" t="s">
        <v>40</v>
      </c>
      <c r="K23" s="48"/>
    </row>
    <row r="24" spans="1:11">
      <c r="A24" s="63" t="s">
        <v>98</v>
      </c>
      <c r="B24" s="50" t="str">
        <f>+[6]Feuil1!B31</f>
        <v>Tabluwa  de soudeur   5</v>
      </c>
      <c r="C24" s="50"/>
      <c r="D24" s="50">
        <f>+Feuil2!E25</f>
        <v>0</v>
      </c>
      <c r="E24" s="51" t="str">
        <f>+[6]Feuil1!I31</f>
        <v>acommande urgent</v>
      </c>
      <c r="F24" s="52" t="s">
        <v>134</v>
      </c>
      <c r="G24" s="47"/>
      <c r="H24" s="52" t="s">
        <v>58</v>
      </c>
      <c r="I24" s="49">
        <v>0</v>
      </c>
      <c r="J24" s="5" t="s">
        <v>40</v>
      </c>
      <c r="K24" s="48"/>
    </row>
    <row r="25" spans="1:11">
      <c r="A25" s="63" t="s">
        <v>98</v>
      </c>
      <c r="B25" s="50" t="str">
        <f>+[6]Feuil1!B32</f>
        <v xml:space="preserve"> Protege de  pied    5</v>
      </c>
      <c r="C25" s="50"/>
      <c r="D25" s="50">
        <f>+Feuil2!E26</f>
        <v>12</v>
      </c>
      <c r="E25" s="51">
        <f>+[6]Feuil1!I32</f>
        <v>0</v>
      </c>
      <c r="F25" s="52" t="s">
        <v>135</v>
      </c>
      <c r="G25" s="47"/>
      <c r="H25" s="52" t="s">
        <v>59</v>
      </c>
      <c r="I25" s="49">
        <v>25</v>
      </c>
      <c r="J25" s="5" t="s">
        <v>60</v>
      </c>
      <c r="K25" s="48"/>
    </row>
    <row r="26" spans="1:11">
      <c r="A26" s="93" t="s">
        <v>32</v>
      </c>
      <c r="B26" s="94"/>
      <c r="C26" s="94"/>
      <c r="D26" s="94"/>
      <c r="E26" s="95"/>
      <c r="F26" s="46" t="s">
        <v>32</v>
      </c>
      <c r="G26" s="47"/>
      <c r="H26" s="52" t="s">
        <v>61</v>
      </c>
      <c r="I26" s="49">
        <v>0</v>
      </c>
      <c r="J26" s="5" t="s">
        <v>60</v>
      </c>
      <c r="K26" s="48"/>
    </row>
    <row r="27" spans="1:11">
      <c r="A27" s="63" t="s">
        <v>99</v>
      </c>
      <c r="B27" s="50" t="str">
        <f>+[6]Feuil1!B36</f>
        <v>Disque de coupaje  grand  6</v>
      </c>
      <c r="C27" s="50"/>
      <c r="D27" s="50">
        <f>+Feuil2!E30</f>
        <v>0</v>
      </c>
      <c r="E27" s="51" t="str">
        <f>+[6]Feuil1!I36</f>
        <v>acommande urgent</v>
      </c>
      <c r="F27" s="52" t="s">
        <v>136</v>
      </c>
      <c r="G27" s="47"/>
      <c r="H27" s="52" t="s">
        <v>62</v>
      </c>
      <c r="I27" s="49">
        <v>0</v>
      </c>
      <c r="J27" s="5" t="s">
        <v>60</v>
      </c>
      <c r="K27" s="48"/>
    </row>
    <row r="28" spans="1:11">
      <c r="A28" s="63" t="s">
        <v>99</v>
      </c>
      <c r="B28" s="50" t="str">
        <f>+[6]Feuil1!B37</f>
        <v>Disque de coupaje petit    6</v>
      </c>
      <c r="C28" s="50"/>
      <c r="D28" s="50">
        <f>+Feuil2!E31</f>
        <v>0</v>
      </c>
      <c r="E28" s="51" t="str">
        <f>+[6]Feuil1!I37</f>
        <v>acommande urgent</v>
      </c>
      <c r="F28" s="52" t="s">
        <v>137</v>
      </c>
      <c r="G28" s="47"/>
      <c r="H28" s="52" t="s">
        <v>63</v>
      </c>
      <c r="I28" s="49">
        <v>0</v>
      </c>
      <c r="J28" s="5" t="s">
        <v>60</v>
      </c>
      <c r="K28" s="48"/>
    </row>
    <row r="29" spans="1:11">
      <c r="A29" s="63" t="s">
        <v>99</v>
      </c>
      <c r="B29" s="50" t="str">
        <f>+[6]Feuil1!B38</f>
        <v xml:space="preserve">Disque  poçaje hekan grand  6   </v>
      </c>
      <c r="C29" s="50"/>
      <c r="D29" s="50">
        <f>+Feuil2!E32</f>
        <v>41</v>
      </c>
      <c r="E29" s="51">
        <f>+[6]Feuil1!I38</f>
        <v>0</v>
      </c>
      <c r="F29" s="52" t="s">
        <v>138</v>
      </c>
      <c r="G29" s="47"/>
      <c r="H29" s="52" t="s">
        <v>64</v>
      </c>
      <c r="I29" s="49">
        <v>0</v>
      </c>
      <c r="J29" s="5" t="s">
        <v>65</v>
      </c>
      <c r="K29" s="48"/>
    </row>
    <row r="30" spans="1:11">
      <c r="A30" s="63" t="s">
        <v>99</v>
      </c>
      <c r="B30" s="50" t="str">
        <f>+[6]Feuil1!B39</f>
        <v>Disque hekan  petit   6</v>
      </c>
      <c r="C30" s="50"/>
      <c r="D30" s="50">
        <f>+Feuil2!E33</f>
        <v>179</v>
      </c>
      <c r="E30" s="51">
        <f>+[6]Feuil1!I39</f>
        <v>0</v>
      </c>
      <c r="F30" s="52" t="s">
        <v>139</v>
      </c>
      <c r="G30" s="47"/>
      <c r="H30" s="52" t="s">
        <v>66</v>
      </c>
      <c r="I30" s="49">
        <v>4</v>
      </c>
      <c r="J30" s="5" t="s">
        <v>67</v>
      </c>
      <c r="K30" s="48"/>
    </row>
    <row r="31" spans="1:11">
      <c r="A31" s="63" t="s">
        <v>99</v>
      </c>
      <c r="B31" s="50" t="str">
        <f>+[6]Feuil1!B40</f>
        <v>Disque tronceneuse     6</v>
      </c>
      <c r="C31" s="50"/>
      <c r="D31" s="50">
        <f>+Feuil2!E34</f>
        <v>59</v>
      </c>
      <c r="E31" s="51">
        <f>+[6]Feuil1!I40</f>
        <v>0</v>
      </c>
      <c r="F31" s="52" t="s">
        <v>140</v>
      </c>
      <c r="G31" s="47"/>
      <c r="H31" s="52" t="s">
        <v>68</v>
      </c>
      <c r="I31" s="49">
        <v>4</v>
      </c>
      <c r="J31" s="5" t="s">
        <v>60</v>
      </c>
      <c r="K31" s="48"/>
    </row>
    <row r="32" spans="1:11">
      <c r="A32" s="63" t="s">
        <v>99</v>
      </c>
      <c r="B32" s="50" t="str">
        <f>+[6]Feuil1!B41</f>
        <v>Hjra hekan grande   6</v>
      </c>
      <c r="C32" s="50"/>
      <c r="D32" s="50">
        <f>+Feuil2!E35</f>
        <v>4</v>
      </c>
      <c r="E32" s="51">
        <f>+[6]Feuil1!I41</f>
        <v>0</v>
      </c>
      <c r="F32" s="52" t="s">
        <v>141</v>
      </c>
      <c r="G32" s="47"/>
      <c r="H32" s="52" t="s">
        <v>69</v>
      </c>
      <c r="I32" s="49">
        <v>200</v>
      </c>
      <c r="J32" s="5" t="s">
        <v>40</v>
      </c>
      <c r="K32" s="48"/>
    </row>
    <row r="33" spans="1:11">
      <c r="A33" s="63" t="s">
        <v>99</v>
      </c>
      <c r="B33" s="50" t="str">
        <f>+[6]Feuil1!B42</f>
        <v>Hjra  hekan  petite  6</v>
      </c>
      <c r="C33" s="50"/>
      <c r="D33" s="50">
        <f>+Feuil2!E36</f>
        <v>7</v>
      </c>
      <c r="E33" s="51">
        <f>+[6]Feuil1!I42</f>
        <v>0</v>
      </c>
      <c r="F33" s="52" t="s">
        <v>142</v>
      </c>
      <c r="G33" s="47"/>
      <c r="H33" s="52" t="s">
        <v>70</v>
      </c>
      <c r="I33" s="49">
        <v>0</v>
      </c>
      <c r="J33" s="5" t="s">
        <v>40</v>
      </c>
      <c r="K33" s="48"/>
    </row>
    <row r="34" spans="1:11">
      <c r="A34" s="63" t="s">
        <v>99</v>
      </c>
      <c r="B34" s="50" t="str">
        <f>+[6]Feuil1!B43</f>
        <v>Hjra  temadewa 6</v>
      </c>
      <c r="C34" s="50"/>
      <c r="D34" s="50">
        <f>+Feuil2!E37</f>
        <v>9</v>
      </c>
      <c r="E34" s="51">
        <f>+[6]Feuil1!I43</f>
        <v>0</v>
      </c>
      <c r="F34" s="52" t="s">
        <v>143</v>
      </c>
      <c r="G34" s="47"/>
      <c r="H34" s="52" t="s">
        <v>71</v>
      </c>
      <c r="I34" s="49">
        <v>0</v>
      </c>
      <c r="J34" s="5" t="s">
        <v>40</v>
      </c>
      <c r="K34" s="48"/>
    </row>
    <row r="35" spans="1:11">
      <c r="A35" s="93" t="s">
        <v>32</v>
      </c>
      <c r="B35" s="94"/>
      <c r="C35" s="94"/>
      <c r="D35" s="94"/>
      <c r="E35" s="95"/>
      <c r="F35" s="46" t="s">
        <v>32</v>
      </c>
      <c r="G35" s="47"/>
      <c r="H35" s="52" t="s">
        <v>72</v>
      </c>
      <c r="I35" s="49">
        <v>0</v>
      </c>
      <c r="J35" s="5" t="s">
        <v>40</v>
      </c>
      <c r="K35" s="48"/>
    </row>
    <row r="36" spans="1:11">
      <c r="A36" s="63" t="s">
        <v>100</v>
      </c>
      <c r="B36" s="50" t="str">
        <f>+[6]Feuil1!B46</f>
        <v>Lame de scie    7</v>
      </c>
      <c r="C36" s="50"/>
      <c r="D36" s="50">
        <f>+Feuil2!E40</f>
        <v>131</v>
      </c>
      <c r="E36" s="51">
        <f>+[6]Feuil1!I46</f>
        <v>0</v>
      </c>
      <c r="F36" s="52" t="s">
        <v>144</v>
      </c>
      <c r="G36" s="47"/>
      <c r="H36" s="52" t="s">
        <v>73</v>
      </c>
      <c r="I36" s="49">
        <v>15</v>
      </c>
      <c r="J36" s="5" t="s">
        <v>67</v>
      </c>
      <c r="K36" s="48"/>
    </row>
    <row r="37" spans="1:11">
      <c r="A37" s="63" t="s">
        <v>100</v>
      </c>
      <c r="B37" s="50" t="str">
        <f>+[6]Feuil1!B47</f>
        <v xml:space="preserve"> Lame  scie a ruban  carbon   7</v>
      </c>
      <c r="C37" s="50"/>
      <c r="D37" s="50">
        <f>+Feuil2!E41</f>
        <v>0</v>
      </c>
      <c r="E37" s="51" t="str">
        <f>+[6]Feuil1!I47</f>
        <v>acommande urgent</v>
      </c>
      <c r="F37" s="52" t="s">
        <v>145</v>
      </c>
      <c r="G37" s="47"/>
      <c r="H37" s="52" t="s">
        <v>74</v>
      </c>
      <c r="I37" s="49">
        <v>26</v>
      </c>
      <c r="J37" s="5" t="s">
        <v>67</v>
      </c>
      <c r="K37" s="48"/>
    </row>
    <row r="38" spans="1:11">
      <c r="A38" s="63" t="s">
        <v>100</v>
      </c>
      <c r="B38" s="50" t="str">
        <f>+[6]Feuil1!B48</f>
        <v>Ecrou  27  /    7</v>
      </c>
      <c r="C38" s="50"/>
      <c r="D38" s="50">
        <f>+Feuil2!E42</f>
        <v>250</v>
      </c>
      <c r="E38" s="51" t="str">
        <f>+[6]Feuil1!I48</f>
        <v>acommande urgent</v>
      </c>
      <c r="F38" s="52" t="s">
        <v>69</v>
      </c>
      <c r="G38" s="47"/>
      <c r="H38" s="52" t="s">
        <v>75</v>
      </c>
      <c r="I38" s="49">
        <v>24</v>
      </c>
      <c r="J38" s="5" t="s">
        <v>67</v>
      </c>
      <c r="K38" s="48"/>
    </row>
    <row r="39" spans="1:11">
      <c r="A39" s="63" t="s">
        <v>100</v>
      </c>
      <c r="B39" s="50" t="str">
        <f>+[6]Feuil1!B49</f>
        <v>Colle araldite     7</v>
      </c>
      <c r="C39" s="50"/>
      <c r="D39" s="50">
        <f>+Feuil2!E43</f>
        <v>1</v>
      </c>
      <c r="E39" s="51" t="str">
        <f>+[6]Feuil1!I49</f>
        <v>acommande urgent</v>
      </c>
      <c r="F39" s="52" t="s">
        <v>70</v>
      </c>
      <c r="G39" s="47"/>
      <c r="H39" s="52" t="s">
        <v>76</v>
      </c>
      <c r="I39" s="49">
        <v>20</v>
      </c>
      <c r="J39" s="5" t="s">
        <v>67</v>
      </c>
      <c r="K39" s="48"/>
    </row>
    <row r="40" spans="1:11">
      <c r="A40" s="63" t="s">
        <v>100</v>
      </c>
      <c r="B40" s="50" t="str">
        <f>+[6]Feuil1!B50</f>
        <v>Colya  de  touwe     7</v>
      </c>
      <c r="C40" s="50"/>
      <c r="D40" s="50">
        <f>+Feuil2!E44</f>
        <v>35</v>
      </c>
      <c r="E40" s="51">
        <f>+[6]Feuil1!I50</f>
        <v>0</v>
      </c>
      <c r="F40" s="52" t="s">
        <v>146</v>
      </c>
      <c r="G40" s="47"/>
      <c r="H40" s="52" t="s">
        <v>77</v>
      </c>
      <c r="I40" s="49">
        <v>3</v>
      </c>
      <c r="J40" s="5" t="s">
        <v>67</v>
      </c>
      <c r="K40" s="48"/>
    </row>
    <row r="41" spans="1:11">
      <c r="A41" s="63" t="s">
        <v>100</v>
      </c>
      <c r="B41" s="50" t="str">
        <f>+[6]Feuil1!B51</f>
        <v>Lame  sice  menuisier 7</v>
      </c>
      <c r="C41" s="50"/>
      <c r="D41" s="50">
        <f>+Feuil2!E45</f>
        <v>19</v>
      </c>
      <c r="E41" s="51">
        <f>+[6]Feuil1!I51</f>
        <v>0</v>
      </c>
      <c r="F41" s="52" t="s">
        <v>147</v>
      </c>
      <c r="G41" s="47"/>
      <c r="H41" s="52" t="s">
        <v>78</v>
      </c>
      <c r="I41" s="49">
        <v>28</v>
      </c>
      <c r="J41" s="5" t="s">
        <v>67</v>
      </c>
      <c r="K41" s="48"/>
    </row>
    <row r="42" spans="1:11">
      <c r="A42" s="63" t="s">
        <v>100</v>
      </c>
      <c r="B42" s="50" t="str">
        <f>+[6]Feuil1!B52</f>
        <v>Benpa de colle    7</v>
      </c>
      <c r="C42" s="50"/>
      <c r="D42" s="50">
        <f>+Feuil2!E46</f>
        <v>2</v>
      </c>
      <c r="E42" s="51">
        <f>+[6]Feuil1!I52</f>
        <v>0</v>
      </c>
      <c r="F42" s="52" t="s">
        <v>148</v>
      </c>
      <c r="G42" s="47"/>
      <c r="H42" s="52" t="s">
        <v>79</v>
      </c>
      <c r="I42" s="49">
        <v>27</v>
      </c>
      <c r="J42" s="5" t="s">
        <v>67</v>
      </c>
      <c r="K42" s="48"/>
    </row>
    <row r="43" spans="1:11">
      <c r="A43" s="63" t="s">
        <v>100</v>
      </c>
      <c r="B43" s="48" t="s">
        <v>80</v>
      </c>
      <c r="C43" s="48"/>
      <c r="D43" s="50">
        <f>+Feuil2!E47</f>
        <v>0</v>
      </c>
      <c r="E43" s="51" t="str">
        <f>+Feuil2!D47</f>
        <v>acommande urgent</v>
      </c>
      <c r="F43" s="52" t="s">
        <v>149</v>
      </c>
      <c r="G43" s="47"/>
      <c r="H43" s="52" t="s">
        <v>81</v>
      </c>
      <c r="I43" s="49">
        <v>28</v>
      </c>
      <c r="J43" s="5" t="s">
        <v>67</v>
      </c>
      <c r="K43" s="48"/>
    </row>
    <row r="44" spans="1:11">
      <c r="A44" s="93" t="s">
        <v>26</v>
      </c>
      <c r="B44" s="94"/>
      <c r="C44" s="94"/>
      <c r="D44" s="94"/>
      <c r="E44" s="95"/>
      <c r="F44" s="46" t="s">
        <v>26</v>
      </c>
      <c r="G44" s="47"/>
      <c r="H44" s="52" t="s">
        <v>82</v>
      </c>
      <c r="I44" s="49">
        <v>5</v>
      </c>
      <c r="J44" s="5" t="s">
        <v>67</v>
      </c>
      <c r="K44" s="48"/>
    </row>
    <row r="45" spans="1:11">
      <c r="A45" s="63" t="s">
        <v>102</v>
      </c>
      <c r="B45" s="50" t="str">
        <f>+[6]Feuil1!B72</f>
        <v>Scotc/3M     9</v>
      </c>
      <c r="C45" s="50"/>
      <c r="D45" s="50">
        <f>+Feuil2!E64</f>
        <v>539</v>
      </c>
      <c r="E45" s="51">
        <f>+[6]Feuil1!I72</f>
        <v>0</v>
      </c>
      <c r="F45" s="52" t="s">
        <v>150</v>
      </c>
      <c r="G45" s="47"/>
      <c r="I45" s="48"/>
      <c r="J45" s="48"/>
      <c r="K45" s="48"/>
    </row>
    <row r="46" spans="1:11">
      <c r="A46" s="63" t="s">
        <v>102</v>
      </c>
      <c r="B46" s="50" t="str">
        <f>+[6]Feuil1!B73</f>
        <v>Serrure grande    9</v>
      </c>
      <c r="C46" s="50"/>
      <c r="D46" s="50">
        <f>+Feuil2!E65</f>
        <v>134</v>
      </c>
      <c r="E46" s="51" t="str">
        <f>+[6]Feuil1!I73</f>
        <v>acommande urgent</v>
      </c>
      <c r="F46" s="52" t="s">
        <v>39</v>
      </c>
      <c r="G46" s="47"/>
      <c r="H46" s="48"/>
      <c r="I46" s="48"/>
      <c r="J46" s="48"/>
      <c r="K46" s="48"/>
    </row>
    <row r="47" spans="1:11">
      <c r="A47" s="63" t="s">
        <v>102</v>
      </c>
      <c r="B47" s="50" t="str">
        <f>+[6]Feuil1!B74</f>
        <v>Serrure petite     9</v>
      </c>
      <c r="C47" s="50"/>
      <c r="D47" s="50">
        <f>+Feuil2!E66</f>
        <v>1788</v>
      </c>
      <c r="E47" s="51">
        <f>+[6]Feuil1!I74</f>
        <v>0</v>
      </c>
      <c r="F47" s="52" t="s">
        <v>151</v>
      </c>
      <c r="G47" s="47"/>
      <c r="H47" s="48"/>
      <c r="I47" s="48"/>
      <c r="J47" s="48"/>
      <c r="K47" s="48"/>
    </row>
    <row r="48" spans="1:11">
      <c r="A48" s="63" t="s">
        <v>102</v>
      </c>
      <c r="B48" s="50" t="str">
        <f>+[6]Feuil1!B75</f>
        <v>Crayon     9</v>
      </c>
      <c r="C48" s="50"/>
      <c r="D48" s="50">
        <f>+Feuil2!E67</f>
        <v>64</v>
      </c>
      <c r="E48" s="51">
        <f>+[6]Feuil1!I75</f>
        <v>0</v>
      </c>
      <c r="F48" s="52" t="s">
        <v>152</v>
      </c>
      <c r="G48" s="47"/>
      <c r="H48" s="48"/>
      <c r="I48" s="48"/>
      <c r="J48" s="48"/>
      <c r="K48" s="48"/>
    </row>
    <row r="49" spans="1:11">
      <c r="A49" s="63" t="s">
        <v>102</v>
      </c>
      <c r="B49" s="50" t="str">
        <f>+[6]Feuil1!B76</f>
        <v>Va et vient        9</v>
      </c>
      <c r="C49" s="50"/>
      <c r="D49" s="50">
        <f>+Feuil2!E68</f>
        <v>200</v>
      </c>
      <c r="E49" s="51" t="str">
        <f>+[6]Feuil1!I76</f>
        <v>acommande urgent</v>
      </c>
      <c r="F49" s="52" t="s">
        <v>153</v>
      </c>
      <c r="G49" s="47"/>
      <c r="H49" s="48"/>
      <c r="I49" s="48"/>
      <c r="J49" s="48"/>
      <c r="K49" s="48"/>
    </row>
    <row r="50" spans="1:11">
      <c r="A50" s="63" t="s">
        <v>102</v>
      </c>
      <c r="B50" s="50" t="str">
        <f>+[6]Feuil1!B77</f>
        <v>Roulette  table  telephone      9</v>
      </c>
      <c r="C50" s="50"/>
      <c r="D50" s="50">
        <f>+Feuil2!E69</f>
        <v>200</v>
      </c>
      <c r="E50" s="51">
        <f>+[6]Feuil1!I77</f>
        <v>0</v>
      </c>
      <c r="F50" s="52" t="s">
        <v>42</v>
      </c>
      <c r="G50" s="47"/>
      <c r="H50" s="48"/>
      <c r="I50" s="48"/>
      <c r="J50" s="48"/>
      <c r="K50" s="48"/>
    </row>
    <row r="51" spans="1:11">
      <c r="A51" s="63" t="s">
        <v>102</v>
      </c>
      <c r="B51" s="50" t="str">
        <f>+[6]Feuil1!B78</f>
        <v>Roulet chevalier       9</v>
      </c>
      <c r="C51" s="50"/>
      <c r="D51" s="50">
        <f>+Feuil2!E70</f>
        <v>113</v>
      </c>
      <c r="E51" s="51" t="str">
        <f>+[6]Feuil1!I78</f>
        <v>acommande urgent</v>
      </c>
      <c r="F51" s="52" t="s">
        <v>43</v>
      </c>
      <c r="G51" s="47"/>
      <c r="H51" s="48"/>
      <c r="I51" s="48"/>
      <c r="J51" s="48"/>
      <c r="K51" s="48"/>
    </row>
    <row r="52" spans="1:11">
      <c r="A52" s="63" t="s">
        <v>102</v>
      </c>
      <c r="B52" s="50" t="str">
        <f>+Feuil2!B71</f>
        <v xml:space="preserve">Agrafes  tableau   9    </v>
      </c>
      <c r="C52" s="50"/>
      <c r="D52" s="50">
        <f>+Feuil2!E71</f>
        <v>0</v>
      </c>
      <c r="E52" s="51" t="str">
        <f>+[6]Feuil1!I79</f>
        <v>acommande urgent</v>
      </c>
      <c r="F52" s="50" t="s">
        <v>284</v>
      </c>
      <c r="G52" s="47"/>
      <c r="H52" s="48"/>
      <c r="I52" s="48"/>
      <c r="J52" s="48"/>
      <c r="K52" s="48"/>
    </row>
    <row r="53" spans="1:11">
      <c r="A53" s="67"/>
      <c r="B53" s="50" t="str">
        <f>+Feuil2!B72</f>
        <v xml:space="preserve">Agrafes  tirroire  9    </v>
      </c>
      <c r="C53" s="50"/>
      <c r="D53" s="50">
        <f>+Feuil2!E72</f>
        <v>300000</v>
      </c>
      <c r="E53" s="58"/>
      <c r="F53" s="50" t="s">
        <v>285</v>
      </c>
      <c r="G53" s="47"/>
      <c r="H53" s="48"/>
      <c r="I53" s="48"/>
      <c r="J53" s="48"/>
      <c r="K53" s="48"/>
    </row>
    <row r="54" spans="1:11">
      <c r="A54" s="93" t="s">
        <v>31</v>
      </c>
      <c r="B54" s="94"/>
      <c r="C54" s="94"/>
      <c r="D54" s="94"/>
      <c r="E54" s="95"/>
      <c r="F54" s="46" t="s">
        <v>31</v>
      </c>
      <c r="G54" s="47"/>
      <c r="H54" s="48"/>
      <c r="I54" s="48"/>
      <c r="J54" s="48"/>
      <c r="K54" s="48"/>
    </row>
    <row r="55" spans="1:11">
      <c r="A55" s="63" t="s">
        <v>85</v>
      </c>
      <c r="B55" s="50" t="str">
        <f>+[6]Feuil1!B85</f>
        <v>Vis  4X16  /10</v>
      </c>
      <c r="C55" s="50"/>
      <c r="D55" s="50">
        <f>+Feuil2!E75</f>
        <v>5800</v>
      </c>
      <c r="E55" s="51">
        <f>+[6]Feuil1!I85</f>
        <v>0</v>
      </c>
      <c r="F55" s="52" t="s">
        <v>71</v>
      </c>
      <c r="G55" s="47"/>
      <c r="H55" s="48"/>
      <c r="I55" s="48"/>
      <c r="J55" s="48"/>
      <c r="K55" s="48"/>
    </row>
    <row r="56" spans="1:11">
      <c r="A56" s="63" t="s">
        <v>85</v>
      </c>
      <c r="B56" s="50" t="str">
        <f>+[6]Feuil1!B86</f>
        <v>Vis4X20    /10</v>
      </c>
      <c r="C56" s="50"/>
      <c r="D56" s="50">
        <f>+Feuil2!E76</f>
        <v>23000</v>
      </c>
      <c r="E56" s="51">
        <f>+[6]Feuil1!I86</f>
        <v>0</v>
      </c>
      <c r="F56" s="52" t="s">
        <v>154</v>
      </c>
      <c r="G56" s="47"/>
      <c r="H56" s="48"/>
      <c r="I56" s="48"/>
      <c r="J56" s="48"/>
      <c r="K56" s="48"/>
    </row>
    <row r="57" spans="1:11">
      <c r="A57" s="63" t="s">
        <v>85</v>
      </c>
      <c r="B57" s="50" t="str">
        <f>+[6]Feuil1!B87</f>
        <v>Vis4X25     /10</v>
      </c>
      <c r="C57" s="50"/>
      <c r="D57" s="50">
        <f>+Feuil2!E77</f>
        <v>11600</v>
      </c>
      <c r="E57" s="51">
        <f>+[6]Feuil1!I87</f>
        <v>0</v>
      </c>
      <c r="F57" s="52" t="s">
        <v>155</v>
      </c>
      <c r="G57" s="47"/>
      <c r="H57" s="48"/>
      <c r="I57" s="48"/>
      <c r="J57" s="48"/>
      <c r="K57" s="48"/>
    </row>
    <row r="58" spans="1:11">
      <c r="A58" s="63" t="s">
        <v>85</v>
      </c>
      <c r="B58" s="50" t="str">
        <f>+[6]Feuil1!B88</f>
        <v>Vis4X30    /10</v>
      </c>
      <c r="C58" s="50"/>
      <c r="D58" s="50">
        <f>+Feuil2!E78</f>
        <v>24600</v>
      </c>
      <c r="E58" s="51">
        <f>+[6]Feuil1!I88</f>
        <v>0</v>
      </c>
      <c r="F58" s="52" t="s">
        <v>156</v>
      </c>
      <c r="G58" s="47"/>
      <c r="H58" s="48"/>
      <c r="I58" s="48"/>
      <c r="J58" s="48"/>
      <c r="K58" s="48"/>
    </row>
    <row r="59" spans="1:11">
      <c r="A59" s="63" t="s">
        <v>85</v>
      </c>
      <c r="B59" s="50" t="str">
        <f>+[6]Feuil1!B89</f>
        <v>Vis4X35N°1      /10</v>
      </c>
      <c r="C59" s="50"/>
      <c r="D59" s="50">
        <f>+Feuil2!E79</f>
        <v>0</v>
      </c>
      <c r="E59" s="51" t="str">
        <f>+[6]Feuil1!I89</f>
        <v>acommande urgent</v>
      </c>
      <c r="F59" s="52" t="s">
        <v>157</v>
      </c>
      <c r="G59" s="47"/>
      <c r="H59" s="48"/>
      <c r="I59" s="48"/>
      <c r="J59" s="48"/>
      <c r="K59" s="48"/>
    </row>
    <row r="60" spans="1:11">
      <c r="A60" s="63" t="s">
        <v>85</v>
      </c>
      <c r="B60" s="50" t="str">
        <f>+[6]Feuil1!B90</f>
        <v>Vis4X35N°2     /10</v>
      </c>
      <c r="C60" s="50"/>
      <c r="D60" s="50">
        <f>+Feuil2!E80</f>
        <v>376800</v>
      </c>
      <c r="E60" s="51">
        <f>+[6]Feuil1!I90</f>
        <v>0</v>
      </c>
      <c r="F60" s="52" t="s">
        <v>158</v>
      </c>
      <c r="G60" s="47"/>
      <c r="H60" s="48"/>
      <c r="I60" s="48"/>
      <c r="J60" s="48"/>
      <c r="K60" s="48"/>
    </row>
    <row r="61" spans="1:11">
      <c r="A61" s="63" t="s">
        <v>85</v>
      </c>
      <c r="B61" s="50" t="str">
        <f>+[6]Feuil1!B91</f>
        <v>Vis4X40       /10</v>
      </c>
      <c r="C61" s="50"/>
      <c r="D61" s="50">
        <f>+Feuil2!E81</f>
        <v>6400</v>
      </c>
      <c r="E61" s="51">
        <f>+[6]Feuil1!I91</f>
        <v>0</v>
      </c>
      <c r="F61" s="52" t="s">
        <v>159</v>
      </c>
      <c r="G61" s="47"/>
      <c r="H61" s="48"/>
      <c r="I61" s="48"/>
      <c r="J61" s="48"/>
      <c r="K61" s="48"/>
    </row>
    <row r="62" spans="1:11">
      <c r="A62" s="63" t="s">
        <v>85</v>
      </c>
      <c r="B62" s="50" t="str">
        <f>+[6]Feuil1!B92</f>
        <v>Vis4X45      /10</v>
      </c>
      <c r="C62" s="50"/>
      <c r="D62" s="50">
        <f>+Feuil2!E82</f>
        <v>400</v>
      </c>
      <c r="E62" s="51" t="str">
        <f>+[6]Feuil1!I92</f>
        <v>acommande urgent</v>
      </c>
      <c r="F62" s="52" t="s">
        <v>48</v>
      </c>
      <c r="G62" s="47"/>
      <c r="H62" s="48"/>
      <c r="I62" s="48"/>
      <c r="J62" s="48"/>
      <c r="K62" s="48"/>
    </row>
    <row r="63" spans="1:11">
      <c r="A63" s="63" t="s">
        <v>85</v>
      </c>
      <c r="B63" s="50" t="str">
        <f>+[6]Feuil1!B93</f>
        <v>Vis4X50     /10</v>
      </c>
      <c r="C63" s="50"/>
      <c r="D63" s="50">
        <f>+Feuil2!E83</f>
        <v>39400</v>
      </c>
      <c r="E63" s="51">
        <f>+[6]Feuil1!I93</f>
        <v>0</v>
      </c>
      <c r="F63" s="52" t="s">
        <v>160</v>
      </c>
      <c r="G63" s="47"/>
      <c r="H63" s="48"/>
      <c r="I63" s="48"/>
      <c r="J63" s="48"/>
      <c r="K63" s="48"/>
    </row>
    <row r="64" spans="1:11">
      <c r="A64" s="63" t="s">
        <v>85</v>
      </c>
      <c r="B64" s="50" t="str">
        <f>+[6]Feuil1!B94</f>
        <v>Vis5X40     /10</v>
      </c>
      <c r="C64" s="50"/>
      <c r="D64" s="50">
        <f>+Feuil2!E84</f>
        <v>200</v>
      </c>
      <c r="E64" s="51">
        <f>+[6]Feuil1!I94</f>
        <v>0</v>
      </c>
      <c r="F64" s="52" t="s">
        <v>161</v>
      </c>
      <c r="G64" s="47"/>
      <c r="H64" s="48"/>
      <c r="I64" s="48"/>
      <c r="J64" s="48"/>
      <c r="K64" s="48"/>
    </row>
    <row r="65" spans="1:11">
      <c r="A65" s="63" t="s">
        <v>85</v>
      </c>
      <c r="B65" s="50" t="str">
        <f>+[6]Feuil1!B95</f>
        <v>Vis4,8X16Barekir      /10</v>
      </c>
      <c r="C65" s="50"/>
      <c r="D65" s="50">
        <f>+Feuil2!E85</f>
        <v>9300</v>
      </c>
      <c r="E65" s="51">
        <f>+[6]Feuil1!I95</f>
        <v>0</v>
      </c>
      <c r="F65" s="52" t="s">
        <v>162</v>
      </c>
      <c r="G65" s="47"/>
      <c r="H65" s="48"/>
      <c r="I65" s="48"/>
      <c r="J65" s="48"/>
      <c r="K65" s="48"/>
    </row>
    <row r="66" spans="1:11">
      <c r="A66" s="63" t="s">
        <v>85</v>
      </c>
      <c r="B66" s="50" t="str">
        <f>+[6]Feuil1!B96</f>
        <v xml:space="preserve">Vis4,8X19Barekir      /10  </v>
      </c>
      <c r="C66" s="50"/>
      <c r="D66" s="50">
        <f>+Feuil2!E86</f>
        <v>1000</v>
      </c>
      <c r="E66" s="51">
        <f>+[6]Feuil1!I96</f>
        <v>0</v>
      </c>
      <c r="F66" s="52" t="s">
        <v>163</v>
      </c>
      <c r="G66" s="47"/>
      <c r="H66" s="48"/>
      <c r="I66" s="48"/>
      <c r="J66" s="48"/>
      <c r="K66" s="48"/>
    </row>
    <row r="67" spans="1:11">
      <c r="A67" s="63" t="s">
        <v>85</v>
      </c>
      <c r="B67" s="50" t="str">
        <f>+[6]Feuil1!B97</f>
        <v>Vis4,2X32      /10</v>
      </c>
      <c r="C67" s="50"/>
      <c r="D67" s="50">
        <f>+Feuil2!E87</f>
        <v>6000</v>
      </c>
      <c r="E67" s="51">
        <f>+[6]Feuil1!I97</f>
        <v>0</v>
      </c>
      <c r="F67" s="52" t="s">
        <v>164</v>
      </c>
      <c r="G67" s="47"/>
      <c r="H67" s="48"/>
      <c r="I67" s="48"/>
      <c r="J67" s="48"/>
      <c r="K67" s="48"/>
    </row>
    <row r="68" spans="1:11">
      <c r="A68" s="63" t="s">
        <v>85</v>
      </c>
      <c r="B68" s="50" t="str">
        <f>+[6]Feuil1!B98</f>
        <v>Vis4,2X35       /10</v>
      </c>
      <c r="C68" s="50"/>
      <c r="D68" s="50">
        <f>+Feuil2!E88</f>
        <v>10000</v>
      </c>
      <c r="E68" s="51">
        <f>+[6]Feuil1!I98</f>
        <v>0</v>
      </c>
      <c r="F68" s="52" t="s">
        <v>165</v>
      </c>
      <c r="G68" s="47"/>
      <c r="H68" s="48"/>
      <c r="I68" s="48"/>
      <c r="J68" s="48"/>
      <c r="K68" s="48"/>
    </row>
    <row r="69" spans="1:11">
      <c r="A69" s="93" t="s">
        <v>31</v>
      </c>
      <c r="B69" s="94"/>
      <c r="C69" s="94"/>
      <c r="D69" s="94"/>
      <c r="E69" s="95"/>
      <c r="F69" s="46" t="s">
        <v>31</v>
      </c>
      <c r="G69" s="47"/>
      <c r="H69" s="48"/>
      <c r="I69" s="48"/>
      <c r="J69" s="48"/>
      <c r="K69" s="48"/>
    </row>
    <row r="70" spans="1:11">
      <c r="A70" s="63" t="s">
        <v>103</v>
      </c>
      <c r="B70" s="50" t="str">
        <f>+[6]Feuil1!B102</f>
        <v>Rivet  rivteuse  5x12        /11</v>
      </c>
      <c r="C70" s="50"/>
      <c r="D70" s="50">
        <f>+Feuil2!E92</f>
        <v>2000</v>
      </c>
      <c r="E70" s="51">
        <f>+[6]Feuil1!I102</f>
        <v>0</v>
      </c>
      <c r="F70" s="52" t="s">
        <v>166</v>
      </c>
      <c r="G70" s="47"/>
      <c r="H70" s="48"/>
      <c r="I70" s="48"/>
      <c r="J70" s="48"/>
      <c r="K70" s="48"/>
    </row>
    <row r="71" spans="1:11">
      <c r="A71" s="63" t="s">
        <v>103</v>
      </c>
      <c r="B71" s="50" t="str">
        <f>+[6]Feuil1!B103</f>
        <v>Rivet  rivteuse  5x16    / 11</v>
      </c>
      <c r="C71" s="50"/>
      <c r="D71" s="50">
        <f>+Feuil2!E93</f>
        <v>0</v>
      </c>
      <c r="E71" s="51" t="str">
        <f>+[6]Feuil1!I103</f>
        <v>acommande urgent</v>
      </c>
      <c r="F71" s="52" t="s">
        <v>167</v>
      </c>
      <c r="G71" s="47"/>
      <c r="H71" s="48"/>
      <c r="I71" s="48"/>
      <c r="J71" s="48"/>
      <c r="K71" s="48"/>
    </row>
    <row r="72" spans="1:11">
      <c r="A72" s="63" t="s">
        <v>103</v>
      </c>
      <c r="B72" s="50" t="str">
        <f>+[6]Feuil1!B104</f>
        <v>Rivet  rivteuse  5x25  /5x20     /11</v>
      </c>
      <c r="C72" s="50"/>
      <c r="D72" s="50">
        <f>+Feuil2!E94</f>
        <v>6000</v>
      </c>
      <c r="E72" s="51">
        <f>+[6]Feuil1!I104</f>
        <v>0</v>
      </c>
      <c r="F72" s="52" t="s">
        <v>168</v>
      </c>
      <c r="G72" s="47"/>
      <c r="H72" s="48"/>
      <c r="I72" s="48"/>
      <c r="J72" s="48"/>
      <c r="K72" s="48"/>
    </row>
    <row r="73" spans="1:11">
      <c r="A73" s="63" t="s">
        <v>103</v>
      </c>
      <c r="B73" s="50" t="str">
        <f>+[6]Feuil1!B105</f>
        <v>Rivet  rivteuse  5x30     /11</v>
      </c>
      <c r="C73" s="50"/>
      <c r="D73" s="50">
        <f>+Feuil2!E95</f>
        <v>4000</v>
      </c>
      <c r="E73" s="51" t="str">
        <f>+[6]Feuil1!I105</f>
        <v>acommande urgent</v>
      </c>
      <c r="F73" s="52" t="s">
        <v>169</v>
      </c>
      <c r="G73" s="47"/>
      <c r="H73" s="48"/>
      <c r="I73" s="48"/>
      <c r="J73" s="48"/>
      <c r="K73" s="48"/>
    </row>
    <row r="74" spans="1:11">
      <c r="A74" s="93" t="s">
        <v>31</v>
      </c>
      <c r="B74" s="94"/>
      <c r="C74" s="94"/>
      <c r="D74" s="94"/>
      <c r="E74" s="95"/>
      <c r="F74" s="46" t="s">
        <v>31</v>
      </c>
      <c r="G74" s="47"/>
      <c r="H74" s="48"/>
      <c r="I74" s="48"/>
      <c r="J74" s="48"/>
      <c r="K74" s="48"/>
    </row>
    <row r="75" spans="1:11">
      <c r="A75" s="63" t="s">
        <v>104</v>
      </c>
      <c r="B75" s="50" t="str">
        <f>+[6]Feuil1!B109</f>
        <v>Vis polier pour pupitre6x16      /12</v>
      </c>
      <c r="C75" s="50"/>
      <c r="D75" s="50">
        <f>+Feuil2!E99</f>
        <v>77500</v>
      </c>
      <c r="E75" s="51">
        <f>+[6]Feuil1!I109</f>
        <v>0</v>
      </c>
      <c r="F75" s="52" t="s">
        <v>170</v>
      </c>
      <c r="G75" s="47"/>
      <c r="H75" s="48"/>
      <c r="I75" s="48"/>
      <c r="J75" s="48"/>
      <c r="K75" s="48"/>
    </row>
    <row r="76" spans="1:11">
      <c r="A76" s="63" t="s">
        <v>104</v>
      </c>
      <c r="B76" s="50" t="str">
        <f>+[6]Feuil1!B110</f>
        <v>Inseir a griffe 6x18      /12</v>
      </c>
      <c r="C76" s="50"/>
      <c r="D76" s="50">
        <f>+Feuil2!E100</f>
        <v>33000</v>
      </c>
      <c r="E76" s="51" t="str">
        <f>+[6]Feuil1!I110</f>
        <v>a commande urgent</v>
      </c>
      <c r="F76" s="52" t="s">
        <v>171</v>
      </c>
      <c r="G76" s="47"/>
      <c r="H76" s="48"/>
      <c r="I76" s="48"/>
      <c r="J76" s="48"/>
      <c r="K76" s="48"/>
    </row>
    <row r="77" spans="1:11">
      <c r="A77" s="63" t="s">
        <v>104</v>
      </c>
      <c r="B77" s="50" t="str">
        <f>+[6]Feuil1!B111</f>
        <v>Ecrou a rayonnage6        /12</v>
      </c>
      <c r="C77" s="50"/>
      <c r="D77" s="50">
        <f>+Feuil2!E101</f>
        <v>39000</v>
      </c>
      <c r="E77" s="51">
        <f>+[6]Feuil1!I111</f>
        <v>0</v>
      </c>
      <c r="F77" s="52" t="s">
        <v>172</v>
      </c>
      <c r="G77" s="47"/>
      <c r="H77" s="48"/>
      <c r="I77" s="48"/>
      <c r="J77" s="48"/>
      <c r="K77" s="48"/>
    </row>
    <row r="78" spans="1:11">
      <c r="A78" s="63" t="s">
        <v>104</v>
      </c>
      <c r="B78" s="50" t="str">
        <f>+[6]Feuil1!B112</f>
        <v>Boulon rayonnage 6        /12</v>
      </c>
      <c r="C78" s="50"/>
      <c r="D78" s="50">
        <f>+Feuil2!E102</f>
        <v>14000</v>
      </c>
      <c r="E78" s="51">
        <f>+[6]Feuil1!I112</f>
        <v>0</v>
      </c>
      <c r="F78" s="52" t="s">
        <v>173</v>
      </c>
      <c r="G78" s="47"/>
      <c r="H78" s="48"/>
      <c r="I78" s="48"/>
      <c r="J78" s="48"/>
      <c r="K78" s="48"/>
    </row>
    <row r="79" spans="1:11">
      <c r="A79" s="63" t="s">
        <v>104</v>
      </c>
      <c r="B79" s="50" t="str">
        <f>+[6]Feuil1!B113</f>
        <v>Ecrou  10       /12</v>
      </c>
      <c r="C79" s="50"/>
      <c r="D79" s="50">
        <f>+Feuil2!E103</f>
        <v>0</v>
      </c>
      <c r="E79" s="51" t="str">
        <f>+[6]Feuil1!I113</f>
        <v>a commande urgent</v>
      </c>
      <c r="F79" s="52" t="s">
        <v>53</v>
      </c>
      <c r="G79" s="47"/>
      <c r="H79" s="48"/>
      <c r="I79" s="48"/>
      <c r="J79" s="48"/>
      <c r="K79" s="48"/>
    </row>
    <row r="80" spans="1:11">
      <c r="A80" s="63" t="s">
        <v>104</v>
      </c>
      <c r="B80" s="50" t="str">
        <f>+[6]Feuil1!B114</f>
        <v>Boulon lit  8x35        /12</v>
      </c>
      <c r="C80" s="50"/>
      <c r="D80" s="50">
        <f>+Feuil2!E104</f>
        <v>1000</v>
      </c>
      <c r="E80" s="51" t="str">
        <f>+[6]Feuil1!I114</f>
        <v>a commande urgent</v>
      </c>
      <c r="F80" s="52" t="s">
        <v>174</v>
      </c>
      <c r="G80" s="47"/>
      <c r="H80" s="48"/>
      <c r="I80" s="48"/>
      <c r="J80" s="48"/>
      <c r="K80" s="48"/>
    </row>
    <row r="81" spans="1:11">
      <c r="A81" s="93" t="s">
        <v>31</v>
      </c>
      <c r="B81" s="94"/>
      <c r="C81" s="94"/>
      <c r="D81" s="94"/>
      <c r="E81" s="95"/>
      <c r="F81" s="46" t="s">
        <v>31</v>
      </c>
      <c r="G81" s="47"/>
      <c r="H81" s="48"/>
      <c r="I81" s="48"/>
      <c r="J81" s="48"/>
      <c r="K81" s="48"/>
    </row>
    <row r="82" spans="1:11">
      <c r="A82" s="63" t="s">
        <v>119</v>
      </c>
      <c r="B82" s="50" t="str">
        <f>+[6]Feuil1!B134</f>
        <v>Rivet  pointo  5x16       /14</v>
      </c>
      <c r="C82" s="50"/>
      <c r="D82" s="50">
        <f>+Feuil2!E122</f>
        <v>60500</v>
      </c>
      <c r="E82" s="51">
        <f>+[6]Feuil1!I134</f>
        <v>0</v>
      </c>
      <c r="F82" s="52" t="s">
        <v>175</v>
      </c>
      <c r="G82" s="47"/>
      <c r="H82" s="48"/>
      <c r="I82" s="48"/>
      <c r="J82" s="48"/>
      <c r="K82" s="48"/>
    </row>
    <row r="83" spans="1:11">
      <c r="A83" s="63" t="s">
        <v>119</v>
      </c>
      <c r="B83" s="50" t="str">
        <f>+[6]Feuil1!B135</f>
        <v>Rivet  pointo  5x12        /14</v>
      </c>
      <c r="C83" s="50"/>
      <c r="D83" s="50">
        <f>+Feuil2!E123</f>
        <v>294000</v>
      </c>
      <c r="E83" s="51">
        <f>+[6]Feuil1!I135</f>
        <v>0</v>
      </c>
      <c r="F83" s="52" t="s">
        <v>176</v>
      </c>
      <c r="G83" s="47"/>
      <c r="H83" s="48"/>
      <c r="I83" s="48"/>
      <c r="J83" s="48"/>
      <c r="K83" s="48"/>
    </row>
    <row r="84" spans="1:11">
      <c r="A84" s="63" t="s">
        <v>119</v>
      </c>
      <c r="B84" s="50" t="str">
        <f>+[6]Feuil1!B136</f>
        <v>Rivet  pointo  5x22       /14</v>
      </c>
      <c r="C84" s="50"/>
      <c r="D84" s="50">
        <f>+Feuil2!E124</f>
        <v>293000</v>
      </c>
      <c r="E84" s="51">
        <f>+[6]Feuil1!I136</f>
        <v>0</v>
      </c>
      <c r="F84" s="52" t="s">
        <v>177</v>
      </c>
      <c r="G84" s="47"/>
      <c r="H84" s="48"/>
      <c r="I84" s="48"/>
      <c r="J84" s="48"/>
      <c r="K84" s="48"/>
    </row>
    <row r="85" spans="1:11">
      <c r="A85" s="63" t="s">
        <v>119</v>
      </c>
      <c r="B85" s="50" t="str">
        <f>+[6]Feuil1!B137</f>
        <v>Rivet  pointo  5x25        /14</v>
      </c>
      <c r="C85" s="50"/>
      <c r="D85" s="50">
        <f>+Feuil2!E125</f>
        <v>618500</v>
      </c>
      <c r="E85" s="51">
        <f>+[6]Feuil1!I137</f>
        <v>0</v>
      </c>
      <c r="F85" s="52" t="s">
        <v>178</v>
      </c>
      <c r="G85" s="47"/>
      <c r="H85" s="48"/>
      <c r="I85" s="48"/>
      <c r="J85" s="48"/>
      <c r="K85" s="48"/>
    </row>
    <row r="86" spans="1:11">
      <c r="A86" s="93" t="s">
        <v>31</v>
      </c>
      <c r="B86" s="94"/>
      <c r="C86" s="94"/>
      <c r="D86" s="94"/>
      <c r="E86" s="95"/>
      <c r="F86" s="46" t="s">
        <v>31</v>
      </c>
      <c r="G86" s="47"/>
      <c r="H86" s="48"/>
      <c r="I86" s="48"/>
      <c r="J86" s="48"/>
      <c r="K86" s="48"/>
    </row>
    <row r="87" spans="1:11">
      <c r="A87" s="63" t="s">
        <v>107</v>
      </c>
      <c r="B87" s="50" t="str">
        <f>+[6]Feuil1!B141</f>
        <v>Embout  22      /15</v>
      </c>
      <c r="C87" s="50"/>
      <c r="D87" s="50">
        <f>+Feuil2!E129</f>
        <v>24000</v>
      </c>
      <c r="E87" s="51" t="str">
        <f>+[6]Feuil1!I141</f>
        <v>a commande urgent</v>
      </c>
      <c r="F87" s="52" t="s">
        <v>179</v>
      </c>
      <c r="G87" s="47"/>
      <c r="H87" s="48"/>
      <c r="I87" s="48"/>
      <c r="J87" s="48"/>
      <c r="K87" s="48"/>
    </row>
    <row r="88" spans="1:11">
      <c r="A88" s="63" t="s">
        <v>107</v>
      </c>
      <c r="B88" s="50" t="str">
        <f>+[6]Feuil1!B142</f>
        <v>Embout 25      /15</v>
      </c>
      <c r="C88" s="50"/>
      <c r="D88" s="50">
        <f>+Feuil2!E130</f>
        <v>28000</v>
      </c>
      <c r="E88" s="51">
        <f>+[6]Feuil1!I142</f>
        <v>0</v>
      </c>
      <c r="F88" s="52" t="s">
        <v>56</v>
      </c>
      <c r="G88" s="47"/>
      <c r="H88" s="48"/>
      <c r="I88" s="48"/>
      <c r="J88" s="48"/>
      <c r="K88" s="48"/>
    </row>
    <row r="89" spans="1:11">
      <c r="A89" s="63" t="s">
        <v>107</v>
      </c>
      <c r="B89" s="50" t="str">
        <f>+[6]Feuil1!B143</f>
        <v>Embout 32       /15</v>
      </c>
      <c r="C89" s="50"/>
      <c r="D89" s="50">
        <f>+Feuil2!E131</f>
        <v>15250</v>
      </c>
      <c r="E89" s="51">
        <f>+[6]Feuil1!I143</f>
        <v>0</v>
      </c>
      <c r="F89" s="52" t="s">
        <v>180</v>
      </c>
      <c r="G89" s="47"/>
      <c r="H89" s="48"/>
      <c r="I89" s="48"/>
      <c r="J89" s="48"/>
      <c r="K89" s="48"/>
    </row>
    <row r="90" spans="1:11">
      <c r="A90" s="63" t="s">
        <v>107</v>
      </c>
      <c r="B90" s="50" t="str">
        <f>+[6]Feuil1!B144</f>
        <v>Embout 35      /15</v>
      </c>
      <c r="C90" s="50"/>
      <c r="D90" s="50">
        <f>+Feuil2!E132</f>
        <v>36000</v>
      </c>
      <c r="E90" s="51">
        <f>+[6]Feuil1!I144</f>
        <v>0</v>
      </c>
      <c r="F90" s="52" t="s">
        <v>181</v>
      </c>
      <c r="G90" s="47"/>
      <c r="H90" s="48"/>
      <c r="I90" s="48"/>
      <c r="J90" s="48"/>
      <c r="K90" s="48"/>
    </row>
    <row r="91" spans="1:11">
      <c r="A91" s="63" t="s">
        <v>107</v>
      </c>
      <c r="B91" s="50" t="str">
        <f>+[6]Feuil1!B145</f>
        <v>Embout 20X20        /15</v>
      </c>
      <c r="C91" s="50"/>
      <c r="D91" s="50">
        <f>+Feuil2!E133</f>
        <v>8000</v>
      </c>
      <c r="E91" s="51">
        <f>+[6]Feuil1!I145</f>
        <v>0</v>
      </c>
      <c r="F91" s="52" t="s">
        <v>182</v>
      </c>
      <c r="G91" s="47"/>
      <c r="H91" s="48"/>
      <c r="I91" s="48"/>
      <c r="J91" s="48"/>
      <c r="K91" s="48"/>
    </row>
    <row r="92" spans="1:11">
      <c r="A92" s="63" t="s">
        <v>107</v>
      </c>
      <c r="B92" s="50" t="str">
        <f>+[6]Feuil1!B146</f>
        <v>Embout 20X30      /15</v>
      </c>
      <c r="C92" s="50"/>
      <c r="D92" s="50">
        <f>+Feuil2!E134</f>
        <v>10000</v>
      </c>
      <c r="E92" s="51">
        <f>+[6]Feuil1!I146</f>
        <v>0</v>
      </c>
      <c r="F92" s="52" t="s">
        <v>183</v>
      </c>
      <c r="G92" s="47"/>
      <c r="H92" s="48"/>
      <c r="I92" s="48"/>
      <c r="J92" s="48"/>
      <c r="K92" s="48"/>
    </row>
    <row r="93" spans="1:11">
      <c r="A93" s="63" t="s">
        <v>107</v>
      </c>
      <c r="B93" s="50" t="str">
        <f>+[6]Feuil1!B147</f>
        <v>Embout 20X40       /15</v>
      </c>
      <c r="C93" s="50"/>
      <c r="D93" s="50">
        <f>+Feuil2!E135</f>
        <v>8000</v>
      </c>
      <c r="E93" s="51">
        <f>+[6]Feuil1!I147</f>
        <v>0</v>
      </c>
      <c r="F93" s="52" t="s">
        <v>184</v>
      </c>
      <c r="G93" s="47"/>
      <c r="H93" s="48"/>
      <c r="I93" s="48"/>
      <c r="J93" s="48"/>
      <c r="K93" s="48"/>
    </row>
    <row r="94" spans="1:11">
      <c r="A94" s="63" t="s">
        <v>107</v>
      </c>
      <c r="B94" s="50" t="str">
        <f>+[6]Feuil1!B148</f>
        <v>Embout 27X40     /15</v>
      </c>
      <c r="C94" s="50"/>
      <c r="D94" s="50">
        <f>+Feuil2!E136</f>
        <v>5200</v>
      </c>
      <c r="E94" s="51">
        <f>+[6]Feuil1!I148</f>
        <v>0</v>
      </c>
      <c r="F94" s="52" t="s">
        <v>185</v>
      </c>
      <c r="G94" s="47"/>
      <c r="H94" s="48"/>
      <c r="I94" s="48"/>
      <c r="J94" s="48"/>
      <c r="K94" s="48"/>
    </row>
    <row r="95" spans="1:11">
      <c r="A95" s="63" t="s">
        <v>107</v>
      </c>
      <c r="B95" s="50" t="str">
        <f>+[6]Feuil1!B149</f>
        <v>Embout 30X30        /15</v>
      </c>
      <c r="C95" s="50"/>
      <c r="D95" s="50">
        <f>+Feuil2!E137</f>
        <v>3100</v>
      </c>
      <c r="E95" s="51">
        <f>+[6]Feuil1!I149</f>
        <v>0</v>
      </c>
      <c r="F95" s="52" t="s">
        <v>186</v>
      </c>
      <c r="G95" s="47"/>
      <c r="H95" s="48"/>
      <c r="I95" s="48"/>
      <c r="J95" s="48"/>
      <c r="K95" s="48"/>
    </row>
    <row r="96" spans="1:11">
      <c r="A96" s="63" t="s">
        <v>107</v>
      </c>
      <c r="B96" s="50" t="str">
        <f>+[6]Feuil1!B150</f>
        <v>Embout 35X35       /15</v>
      </c>
      <c r="C96" s="50"/>
      <c r="D96" s="50">
        <f>+Feuil2!E138</f>
        <v>2300</v>
      </c>
      <c r="E96" s="51" t="str">
        <f>+[6]Feuil1!I150</f>
        <v>a commande urgent</v>
      </c>
      <c r="F96" s="52" t="s">
        <v>187</v>
      </c>
      <c r="G96" s="47"/>
      <c r="H96" s="48"/>
      <c r="I96" s="48"/>
      <c r="J96" s="48"/>
      <c r="K96" s="48"/>
    </row>
    <row r="97" spans="1:11">
      <c r="A97" s="63" t="s">
        <v>107</v>
      </c>
      <c r="B97" s="50" t="str">
        <f>+[6]Feuil1!B151</f>
        <v>Embout 32   Kenza          /15</v>
      </c>
      <c r="C97" s="50"/>
      <c r="D97" s="50">
        <f>+Feuil2!E139</f>
        <v>5900</v>
      </c>
      <c r="E97" s="51">
        <f>+[6]Feuil1!I151</f>
        <v>0</v>
      </c>
      <c r="F97" s="52" t="s">
        <v>188</v>
      </c>
      <c r="G97" s="47"/>
      <c r="H97" s="48"/>
      <c r="I97" s="48"/>
      <c r="J97" s="48"/>
      <c r="K97" s="48"/>
    </row>
    <row r="98" spans="1:11">
      <c r="A98" s="63" t="s">
        <v>107</v>
      </c>
      <c r="B98" s="50" t="str">
        <f>+[6]Feuil1!B152</f>
        <v>Embout 35   Kenza    /   15</v>
      </c>
      <c r="C98" s="50"/>
      <c r="D98" s="50">
        <f>+Feuil2!E140</f>
        <v>5000</v>
      </c>
      <c r="E98" s="51" t="str">
        <f>+[6]Feuil1!I152</f>
        <v>a commande urgent</v>
      </c>
      <c r="F98" s="52" t="s">
        <v>189</v>
      </c>
      <c r="G98" s="47"/>
      <c r="H98" s="48"/>
      <c r="I98" s="48"/>
      <c r="J98" s="48"/>
      <c r="K98" s="48"/>
    </row>
    <row r="99" spans="1:11">
      <c r="A99" s="63" t="s">
        <v>107</v>
      </c>
      <c r="B99" s="50" t="str">
        <f>+[6]Feuil1!B153</f>
        <v>Embout  40    / 15</v>
      </c>
      <c r="C99" s="50"/>
      <c r="D99" s="50">
        <f>+Feuil2!E141</f>
        <v>1800</v>
      </c>
      <c r="E99" s="51">
        <f>+[6]Feuil1!I153</f>
        <v>0</v>
      </c>
      <c r="F99" s="52" t="s">
        <v>190</v>
      </c>
      <c r="G99" s="47"/>
      <c r="H99" s="48"/>
      <c r="I99" s="48"/>
      <c r="J99" s="48"/>
      <c r="K99" s="48"/>
    </row>
    <row r="100" spans="1:11">
      <c r="A100" s="63" t="s">
        <v>107</v>
      </c>
      <c r="B100" s="50" t="str">
        <f>+[6]Feuil1!B154</f>
        <v>Embout  tabouret  /Plastique  tige      / 15</v>
      </c>
      <c r="C100" s="50"/>
      <c r="D100" s="50">
        <f>+Feuil2!E142</f>
        <v>1500</v>
      </c>
      <c r="E100" s="51">
        <f>+[6]Feuil1!I154</f>
        <v>0</v>
      </c>
      <c r="F100" s="52" t="s">
        <v>191</v>
      </c>
      <c r="G100" s="47"/>
      <c r="H100" s="48"/>
      <c r="I100" s="48"/>
      <c r="J100" s="48"/>
      <c r="K100" s="48"/>
    </row>
    <row r="101" spans="1:11">
      <c r="A101" s="63" t="s">
        <v>107</v>
      </c>
      <c r="B101" s="50" t="str">
        <f>+[6]Feuil1!B155</f>
        <v>Protege /Rangement  des  chaises   / 15</v>
      </c>
      <c r="C101" s="50"/>
      <c r="D101" s="50">
        <f>+Feuil2!E143</f>
        <v>600000</v>
      </c>
      <c r="E101" s="51">
        <f>+[6]Feuil1!I155</f>
        <v>0</v>
      </c>
      <c r="F101" s="52" t="s">
        <v>192</v>
      </c>
      <c r="G101" s="47"/>
      <c r="H101" s="48"/>
      <c r="I101" s="48"/>
      <c r="J101" s="48"/>
      <c r="K101" s="48"/>
    </row>
    <row r="102" spans="1:11">
      <c r="A102" s="63" t="s">
        <v>107</v>
      </c>
      <c r="B102" s="50" t="str">
        <f>+[6]Feuil1!B156</f>
        <v>Embout 30x15mipla    /15</v>
      </c>
      <c r="C102" s="50"/>
      <c r="D102" s="50">
        <f>+Feuil2!E144</f>
        <v>300</v>
      </c>
      <c r="E102" s="51" t="str">
        <f>+[6]Feuil1!I156</f>
        <v>a commande urgent</v>
      </c>
      <c r="F102" s="52" t="s">
        <v>193</v>
      </c>
      <c r="G102" s="47"/>
      <c r="H102" s="48"/>
      <c r="I102" s="48"/>
      <c r="J102" s="48"/>
      <c r="K102" s="48"/>
    </row>
    <row r="103" spans="1:11">
      <c r="A103" s="63" t="s">
        <v>107</v>
      </c>
      <c r="B103" s="50" t="str">
        <f>+[6]Feuil1!B157</f>
        <v>Embout  tabouret  /Plastique tige      / 15</v>
      </c>
      <c r="C103" s="50"/>
      <c r="D103" s="50">
        <f>+Feuil2!E145</f>
        <v>0</v>
      </c>
      <c r="E103" s="51" t="str">
        <f>+[6]Feuil1!I157</f>
        <v>a commande urgent</v>
      </c>
      <c r="F103" s="52" t="s">
        <v>194</v>
      </c>
      <c r="G103" s="47"/>
      <c r="H103" s="48"/>
      <c r="I103" s="48"/>
      <c r="J103" s="48"/>
      <c r="K103" s="48"/>
    </row>
    <row r="104" spans="1:11">
      <c r="A104" s="93" t="s">
        <v>31</v>
      </c>
      <c r="B104" s="94"/>
      <c r="C104" s="94"/>
      <c r="D104" s="94"/>
      <c r="E104" s="95"/>
      <c r="F104" s="46" t="s">
        <v>31</v>
      </c>
      <c r="G104" s="47"/>
      <c r="H104" s="48"/>
      <c r="I104" s="48"/>
      <c r="J104" s="48"/>
      <c r="K104" s="48"/>
    </row>
    <row r="105" spans="1:11">
      <c r="A105" s="63" t="s">
        <v>108</v>
      </c>
      <c r="B105" s="50" t="str">
        <f>+[6]Feuil1!B161</f>
        <v>Film  emballage petit       /16</v>
      </c>
      <c r="C105" s="50"/>
      <c r="D105" s="50">
        <f>+Feuil2!E149</f>
        <v>222</v>
      </c>
      <c r="E105" s="51">
        <f>+[6]Feuil1!I161</f>
        <v>0</v>
      </c>
      <c r="F105" s="52" t="s">
        <v>195</v>
      </c>
      <c r="G105" s="47"/>
      <c r="H105" s="48"/>
      <c r="I105" s="48"/>
      <c r="J105" s="48"/>
      <c r="K105" s="48"/>
    </row>
    <row r="106" spans="1:11">
      <c r="A106" s="63" t="s">
        <v>108</v>
      </c>
      <c r="B106" s="50" t="str">
        <f>+[6]Feuil1!B162</f>
        <v>Film d'  emballage   grand     /16</v>
      </c>
      <c r="C106" s="50"/>
      <c r="D106" s="50">
        <f>+Feuil2!E150</f>
        <v>9</v>
      </c>
      <c r="E106" s="51" t="str">
        <f>+[6]Feuil1!I162</f>
        <v>a commande urgent</v>
      </c>
      <c r="F106" s="52" t="s">
        <v>59</v>
      </c>
      <c r="G106" s="47"/>
      <c r="H106" s="48"/>
      <c r="I106" s="48"/>
      <c r="J106" s="48"/>
      <c r="K106" s="48"/>
    </row>
    <row r="107" spans="1:11">
      <c r="A107" s="63" t="s">
        <v>108</v>
      </c>
      <c r="B107" s="50" t="str">
        <f>+[6]Feuil1!B163</f>
        <v>Sache  10X100X220      /16</v>
      </c>
      <c r="C107" s="50"/>
      <c r="D107" s="50">
        <f>+Feuil2!E151</f>
        <v>259</v>
      </c>
      <c r="E107" s="51">
        <f>+[6]Feuil1!I163</f>
        <v>0</v>
      </c>
      <c r="F107" s="52" t="s">
        <v>196</v>
      </c>
      <c r="G107" s="47"/>
      <c r="H107" s="48"/>
      <c r="I107" s="48"/>
      <c r="J107" s="48"/>
      <c r="K107" s="48"/>
    </row>
    <row r="108" spans="1:11">
      <c r="A108" s="63" t="s">
        <v>108</v>
      </c>
      <c r="B108" s="50" t="str">
        <f>+[6]Feuil1!B164</f>
        <v>Film  bobine   28mmX3U   /16</v>
      </c>
      <c r="C108" s="50"/>
      <c r="D108" s="50">
        <f>+Feuil2!E152</f>
        <v>4</v>
      </c>
      <c r="E108" s="51">
        <f>+[6]Feuil1!I164</f>
        <v>0</v>
      </c>
      <c r="F108" s="52" t="s">
        <v>197</v>
      </c>
      <c r="G108" s="47"/>
      <c r="H108" s="48"/>
      <c r="I108" s="48"/>
      <c r="J108" s="48"/>
      <c r="K108" s="48"/>
    </row>
    <row r="109" spans="1:11">
      <c r="A109" s="63" t="s">
        <v>108</v>
      </c>
      <c r="B109" s="50" t="str">
        <f>+[6]Feuil1!B165</f>
        <v>Film  bobine   35mmX3U      /16</v>
      </c>
      <c r="C109" s="50"/>
      <c r="D109" s="50">
        <f>+Feuil2!E153</f>
        <v>0</v>
      </c>
      <c r="E109" s="51">
        <f>+[6]Feuil1!I165</f>
        <v>0</v>
      </c>
      <c r="F109" s="52" t="s">
        <v>198</v>
      </c>
      <c r="G109" s="47"/>
      <c r="H109" s="48"/>
      <c r="I109" s="48"/>
      <c r="J109" s="48"/>
      <c r="K109" s="48"/>
    </row>
    <row r="110" spans="1:11">
      <c r="A110" s="63" t="s">
        <v>108</v>
      </c>
      <c r="B110" s="50" t="str">
        <f>+[6]Feuil1!B166</f>
        <v>Film  bobine   mm40/42X3U      /16</v>
      </c>
      <c r="C110" s="50"/>
      <c r="D110" s="50">
        <f>+Feuil2!E154</f>
        <v>11</v>
      </c>
      <c r="E110" s="51" t="str">
        <f>+[6]Feuil1!I166</f>
        <v>a commande urgent</v>
      </c>
      <c r="F110" s="52" t="s">
        <v>199</v>
      </c>
      <c r="G110" s="47"/>
      <c r="H110" s="48"/>
      <c r="I110" s="48"/>
      <c r="J110" s="48"/>
      <c r="K110" s="48"/>
    </row>
    <row r="111" spans="1:11">
      <c r="A111" s="63" t="s">
        <v>108</v>
      </c>
      <c r="B111" s="50" t="str">
        <f>+[6]Feuil1!B167</f>
        <v>Film  bobine   45mmX4U       /16</v>
      </c>
      <c r="C111" s="50"/>
      <c r="D111" s="50">
        <f>+Feuil2!E155</f>
        <v>0</v>
      </c>
      <c r="E111" s="51">
        <f>+[6]Feuil1!I167</f>
        <v>0</v>
      </c>
      <c r="F111" s="52" t="s">
        <v>200</v>
      </c>
      <c r="G111" s="47"/>
      <c r="H111" s="48"/>
      <c r="I111" s="48"/>
      <c r="J111" s="48"/>
      <c r="K111" s="48"/>
    </row>
    <row r="112" spans="1:11">
      <c r="A112" s="63" t="s">
        <v>108</v>
      </c>
      <c r="B112" s="50" t="str">
        <f>+[6]Feuil1!B168</f>
        <v>Film  bobine   70mmX5U      /16</v>
      </c>
      <c r="C112" s="50"/>
      <c r="D112" s="50">
        <f>+Feuil2!E156</f>
        <v>12</v>
      </c>
      <c r="E112" s="51">
        <f>+[6]Feuil1!I168</f>
        <v>0</v>
      </c>
      <c r="F112" s="52" t="s">
        <v>201</v>
      </c>
      <c r="G112" s="47"/>
      <c r="H112" s="48"/>
      <c r="I112" s="48"/>
      <c r="J112" s="48"/>
      <c r="K112" s="48"/>
    </row>
    <row r="113" spans="1:11">
      <c r="A113" s="63" t="s">
        <v>108</v>
      </c>
      <c r="B113" s="50" t="str">
        <f>+[6]Feuil1!B169</f>
        <v>Film  bobine   55mmX5U      /16</v>
      </c>
      <c r="C113" s="50"/>
      <c r="D113" s="50">
        <f>+Feuil2!E157</f>
        <v>198</v>
      </c>
      <c r="E113" s="51">
        <f>+[6]Feuil1!I169</f>
        <v>0</v>
      </c>
      <c r="F113" s="52" t="s">
        <v>202</v>
      </c>
      <c r="G113" s="47"/>
      <c r="H113" s="48"/>
      <c r="I113" s="48"/>
      <c r="J113" s="48"/>
      <c r="K113" s="48"/>
    </row>
    <row r="114" spans="1:11">
      <c r="A114" s="63" t="s">
        <v>108</v>
      </c>
      <c r="B114" s="50" t="str">
        <f>+[6]Feuil1!B170</f>
        <v>Film  bobine   80MMX6U     /16</v>
      </c>
      <c r="C114" s="50"/>
      <c r="D114" s="50">
        <f>+Feuil2!E158</f>
        <v>12</v>
      </c>
      <c r="E114" s="51">
        <f>+[6]Feuil1!I170</f>
        <v>0</v>
      </c>
      <c r="F114" s="52" t="s">
        <v>203</v>
      </c>
      <c r="G114" s="47"/>
      <c r="H114" s="48"/>
      <c r="I114" s="48"/>
      <c r="J114" s="48"/>
      <c r="K114" s="48"/>
    </row>
    <row r="115" spans="1:11">
      <c r="A115" s="63" t="s">
        <v>108</v>
      </c>
      <c r="B115" s="50" t="str">
        <f>+[6]Feuil1!B171</f>
        <v>Film  bobine   100mmX6U     /16</v>
      </c>
      <c r="C115" s="50"/>
      <c r="D115" s="50">
        <f>+Feuil2!E159</f>
        <v>8</v>
      </c>
      <c r="E115" s="51">
        <f>+[6]Feuil1!I171</f>
        <v>0</v>
      </c>
      <c r="F115" s="52" t="s">
        <v>204</v>
      </c>
      <c r="G115" s="47"/>
      <c r="H115" s="48"/>
      <c r="I115" s="48"/>
      <c r="J115" s="48"/>
      <c r="K115" s="48"/>
    </row>
    <row r="116" spans="1:11">
      <c r="A116" s="63" t="s">
        <v>108</v>
      </c>
      <c r="B116" s="50" t="str">
        <f>+[6]Feuil1!B172</f>
        <v>Film  bobine   18mmX3U     /16</v>
      </c>
      <c r="C116" s="50"/>
      <c r="D116" s="50">
        <f>+Feuil2!E160</f>
        <v>2</v>
      </c>
      <c r="E116" s="51">
        <f>+[6]Feuil1!I172</f>
        <v>0</v>
      </c>
      <c r="F116" s="52" t="s">
        <v>205</v>
      </c>
      <c r="G116" s="47"/>
      <c r="H116" s="48"/>
      <c r="I116" s="48"/>
      <c r="J116" s="48"/>
      <c r="K116" s="48"/>
    </row>
    <row r="117" spans="1:11">
      <c r="A117" s="63" t="s">
        <v>108</v>
      </c>
      <c r="B117" s="50" t="str">
        <f>+[6]Feuil1!B173</f>
        <v>Sache  45X128      /16</v>
      </c>
      <c r="C117" s="50"/>
      <c r="D117" s="50">
        <f>+Feuil2!E161</f>
        <v>0</v>
      </c>
      <c r="E117" s="51">
        <f>+[6]Feuil1!I173</f>
        <v>0</v>
      </c>
      <c r="F117" s="52" t="s">
        <v>206</v>
      </c>
      <c r="G117" s="47"/>
      <c r="H117" s="48"/>
      <c r="I117" s="48"/>
      <c r="J117" s="48"/>
      <c r="K117" s="48"/>
    </row>
    <row r="118" spans="1:11">
      <c r="A118" s="63" t="s">
        <v>108</v>
      </c>
      <c r="B118" s="50" t="str">
        <f>+[6]Feuil1!B174</f>
        <v>Sache 48X133      /16</v>
      </c>
      <c r="C118" s="50"/>
      <c r="D118" s="50">
        <f>+Feuil2!E162</f>
        <v>0</v>
      </c>
      <c r="E118" s="51">
        <f>+[6]Feuil1!I174</f>
        <v>0</v>
      </c>
      <c r="F118" s="52" t="s">
        <v>207</v>
      </c>
      <c r="G118" s="47"/>
      <c r="H118" s="48"/>
      <c r="I118" s="48"/>
      <c r="J118" s="48"/>
      <c r="K118" s="48"/>
    </row>
    <row r="119" spans="1:11">
      <c r="A119" s="63" t="s">
        <v>108</v>
      </c>
      <c r="B119" s="50" t="str">
        <f>+[6]Feuil1!B175</f>
        <v>Sache  32X45       /16</v>
      </c>
      <c r="C119" s="50"/>
      <c r="D119" s="50">
        <f>+Feuil2!E163</f>
        <v>0</v>
      </c>
      <c r="E119" s="51">
        <f>+[6]Feuil1!I175</f>
        <v>0</v>
      </c>
      <c r="F119" s="52" t="s">
        <v>208</v>
      </c>
      <c r="G119" s="47"/>
      <c r="H119" s="48"/>
      <c r="I119" s="48"/>
      <c r="J119" s="48"/>
      <c r="K119" s="48"/>
    </row>
    <row r="120" spans="1:11">
      <c r="A120" s="63" t="s">
        <v>108</v>
      </c>
      <c r="B120" s="50" t="str">
        <f>+[6]Feuil1!B176</f>
        <v xml:space="preserve"> Sache  10X100X100       / 16</v>
      </c>
      <c r="C120" s="50"/>
      <c r="D120" s="50">
        <f>+Feuil2!E164</f>
        <v>0</v>
      </c>
      <c r="E120" s="51">
        <f>+[6]Feuil1!I176</f>
        <v>0</v>
      </c>
      <c r="F120" s="52" t="s">
        <v>209</v>
      </c>
      <c r="G120" s="47"/>
      <c r="H120" s="48"/>
      <c r="I120" s="48"/>
      <c r="J120" s="48"/>
      <c r="K120" s="48"/>
    </row>
    <row r="121" spans="1:11">
      <c r="A121" s="93" t="s">
        <v>26</v>
      </c>
      <c r="B121" s="94"/>
      <c r="C121" s="94"/>
      <c r="D121" s="94"/>
      <c r="E121" s="95"/>
      <c r="F121" s="46" t="s">
        <v>26</v>
      </c>
      <c r="G121" s="47"/>
      <c r="H121" s="48"/>
      <c r="I121" s="48"/>
      <c r="J121" s="48"/>
      <c r="K121" s="48"/>
    </row>
    <row r="122" spans="1:11">
      <c r="A122" s="63" t="s">
        <v>110</v>
      </c>
      <c r="B122" s="50" t="str">
        <f>+[6]Feuil1!B193</f>
        <v>Tourillon 8X30   /   18</v>
      </c>
      <c r="C122" s="50"/>
      <c r="D122" s="50">
        <f>+Feuil2!E181</f>
        <v>114000</v>
      </c>
      <c r="E122" s="51">
        <f>+[6]Feuil1!I193</f>
        <v>0</v>
      </c>
      <c r="F122" s="52" t="s">
        <v>210</v>
      </c>
      <c r="G122" s="47"/>
      <c r="H122" s="48"/>
      <c r="I122" s="48"/>
      <c r="J122" s="48"/>
      <c r="K122" s="48"/>
    </row>
    <row r="123" spans="1:11">
      <c r="A123" s="63" t="s">
        <v>110</v>
      </c>
      <c r="B123" s="50" t="str">
        <f>+[6]Feuil1!B194</f>
        <v>Tourillon 8X40     /18</v>
      </c>
      <c r="C123" s="50"/>
      <c r="D123" s="50">
        <f>+Feuil2!E182</f>
        <v>10000</v>
      </c>
      <c r="E123" s="51">
        <f>+[6]Feuil1!I194</f>
        <v>0</v>
      </c>
      <c r="F123" s="52" t="s">
        <v>211</v>
      </c>
      <c r="G123" s="47"/>
      <c r="H123" s="48"/>
      <c r="I123" s="48"/>
      <c r="J123" s="48"/>
      <c r="K123" s="48"/>
    </row>
    <row r="124" spans="1:11">
      <c r="A124" s="63" t="s">
        <v>110</v>
      </c>
      <c r="B124" s="50" t="str">
        <f>+[6]Feuil1!B195</f>
        <v>Rouleau  mogesse       /18</v>
      </c>
      <c r="C124" s="50"/>
      <c r="D124" s="50">
        <f>+Feuil2!E183</f>
        <v>8</v>
      </c>
      <c r="E124" s="51">
        <f>+[6]Feuil1!I195</f>
        <v>0</v>
      </c>
      <c r="F124" s="52" t="s">
        <v>212</v>
      </c>
      <c r="G124" s="47"/>
      <c r="H124" s="48"/>
      <c r="I124" s="48"/>
      <c r="J124" s="48"/>
      <c r="K124" s="48"/>
    </row>
    <row r="125" spans="1:11">
      <c r="A125" s="93" t="s">
        <v>26</v>
      </c>
      <c r="B125" s="94"/>
      <c r="C125" s="94"/>
      <c r="D125" s="94"/>
      <c r="E125" s="95"/>
      <c r="F125" s="46" t="s">
        <v>26</v>
      </c>
      <c r="G125" s="47"/>
      <c r="H125" s="48"/>
      <c r="I125" s="48"/>
      <c r="J125" s="48"/>
      <c r="K125" s="48"/>
    </row>
    <row r="126" spans="1:11">
      <c r="A126" s="63" t="s">
        <v>111</v>
      </c>
      <c r="B126" s="50" t="str">
        <f>+[6]Feuil1!B199</f>
        <v xml:space="preserve">Rouleau  scail    /19     </v>
      </c>
      <c r="C126" s="50"/>
      <c r="D126" s="50">
        <f>+Feuil2!E187</f>
        <v>0</v>
      </c>
      <c r="E126" s="51" t="str">
        <f>+[6]Feuil1!I199</f>
        <v>a commande urgent</v>
      </c>
      <c r="F126" s="52" t="s">
        <v>213</v>
      </c>
      <c r="G126" s="47"/>
      <c r="H126" s="48"/>
      <c r="I126" s="48"/>
      <c r="J126" s="48"/>
      <c r="K126" s="48"/>
    </row>
    <row r="127" spans="1:11">
      <c r="A127" s="63" t="s">
        <v>111</v>
      </c>
      <c r="B127" s="50" t="str">
        <f>+[6]Feuil1!B200</f>
        <v>Rouleau  tissu noir    /19</v>
      </c>
      <c r="C127" s="50"/>
      <c r="D127" s="50">
        <f>+Feuil2!E188</f>
        <v>0</v>
      </c>
      <c r="E127" s="51" t="str">
        <f>+[6]Feuil1!I200</f>
        <v>a commande urgent</v>
      </c>
      <c r="F127" s="52" t="s">
        <v>214</v>
      </c>
      <c r="G127" s="47"/>
      <c r="H127" s="48"/>
      <c r="I127" s="48"/>
      <c r="J127" s="48"/>
      <c r="K127" s="48"/>
    </row>
    <row r="128" spans="1:11">
      <c r="A128" s="63" t="s">
        <v>111</v>
      </c>
      <c r="B128" s="50" t="str">
        <f>+[6]Feuil1!B201</f>
        <v>Rouleau papier   emballage    /19</v>
      </c>
      <c r="C128" s="50"/>
      <c r="D128" s="50">
        <f>+Feuil2!E189</f>
        <v>12</v>
      </c>
      <c r="E128" s="51">
        <f>+[6]Feuil1!I201</f>
        <v>0</v>
      </c>
      <c r="F128" s="52" t="s">
        <v>215</v>
      </c>
      <c r="G128" s="47"/>
      <c r="H128" s="48"/>
      <c r="I128" s="48"/>
      <c r="J128" s="48"/>
      <c r="K128" s="48"/>
    </row>
    <row r="129" spans="1:11">
      <c r="A129" s="63" t="s">
        <v>111</v>
      </c>
      <c r="B129" s="50" t="str">
        <f>+[6]Feuil1!B202</f>
        <v>Rouleau de liége " ferchi "     /19</v>
      </c>
      <c r="C129" s="50"/>
      <c r="D129" s="50">
        <f>+Feuil2!E190</f>
        <v>1</v>
      </c>
      <c r="E129" s="51">
        <f>+[6]Feuil1!I202</f>
        <v>0</v>
      </c>
      <c r="F129" s="52" t="s">
        <v>63</v>
      </c>
      <c r="G129" s="47"/>
      <c r="H129" s="48"/>
      <c r="I129" s="48"/>
      <c r="J129" s="48"/>
      <c r="K129" s="48"/>
    </row>
    <row r="130" spans="1:11">
      <c r="A130" s="93" t="s">
        <v>26</v>
      </c>
      <c r="B130" s="94"/>
      <c r="C130" s="94"/>
      <c r="D130" s="94"/>
      <c r="E130" s="95"/>
      <c r="F130" s="46" t="s">
        <v>26</v>
      </c>
      <c r="G130" s="47"/>
      <c r="H130" s="48"/>
      <c r="I130" s="48"/>
      <c r="J130" s="48"/>
      <c r="K130" s="48"/>
    </row>
    <row r="131" spans="1:11">
      <c r="A131" s="63" t="s">
        <v>112</v>
      </c>
      <c r="B131" s="50" t="str">
        <f>+[6]Feuil1!B206</f>
        <v>Huile  alma     /20</v>
      </c>
      <c r="C131" s="50"/>
      <c r="D131" s="50">
        <f>+Feuil2!E194</f>
        <v>0.15754385964912276</v>
      </c>
      <c r="E131" s="51" t="str">
        <f>+[6]Feuil1!I206</f>
        <v>a commande urgent</v>
      </c>
      <c r="F131" s="52" t="s">
        <v>216</v>
      </c>
      <c r="G131" s="47"/>
      <c r="H131" s="48"/>
      <c r="I131" s="48"/>
      <c r="J131" s="48"/>
      <c r="K131" s="48"/>
    </row>
    <row r="132" spans="1:11">
      <c r="A132" s="63" t="s">
        <v>112</v>
      </c>
      <c r="B132" s="50" t="str">
        <f>+[6]Feuil1!B207</f>
        <v>Huile  32        /20</v>
      </c>
      <c r="C132" s="50"/>
      <c r="D132" s="50">
        <f>+Feuil2!E195</f>
        <v>3.08</v>
      </c>
      <c r="E132" s="51">
        <f>+[6]Feuil1!I207</f>
        <v>0</v>
      </c>
      <c r="F132" s="52" t="s">
        <v>217</v>
      </c>
      <c r="G132" s="47"/>
      <c r="H132" s="48"/>
      <c r="I132" s="48"/>
      <c r="J132" s="48"/>
      <c r="K132" s="48"/>
    </row>
    <row r="133" spans="1:11">
      <c r="A133" s="93" t="s">
        <v>26</v>
      </c>
      <c r="B133" s="94"/>
      <c r="C133" s="94"/>
      <c r="D133" s="94"/>
      <c r="E133" s="95"/>
      <c r="F133" s="46" t="s">
        <v>26</v>
      </c>
      <c r="G133" s="47"/>
      <c r="H133" s="48"/>
      <c r="I133" s="48"/>
      <c r="J133" s="48"/>
      <c r="K133" s="48"/>
    </row>
    <row r="134" spans="1:11">
      <c r="A134" s="63" t="s">
        <v>113</v>
      </c>
      <c r="B134" s="50" t="str">
        <f>+[6]Feuil1!B210</f>
        <v>Papier  abrasif 120        /21</v>
      </c>
      <c r="C134" s="50"/>
      <c r="D134" s="50">
        <f>+Feuil2!E198</f>
        <v>10.5</v>
      </c>
      <c r="E134" s="51" t="str">
        <f>+[6]Feuil1!I210</f>
        <v>a commande urgent</v>
      </c>
      <c r="F134" s="52" t="s">
        <v>66</v>
      </c>
      <c r="G134" s="47"/>
      <c r="H134" s="48"/>
      <c r="I134" s="48"/>
      <c r="J134" s="48"/>
      <c r="K134" s="48"/>
    </row>
    <row r="135" spans="1:11">
      <c r="A135" s="63" t="s">
        <v>113</v>
      </c>
      <c r="B135" s="50" t="str">
        <f>+[6]Feuil1!B211</f>
        <v>Papier  abrasif   60/80     /21</v>
      </c>
      <c r="C135" s="50"/>
      <c r="D135" s="50">
        <f>+Feuil2!E199</f>
        <v>7.3900000000000006</v>
      </c>
      <c r="E135" s="51" t="str">
        <f>+[6]Feuil1!I211</f>
        <v>a commande urgent</v>
      </c>
      <c r="F135" s="52" t="s">
        <v>218</v>
      </c>
      <c r="G135" s="47"/>
      <c r="H135" s="48"/>
      <c r="I135" s="48"/>
      <c r="J135" s="48"/>
      <c r="K135" s="48"/>
    </row>
    <row r="136" spans="1:11">
      <c r="A136" s="63" t="s">
        <v>113</v>
      </c>
      <c r="B136" s="50" t="str">
        <f>+[6]Feuil1!B212</f>
        <v>Papier  sameta  7000    /21</v>
      </c>
      <c r="C136" s="50"/>
      <c r="D136" s="50">
        <f>+Feuil2!E200</f>
        <v>56</v>
      </c>
      <c r="E136" s="51">
        <f>+[6]Feuil1!I212</f>
        <v>0</v>
      </c>
      <c r="F136" s="52" t="s">
        <v>219</v>
      </c>
      <c r="G136" s="47"/>
      <c r="H136" s="48"/>
      <c r="I136" s="48"/>
      <c r="J136" s="48"/>
      <c r="K136" s="48"/>
    </row>
    <row r="137" spans="1:11">
      <c r="A137" s="63" t="s">
        <v>113</v>
      </c>
      <c r="B137" s="50" t="str">
        <f>+[6]Feuil1!B213</f>
        <v>Papier sameta  3030     /21</v>
      </c>
      <c r="C137" s="50"/>
      <c r="D137" s="50">
        <f>+Feuil2!E201</f>
        <v>3</v>
      </c>
      <c r="E137" s="51" t="str">
        <f>+[6]Feuil1!I213</f>
        <v>a commande urgent</v>
      </c>
      <c r="F137" s="52" t="s">
        <v>220</v>
      </c>
      <c r="G137" s="47"/>
      <c r="H137" s="48"/>
      <c r="I137" s="48"/>
      <c r="J137" s="48"/>
      <c r="K137" s="48"/>
    </row>
    <row r="138" spans="1:11">
      <c r="A138" s="63" t="s">
        <v>113</v>
      </c>
      <c r="B138" s="50" t="str">
        <f>+[6]Feuil1!B214</f>
        <v>Papier sameta   2350    /21</v>
      </c>
      <c r="C138" s="50"/>
      <c r="D138" s="50">
        <f>+Feuil2!E202</f>
        <v>25</v>
      </c>
      <c r="E138" s="51">
        <f>+[6]Feuil1!I214</f>
        <v>0</v>
      </c>
      <c r="F138" s="52" t="s">
        <v>221</v>
      </c>
      <c r="G138" s="47"/>
      <c r="H138" s="48"/>
      <c r="I138" s="48"/>
      <c r="J138" s="48"/>
      <c r="K138" s="48"/>
    </row>
    <row r="139" spans="1:11">
      <c r="A139" s="63" t="s">
        <v>113</v>
      </c>
      <c r="B139" s="50" t="str">
        <f>+[6]Feuil1!B215</f>
        <v>Papier samta 2000     /21</v>
      </c>
      <c r="C139" s="50"/>
      <c r="D139" s="50">
        <f>+Feuil2!E203</f>
        <v>72</v>
      </c>
      <c r="E139" s="51">
        <f>+[6]Feuil1!I215</f>
        <v>0</v>
      </c>
      <c r="F139" s="52" t="s">
        <v>222</v>
      </c>
      <c r="G139" s="47"/>
      <c r="H139" s="48"/>
      <c r="I139" s="48"/>
      <c r="J139" s="48"/>
      <c r="K139" s="48"/>
    </row>
    <row r="140" spans="1:11">
      <c r="A140" s="63" t="s">
        <v>113</v>
      </c>
      <c r="B140" s="50" t="str">
        <f>+[6]Feuil1!B216</f>
        <v>Papier pour  tourneur      /21</v>
      </c>
      <c r="C140" s="50"/>
      <c r="D140" s="50">
        <f>+Feuil2!E204</f>
        <v>0</v>
      </c>
      <c r="E140" s="51" t="str">
        <f>+[6]Feuil1!I216</f>
        <v>a commande urgent</v>
      </c>
      <c r="F140" s="52" t="s">
        <v>223</v>
      </c>
      <c r="G140" s="47"/>
      <c r="H140" s="48"/>
      <c r="I140" s="48"/>
      <c r="J140" s="48"/>
      <c r="K140" s="48"/>
    </row>
    <row r="141" spans="1:11">
      <c r="A141" s="63" t="s">
        <v>113</v>
      </c>
      <c r="B141" s="50" t="str">
        <f>+[6]Feuil1!B217</f>
        <v>Papier rele  /XA167/50     /21</v>
      </c>
      <c r="C141" s="50"/>
      <c r="D141" s="50">
        <f>+Feuil2!E205</f>
        <v>4</v>
      </c>
      <c r="E141" s="51">
        <f>+[6]Feuil1!I217</f>
        <v>0</v>
      </c>
      <c r="F141" s="52" t="s">
        <v>224</v>
      </c>
      <c r="G141" s="47"/>
      <c r="H141" s="48"/>
      <c r="I141" s="48"/>
      <c r="J141" s="48"/>
      <c r="K141" s="48"/>
    </row>
    <row r="142" spans="1:11">
      <c r="A142" s="63" t="s">
        <v>113</v>
      </c>
      <c r="B142" s="50" t="str">
        <f>+[6]Feuil1!B218</f>
        <v>Papier  rele   / XW341/50    /21</v>
      </c>
      <c r="C142" s="50"/>
      <c r="D142" s="50">
        <f>+Feuil2!E206</f>
        <v>4</v>
      </c>
      <c r="E142" s="51">
        <f>+[6]Feuil1!I218</f>
        <v>0</v>
      </c>
      <c r="F142" s="52" t="s">
        <v>225</v>
      </c>
      <c r="G142" s="47"/>
      <c r="H142" s="48"/>
      <c r="I142" s="48"/>
      <c r="J142" s="48"/>
      <c r="K142" s="48"/>
    </row>
    <row r="143" spans="1:11">
      <c r="A143" s="93" t="s">
        <v>26</v>
      </c>
      <c r="B143" s="94"/>
      <c r="C143" s="94"/>
      <c r="D143" s="94"/>
      <c r="E143" s="95"/>
      <c r="F143" s="46" t="s">
        <v>26</v>
      </c>
      <c r="G143" s="47"/>
      <c r="H143" s="48"/>
      <c r="I143" s="48"/>
      <c r="J143" s="48"/>
      <c r="K143" s="48"/>
    </row>
    <row r="144" spans="1:11">
      <c r="A144" s="63" t="s">
        <v>114</v>
      </c>
      <c r="B144" s="50" t="str">
        <f>+[6]Feuil1!B222</f>
        <v xml:space="preserve">Chifon/22 </v>
      </c>
      <c r="C144" s="50"/>
      <c r="D144" s="50">
        <f>+Feuil2!E210</f>
        <v>0</v>
      </c>
      <c r="E144" s="51" t="str">
        <f>+[6]Feuil1!I222</f>
        <v>acommande urgent</v>
      </c>
      <c r="F144" s="52" t="s">
        <v>72</v>
      </c>
      <c r="G144" s="47"/>
      <c r="H144" s="48"/>
      <c r="I144" s="48"/>
      <c r="J144" s="48"/>
      <c r="K144" s="48"/>
    </row>
    <row r="145" spans="1:11">
      <c r="A145" s="63" t="s">
        <v>114</v>
      </c>
      <c r="B145" s="50" t="str">
        <f>+[6]Feuil1!B223</f>
        <v>Saketa /22</v>
      </c>
      <c r="C145" s="50"/>
      <c r="D145" s="50">
        <f>+Feuil2!E211</f>
        <v>0</v>
      </c>
      <c r="E145" s="51">
        <f>+[6]Feuil1!I223</f>
        <v>0</v>
      </c>
      <c r="F145" s="52" t="s">
        <v>226</v>
      </c>
      <c r="G145" s="47"/>
      <c r="H145" s="48"/>
      <c r="I145" s="48"/>
      <c r="J145" s="48"/>
      <c r="K145" s="48"/>
    </row>
    <row r="146" spans="1:11">
      <c r="A146" s="63" t="s">
        <v>114</v>
      </c>
      <c r="B146" s="50" t="str">
        <f>+[6]Feuil1!B224</f>
        <v>peumile /22</v>
      </c>
      <c r="C146" s="50"/>
      <c r="D146" s="50">
        <f>+Feuil2!E212</f>
        <v>0</v>
      </c>
      <c r="E146" s="51">
        <f>+[6]Feuil1!I224</f>
        <v>0</v>
      </c>
      <c r="F146" s="52" t="s">
        <v>227</v>
      </c>
      <c r="G146" s="47"/>
      <c r="H146" s="48"/>
      <c r="I146" s="48"/>
      <c r="J146" s="48"/>
      <c r="K146" s="48"/>
    </row>
    <row r="147" spans="1:11">
      <c r="A147" s="63" t="s">
        <v>114</v>
      </c>
      <c r="B147" s="50" t="str">
        <f>+[6]Feuil1!B225</f>
        <v>Colisse  tirroire /22</v>
      </c>
      <c r="C147" s="50"/>
      <c r="D147" s="50">
        <f>+Feuil2!E213</f>
        <v>53</v>
      </c>
      <c r="E147" s="51">
        <f>+[6]Feuil1!I225</f>
        <v>0</v>
      </c>
      <c r="F147" s="52" t="s">
        <v>228</v>
      </c>
      <c r="G147" s="47"/>
      <c r="H147" s="48"/>
      <c r="I147" s="48"/>
      <c r="J147" s="48"/>
      <c r="K147" s="48"/>
    </row>
    <row r="148" spans="1:11">
      <c r="A148" s="93" t="s">
        <v>30</v>
      </c>
      <c r="B148" s="94"/>
      <c r="C148" s="94"/>
      <c r="D148" s="94"/>
      <c r="E148" s="95"/>
      <c r="F148" s="46" t="s">
        <v>30</v>
      </c>
      <c r="G148" s="47"/>
      <c r="H148" s="48"/>
      <c r="I148" s="48"/>
      <c r="J148" s="48"/>
      <c r="K148" s="48"/>
    </row>
    <row r="149" spans="1:11">
      <c r="A149" s="63" t="s">
        <v>115</v>
      </c>
      <c r="B149" s="50" t="str">
        <f>+[6]Feuil1!B231</f>
        <v>Surfaceur Prodec      /23</v>
      </c>
      <c r="C149" s="50"/>
      <c r="D149" s="50">
        <f>+Feuil2!E217</f>
        <v>0</v>
      </c>
      <c r="E149" s="51">
        <f>+[6]Feuil1!I231</f>
        <v>0</v>
      </c>
      <c r="F149" s="52" t="s">
        <v>229</v>
      </c>
      <c r="G149" s="47"/>
      <c r="H149" s="48"/>
      <c r="I149" s="48"/>
      <c r="J149" s="48"/>
      <c r="K149" s="48"/>
    </row>
    <row r="150" spans="1:11">
      <c r="A150" s="63" t="s">
        <v>115</v>
      </c>
      <c r="B150" s="50" t="str">
        <f>+[6]Feuil1!B232</f>
        <v xml:space="preserve">Diluant  cellulo industrie V18  prodec /23      </v>
      </c>
      <c r="C150" s="50"/>
      <c r="D150" s="50">
        <f>+Feuil2!E218</f>
        <v>0.9049999999999998</v>
      </c>
      <c r="E150" s="51">
        <f>+[6]Feuil1!I232</f>
        <v>0</v>
      </c>
      <c r="F150" s="52" t="s">
        <v>230</v>
      </c>
      <c r="G150" s="47"/>
      <c r="H150" s="48"/>
      <c r="I150" s="48"/>
      <c r="J150" s="48"/>
      <c r="K150" s="48"/>
    </row>
    <row r="151" spans="1:11">
      <c r="A151" s="63" t="s">
        <v>115</v>
      </c>
      <c r="B151" s="50" t="str">
        <f>+[6]Feuil1!B233</f>
        <v>Vernis incolore cellulo 1691 prodec    /23</v>
      </c>
      <c r="C151" s="50"/>
      <c r="D151" s="50">
        <f>+Feuil2!E219</f>
        <v>5.4999999999998606E-2</v>
      </c>
      <c r="E151" s="51" t="str">
        <f>+[6]Feuil1!I233</f>
        <v>a commande urgent</v>
      </c>
      <c r="F151" s="52" t="s">
        <v>231</v>
      </c>
      <c r="G151" s="47"/>
      <c r="H151" s="48"/>
      <c r="I151" s="48"/>
      <c r="J151" s="48"/>
      <c r="K151" s="48"/>
    </row>
    <row r="152" spans="1:11">
      <c r="A152" s="93" t="s">
        <v>29</v>
      </c>
      <c r="B152" s="94"/>
      <c r="C152" s="94"/>
      <c r="D152" s="94"/>
      <c r="E152" s="95"/>
      <c r="F152" s="46" t="s">
        <v>120</v>
      </c>
      <c r="G152" s="47"/>
      <c r="H152" s="48"/>
      <c r="I152" s="48"/>
      <c r="J152" s="48"/>
      <c r="K152" s="48"/>
    </row>
    <row r="153" spans="1:11">
      <c r="A153" s="63" t="s">
        <v>116</v>
      </c>
      <c r="B153" s="50" t="str">
        <f>+[6]Feuil1!B237</f>
        <v>231.2175.25 Vernis   la machine    /24</v>
      </c>
      <c r="C153" s="50"/>
      <c r="D153" s="50">
        <f>+Feuil2!E223</f>
        <v>0</v>
      </c>
      <c r="E153" s="51" t="str">
        <f>+[6]Feuil1!I237</f>
        <v>a commande urgent</v>
      </c>
      <c r="F153" s="52" t="s">
        <v>232</v>
      </c>
      <c r="G153" s="47"/>
      <c r="H153" s="48"/>
      <c r="I153" s="48"/>
      <c r="J153" s="48"/>
      <c r="K153" s="48"/>
    </row>
    <row r="154" spans="1:11">
      <c r="A154" s="63" t="s">
        <v>116</v>
      </c>
      <c r="B154" s="50" t="str">
        <f>+[6]Feuil1!B238</f>
        <v>Diluant037  la machine    /24</v>
      </c>
      <c r="C154" s="50"/>
      <c r="D154" s="50">
        <f>+Feuil2!E224</f>
        <v>18</v>
      </c>
      <c r="E154" s="51">
        <f>+[6]Feuil1!I238</f>
        <v>0</v>
      </c>
      <c r="F154" s="52" t="s">
        <v>233</v>
      </c>
      <c r="G154" s="47"/>
      <c r="H154" s="48"/>
      <c r="I154" s="48"/>
      <c r="J154" s="48"/>
      <c r="K154" s="48"/>
    </row>
    <row r="155" spans="1:11">
      <c r="A155" s="63" t="s">
        <v>116</v>
      </c>
      <c r="B155" s="50" t="str">
        <f>+[6]Feuil1!B239</f>
        <v>Surfaceur332 la machine    /24</v>
      </c>
      <c r="C155" s="50"/>
      <c r="D155" s="50">
        <f>+Feuil2!E225</f>
        <v>15</v>
      </c>
      <c r="E155" s="51" t="str">
        <f>+[6]Feuil1!I239</f>
        <v>a commande urgent</v>
      </c>
      <c r="F155" s="52" t="s">
        <v>234</v>
      </c>
      <c r="G155" s="47"/>
      <c r="H155" s="48"/>
      <c r="I155" s="48"/>
      <c r="J155" s="48"/>
      <c r="K155" s="48"/>
    </row>
    <row r="156" spans="1:11">
      <c r="A156" s="63" t="s">
        <v>116</v>
      </c>
      <c r="B156" s="50" t="str">
        <f>+[6]Feuil1!B240</f>
        <v>Vernis800,1005  la machine    /24</v>
      </c>
      <c r="C156" s="50"/>
      <c r="D156" s="50">
        <f>+Feuil2!E226</f>
        <v>1</v>
      </c>
      <c r="E156" s="51">
        <f>+[6]Feuil1!I240</f>
        <v>0</v>
      </c>
      <c r="F156" s="52" t="s">
        <v>235</v>
      </c>
      <c r="G156" s="47"/>
      <c r="H156" s="48"/>
      <c r="I156" s="48"/>
      <c r="J156" s="48"/>
      <c r="K156" s="48"/>
    </row>
    <row r="157" spans="1:11">
      <c r="A157" s="63" t="s">
        <v>116</v>
      </c>
      <c r="B157" s="50" t="str">
        <f>+[6]Feuil1!B241</f>
        <v>Surfaceur800,1004 la machine     /24</v>
      </c>
      <c r="C157" s="50"/>
      <c r="D157" s="50">
        <f>+Feuil2!E227</f>
        <v>2</v>
      </c>
      <c r="E157" s="51">
        <f>+[6]Feuil1!I241</f>
        <v>0</v>
      </c>
      <c r="F157" s="52" t="s">
        <v>236</v>
      </c>
      <c r="G157" s="47"/>
      <c r="H157" s="48"/>
      <c r="I157" s="48"/>
      <c r="J157" s="48"/>
      <c r="K157" s="48"/>
    </row>
    <row r="158" spans="1:11">
      <c r="A158" s="63" t="s">
        <v>116</v>
      </c>
      <c r="B158" s="50" t="str">
        <f>+[6]Feuil1!B242</f>
        <v>Peinture tableau     /24</v>
      </c>
      <c r="C158" s="50"/>
      <c r="D158" s="50">
        <f>+Feuil2!E228</f>
        <v>10</v>
      </c>
      <c r="E158" s="51" t="str">
        <f>+[6]Feuil1!I242</f>
        <v>a commande urgent</v>
      </c>
      <c r="F158" s="52" t="s">
        <v>237</v>
      </c>
      <c r="G158" s="47"/>
      <c r="H158" s="48"/>
      <c r="I158" s="48"/>
      <c r="J158" s="48"/>
      <c r="K158" s="48"/>
    </row>
    <row r="159" spans="1:11">
      <c r="A159" s="63" t="s">
        <v>116</v>
      </c>
      <c r="B159" s="50" t="str">
        <f>+[6]Feuil1!B243</f>
        <v>Diluant univsrsel prodec/v3 tableau     /24</v>
      </c>
      <c r="C159" s="50"/>
      <c r="D159" s="50">
        <f>+Feuil2!E229</f>
        <v>5</v>
      </c>
      <c r="E159" s="51">
        <f>+[6]Feuil1!I243</f>
        <v>0</v>
      </c>
      <c r="F159" s="52" t="s">
        <v>238</v>
      </c>
      <c r="G159" s="47"/>
      <c r="H159" s="48"/>
      <c r="I159" s="48"/>
      <c r="J159" s="48"/>
      <c r="K159" s="48"/>
    </row>
    <row r="160" spans="1:11">
      <c r="A160" s="93" t="s">
        <v>28</v>
      </c>
      <c r="B160" s="94"/>
      <c r="C160" s="94"/>
      <c r="D160" s="94"/>
      <c r="E160" s="95"/>
      <c r="F160" s="46" t="s">
        <v>28</v>
      </c>
      <c r="G160" s="47"/>
      <c r="H160" s="48"/>
      <c r="I160" s="48"/>
      <c r="J160" s="48"/>
      <c r="K160" s="48"/>
    </row>
    <row r="161" spans="1:11">
      <c r="A161" s="63" t="s">
        <v>117</v>
      </c>
      <c r="B161" s="50" t="str">
        <f>+[6]Feuil1!B247</f>
        <v>Polycolle  froid    /25</v>
      </c>
      <c r="C161" s="50"/>
      <c r="D161" s="50">
        <f>+Feuil2!E233</f>
        <v>8</v>
      </c>
      <c r="E161" s="51">
        <f>+[6]Feuil1!I247</f>
        <v>0</v>
      </c>
      <c r="F161" s="52" t="s">
        <v>239</v>
      </c>
      <c r="G161" s="47"/>
      <c r="H161" s="48"/>
      <c r="I161" s="48"/>
      <c r="J161" s="48"/>
      <c r="K161" s="48"/>
    </row>
    <row r="162" spans="1:11">
      <c r="A162" s="63" t="s">
        <v>117</v>
      </c>
      <c r="B162" s="50" t="str">
        <f>+[6]Feuil1!B248</f>
        <v>Polycolle  C80 Chaud         /25</v>
      </c>
      <c r="C162" s="50"/>
      <c r="D162" s="50">
        <f>+Feuil2!E234</f>
        <v>2</v>
      </c>
      <c r="E162" s="51">
        <f>+[6]Feuil1!I248</f>
        <v>0</v>
      </c>
      <c r="F162" s="52" t="s">
        <v>240</v>
      </c>
      <c r="G162" s="47"/>
      <c r="H162" s="48"/>
      <c r="I162" s="48"/>
      <c r="J162" s="48"/>
      <c r="K162" s="48"/>
    </row>
    <row r="163" spans="1:11">
      <c r="A163" s="63" t="s">
        <v>117</v>
      </c>
      <c r="B163" s="50" t="str">
        <f>+[6]Feuil1!B249</f>
        <v>Colle  lebanas          /25</v>
      </c>
      <c r="C163" s="50"/>
      <c r="D163" s="50">
        <f>+Feuil2!E235</f>
        <v>4</v>
      </c>
      <c r="E163" s="51">
        <f>+[6]Feuil1!I249</f>
        <v>0</v>
      </c>
      <c r="F163" s="52" t="s">
        <v>241</v>
      </c>
      <c r="G163" s="47"/>
      <c r="H163" s="48"/>
      <c r="I163" s="48"/>
      <c r="J163" s="48"/>
      <c r="K163" s="48"/>
    </row>
    <row r="164" spans="1:11">
      <c r="A164" s="63" t="s">
        <v>117</v>
      </c>
      <c r="B164" s="50" t="str">
        <f>+[6]Feuil1!B250</f>
        <v xml:space="preserve">Produit  de  colle /  25       </v>
      </c>
      <c r="C164" s="50"/>
      <c r="D164" s="50">
        <f>+Feuil2!E236</f>
        <v>5</v>
      </c>
      <c r="E164" s="51">
        <f>+[6]Feuil1!I250</f>
        <v>0</v>
      </c>
      <c r="F164" s="52" t="s">
        <v>242</v>
      </c>
      <c r="G164" s="47"/>
      <c r="H164" s="48"/>
      <c r="I164" s="48"/>
      <c r="J164" s="48"/>
      <c r="K164" s="48"/>
    </row>
    <row r="165" spans="1:11">
      <c r="A165" s="63" t="s">
        <v>117</v>
      </c>
      <c r="B165" s="50" t="str">
        <f>+[6]Feuil1!B251</f>
        <v>Colle K19056     /25</v>
      </c>
      <c r="C165" s="50"/>
      <c r="D165" s="50">
        <f>+Feuil2!E237</f>
        <v>3</v>
      </c>
      <c r="E165" s="51">
        <f>+[6]Feuil1!I251</f>
        <v>0</v>
      </c>
      <c r="F165" s="52" t="s">
        <v>243</v>
      </c>
      <c r="G165" s="47"/>
      <c r="H165" s="48"/>
      <c r="I165" s="48"/>
      <c r="J165" s="48"/>
      <c r="K165" s="48"/>
    </row>
    <row r="166" spans="1:11">
      <c r="A166" s="63" t="s">
        <v>117</v>
      </c>
      <c r="B166" s="50" t="str">
        <f>+[6]Feuil1!B252</f>
        <v>Emballage  vide      /25</v>
      </c>
      <c r="C166" s="50"/>
      <c r="D166" s="50">
        <f>+Feuil2!E238</f>
        <v>0</v>
      </c>
      <c r="E166" s="51">
        <f>+[6]Feuil1!I252</f>
        <v>0</v>
      </c>
      <c r="F166" s="52" t="s">
        <v>244</v>
      </c>
      <c r="G166" s="47"/>
      <c r="H166" s="48"/>
      <c r="I166" s="48"/>
      <c r="J166" s="48"/>
      <c r="K166" s="48"/>
    </row>
    <row r="167" spans="1:11">
      <c r="A167" s="93" t="s">
        <v>27</v>
      </c>
      <c r="B167" s="94"/>
      <c r="C167" s="94"/>
      <c r="D167" s="94"/>
      <c r="E167" s="95"/>
      <c r="F167" s="46" t="s">
        <v>27</v>
      </c>
      <c r="G167" s="47"/>
      <c r="H167" s="48"/>
      <c r="I167" s="48"/>
      <c r="J167" s="48"/>
      <c r="K167" s="48"/>
    </row>
    <row r="168" spans="1:11">
      <c r="A168" s="63" t="s">
        <v>118</v>
      </c>
      <c r="B168" s="50" t="str">
        <f>+[6]Feuil1!B256</f>
        <v>Huil  total  40       /26</v>
      </c>
      <c r="C168" s="50"/>
      <c r="D168" s="50">
        <f>+Feuil2!E242</f>
        <v>0</v>
      </c>
      <c r="E168" s="51" t="str">
        <f>+[6]Feuil1!I256</f>
        <v>a commande urgent</v>
      </c>
      <c r="F168" s="52" t="s">
        <v>245</v>
      </c>
      <c r="G168" s="47"/>
      <c r="H168" s="48"/>
      <c r="I168" s="48"/>
      <c r="J168" s="48"/>
      <c r="K168" s="48"/>
    </row>
    <row r="169" spans="1:11">
      <c r="A169" s="63" t="s">
        <v>118</v>
      </c>
      <c r="B169" s="50" t="str">
        <f>+[6]Feuil1!B257</f>
        <v>Huil  total   46     /26</v>
      </c>
      <c r="C169" s="50"/>
      <c r="D169" s="50">
        <f>+Feuil2!E243</f>
        <v>0.17500000000000049</v>
      </c>
      <c r="E169" s="51">
        <f>+[6]Feuil1!I257</f>
        <v>0</v>
      </c>
      <c r="F169" s="52" t="s">
        <v>246</v>
      </c>
      <c r="G169" s="47"/>
      <c r="H169" s="48"/>
      <c r="I169" s="48"/>
      <c r="J169" s="48"/>
      <c r="K169" s="48"/>
    </row>
    <row r="170" spans="1:11">
      <c r="A170" s="63" t="s">
        <v>118</v>
      </c>
      <c r="B170" s="48" t="s">
        <v>83</v>
      </c>
      <c r="C170" s="48"/>
      <c r="D170" s="50">
        <f>+Feuil2!E244</f>
        <v>1.56</v>
      </c>
      <c r="E170" s="58"/>
      <c r="F170" s="52" t="s">
        <v>247</v>
      </c>
      <c r="G170" s="47"/>
      <c r="H170" s="48"/>
      <c r="I170" s="48"/>
      <c r="J170" s="48"/>
      <c r="K170" s="48"/>
    </row>
    <row r="171" spans="1:11">
      <c r="A171" s="63" t="s">
        <v>118</v>
      </c>
      <c r="B171" s="48" t="s">
        <v>84</v>
      </c>
      <c r="C171" s="48"/>
      <c r="D171" s="50">
        <f>+Feuil2!E245</f>
        <v>0.59749999999999992</v>
      </c>
      <c r="E171" s="58"/>
      <c r="F171" s="52" t="s">
        <v>248</v>
      </c>
      <c r="G171" s="47"/>
      <c r="H171" s="48"/>
      <c r="I171" s="48"/>
      <c r="J171" s="48"/>
      <c r="K171" s="48"/>
    </row>
    <row r="172" spans="1:11">
      <c r="A172" s="93" t="s">
        <v>32</v>
      </c>
      <c r="B172" s="94"/>
      <c r="C172" s="94"/>
      <c r="D172" s="94"/>
      <c r="E172" s="95"/>
      <c r="F172" s="46" t="s">
        <v>32</v>
      </c>
      <c r="G172" s="47"/>
      <c r="H172" s="48"/>
      <c r="I172" s="48"/>
      <c r="J172" s="48"/>
      <c r="K172" s="48"/>
    </row>
    <row r="173" spans="1:11">
      <c r="A173" s="63" t="s">
        <v>101</v>
      </c>
      <c r="B173" s="50" t="str">
        <f>+[6]Feuil1!B56</f>
        <v>Pipa grand 0,8 /      8</v>
      </c>
      <c r="C173" s="50"/>
      <c r="D173" s="50">
        <f>+Feuil2!E50</f>
        <v>0</v>
      </c>
      <c r="E173" s="51">
        <f>+[6]Feuil1!I56</f>
        <v>0</v>
      </c>
      <c r="F173" s="52" t="s">
        <v>249</v>
      </c>
      <c r="G173" s="47"/>
      <c r="H173" s="48"/>
      <c r="I173" s="48"/>
      <c r="J173" s="48"/>
      <c r="K173" s="48"/>
    </row>
    <row r="174" spans="1:11">
      <c r="A174" s="63" t="s">
        <v>101</v>
      </c>
      <c r="B174" s="50" t="str">
        <f>+[6]Feuil1!B57</f>
        <v>Pipa  moeya 0,8/    8</v>
      </c>
      <c r="C174" s="50"/>
      <c r="D174" s="50">
        <f>+Feuil2!E51</f>
        <v>0</v>
      </c>
      <c r="E174" s="51">
        <f>+[6]Feuil1!I57</f>
        <v>0</v>
      </c>
      <c r="F174" s="52" t="s">
        <v>250</v>
      </c>
      <c r="G174" s="47"/>
      <c r="H174" s="48"/>
      <c r="I174" s="48"/>
      <c r="J174" s="48"/>
      <c r="K174" s="48"/>
    </row>
    <row r="175" spans="1:11">
      <c r="A175" s="63" t="s">
        <v>101</v>
      </c>
      <c r="B175" s="50" t="str">
        <f>+[6]Feuil1!B58</f>
        <v>Pipa  petite0,8/     8</v>
      </c>
      <c r="C175" s="50"/>
      <c r="D175" s="50">
        <f>+Feuil2!E52</f>
        <v>0</v>
      </c>
      <c r="E175" s="51">
        <f>+[6]Feuil1!I58</f>
        <v>0</v>
      </c>
      <c r="F175" s="52" t="s">
        <v>251</v>
      </c>
      <c r="G175" s="47"/>
      <c r="H175" s="48"/>
      <c r="I175" s="48"/>
      <c r="J175" s="48"/>
      <c r="K175" s="48"/>
    </row>
    <row r="176" spans="1:11">
      <c r="A176" s="63" t="s">
        <v>101</v>
      </c>
      <c r="B176" s="50" t="str">
        <f>+[6]Feuil1!B59</f>
        <v xml:space="preserve">Pipa  sortie grande  /   8    </v>
      </c>
      <c r="C176" s="50"/>
      <c r="D176" s="50">
        <f>+Feuil2!E53</f>
        <v>0</v>
      </c>
      <c r="E176" s="51">
        <f>+[6]Feuil1!I59</f>
        <v>0</v>
      </c>
      <c r="F176" s="52" t="s">
        <v>252</v>
      </c>
      <c r="G176" s="47"/>
      <c r="H176" s="48"/>
      <c r="I176" s="48"/>
      <c r="J176" s="48"/>
      <c r="K176" s="48"/>
    </row>
    <row r="177" spans="1:11">
      <c r="A177" s="63" t="s">
        <v>101</v>
      </c>
      <c r="B177" s="50" t="str">
        <f>+[6]Feuil1!B60</f>
        <v>Pipa  sortie moeyane   /    8</v>
      </c>
      <c r="C177" s="50"/>
      <c r="D177" s="50">
        <f>+Feuil2!E54</f>
        <v>0</v>
      </c>
      <c r="E177" s="51">
        <f>+[6]Feuil1!I60</f>
        <v>0</v>
      </c>
      <c r="F177" s="52" t="s">
        <v>253</v>
      </c>
      <c r="G177" s="47"/>
      <c r="H177" s="48"/>
      <c r="I177" s="48"/>
      <c r="J177" s="48"/>
      <c r="K177" s="48"/>
    </row>
    <row r="178" spans="1:11">
      <c r="A178" s="63" t="s">
        <v>101</v>
      </c>
      <c r="B178" s="50" t="str">
        <f>+[6]Feuil1!B61</f>
        <v xml:space="preserve">Pipa  sortie  petite/    8    </v>
      </c>
      <c r="C178" s="50"/>
      <c r="D178" s="50">
        <f>+Feuil2!E55</f>
        <v>0</v>
      </c>
      <c r="E178" s="51">
        <f>+[6]Feuil1!I61</f>
        <v>0</v>
      </c>
      <c r="F178" s="52" t="s">
        <v>254</v>
      </c>
      <c r="G178" s="47"/>
      <c r="H178" s="48"/>
      <c r="I178" s="48"/>
      <c r="J178" s="48"/>
      <c r="K178" s="48"/>
    </row>
    <row r="179" spans="1:11">
      <c r="A179" s="63" t="s">
        <v>101</v>
      </c>
      <c r="B179" s="50" t="str">
        <f>+[6]Feuil1!B62</f>
        <v xml:space="preserve">Pipa   dakle grande  /  8  </v>
      </c>
      <c r="C179" s="50"/>
      <c r="D179" s="50">
        <f>+Feuil2!E56</f>
        <v>0</v>
      </c>
      <c r="E179" s="51">
        <f>+[6]Feuil1!I62</f>
        <v>0</v>
      </c>
      <c r="F179" s="52" t="s">
        <v>255</v>
      </c>
      <c r="G179" s="47"/>
      <c r="H179" s="48"/>
      <c r="I179" s="48"/>
      <c r="J179" s="48"/>
      <c r="K179" s="48"/>
    </row>
    <row r="180" spans="1:11">
      <c r="A180" s="63" t="s">
        <v>101</v>
      </c>
      <c r="B180" s="50" t="str">
        <f>+[6]Feuil1!B63</f>
        <v xml:space="preserve">Pipa  dakle  moeyane   /  8 </v>
      </c>
      <c r="C180" s="50"/>
      <c r="D180" s="50">
        <f>+Feuil2!E57</f>
        <v>0</v>
      </c>
      <c r="E180" s="51">
        <f>+[6]Feuil1!I63</f>
        <v>0</v>
      </c>
      <c r="F180" s="52" t="s">
        <v>256</v>
      </c>
      <c r="G180" s="47"/>
      <c r="H180" s="48"/>
      <c r="I180" s="48"/>
      <c r="J180" s="48"/>
      <c r="K180" s="48"/>
    </row>
    <row r="181" spans="1:11">
      <c r="A181" s="63" t="s">
        <v>101</v>
      </c>
      <c r="B181" s="50" t="str">
        <f>+[6]Feuil1!B64</f>
        <v xml:space="preserve">Pipa  dakle petite    /   8 </v>
      </c>
      <c r="C181" s="50"/>
      <c r="D181" s="50">
        <f>+Feuil2!E58</f>
        <v>0</v>
      </c>
      <c r="E181" s="51">
        <f>+[6]Feuil1!I64</f>
        <v>0</v>
      </c>
      <c r="F181" s="52" t="s">
        <v>257</v>
      </c>
      <c r="G181" s="47"/>
      <c r="H181" s="48"/>
      <c r="I181" s="48"/>
      <c r="J181" s="48"/>
      <c r="K181" s="48"/>
    </row>
    <row r="182" spans="1:11">
      <c r="A182" s="63" t="s">
        <v>101</v>
      </c>
      <c r="B182" s="50" t="str">
        <f>+[6]Feuil1!B65</f>
        <v>Tube de fil de soudage  /   8</v>
      </c>
      <c r="C182" s="50"/>
      <c r="D182" s="50">
        <f>+Feuil2!E59</f>
        <v>0</v>
      </c>
      <c r="E182" s="51">
        <f>+[6]Feuil1!I65</f>
        <v>0</v>
      </c>
      <c r="F182" s="52" t="s">
        <v>258</v>
      </c>
      <c r="G182" s="47"/>
      <c r="H182" s="48"/>
      <c r="I182" s="48"/>
      <c r="J182" s="48"/>
      <c r="K182" s="48"/>
    </row>
    <row r="183" spans="1:11">
      <c r="A183" s="63" t="s">
        <v>101</v>
      </c>
      <c r="B183" s="50" t="str">
        <f>+[6]Feuil1!B66</f>
        <v xml:space="preserve">Tube de  fil de soudage /   8    </v>
      </c>
      <c r="C183" s="50"/>
      <c r="D183" s="50">
        <f>+Feuil2!E60</f>
        <v>0</v>
      </c>
      <c r="E183" s="51">
        <f>+[6]Feuil1!I66</f>
        <v>0</v>
      </c>
      <c r="F183" s="52" t="s">
        <v>259</v>
      </c>
      <c r="G183" s="47"/>
      <c r="H183" s="48"/>
      <c r="I183" s="48"/>
      <c r="J183" s="48"/>
      <c r="K183" s="48"/>
    </row>
    <row r="184" spans="1:11">
      <c r="A184" s="63" t="s">
        <v>101</v>
      </c>
      <c r="B184" s="50" t="str">
        <f>+[6]Feuil1!B67</f>
        <v xml:space="preserve">Pipa  de chalimoun     8  </v>
      </c>
      <c r="C184" s="50"/>
      <c r="D184" s="50">
        <f>+Feuil2!E61</f>
        <v>0</v>
      </c>
      <c r="E184" s="51">
        <f>+[6]Feuil1!I67</f>
        <v>0</v>
      </c>
      <c r="F184" s="52" t="s">
        <v>260</v>
      </c>
      <c r="G184" s="47"/>
      <c r="H184" s="48"/>
      <c r="I184" s="48"/>
      <c r="J184" s="48"/>
      <c r="K184" s="48"/>
    </row>
    <row r="185" spans="1:11">
      <c r="A185" s="93" t="s">
        <v>31</v>
      </c>
      <c r="B185" s="94"/>
      <c r="C185" s="94"/>
      <c r="D185" s="94"/>
      <c r="E185" s="95"/>
      <c r="F185" s="46" t="s">
        <v>31</v>
      </c>
      <c r="G185" s="47"/>
      <c r="H185" s="48"/>
      <c r="I185" s="48"/>
      <c r="J185" s="48"/>
      <c r="K185" s="48"/>
    </row>
    <row r="186" spans="1:11">
      <c r="A186" s="63" t="s">
        <v>105</v>
      </c>
      <c r="B186" s="50" t="str">
        <f>+[6]Feuil1!B118</f>
        <v>Meche  3    /13</v>
      </c>
      <c r="C186" s="50"/>
      <c r="D186" s="50">
        <f>+Feuil2!E108</f>
        <v>0</v>
      </c>
      <c r="E186" s="51">
        <f>+[6]Feuil1!I118</f>
        <v>0</v>
      </c>
      <c r="F186" s="52" t="s">
        <v>261</v>
      </c>
      <c r="G186" s="47"/>
      <c r="H186" s="48"/>
      <c r="I186" s="48"/>
      <c r="J186" s="48"/>
      <c r="K186" s="48"/>
    </row>
    <row r="187" spans="1:11">
      <c r="A187" s="63" t="s">
        <v>105</v>
      </c>
      <c r="B187" s="50" t="str">
        <f>+[6]Feuil1!B119</f>
        <v>Meche  4     /13</v>
      </c>
      <c r="C187" s="50"/>
      <c r="D187" s="50">
        <f>+Feuil2!E109</f>
        <v>0</v>
      </c>
      <c r="E187" s="51">
        <f>+[6]Feuil1!I119</f>
        <v>0</v>
      </c>
      <c r="F187" s="52" t="s">
        <v>262</v>
      </c>
      <c r="G187" s="47"/>
      <c r="H187" s="48"/>
      <c r="I187" s="48"/>
      <c r="J187" s="48"/>
      <c r="K187" s="48"/>
    </row>
    <row r="188" spans="1:11">
      <c r="A188" s="63" t="s">
        <v>105</v>
      </c>
      <c r="B188" s="50" t="str">
        <f>+[6]Feuil1!B120</f>
        <v>Meche  5     /13</v>
      </c>
      <c r="C188" s="50"/>
      <c r="D188" s="50">
        <f>+Feuil2!E110</f>
        <v>0</v>
      </c>
      <c r="E188" s="51">
        <f>+[6]Feuil1!I120</f>
        <v>0</v>
      </c>
      <c r="F188" s="52" t="s">
        <v>263</v>
      </c>
      <c r="G188" s="47"/>
      <c r="H188" s="48"/>
      <c r="I188" s="48"/>
      <c r="J188" s="48"/>
      <c r="K188" s="48"/>
    </row>
    <row r="189" spans="1:11">
      <c r="A189" s="63" t="s">
        <v>105</v>
      </c>
      <c r="B189" s="50" t="str">
        <f>+[6]Feuil1!B121</f>
        <v>Meche  5,5     /13</v>
      </c>
      <c r="C189" s="50"/>
      <c r="D189" s="50">
        <f>+Feuil2!E111</f>
        <v>0</v>
      </c>
      <c r="E189" s="51">
        <f>+[6]Feuil1!I121</f>
        <v>0</v>
      </c>
      <c r="F189" s="52" t="s">
        <v>264</v>
      </c>
      <c r="G189" s="47"/>
      <c r="H189" s="48"/>
      <c r="I189" s="48"/>
      <c r="J189" s="48"/>
      <c r="K189" s="48"/>
    </row>
    <row r="190" spans="1:11">
      <c r="A190" s="63" t="s">
        <v>105</v>
      </c>
      <c r="B190" s="50" t="str">
        <f>+[6]Feuil1!B122</f>
        <v>Meche  6    /13</v>
      </c>
      <c r="C190" s="50"/>
      <c r="D190" s="50">
        <f>+Feuil2!E112</f>
        <v>0</v>
      </c>
      <c r="E190" s="51">
        <f>+[6]Feuil1!I122</f>
        <v>0</v>
      </c>
      <c r="F190" s="52" t="s">
        <v>265</v>
      </c>
      <c r="G190" s="47"/>
      <c r="H190" s="48"/>
      <c r="I190" s="48"/>
      <c r="J190" s="48"/>
      <c r="K190" s="48"/>
    </row>
    <row r="191" spans="1:11">
      <c r="A191" s="63" t="s">
        <v>105</v>
      </c>
      <c r="B191" s="50" t="str">
        <f>+[6]Feuil1!B123</f>
        <v>Meche   7 /  7,5    /13</v>
      </c>
      <c r="C191" s="50"/>
      <c r="D191" s="50">
        <f>+Feuil2!E113</f>
        <v>0</v>
      </c>
      <c r="E191" s="51">
        <f>+[6]Feuil1!I123</f>
        <v>0</v>
      </c>
      <c r="F191" s="52" t="s">
        <v>266</v>
      </c>
      <c r="G191" s="47"/>
      <c r="H191" s="48"/>
      <c r="I191" s="48"/>
      <c r="J191" s="48"/>
      <c r="K191" s="48"/>
    </row>
    <row r="192" spans="1:11">
      <c r="A192" s="63" t="s">
        <v>105</v>
      </c>
      <c r="B192" s="50" t="str">
        <f>+[6]Feuil1!B124</f>
        <v>Meche  8     /13</v>
      </c>
      <c r="C192" s="50"/>
      <c r="D192" s="50">
        <f>+Feuil2!E114</f>
        <v>0</v>
      </c>
      <c r="E192" s="51">
        <f>+[6]Feuil1!I124</f>
        <v>0</v>
      </c>
      <c r="F192" s="52" t="s">
        <v>267</v>
      </c>
      <c r="G192" s="47"/>
      <c r="H192" s="48"/>
      <c r="I192" s="48"/>
      <c r="J192" s="48"/>
      <c r="K192" s="48"/>
    </row>
    <row r="193" spans="1:11">
      <c r="A193" s="63" t="s">
        <v>105</v>
      </c>
      <c r="B193" s="50" t="str">
        <f>+[6]Feuil1!B125</f>
        <v>Meche  10    /13</v>
      </c>
      <c r="C193" s="50"/>
      <c r="D193" s="50">
        <f>+Feuil2!E115</f>
        <v>0</v>
      </c>
      <c r="E193" s="51">
        <f>+[6]Feuil1!I125</f>
        <v>0</v>
      </c>
      <c r="F193" s="52" t="s">
        <v>268</v>
      </c>
      <c r="G193" s="47"/>
      <c r="H193" s="48"/>
      <c r="I193" s="48"/>
      <c r="J193" s="48"/>
      <c r="K193" s="48"/>
    </row>
    <row r="194" spans="1:11">
      <c r="A194" s="63" t="s">
        <v>105</v>
      </c>
      <c r="B194" s="50" t="str">
        <f>+[6]Feuil1!B126</f>
        <v>Tete  merican    /13</v>
      </c>
      <c r="C194" s="50"/>
      <c r="D194" s="50">
        <f>+Feuil2!E116</f>
        <v>0</v>
      </c>
      <c r="E194" s="51">
        <f>+[6]Feuil1!I126</f>
        <v>0</v>
      </c>
      <c r="F194" s="52" t="s">
        <v>269</v>
      </c>
      <c r="G194" s="47"/>
      <c r="H194" s="48"/>
      <c r="I194" s="48"/>
      <c r="J194" s="48"/>
      <c r="K194" s="48"/>
    </row>
    <row r="195" spans="1:11">
      <c r="A195" s="63" t="s">
        <v>105</v>
      </c>
      <c r="B195" s="50" t="str">
        <f>+[6]Feuil1!B127</f>
        <v>Tete  sipo    /13</v>
      </c>
      <c r="C195" s="50"/>
      <c r="D195" s="50">
        <f>+Feuil2!E117</f>
        <v>0</v>
      </c>
      <c r="E195" s="51">
        <f>+[6]Feuil1!I127</f>
        <v>0</v>
      </c>
      <c r="F195" s="52" t="s">
        <v>270</v>
      </c>
      <c r="G195" s="47"/>
      <c r="H195" s="48"/>
      <c r="I195" s="48"/>
      <c r="J195" s="48"/>
      <c r="K195" s="48"/>
    </row>
    <row r="196" spans="1:11">
      <c r="A196" s="63" t="s">
        <v>105</v>
      </c>
      <c r="B196" s="50" t="str">
        <f>+[6]Feuil1!B128</f>
        <v>Tete  plate     /13</v>
      </c>
      <c r="C196" s="50"/>
      <c r="D196" s="50">
        <f>+Feuil2!E118</f>
        <v>0</v>
      </c>
      <c r="E196" s="51">
        <f>+[6]Feuil1!I128</f>
        <v>0</v>
      </c>
      <c r="F196" s="52" t="s">
        <v>271</v>
      </c>
      <c r="G196" s="47"/>
      <c r="H196" s="48"/>
      <c r="I196" s="48"/>
      <c r="J196" s="48"/>
      <c r="K196" s="48"/>
    </row>
    <row r="197" spans="1:11">
      <c r="A197" s="93" t="s">
        <v>26</v>
      </c>
      <c r="B197" s="94"/>
      <c r="C197" s="94"/>
      <c r="D197" s="94"/>
      <c r="E197" s="95"/>
      <c r="F197" s="46" t="s">
        <v>26</v>
      </c>
      <c r="G197" s="47"/>
      <c r="H197" s="48"/>
      <c r="I197" s="48"/>
      <c r="J197" s="48"/>
      <c r="K197" s="48"/>
    </row>
    <row r="198" spans="1:11">
      <c r="A198" s="63" t="s">
        <v>109</v>
      </c>
      <c r="B198" s="50" t="str">
        <f>+[6]Feuil1!B180</f>
        <v xml:space="preserve">Bois fixa tion  va  et  vient pour tableau   /17  </v>
      </c>
      <c r="C198" s="50"/>
      <c r="D198" s="50">
        <f>+Feuil2!E168</f>
        <v>0</v>
      </c>
      <c r="E198" s="51">
        <f>+[6]Feuil1!I180</f>
        <v>0</v>
      </c>
      <c r="F198" s="52" t="s">
        <v>272</v>
      </c>
      <c r="G198" s="47"/>
      <c r="H198" s="48"/>
      <c r="I198" s="48"/>
      <c r="J198" s="48"/>
      <c r="K198" s="48"/>
    </row>
    <row r="199" spans="1:11">
      <c r="A199" s="63" t="s">
        <v>109</v>
      </c>
      <c r="B199" s="50" t="str">
        <f>+[6]Feuil1!B181</f>
        <v>Accoudoire  chaise  khalil    /17</v>
      </c>
      <c r="C199" s="50"/>
      <c r="D199" s="50">
        <f>+Feuil2!E169</f>
        <v>77</v>
      </c>
      <c r="E199" s="51">
        <f>+[6]Feuil1!I181</f>
        <v>0</v>
      </c>
      <c r="F199" s="52" t="s">
        <v>273</v>
      </c>
      <c r="G199" s="47"/>
      <c r="H199" s="48"/>
      <c r="I199" s="48"/>
      <c r="J199" s="48"/>
      <c r="K199" s="48"/>
    </row>
    <row r="200" spans="1:11">
      <c r="A200" s="63" t="s">
        <v>109</v>
      </c>
      <c r="B200" s="50" t="str">
        <f>+[6]Feuil1!B182</f>
        <v>Poignee  tirroire     /17</v>
      </c>
      <c r="C200" s="50"/>
      <c r="D200" s="50">
        <f>+Feuil2!E170</f>
        <v>0</v>
      </c>
      <c r="E200" s="51">
        <f>+[6]Feuil1!I182</f>
        <v>0</v>
      </c>
      <c r="F200" s="52" t="s">
        <v>274</v>
      </c>
      <c r="G200" s="47"/>
      <c r="H200" s="48"/>
      <c r="I200" s="48"/>
      <c r="J200" s="48"/>
      <c r="K200" s="48"/>
    </row>
    <row r="201" spans="1:11">
      <c r="A201" s="63" t="s">
        <v>109</v>
      </c>
      <c r="B201" s="50" t="str">
        <f>+[6]Feuil1!B183</f>
        <v>Accoudoire  demi fauteuil      /17</v>
      </c>
      <c r="C201" s="50"/>
      <c r="D201" s="50">
        <f>+Feuil2!E171</f>
        <v>0</v>
      </c>
      <c r="E201" s="51">
        <f>+[6]Feuil1!I183</f>
        <v>0</v>
      </c>
      <c r="F201" s="52" t="s">
        <v>275</v>
      </c>
      <c r="G201" s="47"/>
      <c r="H201" s="48"/>
      <c r="I201" s="48"/>
      <c r="J201" s="48"/>
      <c r="K201" s="48"/>
    </row>
    <row r="202" spans="1:11">
      <c r="A202" s="63" t="s">
        <v>109</v>
      </c>
      <c r="B202" s="50" t="str">
        <f>+[6]Feuil1!B184</f>
        <v>Eponge chaise     /17</v>
      </c>
      <c r="C202" s="50"/>
      <c r="D202" s="50">
        <f>+Feuil2!E172</f>
        <v>0</v>
      </c>
      <c r="E202" s="51">
        <f>+[6]Feuil1!I184</f>
        <v>0</v>
      </c>
      <c r="F202" s="52" t="s">
        <v>276</v>
      </c>
      <c r="G202" s="47"/>
      <c r="H202" s="48"/>
      <c r="I202" s="48"/>
      <c r="J202" s="48"/>
      <c r="K202" s="48"/>
    </row>
    <row r="203" spans="1:11">
      <c r="A203" s="63" t="s">
        <v>109</v>
      </c>
      <c r="B203" s="50" t="str">
        <f>+[6]Feuil1!B185</f>
        <v>Eponje  dossier      /17</v>
      </c>
      <c r="C203" s="50"/>
      <c r="D203" s="50">
        <f>+Feuil2!E173</f>
        <v>87</v>
      </c>
      <c r="E203" s="51">
        <f>+[6]Feuil1!I185</f>
        <v>0</v>
      </c>
      <c r="F203" s="52" t="s">
        <v>277</v>
      </c>
      <c r="G203" s="47"/>
      <c r="H203" s="48"/>
      <c r="I203" s="48"/>
      <c r="J203" s="48"/>
      <c r="K203" s="48"/>
    </row>
    <row r="204" spans="1:11">
      <c r="A204" s="63" t="s">
        <v>109</v>
      </c>
      <c r="B204" s="50" t="str">
        <f>+[6]Feuil1!B186</f>
        <v>Scail pour polis      /17</v>
      </c>
      <c r="C204" s="50"/>
      <c r="D204" s="50">
        <f>+Feuil2!E174</f>
        <v>0</v>
      </c>
      <c r="E204" s="51">
        <f>+[6]Feuil1!I186</f>
        <v>0</v>
      </c>
      <c r="F204" s="52" t="s">
        <v>278</v>
      </c>
      <c r="G204" s="47"/>
      <c r="H204" s="48"/>
      <c r="I204" s="48"/>
      <c r="J204" s="48"/>
      <c r="K204" s="48"/>
    </row>
    <row r="205" spans="1:11">
      <c r="A205" s="63" t="s">
        <v>109</v>
      </c>
      <c r="B205" s="50" t="str">
        <f>+[6]Feuil1!B187</f>
        <v>Serjouane     /17</v>
      </c>
      <c r="C205" s="50"/>
      <c r="D205" s="50">
        <f>+Feuil2!E175</f>
        <v>0</v>
      </c>
      <c r="E205" s="51">
        <f>+[6]Feuil1!I187</f>
        <v>0</v>
      </c>
      <c r="F205" s="52" t="s">
        <v>279</v>
      </c>
      <c r="G205" s="47"/>
      <c r="H205" s="48"/>
      <c r="I205" s="48"/>
      <c r="J205" s="48"/>
      <c r="K205" s="48"/>
    </row>
    <row r="206" spans="1:11">
      <c r="A206" s="63" t="s">
        <v>109</v>
      </c>
      <c r="B206" s="50" t="str">
        <f>+[6]Feuil1!B188</f>
        <v>pied  table        miletaire  /17</v>
      </c>
      <c r="C206" s="50"/>
      <c r="D206" s="50">
        <f>+Feuil2!E176</f>
        <v>0</v>
      </c>
      <c r="E206" s="51">
        <f>+[6]Feuil1!I188</f>
        <v>0</v>
      </c>
      <c r="F206" s="52" t="s">
        <v>280</v>
      </c>
      <c r="G206" s="47"/>
      <c r="H206" s="48"/>
      <c r="I206" s="48"/>
      <c r="J206" s="48"/>
      <c r="K206" s="48"/>
    </row>
    <row r="207" spans="1:11">
      <c r="A207" s="63" t="s">
        <v>109</v>
      </c>
      <c r="B207" s="50" t="str">
        <f>+[6]Feuil1!B189</f>
        <v>Accoudoire    mi  plat   /17</v>
      </c>
      <c r="C207" s="50"/>
      <c r="D207" s="50">
        <f>+Feuil2!E177</f>
        <v>290</v>
      </c>
      <c r="E207" s="51">
        <f>+[6]Feuil1!I189</f>
        <v>0</v>
      </c>
      <c r="F207" s="52" t="s">
        <v>281</v>
      </c>
      <c r="G207" s="47"/>
      <c r="H207" s="48"/>
      <c r="I207" s="48"/>
      <c r="J207" s="48"/>
      <c r="K207" s="48"/>
    </row>
    <row r="208" spans="1:11">
      <c r="A208" s="59"/>
      <c r="B208" s="48"/>
      <c r="C208" s="48"/>
      <c r="D208" s="48"/>
      <c r="E208" s="48"/>
      <c r="F208" s="48"/>
      <c r="G208" s="48"/>
      <c r="H208" s="48"/>
      <c r="I208" s="48"/>
      <c r="J208" s="48"/>
      <c r="K208" s="48"/>
    </row>
    <row r="209" spans="1:11">
      <c r="A209" s="59"/>
      <c r="B209" s="48"/>
      <c r="C209" s="48"/>
      <c r="D209" s="48"/>
      <c r="E209" s="48"/>
      <c r="F209" s="48"/>
      <c r="G209" s="48"/>
      <c r="H209" s="48"/>
      <c r="I209" s="48"/>
      <c r="J209" s="48"/>
      <c r="K209" s="48"/>
    </row>
    <row r="210" spans="1:11">
      <c r="A210" s="59"/>
      <c r="B210" s="48"/>
      <c r="C210" s="48"/>
      <c r="D210" s="48"/>
      <c r="E210" s="48"/>
      <c r="F210" s="48"/>
      <c r="G210" s="48"/>
      <c r="H210" s="48"/>
      <c r="I210" s="48"/>
      <c r="J210" s="48"/>
      <c r="K210" s="48"/>
    </row>
    <row r="211" spans="1:11">
      <c r="A211" s="59"/>
      <c r="B211" s="48"/>
      <c r="C211" s="48"/>
      <c r="D211" s="48"/>
      <c r="E211" s="48"/>
      <c r="F211" s="48"/>
      <c r="G211" s="48"/>
      <c r="H211" s="48"/>
      <c r="I211" s="48"/>
      <c r="J211" s="48"/>
      <c r="K211" s="48"/>
    </row>
    <row r="212" spans="1:11">
      <c r="A212" s="59"/>
      <c r="B212" s="48"/>
      <c r="C212" s="48"/>
      <c r="D212" s="48"/>
      <c r="E212" s="48"/>
      <c r="F212" s="48"/>
      <c r="G212" s="48"/>
      <c r="H212" s="48"/>
      <c r="I212" s="48"/>
      <c r="J212" s="48"/>
      <c r="K212" s="48"/>
    </row>
    <row r="213" spans="1:11">
      <c r="A213" s="59"/>
      <c r="B213" s="48"/>
      <c r="C213" s="48"/>
      <c r="D213" s="48"/>
      <c r="E213" s="48"/>
      <c r="F213" s="48"/>
      <c r="G213" s="48"/>
      <c r="H213" s="48"/>
      <c r="I213" s="48"/>
      <c r="J213" s="48"/>
      <c r="K213" s="48"/>
    </row>
    <row r="214" spans="1:11">
      <c r="A214" s="59"/>
      <c r="B214" s="48"/>
      <c r="C214" s="48"/>
      <c r="D214" s="48"/>
      <c r="E214" s="48"/>
      <c r="F214" s="48"/>
      <c r="G214" s="48"/>
      <c r="H214" s="48"/>
      <c r="I214" s="48"/>
      <c r="J214" s="48"/>
      <c r="K214" s="48"/>
    </row>
    <row r="215" spans="1:11">
      <c r="A215" s="59"/>
      <c r="B215" s="48"/>
      <c r="C215" s="48"/>
      <c r="D215" s="48"/>
      <c r="E215" s="48"/>
      <c r="F215" s="48"/>
      <c r="G215" s="48"/>
      <c r="H215" s="48"/>
      <c r="I215" s="48"/>
      <c r="J215" s="48"/>
      <c r="K215" s="48"/>
    </row>
    <row r="216" spans="1:11">
      <c r="A216" s="59"/>
      <c r="B216" s="48"/>
      <c r="C216" s="48"/>
      <c r="D216" s="48"/>
      <c r="E216" s="48"/>
      <c r="F216" s="48"/>
      <c r="G216" s="48"/>
      <c r="H216" s="48"/>
      <c r="I216" s="48"/>
      <c r="J216" s="48"/>
      <c r="K216" s="48"/>
    </row>
    <row r="217" spans="1:11">
      <c r="A217" s="59"/>
      <c r="B217" s="48"/>
      <c r="C217" s="48"/>
      <c r="D217" s="48"/>
      <c r="E217" s="48"/>
      <c r="F217" s="48"/>
      <c r="G217" s="48"/>
      <c r="H217" s="48"/>
      <c r="I217" s="48"/>
      <c r="J217" s="48"/>
      <c r="K217" s="48"/>
    </row>
    <row r="218" spans="1:11">
      <c r="A218" s="59"/>
      <c r="B218" s="48"/>
      <c r="C218" s="48"/>
      <c r="D218" s="48"/>
      <c r="E218" s="48"/>
      <c r="F218" s="48"/>
      <c r="G218" s="48"/>
      <c r="H218" s="48"/>
      <c r="I218" s="48"/>
      <c r="J218" s="48"/>
      <c r="K218" s="48"/>
    </row>
    <row r="219" spans="1:11">
      <c r="A219" s="59"/>
      <c r="B219" s="48"/>
      <c r="C219" s="48"/>
      <c r="D219" s="48"/>
      <c r="E219" s="48"/>
      <c r="F219" s="48"/>
      <c r="G219" s="48"/>
      <c r="H219" s="48"/>
      <c r="I219" s="48"/>
      <c r="J219" s="48"/>
      <c r="K219" s="48"/>
    </row>
    <row r="220" spans="1:11">
      <c r="A220" s="59"/>
      <c r="B220" s="48"/>
      <c r="C220" s="48"/>
      <c r="D220" s="48"/>
      <c r="E220" s="48"/>
      <c r="F220" s="48"/>
      <c r="G220" s="48"/>
      <c r="H220" s="48"/>
      <c r="I220" s="48"/>
      <c r="J220" s="48"/>
      <c r="K220" s="48"/>
    </row>
    <row r="221" spans="1:11">
      <c r="A221" s="59"/>
      <c r="B221" s="48"/>
      <c r="C221" s="48"/>
      <c r="D221" s="48"/>
      <c r="E221" s="48"/>
      <c r="F221" s="48"/>
      <c r="G221" s="48"/>
      <c r="H221" s="48"/>
      <c r="I221" s="48"/>
      <c r="J221" s="48"/>
      <c r="K221" s="48"/>
    </row>
    <row r="222" spans="1:11">
      <c r="A222" s="59"/>
      <c r="B222" s="48"/>
      <c r="C222" s="48"/>
      <c r="D222" s="48"/>
      <c r="E222" s="48"/>
      <c r="F222" s="48"/>
      <c r="G222" s="48"/>
      <c r="H222" s="48"/>
      <c r="I222" s="48"/>
      <c r="J222" s="48"/>
      <c r="K222" s="48"/>
    </row>
    <row r="223" spans="1:11">
      <c r="A223" s="59"/>
      <c r="B223" s="48"/>
      <c r="C223" s="48"/>
      <c r="D223" s="48"/>
      <c r="E223" s="48"/>
      <c r="F223" s="48"/>
      <c r="G223" s="48"/>
      <c r="H223" s="48"/>
      <c r="I223" s="48"/>
      <c r="J223" s="48"/>
      <c r="K223" s="48"/>
    </row>
    <row r="224" spans="1:11">
      <c r="A224" s="59"/>
      <c r="B224" s="48"/>
      <c r="C224" s="48"/>
      <c r="D224" s="48"/>
      <c r="E224" s="48"/>
      <c r="F224" s="48"/>
      <c r="G224" s="48"/>
      <c r="H224" s="48"/>
      <c r="I224" s="48"/>
      <c r="J224" s="48"/>
      <c r="K224" s="48"/>
    </row>
    <row r="225" spans="1:11">
      <c r="A225" s="59"/>
      <c r="B225" s="48"/>
      <c r="C225" s="48"/>
      <c r="D225" s="48"/>
      <c r="E225" s="48"/>
      <c r="F225" s="48"/>
      <c r="G225" s="48"/>
      <c r="H225" s="48"/>
      <c r="I225" s="48"/>
      <c r="J225" s="48"/>
      <c r="K225" s="48"/>
    </row>
    <row r="226" spans="1:11">
      <c r="A226" s="59"/>
      <c r="B226" s="48"/>
      <c r="C226" s="48"/>
      <c r="D226" s="48"/>
      <c r="E226" s="48"/>
      <c r="F226" s="48"/>
      <c r="G226" s="48"/>
      <c r="H226" s="48"/>
      <c r="I226" s="48"/>
      <c r="J226" s="48"/>
      <c r="K226" s="48"/>
    </row>
    <row r="227" spans="1:11">
      <c r="A227" s="59"/>
      <c r="B227" s="48"/>
      <c r="C227" s="48"/>
      <c r="D227" s="48"/>
      <c r="E227" s="48"/>
      <c r="F227" s="48"/>
      <c r="G227" s="48"/>
      <c r="H227" s="48"/>
      <c r="I227" s="48"/>
      <c r="J227" s="48"/>
      <c r="K227" s="48"/>
    </row>
    <row r="228" spans="1:11">
      <c r="A228" s="59"/>
      <c r="B228" s="48"/>
      <c r="C228" s="48"/>
      <c r="D228" s="48"/>
      <c r="E228" s="48"/>
      <c r="F228" s="48"/>
      <c r="G228" s="48"/>
      <c r="H228" s="48"/>
      <c r="I228" s="48"/>
      <c r="J228" s="48"/>
      <c r="K228" s="48"/>
    </row>
    <row r="229" spans="1:11">
      <c r="A229" s="59"/>
      <c r="B229" s="48"/>
      <c r="C229" s="48"/>
      <c r="D229" s="48"/>
      <c r="E229" s="48"/>
      <c r="F229" s="48"/>
      <c r="G229" s="48"/>
      <c r="H229" s="48"/>
      <c r="I229" s="48"/>
      <c r="J229" s="48"/>
      <c r="K229" s="48"/>
    </row>
    <row r="230" spans="1:11">
      <c r="A230" s="59"/>
      <c r="B230" s="48"/>
      <c r="C230" s="48"/>
      <c r="D230" s="48"/>
      <c r="E230" s="48"/>
      <c r="F230" s="48"/>
      <c r="G230" s="48"/>
      <c r="H230" s="48"/>
      <c r="I230" s="48"/>
      <c r="J230" s="48"/>
      <c r="K230" s="48"/>
    </row>
    <row r="231" spans="1:11">
      <c r="A231" s="59"/>
      <c r="B231" s="48"/>
      <c r="C231" s="48"/>
      <c r="D231" s="48"/>
      <c r="E231" s="48"/>
      <c r="F231" s="48"/>
      <c r="G231" s="48"/>
      <c r="H231" s="48"/>
      <c r="I231" s="48"/>
      <c r="J231" s="48"/>
      <c r="K231" s="48"/>
    </row>
    <row r="232" spans="1:11">
      <c r="A232" s="59"/>
      <c r="B232" s="48"/>
      <c r="C232" s="48"/>
      <c r="D232" s="48"/>
      <c r="E232" s="48"/>
      <c r="F232" s="48"/>
      <c r="G232" s="48"/>
      <c r="H232" s="48"/>
      <c r="I232" s="48"/>
      <c r="J232" s="48"/>
      <c r="K232" s="48"/>
    </row>
    <row r="233" spans="1:11">
      <c r="A233" s="59"/>
      <c r="B233" s="48"/>
      <c r="C233" s="48"/>
      <c r="D233" s="48"/>
      <c r="E233" s="48"/>
      <c r="F233" s="48"/>
      <c r="G233" s="48"/>
      <c r="H233" s="48"/>
      <c r="I233" s="48"/>
      <c r="J233" s="48"/>
      <c r="K233" s="48"/>
    </row>
    <row r="234" spans="1:11">
      <c r="A234" s="59"/>
      <c r="B234" s="48"/>
      <c r="C234" s="48"/>
      <c r="D234" s="48"/>
      <c r="E234" s="48"/>
      <c r="F234" s="48"/>
      <c r="G234" s="48"/>
      <c r="H234" s="48"/>
      <c r="I234" s="48"/>
      <c r="J234" s="48"/>
      <c r="K234" s="48"/>
    </row>
    <row r="235" spans="1:11">
      <c r="A235" s="59"/>
      <c r="B235" s="48"/>
      <c r="C235" s="48"/>
      <c r="D235" s="48"/>
      <c r="E235" s="48"/>
      <c r="F235" s="48"/>
      <c r="G235" s="48"/>
      <c r="H235" s="48"/>
      <c r="I235" s="48"/>
      <c r="J235" s="48"/>
      <c r="K235" s="48"/>
    </row>
    <row r="236" spans="1:11">
      <c r="A236" s="59"/>
      <c r="B236" s="48"/>
      <c r="C236" s="48"/>
      <c r="D236" s="48"/>
      <c r="E236" s="48"/>
      <c r="F236" s="48"/>
      <c r="G236" s="48"/>
    </row>
  </sheetData>
  <mergeCells count="23">
    <mergeCell ref="A197:E197"/>
    <mergeCell ref="A121:E121"/>
    <mergeCell ref="A125:E125"/>
    <mergeCell ref="A130:E130"/>
    <mergeCell ref="A133:E133"/>
    <mergeCell ref="A143:E143"/>
    <mergeCell ref="A148:E148"/>
    <mergeCell ref="A152:E152"/>
    <mergeCell ref="A160:E160"/>
    <mergeCell ref="A167:E167"/>
    <mergeCell ref="A172:E172"/>
    <mergeCell ref="A185:E185"/>
    <mergeCell ref="A104:E104"/>
    <mergeCell ref="I6:J6"/>
    <mergeCell ref="A14:E14"/>
    <mergeCell ref="A26:E26"/>
    <mergeCell ref="A35:E35"/>
    <mergeCell ref="A44:E44"/>
    <mergeCell ref="A54:E54"/>
    <mergeCell ref="A69:E69"/>
    <mergeCell ref="A74:E74"/>
    <mergeCell ref="A81:E81"/>
    <mergeCell ref="A86:E86"/>
  </mergeCells>
  <conditionalFormatting sqref="D2:D13 D15:D25 D27:D34 D36:D43 D173:D184 D55:D68 D45:D53 D70:D73 D75:D80 D186:D196 D82:D85 D87:D103 D105:D120 D198:D207 D122:D124 D126:D129 D131:D132 D134:D142 D144:D147 D149:D151 D153:D159 D161:D166 D168:D171">
    <cfRule type="cellIs" dxfId="3" priority="19" operator="lessThan">
      <formula>0</formula>
    </cfRule>
    <cfRule type="cellIs" dxfId="2" priority="20" operator="greaterThan">
      <formula>1</formula>
    </cfRule>
  </conditionalFormatting>
  <conditionalFormatting sqref="E198:E207 E186:E196 E173:E184 E168:E171 E161:E166 E153:E159 E149:E151 E144:E147 E134:E142 E131:E132 E126:E129 E122:E124 E105:E120 E87:E103 E82:E85 E75:E80 E70:E73 E55:E68 E27:E34 E15:E25 E2:E13 E36:E43 E45:E53">
    <cfRule type="cellIs" dxfId="1" priority="17" operator="lessThan">
      <formula>1</formula>
    </cfRule>
    <cfRule type="cellIs" dxfId="0" priority="18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smin</dc:creator>
  <cp:lastModifiedBy>www.zik2ma.com</cp:lastModifiedBy>
  <dcterms:created xsi:type="dcterms:W3CDTF">2012-12-19T12:39:55Z</dcterms:created>
  <dcterms:modified xsi:type="dcterms:W3CDTF">2013-09-18T07:02:37Z</dcterms:modified>
</cp:coreProperties>
</file>