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8"/>
  </bookViews>
  <sheets>
    <sheet name="SEM_Modèle" sheetId="1" r:id="rId1"/>
    <sheet name="EFFECTIFS" sheetId="2" r:id="rId2"/>
  </sheets>
  <definedNames>
    <definedName name="TABLE_EFFECTIFS_2">EFFECTIFS!$A$1:$A$9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E2" i="1" l="1"/>
  <c r="BD2" i="1"/>
  <c r="BC2" i="1"/>
  <c r="BB2" i="1"/>
  <c r="BF2" i="1" l="1"/>
  <c r="BH2" i="1" s="1"/>
  <c r="C3" i="1" l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B3" i="1"/>
</calcChain>
</file>

<file path=xl/sharedStrings.xml><?xml version="1.0" encoding="utf-8"?>
<sst xmlns="http://schemas.openxmlformats.org/spreadsheetml/2006/main" count="21" uniqueCount="19">
  <si>
    <t>Nathalie</t>
  </si>
  <si>
    <t>Liliane</t>
  </si>
  <si>
    <t>Anne</t>
  </si>
  <si>
    <t>Brigitte</t>
  </si>
  <si>
    <t>Myriam</t>
  </si>
  <si>
    <t>Sophie</t>
  </si>
  <si>
    <t>Josée</t>
  </si>
  <si>
    <t>Caroline</t>
  </si>
  <si>
    <t xml:space="preserve">Effectifs </t>
  </si>
  <si>
    <t>Total présence</t>
  </si>
  <si>
    <t>Effectif nécessaire</t>
  </si>
  <si>
    <t>Volume prévisionnel</t>
  </si>
  <si>
    <t>Début</t>
  </si>
  <si>
    <t>Fin</t>
  </si>
  <si>
    <t xml:space="preserve">Début </t>
  </si>
  <si>
    <t>Heure de présence (centièmes)</t>
  </si>
  <si>
    <t>Heure de Base (centièmes)</t>
  </si>
  <si>
    <t>Rattrapage</t>
  </si>
  <si>
    <t>EFFECTIFS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</si>
</sst>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40C]mmm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2" borderId="2" xfId="0" applyFont="1" applyFill="1" applyBorder="1"/>
    <xf numFmtId="0" fontId="1" fillId="3" borderId="2" xfId="0" applyFont="1" applyFill="1" applyBorder="1"/>
    <xf numFmtId="0" fontId="1" fillId="3" borderId="5" xfId="0" applyFont="1" applyFill="1" applyBorder="1"/>
    <xf numFmtId="0" fontId="1" fillId="2" borderId="5" xfId="0" applyFont="1" applyFill="1" applyBorder="1"/>
    <xf numFmtId="164" fontId="1" fillId="0" borderId="6" xfId="0" applyNumberFormat="1" applyFont="1" applyBorder="1" applyAlignment="1">
      <alignment horizont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8" xfId="0" applyNumberFormat="1" applyFont="1" applyBorder="1" applyAlignment="1">
      <alignment vertic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1" fillId="0" borderId="14" xfId="0" applyFont="1" applyFill="1" applyBorder="1"/>
    <xf numFmtId="0" fontId="3" fillId="0" borderId="15" xfId="0" applyFont="1" applyBorder="1"/>
    <xf numFmtId="165" fontId="1" fillId="0" borderId="2" xfId="0" applyNumberFormat="1" applyFont="1" applyBorder="1"/>
    <xf numFmtId="0" fontId="3" fillId="0" borderId="16" xfId="0" applyFont="1" applyBorder="1"/>
    <xf numFmtId="0" fontId="1" fillId="0" borderId="17" xfId="0" applyFont="1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6" xfId="0" applyFont="1" applyFill="1" applyBorder="1"/>
    <xf numFmtId="0" fontId="0" fillId="0" borderId="7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/>
    <xf numFmtId="20" fontId="0" fillId="0" borderId="9" xfId="0" applyNumberFormat="1" applyBorder="1"/>
    <xf numFmtId="20" fontId="0" fillId="0" borderId="26" xfId="0" applyNumberFormat="1" applyBorder="1"/>
    <xf numFmtId="0" fontId="0" fillId="0" borderId="27" xfId="0" applyBorder="1"/>
    <xf numFmtId="0" fontId="0" fillId="0" borderId="14" xfId="0" applyBorder="1"/>
    <xf numFmtId="0" fontId="1" fillId="0" borderId="25" xfId="0" applyFont="1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"/>
  <sheetViews>
    <sheetView tabSelected="1" workbookViewId="0">
      <selection activeCell="BA2" sqref="BA2"/>
    </sheetView>
  </sheetViews>
  <sheetFormatPr baseColWidth="10" defaultColWidth="8.88671875" defaultRowHeight="14.4" x14ac:dyDescent="0.3"/>
  <cols>
    <col min="1" max="1" width="18.33203125" bestFit="1" customWidth="1"/>
  </cols>
  <sheetData>
    <row r="1" spans="1:60" ht="58.2" thickBot="1" x14ac:dyDescent="0.35">
      <c r="A1" s="8" t="s">
        <v>18</v>
      </c>
      <c r="B1" s="9">
        <v>0.30902777777777779</v>
      </c>
      <c r="C1" s="10">
        <v>0.3125</v>
      </c>
      <c r="D1" s="10">
        <v>0.32291666666666669</v>
      </c>
      <c r="E1" s="10">
        <v>0.33333333333333331</v>
      </c>
      <c r="F1" s="10">
        <v>0.34375</v>
      </c>
      <c r="G1" s="10">
        <v>0.35416666666666669</v>
      </c>
      <c r="H1" s="10">
        <v>0.36458333333333331</v>
      </c>
      <c r="I1" s="10">
        <v>0.375</v>
      </c>
      <c r="J1" s="10">
        <v>0.38541666666666669</v>
      </c>
      <c r="K1" s="10">
        <v>0.39583333333333331</v>
      </c>
      <c r="L1" s="10">
        <v>0.40625</v>
      </c>
      <c r="M1" s="10">
        <v>0.41666666666666669</v>
      </c>
      <c r="N1" s="10">
        <v>0.42708333333333331</v>
      </c>
      <c r="O1" s="10">
        <v>0.4375</v>
      </c>
      <c r="P1" s="10">
        <v>0.44791666666666669</v>
      </c>
      <c r="Q1" s="10">
        <v>0.45833333333333331</v>
      </c>
      <c r="R1" s="10">
        <v>0.46875</v>
      </c>
      <c r="S1" s="10">
        <v>0.47916666666666669</v>
      </c>
      <c r="T1" s="10">
        <v>0.48958333333333331</v>
      </c>
      <c r="U1" s="10">
        <v>0.5</v>
      </c>
      <c r="V1" s="10">
        <v>0.51041666666666663</v>
      </c>
      <c r="W1" s="10">
        <v>0.52083333333333337</v>
      </c>
      <c r="X1" s="10">
        <v>0.53125</v>
      </c>
      <c r="Y1" s="10">
        <v>0.54166666666666663</v>
      </c>
      <c r="Z1" s="10">
        <v>0.55208333333333337</v>
      </c>
      <c r="AA1" s="10">
        <v>0.5625</v>
      </c>
      <c r="AB1" s="10">
        <v>0.57291666666666663</v>
      </c>
      <c r="AC1" s="10">
        <v>0.58333333333333337</v>
      </c>
      <c r="AD1" s="10">
        <v>0.59375</v>
      </c>
      <c r="AE1" s="10">
        <v>0.60416666666666663</v>
      </c>
      <c r="AF1" s="10">
        <v>0.61458333333333337</v>
      </c>
      <c r="AG1" s="10">
        <v>0.625</v>
      </c>
      <c r="AH1" s="10">
        <v>0.63541666666666663</v>
      </c>
      <c r="AI1" s="10">
        <v>0.64583333333333337</v>
      </c>
      <c r="AJ1" s="10">
        <v>0.65625</v>
      </c>
      <c r="AK1" s="10">
        <v>0.66666666666666663</v>
      </c>
      <c r="AL1" s="10">
        <v>0.67708333333333337</v>
      </c>
      <c r="AM1" s="10">
        <v>0.6875</v>
      </c>
      <c r="AN1" s="10">
        <v>0.69791666666666663</v>
      </c>
      <c r="AO1" s="10">
        <v>0.70833333333333337</v>
      </c>
      <c r="AP1" s="10">
        <v>0.71875</v>
      </c>
      <c r="AQ1" s="10">
        <v>0.72916666666666663</v>
      </c>
      <c r="AR1" s="10">
        <v>0.73958333333333337</v>
      </c>
      <c r="AS1" s="10">
        <v>0.75</v>
      </c>
      <c r="AT1" s="10">
        <v>0.76041666666666663</v>
      </c>
      <c r="AU1" s="10">
        <v>0.77083333333333337</v>
      </c>
      <c r="AV1" s="10">
        <v>0.78125</v>
      </c>
      <c r="AW1" s="10">
        <v>0.79166666666666663</v>
      </c>
      <c r="AX1" s="10">
        <v>0.80208333333333337</v>
      </c>
      <c r="AY1" s="10">
        <v>0.8125</v>
      </c>
      <c r="BA1" s="24" t="s">
        <v>18</v>
      </c>
      <c r="BB1" s="25" t="s">
        <v>12</v>
      </c>
      <c r="BC1" s="26" t="s">
        <v>13</v>
      </c>
      <c r="BD1" s="25" t="s">
        <v>14</v>
      </c>
      <c r="BE1" s="27" t="s">
        <v>13</v>
      </c>
      <c r="BF1" s="28" t="s">
        <v>15</v>
      </c>
      <c r="BG1" s="29" t="s">
        <v>16</v>
      </c>
      <c r="BH1" s="29" t="s">
        <v>17</v>
      </c>
    </row>
    <row r="2" spans="1:60" ht="15" thickBot="1" x14ac:dyDescent="0.35">
      <c r="A2" s="1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3"/>
      <c r="AS2" s="13"/>
      <c r="AT2" s="13"/>
      <c r="AU2" s="13"/>
      <c r="AV2" s="13"/>
      <c r="AW2" s="13"/>
      <c r="AX2" s="13"/>
      <c r="AY2" s="13"/>
      <c r="BA2" s="35"/>
      <c r="BB2" s="31" t="str">
        <f ca="1">IFERROR(OFFSET($A$5,,MATCH(1,$B2:$AY2,0)),"")</f>
        <v/>
      </c>
      <c r="BC2" s="32" t="str">
        <f ca="1">IFERROR(OFFSET($A$5,,MATCH(1,$B2:$AY2,0)+COUNTIF($B2:$AY2,1)-1),"")</f>
        <v/>
      </c>
      <c r="BD2" s="31" t="str">
        <f ca="1">IFERROR(OFFSET($A$5,,MATCH(2,$B2:$AY2,0)),"")</f>
        <v/>
      </c>
      <c r="BE2" s="32" t="str">
        <f ca="1">IFERROR(OFFSET($A$5,,MATCH(2,$B2:$AY2,0)+COUNTIF($B2:$AY2,2)-1),"")</f>
        <v/>
      </c>
      <c r="BF2" s="30">
        <f ca="1">(SUM(BC2,BE2)-SUM(BB2,BD2))*24</f>
        <v>0</v>
      </c>
      <c r="BG2" s="33">
        <v>9</v>
      </c>
      <c r="BH2" s="34">
        <f ca="1">BG2-BF2</f>
        <v>9</v>
      </c>
    </row>
    <row r="3" spans="1:60" x14ac:dyDescent="0.3">
      <c r="A3" s="16" t="s">
        <v>9</v>
      </c>
      <c r="B3" s="17">
        <f>COUNTIF(B2:B2,"&gt;0")</f>
        <v>0</v>
      </c>
      <c r="C3" s="17">
        <f t="shared" ref="C3:AY3" si="0">COUNTIF(C2:C2,"&gt;0")</f>
        <v>0</v>
      </c>
      <c r="D3" s="17">
        <f t="shared" si="0"/>
        <v>0</v>
      </c>
      <c r="E3" s="17">
        <f t="shared" si="0"/>
        <v>0</v>
      </c>
      <c r="F3" s="17">
        <f t="shared" si="0"/>
        <v>0</v>
      </c>
      <c r="G3" s="17">
        <f t="shared" si="0"/>
        <v>0</v>
      </c>
      <c r="H3" s="17">
        <f t="shared" si="0"/>
        <v>0</v>
      </c>
      <c r="I3" s="17">
        <f t="shared" si="0"/>
        <v>0</v>
      </c>
      <c r="J3" s="17">
        <f t="shared" si="0"/>
        <v>0</v>
      </c>
      <c r="K3" s="17">
        <f t="shared" si="0"/>
        <v>0</v>
      </c>
      <c r="L3" s="17">
        <f t="shared" si="0"/>
        <v>0</v>
      </c>
      <c r="M3" s="17">
        <f t="shared" si="0"/>
        <v>0</v>
      </c>
      <c r="N3" s="17">
        <f t="shared" si="0"/>
        <v>0</v>
      </c>
      <c r="O3" s="17">
        <f t="shared" si="0"/>
        <v>0</v>
      </c>
      <c r="P3" s="17">
        <f t="shared" si="0"/>
        <v>0</v>
      </c>
      <c r="Q3" s="17">
        <f t="shared" si="0"/>
        <v>0</v>
      </c>
      <c r="R3" s="17">
        <f t="shared" si="0"/>
        <v>0</v>
      </c>
      <c r="S3" s="17">
        <f t="shared" si="0"/>
        <v>0</v>
      </c>
      <c r="T3" s="17">
        <f t="shared" si="0"/>
        <v>0</v>
      </c>
      <c r="U3" s="17">
        <f t="shared" si="0"/>
        <v>0</v>
      </c>
      <c r="V3" s="17">
        <f t="shared" si="0"/>
        <v>0</v>
      </c>
      <c r="W3" s="17">
        <f t="shared" si="0"/>
        <v>0</v>
      </c>
      <c r="X3" s="17">
        <f t="shared" si="0"/>
        <v>0</v>
      </c>
      <c r="Y3" s="17">
        <f t="shared" si="0"/>
        <v>0</v>
      </c>
      <c r="Z3" s="17">
        <f t="shared" si="0"/>
        <v>0</v>
      </c>
      <c r="AA3" s="17">
        <f t="shared" si="0"/>
        <v>0</v>
      </c>
      <c r="AB3" s="17">
        <f t="shared" si="0"/>
        <v>0</v>
      </c>
      <c r="AC3" s="17">
        <f t="shared" si="0"/>
        <v>0</v>
      </c>
      <c r="AD3" s="17">
        <f t="shared" si="0"/>
        <v>0</v>
      </c>
      <c r="AE3" s="17">
        <f t="shared" si="0"/>
        <v>0</v>
      </c>
      <c r="AF3" s="17">
        <f t="shared" si="0"/>
        <v>0</v>
      </c>
      <c r="AG3" s="17">
        <f t="shared" si="0"/>
        <v>0</v>
      </c>
      <c r="AH3" s="17">
        <f t="shared" si="0"/>
        <v>0</v>
      </c>
      <c r="AI3" s="17">
        <f t="shared" si="0"/>
        <v>0</v>
      </c>
      <c r="AJ3" s="17">
        <f t="shared" si="0"/>
        <v>0</v>
      </c>
      <c r="AK3" s="17">
        <f t="shared" si="0"/>
        <v>0</v>
      </c>
      <c r="AL3" s="17">
        <f t="shared" si="0"/>
        <v>0</v>
      </c>
      <c r="AM3" s="17">
        <f t="shared" si="0"/>
        <v>0</v>
      </c>
      <c r="AN3" s="17">
        <f t="shared" si="0"/>
        <v>0</v>
      </c>
      <c r="AO3" s="17">
        <f t="shared" si="0"/>
        <v>0</v>
      </c>
      <c r="AP3" s="17">
        <f t="shared" si="0"/>
        <v>0</v>
      </c>
      <c r="AQ3" s="17">
        <f t="shared" si="0"/>
        <v>0</v>
      </c>
      <c r="AR3" s="17">
        <f t="shared" si="0"/>
        <v>0</v>
      </c>
      <c r="AS3" s="17">
        <f t="shared" si="0"/>
        <v>0</v>
      </c>
      <c r="AT3" s="17">
        <f t="shared" si="0"/>
        <v>0</v>
      </c>
      <c r="AU3" s="17">
        <f t="shared" si="0"/>
        <v>0</v>
      </c>
      <c r="AV3" s="17">
        <f t="shared" si="0"/>
        <v>0</v>
      </c>
      <c r="AW3" s="17">
        <f t="shared" si="0"/>
        <v>0</v>
      </c>
      <c r="AX3" s="17">
        <f t="shared" si="0"/>
        <v>0</v>
      </c>
      <c r="AY3" s="17">
        <f t="shared" si="0"/>
        <v>0</v>
      </c>
    </row>
    <row r="4" spans="1:60" x14ac:dyDescent="0.3">
      <c r="A4" s="18" t="s">
        <v>10</v>
      </c>
      <c r="B4" s="19">
        <v>1</v>
      </c>
      <c r="C4" s="14">
        <v>2</v>
      </c>
      <c r="D4" s="14">
        <v>3</v>
      </c>
      <c r="E4" s="14">
        <v>3</v>
      </c>
      <c r="F4" s="14">
        <v>4</v>
      </c>
      <c r="G4" s="14">
        <v>4</v>
      </c>
      <c r="H4" s="14">
        <v>4</v>
      </c>
      <c r="I4" s="14">
        <v>4</v>
      </c>
      <c r="J4" s="14">
        <v>4</v>
      </c>
      <c r="K4" s="14">
        <v>4</v>
      </c>
      <c r="L4" s="14">
        <v>5</v>
      </c>
      <c r="M4" s="14">
        <v>5</v>
      </c>
      <c r="N4" s="14">
        <v>5</v>
      </c>
      <c r="O4" s="14">
        <v>5</v>
      </c>
      <c r="P4" s="14">
        <v>7</v>
      </c>
      <c r="Q4" s="14">
        <v>5</v>
      </c>
      <c r="R4" s="14">
        <v>5</v>
      </c>
      <c r="S4" s="14">
        <v>4</v>
      </c>
      <c r="T4" s="14">
        <v>3</v>
      </c>
      <c r="U4" s="14">
        <v>4</v>
      </c>
      <c r="V4" s="14">
        <v>4</v>
      </c>
      <c r="W4" s="14">
        <v>3</v>
      </c>
      <c r="X4" s="14">
        <v>4</v>
      </c>
      <c r="Y4" s="14">
        <v>5</v>
      </c>
      <c r="Z4" s="14">
        <v>6</v>
      </c>
      <c r="AA4" s="14">
        <v>6</v>
      </c>
      <c r="AB4" s="14">
        <v>5</v>
      </c>
      <c r="AC4" s="14">
        <v>5</v>
      </c>
      <c r="AD4" s="14">
        <v>5</v>
      </c>
      <c r="AE4" s="14">
        <v>4</v>
      </c>
      <c r="AF4" s="14">
        <v>4</v>
      </c>
      <c r="AG4" s="14">
        <v>4</v>
      </c>
      <c r="AH4" s="14">
        <v>7</v>
      </c>
      <c r="AI4" s="14">
        <v>5</v>
      </c>
      <c r="AJ4" s="14">
        <v>4</v>
      </c>
      <c r="AK4" s="14">
        <v>4</v>
      </c>
      <c r="AL4" s="14">
        <v>4</v>
      </c>
      <c r="AM4" s="14">
        <v>4</v>
      </c>
      <c r="AN4" s="14">
        <v>5</v>
      </c>
      <c r="AO4" s="14">
        <v>5</v>
      </c>
      <c r="AP4" s="14">
        <v>5</v>
      </c>
      <c r="AQ4" s="14">
        <v>5</v>
      </c>
      <c r="AR4" s="14">
        <v>2</v>
      </c>
      <c r="AS4" s="14"/>
      <c r="AT4" s="14"/>
      <c r="AU4" s="14"/>
      <c r="AV4" s="14"/>
      <c r="AW4" s="14"/>
      <c r="AX4" s="14"/>
      <c r="AY4" s="15"/>
    </row>
    <row r="5" spans="1:60" ht="15" thickBot="1" x14ac:dyDescent="0.35">
      <c r="A5" s="20" t="s">
        <v>11</v>
      </c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3"/>
    </row>
  </sheetData>
  <conditionalFormatting sqref="B2:AY2">
    <cfRule type="expression" dxfId="1" priority="14">
      <formula>OR(B2=1,B2=2)</formula>
    </cfRule>
  </conditionalFormatting>
  <conditionalFormatting sqref="B2:AY2">
    <cfRule type="cellIs" dxfId="0" priority="11" operator="between">
      <formula>1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9" sqref="A9"/>
    </sheetView>
  </sheetViews>
  <sheetFormatPr baseColWidth="10" defaultRowHeight="14.4" x14ac:dyDescent="0.3"/>
  <sheetData>
    <row r="1" spans="1:1" x14ac:dyDescent="0.3">
      <c r="A1" s="2" t="s">
        <v>8</v>
      </c>
    </row>
    <row r="2" spans="1:1" x14ac:dyDescent="0.3">
      <c r="A2" s="3" t="s">
        <v>0</v>
      </c>
    </row>
    <row r="3" spans="1:1" x14ac:dyDescent="0.3">
      <c r="A3" s="4" t="s">
        <v>1</v>
      </c>
    </row>
    <row r="4" spans="1:1" x14ac:dyDescent="0.3">
      <c r="A4" s="5" t="s">
        <v>2</v>
      </c>
    </row>
    <row r="5" spans="1:1" x14ac:dyDescent="0.3">
      <c r="A5" s="4" t="s">
        <v>3</v>
      </c>
    </row>
    <row r="6" spans="1:1" x14ac:dyDescent="0.3">
      <c r="A6" s="5" t="s">
        <v>4</v>
      </c>
    </row>
    <row r="7" spans="1:1" x14ac:dyDescent="0.3">
      <c r="A7" s="4" t="s">
        <v>5</v>
      </c>
    </row>
    <row r="8" spans="1:1" x14ac:dyDescent="0.3">
      <c r="A8" s="6" t="s">
        <v>6</v>
      </c>
    </row>
    <row r="9" spans="1:1" x14ac:dyDescent="0.3">
      <c r="A9" s="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SEM_Modèle</vt:lpstr>
      <vt:lpstr>EFFECTIFS</vt:lpstr>
      <vt:lpstr>TABLE_EFFECTIFS_2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2016-10-20T10:22:54Z</dcterms:modified>
</cp:coreProperties>
</file>