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 GILLES\Desktop\PLannif\"/>
    </mc:Choice>
  </mc:AlternateContent>
  <bookViews>
    <workbookView xWindow="0" yWindow="0" windowWidth="24000" windowHeight="9732"/>
  </bookViews>
  <sheets>
    <sheet name="S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18" i="1" l="1"/>
  <c r="AZ18" i="1"/>
  <c r="BC18" i="1"/>
  <c r="BB18" i="1"/>
  <c r="BC4" i="1"/>
  <c r="BB4" i="1"/>
  <c r="BA4" i="1"/>
  <c r="BD26" i="1"/>
  <c r="BD25" i="1"/>
  <c r="BD24" i="1"/>
  <c r="BD23" i="1"/>
  <c r="BD22" i="1"/>
  <c r="BD21" i="1"/>
  <c r="BD20" i="1"/>
  <c r="AZ4" i="1"/>
  <c r="BD6" i="1" l="1"/>
  <c r="BD7" i="1"/>
  <c r="BD8" i="1"/>
  <c r="BD9" i="1"/>
  <c r="BD10" i="1"/>
  <c r="BD11" i="1"/>
  <c r="BD12" i="1"/>
</calcChain>
</file>

<file path=xl/sharedStrings.xml><?xml version="1.0" encoding="utf-8"?>
<sst xmlns="http://schemas.openxmlformats.org/spreadsheetml/2006/main" count="60" uniqueCount="24">
  <si>
    <t>Nathalie</t>
  </si>
  <si>
    <t>Liliane</t>
  </si>
  <si>
    <t>Anne</t>
  </si>
  <si>
    <t>Brigitte</t>
  </si>
  <si>
    <t>Myriam</t>
  </si>
  <si>
    <t>Sophie</t>
  </si>
  <si>
    <t>Josée</t>
  </si>
  <si>
    <t>N° de semaine</t>
  </si>
  <si>
    <t>S</t>
  </si>
  <si>
    <t>Total présence</t>
  </si>
  <si>
    <t>Début</t>
  </si>
  <si>
    <t>Fin</t>
  </si>
  <si>
    <t xml:space="preserve">Début </t>
  </si>
  <si>
    <t>HEURE</t>
  </si>
  <si>
    <t>Matin</t>
  </si>
  <si>
    <t>Après Midi</t>
  </si>
  <si>
    <t>Rattrapage</t>
  </si>
  <si>
    <t>Caroline</t>
  </si>
  <si>
    <t>Heure de présence (centièmes)</t>
  </si>
  <si>
    <t>Heure de Base (centièmes)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</si>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</sst>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mmmmm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4" fontId="0" fillId="0" borderId="0" xfId="0" applyNumberFormat="1"/>
    <xf numFmtId="164" fontId="0" fillId="0" borderId="0" xfId="0" applyNumberFormat="1"/>
    <xf numFmtId="165" fontId="0" fillId="0" borderId="21" xfId="0" applyNumberForma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Border="1"/>
    <xf numFmtId="0" fontId="1" fillId="0" borderId="0" xfId="0" applyFont="1"/>
    <xf numFmtId="14" fontId="1" fillId="0" borderId="0" xfId="0" applyNumberFormat="1" applyFont="1"/>
    <xf numFmtId="0" fontId="0" fillId="0" borderId="22" xfId="0" applyFill="1" applyBorder="1"/>
    <xf numFmtId="20" fontId="2" fillId="0" borderId="10" xfId="0" applyNumberFormat="1" applyFont="1" applyBorder="1" applyAlignment="1">
      <alignment horizontal="center"/>
    </xf>
    <xf numFmtId="20" fontId="2" fillId="0" borderId="11" xfId="0" applyNumberFormat="1" applyFont="1" applyBorder="1"/>
    <xf numFmtId="0" fontId="0" fillId="0" borderId="23" xfId="0" applyBorder="1"/>
    <xf numFmtId="0" fontId="0" fillId="0" borderId="24" xfId="0" applyBorder="1"/>
    <xf numFmtId="20" fontId="0" fillId="0" borderId="7" xfId="0" applyNumberFormat="1" applyBorder="1"/>
    <xf numFmtId="20" fontId="0" fillId="0" borderId="28" xfId="0" applyNumberFormat="1" applyBorder="1"/>
    <xf numFmtId="0" fontId="1" fillId="0" borderId="21" xfId="0" applyFont="1" applyFill="1" applyBorder="1"/>
    <xf numFmtId="0" fontId="0" fillId="0" borderId="28" xfId="0" applyBorder="1"/>
    <xf numFmtId="0" fontId="0" fillId="0" borderId="31" xfId="0" applyBorder="1"/>
    <xf numFmtId="0" fontId="0" fillId="0" borderId="32" xfId="0" applyBorder="1"/>
    <xf numFmtId="0" fontId="1" fillId="0" borderId="33" xfId="0" applyFont="1" applyBorder="1"/>
    <xf numFmtId="0" fontId="1" fillId="0" borderId="20" xfId="0" applyFont="1" applyBorder="1"/>
    <xf numFmtId="0" fontId="1" fillId="0" borderId="34" xfId="0" applyFont="1" applyBorder="1"/>
    <xf numFmtId="0" fontId="1" fillId="0" borderId="35" xfId="0" applyFont="1" applyBorder="1"/>
    <xf numFmtId="0" fontId="0" fillId="0" borderId="33" xfId="0" applyBorder="1"/>
    <xf numFmtId="0" fontId="0" fillId="0" borderId="36" xfId="0" applyBorder="1"/>
    <xf numFmtId="0" fontId="0" fillId="0" borderId="10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</cellXfs>
  <cellStyles count="1">
    <cellStyle name="Normal" xfId="0" builtinId="0"/>
  </cellStyles>
  <dxfs count="16">
    <dxf>
      <fill>
        <patternFill>
          <bgColor rgb="FFFF6600"/>
        </patternFill>
      </fill>
    </dxf>
    <dxf>
      <fill>
        <patternFill>
          <bgColor theme="9" tint="-0.24994659260841701"/>
        </patternFill>
      </fill>
    </dxf>
    <dxf>
      <fill>
        <patternFill>
          <bgColor rgb="FF969696"/>
        </patternFill>
      </fill>
    </dxf>
    <dxf>
      <fill>
        <patternFill>
          <bgColor rgb="FF7030A0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theme="9" tint="-0.24994659260841701"/>
        </patternFill>
      </fill>
    </dxf>
    <dxf>
      <fill>
        <patternFill>
          <bgColor rgb="FF969696"/>
        </patternFill>
      </fill>
    </dxf>
    <dxf>
      <fill>
        <patternFill>
          <bgColor rgb="FF7030A0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6600"/>
      <color rgb="FF969696"/>
      <color rgb="FFFF33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9"/>
  <sheetViews>
    <sheetView tabSelected="1" topLeftCell="AD1" zoomScale="85" zoomScaleNormal="85" workbookViewId="0">
      <selection activeCell="BA19" sqref="BA19"/>
    </sheetView>
  </sheetViews>
  <sheetFormatPr baseColWidth="10" defaultRowHeight="14.4" x14ac:dyDescent="0.3"/>
  <cols>
    <col min="1" max="1" width="24" bestFit="1" customWidth="1"/>
    <col min="2" max="49" width="4.88671875" customWidth="1"/>
    <col min="56" max="56" width="18.5546875" customWidth="1"/>
    <col min="57" max="57" width="14.6640625" customWidth="1"/>
  </cols>
  <sheetData>
    <row r="1" spans="1:58" ht="15" thickBot="1" x14ac:dyDescent="0.35">
      <c r="A1" t="s">
        <v>7</v>
      </c>
      <c r="B1">
        <v>1</v>
      </c>
    </row>
    <row r="2" spans="1:58" ht="15" thickBot="1" x14ac:dyDescent="0.35">
      <c r="B2" s="11"/>
      <c r="AZ2" s="48" t="s">
        <v>14</v>
      </c>
      <c r="BA2" s="49"/>
      <c r="BB2" s="48" t="s">
        <v>15</v>
      </c>
      <c r="BC2" s="50"/>
    </row>
    <row r="3" spans="1:58" ht="27.75" customHeight="1" thickBot="1" x14ac:dyDescent="0.35">
      <c r="A3" s="13">
        <v>42737</v>
      </c>
      <c r="B3" s="27">
        <v>0.30902777777777779</v>
      </c>
      <c r="C3" s="28">
        <v>0.3125</v>
      </c>
      <c r="D3" s="28">
        <v>0.32291666666666669</v>
      </c>
      <c r="E3" s="28">
        <v>0.33333333333333331</v>
      </c>
      <c r="F3" s="28">
        <v>0.34375</v>
      </c>
      <c r="G3" s="28">
        <v>0.35416666666666669</v>
      </c>
      <c r="H3" s="28">
        <v>0.36458333333333331</v>
      </c>
      <c r="I3" s="28">
        <v>0.375</v>
      </c>
      <c r="J3" s="28">
        <v>0.38541666666666669</v>
      </c>
      <c r="K3" s="28">
        <v>0.39583333333333331</v>
      </c>
      <c r="L3" s="28">
        <v>0.40625</v>
      </c>
      <c r="M3" s="28">
        <v>0.41666666666666669</v>
      </c>
      <c r="N3" s="28">
        <v>0.42708333333333331</v>
      </c>
      <c r="O3" s="28">
        <v>0.4375</v>
      </c>
      <c r="P3" s="28">
        <v>0.44791666666666669</v>
      </c>
      <c r="Q3" s="28">
        <v>0.45833333333333331</v>
      </c>
      <c r="R3" s="28">
        <v>0.48958333333333331</v>
      </c>
      <c r="S3" s="28">
        <v>0.5</v>
      </c>
      <c r="T3" s="28">
        <v>0.51041666666666663</v>
      </c>
      <c r="U3" s="28">
        <v>0.52083333333333337</v>
      </c>
      <c r="V3" s="28">
        <v>0.53125</v>
      </c>
      <c r="W3" s="28">
        <v>0.54166666666666663</v>
      </c>
      <c r="X3" s="28">
        <v>0.55208333333333337</v>
      </c>
      <c r="Y3" s="28">
        <v>0.5625</v>
      </c>
      <c r="Z3" s="28">
        <v>0.57291666666666663</v>
      </c>
      <c r="AA3" s="28">
        <v>0.58333333333333337</v>
      </c>
      <c r="AB3" s="28">
        <v>0.59375</v>
      </c>
      <c r="AC3" s="28">
        <v>0.60416666666666663</v>
      </c>
      <c r="AD3" s="28">
        <v>0.61458333333333337</v>
      </c>
      <c r="AE3" s="28">
        <v>0.625</v>
      </c>
      <c r="AF3" s="28">
        <v>0.63541666666666663</v>
      </c>
      <c r="AG3" s="28">
        <v>0.64583333333333337</v>
      </c>
      <c r="AH3" s="28">
        <v>0.65625</v>
      </c>
      <c r="AI3" s="28">
        <v>0.66666666666666663</v>
      </c>
      <c r="AJ3" s="28">
        <v>0.67708333333333337</v>
      </c>
      <c r="AK3" s="28">
        <v>0.6875</v>
      </c>
      <c r="AL3" s="28">
        <v>0.69791666666666663</v>
      </c>
      <c r="AM3" s="28">
        <v>0.70833333333333337</v>
      </c>
      <c r="AN3" s="28">
        <v>0.71875</v>
      </c>
      <c r="AO3" s="28">
        <v>0.72916666666666663</v>
      </c>
      <c r="AP3" s="28">
        <v>0.73958333333333337</v>
      </c>
      <c r="AQ3" s="28">
        <v>0.75</v>
      </c>
      <c r="AR3" s="28">
        <v>0.76041666666666663</v>
      </c>
      <c r="AS3" s="28">
        <v>0.77083333333333337</v>
      </c>
      <c r="AT3" s="28">
        <v>0.78125</v>
      </c>
      <c r="AU3" s="28">
        <v>0.79166666666666663</v>
      </c>
      <c r="AV3" s="28">
        <v>0.80208333333333337</v>
      </c>
      <c r="AW3" s="28">
        <v>0.8125</v>
      </c>
      <c r="AY3" s="33" t="s">
        <v>13</v>
      </c>
      <c r="AZ3" s="43" t="s">
        <v>10</v>
      </c>
      <c r="BA3" s="44" t="s">
        <v>11</v>
      </c>
      <c r="BB3" s="43" t="s">
        <v>12</v>
      </c>
      <c r="BC3" s="45" t="s">
        <v>11</v>
      </c>
      <c r="BD3" s="46" t="s">
        <v>18</v>
      </c>
      <c r="BE3" s="47" t="s">
        <v>19</v>
      </c>
      <c r="BF3" s="47" t="s">
        <v>16</v>
      </c>
    </row>
    <row r="4" spans="1:58" ht="15" thickBot="1" x14ac:dyDescent="0.35">
      <c r="A4" s="4" t="s">
        <v>0</v>
      </c>
      <c r="B4" s="14"/>
      <c r="C4" s="15" t="s">
        <v>20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 t="s">
        <v>21</v>
      </c>
      <c r="U4" s="15"/>
      <c r="V4" s="15"/>
      <c r="W4" s="15"/>
      <c r="X4" s="15"/>
      <c r="Y4" s="15" t="s">
        <v>22</v>
      </c>
      <c r="Z4" s="15"/>
      <c r="AA4" s="15"/>
      <c r="AB4" s="15"/>
      <c r="AC4" s="15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 t="s">
        <v>23</v>
      </c>
      <c r="AP4" s="16"/>
      <c r="AQ4" s="16"/>
      <c r="AR4" s="16"/>
      <c r="AS4" s="16"/>
      <c r="AT4" s="16"/>
      <c r="AU4" s="16"/>
      <c r="AV4" s="16"/>
      <c r="AW4" s="16"/>
      <c r="AY4" s="7" t="s">
        <v>0</v>
      </c>
      <c r="AZ4" s="31">
        <f>HLOOKUP("a",B4:AW5,2)</f>
        <v>0.3125</v>
      </c>
      <c r="BA4" s="32">
        <f>HLOOKUP("b",B4:AW5,2)</f>
        <v>0.51041666666666663</v>
      </c>
      <c r="BB4" s="31">
        <f>HLOOKUP("c",B4:AW5,2)</f>
        <v>0.5625</v>
      </c>
      <c r="BC4" s="32">
        <f>HLOOKUP("d",B4:AW5,2)</f>
        <v>0.72916666666666663</v>
      </c>
      <c r="BD4" s="4"/>
      <c r="BE4" s="35"/>
      <c r="BF4" s="35"/>
    </row>
    <row r="5" spans="1:58" ht="15" thickBot="1" x14ac:dyDescent="0.35">
      <c r="A5" s="4"/>
      <c r="B5" s="27">
        <v>0.30902777777777779</v>
      </c>
      <c r="C5" s="28">
        <v>0.3125</v>
      </c>
      <c r="D5" s="28">
        <v>0.32291666666666669</v>
      </c>
      <c r="E5" s="28">
        <v>0.33333333333333331</v>
      </c>
      <c r="F5" s="28">
        <v>0.34375</v>
      </c>
      <c r="G5" s="28">
        <v>0.35416666666666669</v>
      </c>
      <c r="H5" s="28">
        <v>0.36458333333333331</v>
      </c>
      <c r="I5" s="28">
        <v>0.375</v>
      </c>
      <c r="J5" s="28">
        <v>0.38541666666666669</v>
      </c>
      <c r="K5" s="28">
        <v>0.39583333333333331</v>
      </c>
      <c r="L5" s="28">
        <v>0.40625</v>
      </c>
      <c r="M5" s="28">
        <v>0.41666666666666669</v>
      </c>
      <c r="N5" s="28">
        <v>0.42708333333333331</v>
      </c>
      <c r="O5" s="28">
        <v>0.4375</v>
      </c>
      <c r="P5" s="28">
        <v>0.44791666666666669</v>
      </c>
      <c r="Q5" s="28">
        <v>0.45833333333333331</v>
      </c>
      <c r="R5" s="28">
        <v>0.48958333333333331</v>
      </c>
      <c r="S5" s="28">
        <v>0.5</v>
      </c>
      <c r="T5" s="28">
        <v>0.51041666666666663</v>
      </c>
      <c r="U5" s="28">
        <v>0.52083333333333337</v>
      </c>
      <c r="V5" s="28">
        <v>0.53125</v>
      </c>
      <c r="W5" s="28">
        <v>0.54166666666666663</v>
      </c>
      <c r="X5" s="28">
        <v>0.55208333333333337</v>
      </c>
      <c r="Y5" s="28">
        <v>0.5625</v>
      </c>
      <c r="Z5" s="28">
        <v>0.57291666666666663</v>
      </c>
      <c r="AA5" s="28">
        <v>0.58333333333333337</v>
      </c>
      <c r="AB5" s="28">
        <v>0.59375</v>
      </c>
      <c r="AC5" s="28">
        <v>0.60416666666666663</v>
      </c>
      <c r="AD5" s="28">
        <v>0.61458333333333337</v>
      </c>
      <c r="AE5" s="28">
        <v>0.625</v>
      </c>
      <c r="AF5" s="28">
        <v>0.63541666666666663</v>
      </c>
      <c r="AG5" s="28">
        <v>0.64583333333333337</v>
      </c>
      <c r="AH5" s="28">
        <v>0.65625</v>
      </c>
      <c r="AI5" s="28">
        <v>0.66666666666666663</v>
      </c>
      <c r="AJ5" s="28">
        <v>0.67708333333333337</v>
      </c>
      <c r="AK5" s="28">
        <v>0.6875</v>
      </c>
      <c r="AL5" s="28">
        <v>0.69791666666666663</v>
      </c>
      <c r="AM5" s="28">
        <v>0.70833333333333337</v>
      </c>
      <c r="AN5" s="28">
        <v>0.71875</v>
      </c>
      <c r="AO5" s="28">
        <v>0.72916666666666663</v>
      </c>
      <c r="AP5" s="28">
        <v>0.73958333333333337</v>
      </c>
      <c r="AQ5" s="28">
        <v>0.75</v>
      </c>
      <c r="AR5" s="28">
        <v>0.76041666666666663</v>
      </c>
      <c r="AS5" s="28">
        <v>0.77083333333333337</v>
      </c>
      <c r="AT5" s="28">
        <v>0.78125</v>
      </c>
      <c r="AU5" s="28">
        <v>0.79166666666666663</v>
      </c>
      <c r="AV5" s="28">
        <v>0.80208333333333337</v>
      </c>
      <c r="AW5" s="28">
        <v>0.8125</v>
      </c>
      <c r="AY5" s="7"/>
      <c r="AZ5" s="31"/>
      <c r="BA5" s="32"/>
      <c r="BB5" s="3"/>
      <c r="BC5" s="34"/>
      <c r="BD5" s="4"/>
      <c r="BE5" s="4"/>
      <c r="BF5" s="4"/>
    </row>
    <row r="6" spans="1:58" x14ac:dyDescent="0.3">
      <c r="A6" s="5" t="s">
        <v>1</v>
      </c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Y6" s="8" t="s">
        <v>1</v>
      </c>
      <c r="AZ6" s="1"/>
      <c r="BA6" s="29"/>
      <c r="BB6" s="1"/>
      <c r="BC6" s="29"/>
      <c r="BD6" s="5">
        <f t="shared" ref="BD6:BD12" si="0">(SUM(C6:AW6)*0.25)+(B6*0.12)</f>
        <v>0</v>
      </c>
      <c r="BE6" s="5"/>
      <c r="BF6" s="5"/>
    </row>
    <row r="7" spans="1:58" x14ac:dyDescent="0.3">
      <c r="A7" s="5" t="s">
        <v>2</v>
      </c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Y7" s="8" t="s">
        <v>2</v>
      </c>
      <c r="AZ7" s="1"/>
      <c r="BA7" s="29"/>
      <c r="BB7" s="1"/>
      <c r="BC7" s="29"/>
      <c r="BD7" s="5">
        <f t="shared" si="0"/>
        <v>0</v>
      </c>
      <c r="BE7" s="5"/>
      <c r="BF7" s="5"/>
    </row>
    <row r="8" spans="1:58" x14ac:dyDescent="0.3">
      <c r="A8" s="5" t="s">
        <v>3</v>
      </c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Y8" s="8" t="s">
        <v>3</v>
      </c>
      <c r="AZ8" s="1"/>
      <c r="BA8" s="29"/>
      <c r="BB8" s="1"/>
      <c r="BC8" s="29"/>
      <c r="BD8" s="5">
        <f t="shared" si="0"/>
        <v>0</v>
      </c>
      <c r="BE8" s="5"/>
      <c r="BF8" s="5"/>
    </row>
    <row r="9" spans="1:58" x14ac:dyDescent="0.3">
      <c r="A9" s="5" t="s">
        <v>4</v>
      </c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Y9" s="8" t="s">
        <v>4</v>
      </c>
      <c r="AZ9" s="1"/>
      <c r="BA9" s="29"/>
      <c r="BB9" s="1"/>
      <c r="BC9" s="29"/>
      <c r="BD9" s="5">
        <f t="shared" si="0"/>
        <v>0</v>
      </c>
      <c r="BE9" s="5"/>
      <c r="BF9" s="5"/>
    </row>
    <row r="10" spans="1:58" x14ac:dyDescent="0.3">
      <c r="A10" s="5" t="s">
        <v>5</v>
      </c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5"/>
      <c r="O10" s="15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Y10" s="8" t="s">
        <v>5</v>
      </c>
      <c r="AZ10" s="1"/>
      <c r="BA10" s="29"/>
      <c r="BB10" s="1"/>
      <c r="BC10" s="29"/>
      <c r="BD10" s="5">
        <f t="shared" si="0"/>
        <v>0</v>
      </c>
      <c r="BE10" s="5"/>
      <c r="BF10" s="5"/>
    </row>
    <row r="11" spans="1:58" x14ac:dyDescent="0.3">
      <c r="A11" s="36" t="s">
        <v>6</v>
      </c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9"/>
      <c r="O11" s="39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Y11" s="10" t="s">
        <v>6</v>
      </c>
      <c r="AZ11" s="41"/>
      <c r="BA11" s="42"/>
      <c r="BB11" s="41"/>
      <c r="BC11" s="42"/>
      <c r="BD11" s="5">
        <f t="shared" si="0"/>
        <v>0</v>
      </c>
      <c r="BE11" s="36"/>
      <c r="BF11" s="36"/>
    </row>
    <row r="12" spans="1:58" ht="15" thickBot="1" x14ac:dyDescent="0.35">
      <c r="A12" s="6" t="s">
        <v>17</v>
      </c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Y12" s="9" t="s">
        <v>17</v>
      </c>
      <c r="AZ12" s="2"/>
      <c r="BA12" s="30"/>
      <c r="BB12" s="2"/>
      <c r="BC12" s="30"/>
      <c r="BD12" s="6">
        <f t="shared" si="0"/>
        <v>0</v>
      </c>
      <c r="BE12" s="6"/>
      <c r="BF12" s="6"/>
    </row>
    <row r="13" spans="1:58" x14ac:dyDescent="0.3">
      <c r="A13" s="26" t="s">
        <v>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</row>
    <row r="14" spans="1:58" x14ac:dyDescent="0.3">
      <c r="A14" t="s">
        <v>7</v>
      </c>
      <c r="B14" s="24">
        <v>1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</row>
    <row r="15" spans="1:58" x14ac:dyDescent="0.3">
      <c r="A15" s="12"/>
      <c r="B15" s="25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</row>
    <row r="16" spans="1:58" ht="15" thickBot="1" x14ac:dyDescent="0.35"/>
    <row r="17" spans="1:58" ht="27.75" customHeight="1" thickBot="1" x14ac:dyDescent="0.35">
      <c r="A17" s="13">
        <v>42737</v>
      </c>
      <c r="B17" s="27">
        <v>0.30902777777777779</v>
      </c>
      <c r="C17" s="28">
        <v>0.3125</v>
      </c>
      <c r="D17" s="28">
        <v>0.32291666666666669</v>
      </c>
      <c r="E17" s="28">
        <v>0.33333333333333331</v>
      </c>
      <c r="F17" s="28">
        <v>0.34375</v>
      </c>
      <c r="G17" s="28">
        <v>0.35416666666666669</v>
      </c>
      <c r="H17" s="28">
        <v>0.36458333333333331</v>
      </c>
      <c r="I17" s="28">
        <v>0.375</v>
      </c>
      <c r="J17" s="28">
        <v>0.38541666666666669</v>
      </c>
      <c r="K17" s="28">
        <v>0.39583333333333331</v>
      </c>
      <c r="L17" s="28">
        <v>0.40625</v>
      </c>
      <c r="M17" s="28">
        <v>0.41666666666666669</v>
      </c>
      <c r="N17" s="28">
        <v>0.42708333333333331</v>
      </c>
      <c r="O17" s="28">
        <v>0.4375</v>
      </c>
      <c r="P17" s="28">
        <v>0.44791666666666669</v>
      </c>
      <c r="Q17" s="28">
        <v>0.45833333333333331</v>
      </c>
      <c r="R17" s="28">
        <v>0.48958333333333331</v>
      </c>
      <c r="S17" s="28">
        <v>0.5</v>
      </c>
      <c r="T17" s="28">
        <v>0.51041666666666663</v>
      </c>
      <c r="U17" s="28">
        <v>0.52083333333333337</v>
      </c>
      <c r="V17" s="28">
        <v>0.53125</v>
      </c>
      <c r="W17" s="28">
        <v>0.54166666666666663</v>
      </c>
      <c r="X17" s="28">
        <v>0.55208333333333337</v>
      </c>
      <c r="Y17" s="28">
        <v>0.5625</v>
      </c>
      <c r="Z17" s="28">
        <v>0.57291666666666663</v>
      </c>
      <c r="AA17" s="28">
        <v>0.58333333333333337</v>
      </c>
      <c r="AB17" s="28">
        <v>0.59375</v>
      </c>
      <c r="AC17" s="28">
        <v>0.60416666666666663</v>
      </c>
      <c r="AD17" s="28">
        <v>0.61458333333333337</v>
      </c>
      <c r="AE17" s="28">
        <v>0.625</v>
      </c>
      <c r="AF17" s="28">
        <v>0.63541666666666663</v>
      </c>
      <c r="AG17" s="28">
        <v>0.64583333333333337</v>
      </c>
      <c r="AH17" s="28">
        <v>0.65625</v>
      </c>
      <c r="AI17" s="28">
        <v>0.66666666666666663</v>
      </c>
      <c r="AJ17" s="28">
        <v>0.67708333333333337</v>
      </c>
      <c r="AK17" s="28">
        <v>0.6875</v>
      </c>
      <c r="AL17" s="28">
        <v>0.69791666666666663</v>
      </c>
      <c r="AM17" s="28">
        <v>0.70833333333333337</v>
      </c>
      <c r="AN17" s="28">
        <v>0.71875</v>
      </c>
      <c r="AO17" s="28">
        <v>0.72916666666666663</v>
      </c>
      <c r="AP17" s="28">
        <v>0.73958333333333337</v>
      </c>
      <c r="AQ17" s="28">
        <v>0.75</v>
      </c>
      <c r="AR17" s="28">
        <v>0.76041666666666663</v>
      </c>
      <c r="AS17" s="28">
        <v>0.77083333333333337</v>
      </c>
      <c r="AT17" s="28">
        <v>0.78125</v>
      </c>
      <c r="AU17" s="28">
        <v>0.79166666666666663</v>
      </c>
      <c r="AV17" s="28">
        <v>0.80208333333333337</v>
      </c>
      <c r="AW17" s="28">
        <v>0.8125</v>
      </c>
      <c r="AY17" s="33" t="s">
        <v>13</v>
      </c>
      <c r="AZ17" s="43" t="s">
        <v>10</v>
      </c>
      <c r="BA17" s="44" t="s">
        <v>11</v>
      </c>
      <c r="BB17" s="43" t="s">
        <v>12</v>
      </c>
      <c r="BC17" s="45" t="s">
        <v>11</v>
      </c>
      <c r="BD17" s="46" t="s">
        <v>18</v>
      </c>
      <c r="BE17" s="47" t="s">
        <v>19</v>
      </c>
      <c r="BF17" s="47" t="s">
        <v>16</v>
      </c>
    </row>
    <row r="18" spans="1:58" ht="15" thickBot="1" x14ac:dyDescent="0.35">
      <c r="A18" s="4" t="s">
        <v>0</v>
      </c>
      <c r="B18" s="14"/>
      <c r="C18" s="15">
        <v>1</v>
      </c>
      <c r="D18" s="15">
        <v>1</v>
      </c>
      <c r="E18" s="15">
        <v>1</v>
      </c>
      <c r="F18" s="15">
        <v>1</v>
      </c>
      <c r="G18" s="15">
        <v>1</v>
      </c>
      <c r="H18" s="15">
        <v>1</v>
      </c>
      <c r="I18" s="15">
        <v>1</v>
      </c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15">
        <v>1</v>
      </c>
      <c r="P18" s="15">
        <v>1</v>
      </c>
      <c r="Q18" s="15">
        <v>1</v>
      </c>
      <c r="R18" s="15">
        <v>1</v>
      </c>
      <c r="S18" s="15">
        <v>1</v>
      </c>
      <c r="T18" s="15">
        <v>1</v>
      </c>
      <c r="U18" s="15"/>
      <c r="V18" s="15"/>
      <c r="W18" s="15"/>
      <c r="X18" s="15"/>
      <c r="Y18" s="15">
        <v>1</v>
      </c>
      <c r="Z18" s="15">
        <v>1</v>
      </c>
      <c r="AA18" s="15">
        <v>1</v>
      </c>
      <c r="AB18" s="15">
        <v>1</v>
      </c>
      <c r="AC18" s="15">
        <v>1</v>
      </c>
      <c r="AD18" s="16">
        <v>1</v>
      </c>
      <c r="AE18" s="16">
        <v>1</v>
      </c>
      <c r="AF18" s="16">
        <v>1</v>
      </c>
      <c r="AG18" s="16">
        <v>1</v>
      </c>
      <c r="AH18" s="16">
        <v>1</v>
      </c>
      <c r="AI18" s="16">
        <v>1</v>
      </c>
      <c r="AJ18" s="16">
        <v>1</v>
      </c>
      <c r="AK18" s="16">
        <v>1</v>
      </c>
      <c r="AL18" s="16">
        <v>1</v>
      </c>
      <c r="AM18" s="16">
        <v>1</v>
      </c>
      <c r="AN18" s="16">
        <v>1</v>
      </c>
      <c r="AO18" s="16">
        <v>1</v>
      </c>
      <c r="AP18" s="16"/>
      <c r="AQ18" s="16"/>
      <c r="AR18" s="16"/>
      <c r="AS18" s="16"/>
      <c r="AT18" s="16"/>
      <c r="AU18" s="16"/>
      <c r="AV18" s="16"/>
      <c r="AW18" s="16"/>
      <c r="AY18" s="7" t="s">
        <v>0</v>
      </c>
      <c r="AZ18" s="31" t="e">
        <f>HLOOKUP("1",B18:AW19,2)</f>
        <v>#N/A</v>
      </c>
      <c r="BA18" s="32" t="e">
        <f>HLOOKUP("",B18:AW19,2)</f>
        <v>#N/A</v>
      </c>
      <c r="BB18" s="31" t="e">
        <f>HLOOKUP("c",B18:AW19,2)</f>
        <v>#N/A</v>
      </c>
      <c r="BC18" s="32" t="e">
        <f>HLOOKUP("d",B18:AW19,2)</f>
        <v>#N/A</v>
      </c>
      <c r="BD18" s="4"/>
      <c r="BE18" s="35"/>
      <c r="BF18" s="35"/>
    </row>
    <row r="19" spans="1:58" ht="15" thickBot="1" x14ac:dyDescent="0.35">
      <c r="A19" s="4"/>
      <c r="B19" s="27">
        <v>0.30902777777777779</v>
      </c>
      <c r="C19" s="28">
        <v>0.3125</v>
      </c>
      <c r="D19" s="28">
        <v>0.32291666666666669</v>
      </c>
      <c r="E19" s="28">
        <v>0.33333333333333331</v>
      </c>
      <c r="F19" s="28">
        <v>0.34375</v>
      </c>
      <c r="G19" s="28">
        <v>0.35416666666666669</v>
      </c>
      <c r="H19" s="28">
        <v>0.36458333333333331</v>
      </c>
      <c r="I19" s="28">
        <v>0.375</v>
      </c>
      <c r="J19" s="28">
        <v>0.38541666666666669</v>
      </c>
      <c r="K19" s="28">
        <v>0.39583333333333331</v>
      </c>
      <c r="L19" s="28">
        <v>0.40625</v>
      </c>
      <c r="M19" s="28">
        <v>0.41666666666666669</v>
      </c>
      <c r="N19" s="28">
        <v>0.42708333333333331</v>
      </c>
      <c r="O19" s="28">
        <v>0.4375</v>
      </c>
      <c r="P19" s="28">
        <v>0.44791666666666669</v>
      </c>
      <c r="Q19" s="28">
        <v>0.45833333333333331</v>
      </c>
      <c r="R19" s="28">
        <v>0.48958333333333331</v>
      </c>
      <c r="S19" s="28">
        <v>0.5</v>
      </c>
      <c r="T19" s="28">
        <v>0.51041666666666663</v>
      </c>
      <c r="U19" s="28">
        <v>0.52083333333333337</v>
      </c>
      <c r="V19" s="28">
        <v>0.53125</v>
      </c>
      <c r="W19" s="28">
        <v>0.54166666666666663</v>
      </c>
      <c r="X19" s="28">
        <v>0.55208333333333337</v>
      </c>
      <c r="Y19" s="28">
        <v>0.5625</v>
      </c>
      <c r="Z19" s="28">
        <v>0.57291666666666663</v>
      </c>
      <c r="AA19" s="28">
        <v>0.58333333333333337</v>
      </c>
      <c r="AB19" s="28">
        <v>0.59375</v>
      </c>
      <c r="AC19" s="28">
        <v>0.60416666666666663</v>
      </c>
      <c r="AD19" s="28">
        <v>0.61458333333333337</v>
      </c>
      <c r="AE19" s="28">
        <v>0.625</v>
      </c>
      <c r="AF19" s="28">
        <v>0.63541666666666663</v>
      </c>
      <c r="AG19" s="28">
        <v>0.64583333333333337</v>
      </c>
      <c r="AH19" s="28">
        <v>0.65625</v>
      </c>
      <c r="AI19" s="28">
        <v>0.66666666666666663</v>
      </c>
      <c r="AJ19" s="28">
        <v>0.67708333333333337</v>
      </c>
      <c r="AK19" s="28">
        <v>0.6875</v>
      </c>
      <c r="AL19" s="28">
        <v>0.69791666666666663</v>
      </c>
      <c r="AM19" s="28">
        <v>0.70833333333333337</v>
      </c>
      <c r="AN19" s="28">
        <v>0.71875</v>
      </c>
      <c r="AO19" s="28">
        <v>0.72916666666666663</v>
      </c>
      <c r="AP19" s="28">
        <v>0.73958333333333337</v>
      </c>
      <c r="AQ19" s="28">
        <v>0.75</v>
      </c>
      <c r="AR19" s="28">
        <v>0.76041666666666663</v>
      </c>
      <c r="AS19" s="28">
        <v>0.77083333333333337</v>
      </c>
      <c r="AT19" s="28">
        <v>0.78125</v>
      </c>
      <c r="AU19" s="28">
        <v>0.79166666666666663</v>
      </c>
      <c r="AV19" s="28">
        <v>0.80208333333333337</v>
      </c>
      <c r="AW19" s="28">
        <v>0.8125</v>
      </c>
      <c r="AY19" s="7"/>
      <c r="AZ19" s="31"/>
      <c r="BA19" s="32"/>
      <c r="BB19" s="3"/>
      <c r="BC19" s="34"/>
      <c r="BD19" s="4"/>
      <c r="BE19" s="4"/>
      <c r="BF19" s="4"/>
    </row>
    <row r="20" spans="1:58" x14ac:dyDescent="0.3">
      <c r="A20" s="5" t="s">
        <v>1</v>
      </c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Y20" s="8" t="s">
        <v>1</v>
      </c>
      <c r="AZ20" s="1"/>
      <c r="BA20" s="29"/>
      <c r="BB20" s="1"/>
      <c r="BC20" s="29"/>
      <c r="BD20" s="5">
        <f t="shared" ref="BD20:BD26" si="1">(SUM(C20:AW20)*0.25)+(B20*0.12)</f>
        <v>0</v>
      </c>
      <c r="BE20" s="5"/>
      <c r="BF20" s="5"/>
    </row>
    <row r="21" spans="1:58" x14ac:dyDescent="0.3">
      <c r="A21" s="5" t="s">
        <v>2</v>
      </c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Y21" s="8" t="s">
        <v>2</v>
      </c>
      <c r="AZ21" s="1"/>
      <c r="BA21" s="29"/>
      <c r="BB21" s="1"/>
      <c r="BC21" s="29"/>
      <c r="BD21" s="5">
        <f t="shared" si="1"/>
        <v>0</v>
      </c>
      <c r="BE21" s="5"/>
      <c r="BF21" s="5"/>
    </row>
    <row r="22" spans="1:58" x14ac:dyDescent="0.3">
      <c r="A22" s="5" t="s">
        <v>3</v>
      </c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Y22" s="8" t="s">
        <v>3</v>
      </c>
      <c r="AZ22" s="1"/>
      <c r="BA22" s="29"/>
      <c r="BB22" s="1"/>
      <c r="BC22" s="29"/>
      <c r="BD22" s="5">
        <f t="shared" si="1"/>
        <v>0</v>
      </c>
      <c r="BE22" s="5"/>
      <c r="BF22" s="5"/>
    </row>
    <row r="23" spans="1:58" x14ac:dyDescent="0.3">
      <c r="A23" s="5" t="s">
        <v>4</v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Y23" s="8" t="s">
        <v>4</v>
      </c>
      <c r="AZ23" s="1"/>
      <c r="BA23" s="29"/>
      <c r="BB23" s="1"/>
      <c r="BC23" s="29"/>
      <c r="BD23" s="5">
        <f t="shared" si="1"/>
        <v>0</v>
      </c>
      <c r="BE23" s="5"/>
      <c r="BF23" s="5"/>
    </row>
    <row r="24" spans="1:58" x14ac:dyDescent="0.3">
      <c r="A24" s="5" t="s">
        <v>5</v>
      </c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5"/>
      <c r="O24" s="15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Y24" s="8" t="s">
        <v>5</v>
      </c>
      <c r="AZ24" s="1"/>
      <c r="BA24" s="29"/>
      <c r="BB24" s="1"/>
      <c r="BC24" s="29"/>
      <c r="BD24" s="5">
        <f t="shared" si="1"/>
        <v>0</v>
      </c>
      <c r="BE24" s="5"/>
      <c r="BF24" s="5"/>
    </row>
    <row r="25" spans="1:58" x14ac:dyDescent="0.3">
      <c r="A25" s="36" t="s">
        <v>6</v>
      </c>
      <c r="B25" s="37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9"/>
      <c r="O25" s="39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Y25" s="10" t="s">
        <v>6</v>
      </c>
      <c r="AZ25" s="41"/>
      <c r="BA25" s="42"/>
      <c r="BB25" s="41"/>
      <c r="BC25" s="42"/>
      <c r="BD25" s="5">
        <f t="shared" si="1"/>
        <v>0</v>
      </c>
      <c r="BE25" s="36"/>
      <c r="BF25" s="36"/>
    </row>
    <row r="26" spans="1:58" ht="15" thickBot="1" x14ac:dyDescent="0.35">
      <c r="A26" s="6" t="s">
        <v>17</v>
      </c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Y26" s="9" t="s">
        <v>17</v>
      </c>
      <c r="AZ26" s="2"/>
      <c r="BA26" s="30"/>
      <c r="BB26" s="2"/>
      <c r="BC26" s="30"/>
      <c r="BD26" s="6">
        <f t="shared" si="1"/>
        <v>0</v>
      </c>
      <c r="BE26" s="6"/>
      <c r="BF26" s="6"/>
    </row>
    <row r="27" spans="1:58" x14ac:dyDescent="0.3">
      <c r="A27" s="26" t="s">
        <v>9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</row>
    <row r="28" spans="1:58" x14ac:dyDescent="0.3">
      <c r="A28" t="s">
        <v>7</v>
      </c>
      <c r="B28" s="24">
        <v>1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</row>
    <row r="29" spans="1:58" x14ac:dyDescent="0.3">
      <c r="A29" s="12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</row>
  </sheetData>
  <mergeCells count="2">
    <mergeCell ref="AZ2:BA2"/>
    <mergeCell ref="BB2:BC2"/>
  </mergeCells>
  <conditionalFormatting sqref="B4:AW4">
    <cfRule type="cellIs" dxfId="15" priority="66" operator="equal">
      <formula>1</formula>
    </cfRule>
  </conditionalFormatting>
  <conditionalFormatting sqref="B6:AW6">
    <cfRule type="cellIs" dxfId="14" priority="65" operator="equal">
      <formula>1</formula>
    </cfRule>
  </conditionalFormatting>
  <conditionalFormatting sqref="B7:AW7">
    <cfRule type="cellIs" dxfId="13" priority="64" operator="equal">
      <formula>1</formula>
    </cfRule>
  </conditionalFormatting>
  <conditionalFormatting sqref="B8:AW8">
    <cfRule type="cellIs" dxfId="12" priority="62" operator="equal">
      <formula>1</formula>
    </cfRule>
    <cfRule type="cellIs" priority="63" operator="equal">
      <formula>1</formula>
    </cfRule>
  </conditionalFormatting>
  <conditionalFormatting sqref="B9:AW9">
    <cfRule type="cellIs" dxfId="11" priority="61" operator="equal">
      <formula>1</formula>
    </cfRule>
  </conditionalFormatting>
  <conditionalFormatting sqref="B10:AW11">
    <cfRule type="cellIs" dxfId="10" priority="60" operator="equal">
      <formula>1</formula>
    </cfRule>
  </conditionalFormatting>
  <conditionalFormatting sqref="B12:AW12">
    <cfRule type="cellIs" dxfId="9" priority="10" operator="equal">
      <formula>1</formula>
    </cfRule>
    <cfRule type="cellIs" dxfId="8" priority="59" operator="equal">
      <formula>1</formula>
    </cfRule>
  </conditionalFormatting>
  <conditionalFormatting sqref="B18:AW18">
    <cfRule type="cellIs" dxfId="7" priority="9" operator="equal">
      <formula>1</formula>
    </cfRule>
  </conditionalFormatting>
  <conditionalFormatting sqref="B20:AW20">
    <cfRule type="cellIs" dxfId="6" priority="8" operator="equal">
      <formula>1</formula>
    </cfRule>
  </conditionalFormatting>
  <conditionalFormatting sqref="B21:AW21">
    <cfRule type="cellIs" dxfId="5" priority="7" operator="equal">
      <formula>1</formula>
    </cfRule>
  </conditionalFormatting>
  <conditionalFormatting sqref="B22:AW22">
    <cfRule type="cellIs" dxfId="4" priority="5" operator="equal">
      <formula>1</formula>
    </cfRule>
    <cfRule type="cellIs" priority="6" operator="equal">
      <formula>1</formula>
    </cfRule>
  </conditionalFormatting>
  <conditionalFormatting sqref="B23:AW23">
    <cfRule type="cellIs" dxfId="3" priority="4" operator="equal">
      <formula>1</formula>
    </cfRule>
  </conditionalFormatting>
  <conditionalFormatting sqref="B24:AW25">
    <cfRule type="cellIs" dxfId="2" priority="3" operator="equal">
      <formula>1</formula>
    </cfRule>
  </conditionalFormatting>
  <conditionalFormatting sqref="B26:AW26">
    <cfRule type="cellIs" dxfId="1" priority="1" operator="equal">
      <formula>1</formula>
    </cfRule>
    <cfRule type="cellIs" dxfId="0" priority="2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>
    <row r="1" spans="1:1" x14ac:dyDescent="0.3">
      <c r="A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adrien GILLES</cp:lastModifiedBy>
  <dcterms:created xsi:type="dcterms:W3CDTF">2016-10-13T12:31:47Z</dcterms:created>
  <dcterms:modified xsi:type="dcterms:W3CDTF">2016-10-16T10:38:12Z</dcterms:modified>
</cp:coreProperties>
</file>