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filterPrivacy="1" defaultThemeVersion="164011"/>
  <bookViews>
    <workbookView xWindow="0" yWindow="0" windowWidth="22260" windowHeight="12648"/>
  </bookViews>
  <sheets>
    <sheet name="SEM_Modèle" sheetId="1" r:id="rId1"/>
    <sheet name="EFFECTIFS" sheetId="2" r:id="rId2"/>
  </sheets>
  <definedNames>
    <definedName name="_xlnm._FilterDatabase" localSheetId="0" hidden="1">SEM_Modèle!$A$1:$BH$1</definedName>
    <definedName name="TABLE_EFFECTIFS_2">EFFECTIFS!$A$1:$A$9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6" i="1" l="1"/>
  <c r="A69" i="1"/>
  <c r="A52" i="1"/>
  <c r="A35" i="1"/>
  <c r="A18" i="1"/>
  <c r="BB3" i="1"/>
  <c r="BC3" i="1"/>
  <c r="BD3" i="1"/>
  <c r="BE3" i="1"/>
  <c r="BB4" i="1"/>
  <c r="BC4" i="1"/>
  <c r="BD4" i="1"/>
  <c r="BE4" i="1"/>
  <c r="BB5" i="1"/>
  <c r="BC5" i="1"/>
  <c r="BD5" i="1"/>
  <c r="BE5" i="1"/>
  <c r="BB6" i="1"/>
  <c r="BC6" i="1"/>
  <c r="BD6" i="1"/>
  <c r="BE6" i="1"/>
  <c r="BB7" i="1"/>
  <c r="BC7" i="1"/>
  <c r="BD7" i="1"/>
  <c r="BE7" i="1"/>
  <c r="BB8" i="1"/>
  <c r="BC8" i="1"/>
  <c r="BD8" i="1"/>
  <c r="BE8" i="1"/>
  <c r="BB9" i="1"/>
  <c r="BC9" i="1"/>
  <c r="BD9" i="1"/>
  <c r="BE9" i="1"/>
  <c r="BE2" i="1"/>
  <c r="BD2" i="1"/>
  <c r="BC2" i="1"/>
  <c r="BB10" i="1"/>
  <c r="BB11" i="1"/>
  <c r="BB2" i="1"/>
  <c r="B13" i="1"/>
  <c r="C13" i="1"/>
  <c r="D13" i="1"/>
  <c r="E13" i="1"/>
  <c r="F13" i="1"/>
  <c r="G13" i="1"/>
  <c r="H13" i="1"/>
  <c r="I13" i="1"/>
  <c r="B30" i="1"/>
  <c r="C30" i="1"/>
  <c r="D30" i="1"/>
  <c r="E30" i="1"/>
  <c r="F30" i="1"/>
  <c r="G30" i="1"/>
  <c r="H30" i="1"/>
  <c r="I30" i="1"/>
  <c r="B47" i="1"/>
  <c r="C47" i="1"/>
  <c r="D47" i="1"/>
  <c r="E47" i="1"/>
  <c r="F47" i="1"/>
  <c r="G47" i="1"/>
  <c r="H47" i="1"/>
  <c r="I47" i="1"/>
  <c r="BA97" i="1" l="1"/>
  <c r="BA96" i="1"/>
  <c r="BA95" i="1"/>
  <c r="BA94" i="1"/>
  <c r="BA93" i="1"/>
  <c r="BA92" i="1"/>
  <c r="BA91" i="1"/>
  <c r="BA90" i="1"/>
  <c r="BA89" i="1"/>
  <c r="BA88" i="1"/>
  <c r="BA87" i="1"/>
  <c r="BA80" i="1"/>
  <c r="BA79" i="1"/>
  <c r="BA78" i="1"/>
  <c r="BA77" i="1"/>
  <c r="BA76" i="1"/>
  <c r="BA75" i="1"/>
  <c r="BA74" i="1"/>
  <c r="BA73" i="1"/>
  <c r="BA72" i="1"/>
  <c r="BA71" i="1"/>
  <c r="BA70" i="1"/>
  <c r="BA63" i="1"/>
  <c r="BA62" i="1"/>
  <c r="BA61" i="1"/>
  <c r="BA60" i="1"/>
  <c r="BA59" i="1"/>
  <c r="BA58" i="1"/>
  <c r="BA57" i="1"/>
  <c r="BA56" i="1"/>
  <c r="BA55" i="1"/>
  <c r="BA54" i="1"/>
  <c r="BA53" i="1"/>
  <c r="BA46" i="1"/>
  <c r="BA45" i="1"/>
  <c r="BA44" i="1"/>
  <c r="BA43" i="1"/>
  <c r="BA42" i="1"/>
  <c r="BA41" i="1"/>
  <c r="BA40" i="1"/>
  <c r="BA39" i="1"/>
  <c r="BA38" i="1"/>
  <c r="BA37" i="1"/>
  <c r="BA36" i="1"/>
  <c r="BA29" i="1"/>
  <c r="BA28" i="1"/>
  <c r="BA27" i="1"/>
  <c r="BA26" i="1"/>
  <c r="BA25" i="1"/>
  <c r="BA24" i="1"/>
  <c r="BA23" i="1"/>
  <c r="BA22" i="1"/>
  <c r="BA21" i="1"/>
  <c r="BA20" i="1"/>
  <c r="BA19" i="1"/>
  <c r="BA12" i="1"/>
  <c r="BA11" i="1"/>
  <c r="BA10" i="1"/>
  <c r="BA9" i="1"/>
  <c r="BA8" i="1"/>
  <c r="BA7" i="1"/>
  <c r="BA6" i="1"/>
  <c r="BA5" i="1"/>
  <c r="BA4" i="1"/>
  <c r="BA3" i="1"/>
  <c r="BA2" i="1"/>
  <c r="AY98" i="1"/>
  <c r="AX98" i="1"/>
  <c r="AW98" i="1"/>
  <c r="AV98" i="1"/>
  <c r="AU98" i="1"/>
  <c r="AT98" i="1"/>
  <c r="AS98" i="1"/>
  <c r="AR98" i="1"/>
  <c r="AQ98" i="1"/>
  <c r="AP98" i="1"/>
  <c r="AO98" i="1"/>
  <c r="AN98" i="1"/>
  <c r="AM98" i="1"/>
  <c r="AL98" i="1"/>
  <c r="AK98" i="1"/>
  <c r="AJ98" i="1"/>
  <c r="AI98" i="1"/>
  <c r="AH98" i="1"/>
  <c r="AG98" i="1"/>
  <c r="AF98" i="1"/>
  <c r="AE98" i="1"/>
  <c r="AD98" i="1"/>
  <c r="AC98" i="1"/>
  <c r="AB98" i="1"/>
  <c r="AA98" i="1"/>
  <c r="Z98" i="1"/>
  <c r="Y98" i="1"/>
  <c r="X98" i="1"/>
  <c r="W98" i="1"/>
  <c r="V98" i="1"/>
  <c r="U98" i="1"/>
  <c r="T98" i="1"/>
  <c r="S98" i="1"/>
  <c r="R98" i="1"/>
  <c r="Q98" i="1"/>
  <c r="P98" i="1"/>
  <c r="O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/>
  <c r="BE97" i="1"/>
  <c r="BD97" i="1"/>
  <c r="BC97" i="1"/>
  <c r="BB97" i="1"/>
  <c r="A97" i="1"/>
  <c r="A96" i="1"/>
  <c r="A95" i="1"/>
  <c r="A94" i="1"/>
  <c r="A93" i="1"/>
  <c r="A92" i="1"/>
  <c r="A91" i="1"/>
  <c r="A90" i="1"/>
  <c r="A89" i="1"/>
  <c r="A88" i="1"/>
  <c r="A87" i="1"/>
  <c r="AY81" i="1"/>
  <c r="AX81" i="1"/>
  <c r="AW81" i="1"/>
  <c r="AV81" i="1"/>
  <c r="AU81" i="1"/>
  <c r="AT81" i="1"/>
  <c r="AS81" i="1"/>
  <c r="AR81" i="1"/>
  <c r="AQ81" i="1"/>
  <c r="AP81" i="1"/>
  <c r="AO81" i="1"/>
  <c r="AN81" i="1"/>
  <c r="AM81" i="1"/>
  <c r="AL81" i="1"/>
  <c r="AK81" i="1"/>
  <c r="AJ81" i="1"/>
  <c r="AI81" i="1"/>
  <c r="AH81" i="1"/>
  <c r="AG81" i="1"/>
  <c r="AF81" i="1"/>
  <c r="AE81" i="1"/>
  <c r="AD81" i="1"/>
  <c r="AC81" i="1"/>
  <c r="AB81" i="1"/>
  <c r="AA81" i="1"/>
  <c r="Z81" i="1"/>
  <c r="Y81" i="1"/>
  <c r="X81" i="1"/>
  <c r="W81" i="1"/>
  <c r="V81" i="1"/>
  <c r="U81" i="1"/>
  <c r="T81" i="1"/>
  <c r="S81" i="1"/>
  <c r="R81" i="1"/>
  <c r="Q81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/>
  <c r="BE80" i="1"/>
  <c r="BD80" i="1"/>
  <c r="BC80" i="1"/>
  <c r="BB80" i="1"/>
  <c r="A80" i="1"/>
  <c r="A79" i="1"/>
  <c r="A78" i="1"/>
  <c r="A77" i="1"/>
  <c r="A76" i="1"/>
  <c r="A75" i="1"/>
  <c r="A74" i="1"/>
  <c r="A73" i="1"/>
  <c r="A72" i="1"/>
  <c r="A71" i="1"/>
  <c r="A70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BE63" i="1"/>
  <c r="BD63" i="1"/>
  <c r="BC63" i="1"/>
  <c r="BB63" i="1"/>
  <c r="A63" i="1"/>
  <c r="A62" i="1"/>
  <c r="A61" i="1"/>
  <c r="A60" i="1"/>
  <c r="A59" i="1"/>
  <c r="A58" i="1"/>
  <c r="A57" i="1"/>
  <c r="A56" i="1"/>
  <c r="A55" i="1"/>
  <c r="A54" i="1"/>
  <c r="A53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BE46" i="1"/>
  <c r="BD46" i="1"/>
  <c r="BC46" i="1"/>
  <c r="BB46" i="1"/>
  <c r="A46" i="1"/>
  <c r="A45" i="1"/>
  <c r="A44" i="1"/>
  <c r="A43" i="1"/>
  <c r="A42" i="1"/>
  <c r="A41" i="1"/>
  <c r="A40" i="1"/>
  <c r="A39" i="1"/>
  <c r="A38" i="1"/>
  <c r="A37" i="1"/>
  <c r="A36" i="1"/>
  <c r="A29" i="1"/>
  <c r="A28" i="1"/>
  <c r="A27" i="1"/>
  <c r="A26" i="1"/>
  <c r="A25" i="1"/>
  <c r="A24" i="1"/>
  <c r="A23" i="1"/>
  <c r="A22" i="1"/>
  <c r="A21" i="1"/>
  <c r="A20" i="1"/>
  <c r="A19" i="1"/>
  <c r="A12" i="1"/>
  <c r="A11" i="1"/>
  <c r="A10" i="1"/>
  <c r="A9" i="1"/>
  <c r="A8" i="1"/>
  <c r="A7" i="1"/>
  <c r="A6" i="1"/>
  <c r="A5" i="1"/>
  <c r="A4" i="1"/>
  <c r="A3" i="1"/>
  <c r="A2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BE29" i="1"/>
  <c r="BD29" i="1"/>
  <c r="BC29" i="1"/>
  <c r="BB29" i="1"/>
  <c r="BF80" i="1" l="1"/>
  <c r="BH80" i="1" s="1"/>
  <c r="BF97" i="1"/>
  <c r="BH97" i="1" s="1"/>
  <c r="BF63" i="1"/>
  <c r="BH63" i="1" s="1"/>
  <c r="BF46" i="1"/>
  <c r="BH46" i="1" s="1"/>
  <c r="BF29" i="1"/>
  <c r="BH29" i="1" s="1"/>
  <c r="BE12" i="1"/>
  <c r="BD12" i="1"/>
  <c r="BC12" i="1"/>
  <c r="BB12" i="1"/>
  <c r="BF12" i="1" l="1"/>
  <c r="BH12" i="1" s="1"/>
  <c r="J13" i="1" l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</calcChain>
</file>

<file path=xl/sharedStrings.xml><?xml version="1.0" encoding="utf-8"?>
<sst xmlns="http://schemas.openxmlformats.org/spreadsheetml/2006/main" count="77" uniqueCount="20">
  <si>
    <t>Nathalie</t>
  </si>
  <si>
    <t>Liliane</t>
  </si>
  <si>
    <t>Anne</t>
  </si>
  <si>
    <t>Brigitte</t>
  </si>
  <si>
    <t>Myriam</t>
  </si>
  <si>
    <t>Sophie</t>
  </si>
  <si>
    <t>Josée</t>
  </si>
  <si>
    <t>Caroline</t>
  </si>
  <si>
    <t xml:space="preserve">Effectifs </t>
  </si>
  <si>
    <t>Total présence</t>
  </si>
  <si>
    <t>Effectif nécessaire</t>
  </si>
  <si>
    <t>Volume prévisionnel</t>
  </si>
  <si>
    <t>Début</t>
  </si>
  <si>
    <t>Fin</t>
  </si>
  <si>
    <t xml:space="preserve">Début </t>
  </si>
  <si>
    <t>Heure de présence (centièmes)</t>
  </si>
  <si>
    <t>Heure de Base (centièmes)</t>
  </si>
  <si>
    <t>Rattrapage</t>
  </si>
  <si>
    <t>EFFECTIFS</t>
  </si>
  <si>
    <t xml:space="preserve">Adrien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</si>
</sst>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[$-40C]mmmmm;@"/>
    <numFmt numFmtId="168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2" xfId="0" applyFont="1" applyFill="1" applyBorder="1"/>
    <xf numFmtId="0" fontId="1" fillId="3" borderId="3" xfId="0" applyFont="1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3" borderId="4" xfId="0" applyFont="1" applyFill="1" applyBorder="1"/>
    <xf numFmtId="0" fontId="1" fillId="2" borderId="4" xfId="0" applyFont="1" applyFill="1" applyBorder="1"/>
    <xf numFmtId="164" fontId="1" fillId="0" borderId="5" xfId="0" applyNumberFormat="1" applyFont="1" applyBorder="1" applyAlignment="1">
      <alignment horizontal="center"/>
    </xf>
    <xf numFmtId="20" fontId="2" fillId="0" borderId="6" xfId="0" applyNumberFormat="1" applyFont="1" applyBorder="1" applyAlignment="1">
      <alignment horizontal="center" vertical="center"/>
    </xf>
    <xf numFmtId="20" fontId="2" fillId="0" borderId="7" xfId="0" applyNumberFormat="1" applyFont="1" applyBorder="1" applyAlignment="1">
      <alignment vertical="center"/>
    </xf>
    <xf numFmtId="0" fontId="3" fillId="0" borderId="8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1" fillId="0" borderId="13" xfId="0" applyFont="1" applyFill="1" applyBorder="1"/>
    <xf numFmtId="0" fontId="3" fillId="0" borderId="14" xfId="0" applyFont="1" applyBorder="1"/>
    <xf numFmtId="165" fontId="1" fillId="0" borderId="1" xfId="0" applyNumberFormat="1" applyFont="1" applyBorder="1"/>
    <xf numFmtId="0" fontId="3" fillId="0" borderId="15" xfId="0" applyFont="1" applyBorder="1"/>
    <xf numFmtId="0" fontId="1" fillId="0" borderId="16" xfId="0" applyFont="1" applyFill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0" borderId="5" xfId="0" applyFont="1" applyFill="1" applyBorder="1"/>
    <xf numFmtId="0" fontId="0" fillId="0" borderId="6" xfId="0" applyBorder="1" applyAlignment="1">
      <alignment wrapText="1"/>
    </xf>
    <xf numFmtId="0" fontId="0" fillId="0" borderId="20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22" xfId="0" applyBorder="1" applyAlignment="1">
      <alignment wrapText="1"/>
    </xf>
    <xf numFmtId="0" fontId="0" fillId="0" borderId="23" xfId="0" applyBorder="1" applyAlignment="1">
      <alignment wrapText="1"/>
    </xf>
    <xf numFmtId="0" fontId="0" fillId="0" borderId="24" xfId="0" applyBorder="1"/>
    <xf numFmtId="20" fontId="0" fillId="0" borderId="8" xfId="0" applyNumberFormat="1" applyBorder="1"/>
    <xf numFmtId="20" fontId="0" fillId="0" borderId="25" xfId="0" applyNumberFormat="1" applyBorder="1"/>
    <xf numFmtId="0" fontId="0" fillId="0" borderId="26" xfId="0" applyBorder="1"/>
    <xf numFmtId="0" fontId="0" fillId="0" borderId="13" xfId="0" applyBorder="1"/>
    <xf numFmtId="0" fontId="1" fillId="0" borderId="24" xfId="0" applyFont="1" applyBorder="1"/>
    <xf numFmtId="164" fontId="1" fillId="0" borderId="27" xfId="0" applyNumberFormat="1" applyFont="1" applyBorder="1" applyAlignment="1">
      <alignment horizontal="center"/>
    </xf>
    <xf numFmtId="20" fontId="2" fillId="0" borderId="28" xfId="0" applyNumberFormat="1" applyFont="1" applyBorder="1" applyAlignment="1">
      <alignment horizontal="center" vertical="center"/>
    </xf>
    <xf numFmtId="20" fontId="2" fillId="0" borderId="29" xfId="0" applyNumberFormat="1" applyFont="1" applyBorder="1" applyAlignment="1">
      <alignment vertical="center"/>
    </xf>
    <xf numFmtId="20" fontId="2" fillId="0" borderId="30" xfId="0" applyNumberFormat="1" applyFont="1" applyBorder="1" applyAlignment="1">
      <alignment vertical="center"/>
    </xf>
    <xf numFmtId="0" fontId="3" fillId="0" borderId="27" xfId="0" applyFont="1" applyFill="1" applyBorder="1"/>
    <xf numFmtId="0" fontId="0" fillId="0" borderId="28" xfId="0" applyBorder="1" applyAlignment="1">
      <alignment wrapText="1"/>
    </xf>
    <xf numFmtId="0" fontId="0" fillId="0" borderId="30" xfId="0" applyBorder="1" applyAlignment="1">
      <alignment wrapText="1"/>
    </xf>
    <xf numFmtId="0" fontId="0" fillId="0" borderId="27" xfId="0" applyBorder="1" applyAlignment="1">
      <alignment wrapText="1"/>
    </xf>
    <xf numFmtId="0" fontId="0" fillId="0" borderId="31" xfId="0" applyBorder="1" applyAlignment="1">
      <alignment wrapText="1"/>
    </xf>
    <xf numFmtId="0" fontId="1" fillId="0" borderId="27" xfId="0" applyNumberFormat="1" applyFont="1" applyBorder="1" applyAlignment="1">
      <alignment horizontal="center"/>
    </xf>
    <xf numFmtId="0" fontId="3" fillId="0" borderId="32" xfId="0" applyFont="1" applyBorder="1"/>
    <xf numFmtId="0" fontId="3" fillId="0" borderId="33" xfId="0" applyFont="1" applyBorder="1"/>
    <xf numFmtId="0" fontId="3" fillId="0" borderId="34" xfId="0" applyFont="1" applyBorder="1"/>
    <xf numFmtId="0" fontId="3" fillId="0" borderId="29" xfId="0" applyFont="1" applyBorder="1"/>
    <xf numFmtId="0" fontId="3" fillId="0" borderId="35" xfId="0" applyFont="1" applyBorder="1"/>
    <xf numFmtId="168" fontId="0" fillId="0" borderId="28" xfId="0" applyNumberFormat="1" applyBorder="1" applyAlignment="1">
      <alignment wrapText="1"/>
    </xf>
    <xf numFmtId="168" fontId="0" fillId="0" borderId="30" xfId="0" applyNumberFormat="1" applyBorder="1" applyAlignment="1">
      <alignment wrapText="1"/>
    </xf>
    <xf numFmtId="168" fontId="0" fillId="0" borderId="27" xfId="0" applyNumberFormat="1" applyBorder="1" applyAlignment="1">
      <alignment wrapText="1"/>
    </xf>
  </cellXfs>
  <cellStyles count="1">
    <cellStyle name="Normal" xfId="0" builtinId="0"/>
  </cellStyles>
  <dxfs count="52"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0"/>
  <sheetViews>
    <sheetView tabSelected="1" zoomScale="70" zoomScaleNormal="70" workbookViewId="0">
      <selection activeCell="L34" sqref="L34"/>
    </sheetView>
  </sheetViews>
  <sheetFormatPr baseColWidth="10" defaultColWidth="8.88671875" defaultRowHeight="14.4" x14ac:dyDescent="0.3"/>
  <cols>
    <col min="1" max="1" width="21.88671875" bestFit="1" customWidth="1"/>
    <col min="58" max="59" width="10.5546875" bestFit="1" customWidth="1"/>
  </cols>
  <sheetData>
    <row r="1" spans="1:60" ht="43.8" thickBot="1" x14ac:dyDescent="0.35">
      <c r="A1" s="7">
        <v>42737</v>
      </c>
      <c r="B1" s="8">
        <v>0.30902777777777779</v>
      </c>
      <c r="C1" s="9">
        <v>0.3125</v>
      </c>
      <c r="D1" s="9">
        <v>0.32291666666666669</v>
      </c>
      <c r="E1" s="9">
        <v>0.33333333333333331</v>
      </c>
      <c r="F1" s="9">
        <v>0.34375</v>
      </c>
      <c r="G1" s="9">
        <v>0.35416666666666669</v>
      </c>
      <c r="H1" s="9">
        <v>0.36458333333333331</v>
      </c>
      <c r="I1" s="9">
        <v>0.375</v>
      </c>
      <c r="J1" s="9">
        <v>0.38541666666666669</v>
      </c>
      <c r="K1" s="9">
        <v>0.39583333333333331</v>
      </c>
      <c r="L1" s="9">
        <v>0.40625</v>
      </c>
      <c r="M1" s="9">
        <v>0.41666666666666669</v>
      </c>
      <c r="N1" s="9">
        <v>0.42708333333333331</v>
      </c>
      <c r="O1" s="9">
        <v>0.4375</v>
      </c>
      <c r="P1" s="9">
        <v>0.44791666666666669</v>
      </c>
      <c r="Q1" s="9">
        <v>0.45833333333333331</v>
      </c>
      <c r="R1" s="9">
        <v>0.46875</v>
      </c>
      <c r="S1" s="9">
        <v>0.47916666666666669</v>
      </c>
      <c r="T1" s="9">
        <v>0.48958333333333331</v>
      </c>
      <c r="U1" s="9">
        <v>0.5</v>
      </c>
      <c r="V1" s="9">
        <v>0.51041666666666663</v>
      </c>
      <c r="W1" s="9">
        <v>0.52083333333333337</v>
      </c>
      <c r="X1" s="9">
        <v>0.53125</v>
      </c>
      <c r="Y1" s="9">
        <v>0.54166666666666663</v>
      </c>
      <c r="Z1" s="9">
        <v>0.55208333333333337</v>
      </c>
      <c r="AA1" s="9">
        <v>0.5625</v>
      </c>
      <c r="AB1" s="9">
        <v>0.57291666666666663</v>
      </c>
      <c r="AC1" s="9">
        <v>0.58333333333333337</v>
      </c>
      <c r="AD1" s="9">
        <v>0.59375</v>
      </c>
      <c r="AE1" s="9">
        <v>0.60416666666666663</v>
      </c>
      <c r="AF1" s="9">
        <v>0.61458333333333337</v>
      </c>
      <c r="AG1" s="9">
        <v>0.625</v>
      </c>
      <c r="AH1" s="9">
        <v>0.63541666666666663</v>
      </c>
      <c r="AI1" s="9">
        <v>0.64583333333333337</v>
      </c>
      <c r="AJ1" s="9">
        <v>0.65625</v>
      </c>
      <c r="AK1" s="9">
        <v>0.66666666666666663</v>
      </c>
      <c r="AL1" s="9">
        <v>0.67708333333333337</v>
      </c>
      <c r="AM1" s="9">
        <v>0.6875</v>
      </c>
      <c r="AN1" s="9">
        <v>0.69791666666666663</v>
      </c>
      <c r="AO1" s="9">
        <v>0.70833333333333337</v>
      </c>
      <c r="AP1" s="9">
        <v>0.71875</v>
      </c>
      <c r="AQ1" s="9">
        <v>0.72916666666666663</v>
      </c>
      <c r="AR1" s="9">
        <v>0.73958333333333337</v>
      </c>
      <c r="AS1" s="9">
        <v>0.75</v>
      </c>
      <c r="AT1" s="9">
        <v>0.76041666666666663</v>
      </c>
      <c r="AU1" s="9">
        <v>0.77083333333333337</v>
      </c>
      <c r="AV1" s="9">
        <v>0.78125</v>
      </c>
      <c r="AW1" s="9">
        <v>0.79166666666666663</v>
      </c>
      <c r="AX1" s="9">
        <v>0.80208333333333337</v>
      </c>
      <c r="AY1" s="9">
        <v>0.8125</v>
      </c>
      <c r="BA1" s="23" t="s">
        <v>18</v>
      </c>
      <c r="BB1" s="24" t="s">
        <v>12</v>
      </c>
      <c r="BC1" s="25" t="s">
        <v>13</v>
      </c>
      <c r="BD1" s="24" t="s">
        <v>14</v>
      </c>
      <c r="BE1" s="26" t="s">
        <v>13</v>
      </c>
      <c r="BF1" s="27" t="s">
        <v>15</v>
      </c>
      <c r="BG1" s="28" t="s">
        <v>16</v>
      </c>
      <c r="BH1" s="28" t="s">
        <v>17</v>
      </c>
    </row>
    <row r="2" spans="1:60" ht="15" thickBot="1" x14ac:dyDescent="0.35">
      <c r="A2" s="35" t="str">
        <f>EFFECTIFS!$A$2</f>
        <v>Nathalie</v>
      </c>
      <c r="B2" s="10"/>
      <c r="C2" s="11">
        <v>1</v>
      </c>
      <c r="D2" s="11">
        <v>1</v>
      </c>
      <c r="E2" s="11">
        <v>1</v>
      </c>
      <c r="F2" s="11">
        <v>1</v>
      </c>
      <c r="G2" s="11">
        <v>1</v>
      </c>
      <c r="H2" s="11">
        <v>1</v>
      </c>
      <c r="I2" s="11">
        <v>1</v>
      </c>
      <c r="J2" s="11">
        <v>1</v>
      </c>
      <c r="K2" s="11">
        <v>1</v>
      </c>
      <c r="L2" s="11">
        <v>1</v>
      </c>
      <c r="M2" s="11">
        <v>1</v>
      </c>
      <c r="N2" s="11">
        <v>1</v>
      </c>
      <c r="O2" s="11">
        <v>1</v>
      </c>
      <c r="P2" s="11">
        <v>1</v>
      </c>
      <c r="Q2" s="11">
        <v>1</v>
      </c>
      <c r="R2" s="11">
        <v>1</v>
      </c>
      <c r="S2" s="11">
        <v>1</v>
      </c>
      <c r="T2" s="11">
        <v>1</v>
      </c>
      <c r="U2" s="11">
        <v>1</v>
      </c>
      <c r="V2" s="11">
        <v>1</v>
      </c>
      <c r="W2" s="11"/>
      <c r="X2" s="11"/>
      <c r="Y2" s="11"/>
      <c r="Z2" s="11"/>
      <c r="AA2" s="11">
        <v>2</v>
      </c>
      <c r="AB2" s="11">
        <v>2</v>
      </c>
      <c r="AC2" s="11">
        <v>2</v>
      </c>
      <c r="AD2" s="11">
        <v>2</v>
      </c>
      <c r="AE2" s="11">
        <v>2</v>
      </c>
      <c r="AF2" s="11">
        <v>2</v>
      </c>
      <c r="AG2" s="11">
        <v>2</v>
      </c>
      <c r="AH2" s="11">
        <v>2</v>
      </c>
      <c r="AI2" s="11">
        <v>2</v>
      </c>
      <c r="AJ2" s="11">
        <v>2</v>
      </c>
      <c r="AK2" s="11">
        <v>2</v>
      </c>
      <c r="AL2" s="11">
        <v>2</v>
      </c>
      <c r="AM2" s="11">
        <v>2</v>
      </c>
      <c r="AN2" s="11">
        <v>2</v>
      </c>
      <c r="AO2" s="11">
        <v>2</v>
      </c>
      <c r="AP2" s="11">
        <v>2</v>
      </c>
      <c r="AQ2" s="11">
        <v>2</v>
      </c>
      <c r="AR2" s="12"/>
      <c r="AS2" s="12"/>
      <c r="AT2" s="12"/>
      <c r="AU2" s="12"/>
      <c r="AV2" s="12"/>
      <c r="AW2" s="12"/>
      <c r="AX2" s="12"/>
      <c r="AY2" s="12"/>
      <c r="BA2" s="39" t="str">
        <f>EFFECTIFS!$A$2</f>
        <v>Nathalie</v>
      </c>
      <c r="BB2" s="50">
        <f ca="1">IFERROR(OFFSET($A$1,,MATCH(1,$B2:$AY2,0)),"")</f>
        <v>0.3125</v>
      </c>
      <c r="BC2" s="51">
        <f ca="1">IFERROR(OFFSET($A$1,,MATCH(1,$B2:$AY2,0)+COUNTIF($B2:$AY2,1)-1),"")</f>
        <v>0.51041666666666663</v>
      </c>
      <c r="BD2" s="50">
        <f ca="1">IFERROR(OFFSET($A$1,,MATCH(2,$B2:$AY2,0)),"")</f>
        <v>0.5625</v>
      </c>
      <c r="BE2" s="51">
        <f ca="1">IFERROR(OFFSET($A$1,,MATCH(2,$B2:$AY2,0)+COUNTIF($B2:$AY2,2)-1),"")</f>
        <v>0.72916666666666663</v>
      </c>
      <c r="BF2" s="52"/>
      <c r="BG2" s="43"/>
      <c r="BH2" s="28"/>
    </row>
    <row r="3" spans="1:60" ht="15" thickBot="1" x14ac:dyDescent="0.35">
      <c r="A3" s="35" t="str">
        <f>EFFECTIFS!$A$3</f>
        <v>Liliane</v>
      </c>
      <c r="B3" s="45"/>
      <c r="C3" s="13"/>
      <c r="D3" s="13">
        <v>1</v>
      </c>
      <c r="E3" s="13">
        <v>1</v>
      </c>
      <c r="F3" s="13">
        <v>1</v>
      </c>
      <c r="G3" s="13">
        <v>1</v>
      </c>
      <c r="H3" s="13">
        <v>1</v>
      </c>
      <c r="I3" s="13">
        <v>1</v>
      </c>
      <c r="J3" s="13">
        <v>1</v>
      </c>
      <c r="K3" s="13">
        <v>1</v>
      </c>
      <c r="L3" s="13">
        <v>1</v>
      </c>
      <c r="M3" s="13">
        <v>1</v>
      </c>
      <c r="N3" s="13">
        <v>1</v>
      </c>
      <c r="O3" s="13">
        <v>1</v>
      </c>
      <c r="P3" s="13">
        <v>1</v>
      </c>
      <c r="Q3" s="13">
        <v>1</v>
      </c>
      <c r="R3" s="13">
        <v>1</v>
      </c>
      <c r="S3" s="13">
        <v>1</v>
      </c>
      <c r="T3" s="13">
        <v>1</v>
      </c>
      <c r="U3" s="13">
        <v>1</v>
      </c>
      <c r="V3" s="13"/>
      <c r="W3" s="13"/>
      <c r="X3" s="13"/>
      <c r="Y3" s="13">
        <v>2</v>
      </c>
      <c r="Z3" s="13">
        <v>2</v>
      </c>
      <c r="AA3" s="13">
        <v>2</v>
      </c>
      <c r="AB3" s="13">
        <v>2</v>
      </c>
      <c r="AC3" s="13">
        <v>2</v>
      </c>
      <c r="AD3" s="13">
        <v>2</v>
      </c>
      <c r="AE3" s="13">
        <v>2</v>
      </c>
      <c r="AF3" s="13">
        <v>2</v>
      </c>
      <c r="AG3" s="13">
        <v>2</v>
      </c>
      <c r="AH3" s="13">
        <v>2</v>
      </c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BA3" s="39" t="str">
        <f>EFFECTIFS!$A$3</f>
        <v>Liliane</v>
      </c>
      <c r="BB3" s="50">
        <f t="shared" ref="BB3:BB9" ca="1" si="0">IFERROR(OFFSET($A$1,,MATCH(1,$B3:$AY3,0)),"")</f>
        <v>0.32291666666666669</v>
      </c>
      <c r="BC3" s="51">
        <f t="shared" ref="BC3:BC9" ca="1" si="1">IFERROR(OFFSET($A$1,,MATCH(1,$B3:$AY3,0)+COUNTIF($B3:$AY3,1)-1),"")</f>
        <v>0.5</v>
      </c>
      <c r="BD3" s="50">
        <f t="shared" ref="BD3:BD9" ca="1" si="2">IFERROR(OFFSET($A$1,,MATCH(2,$B3:$AY3,0)),"")</f>
        <v>0.54166666666666663</v>
      </c>
      <c r="BE3" s="51">
        <f t="shared" ref="BE3:BE9" ca="1" si="3">IFERROR(OFFSET($A$1,,MATCH(2,$B3:$AY3,0)+COUNTIF($B3:$AY3,2)-1),"")</f>
        <v>0.63541666666666663</v>
      </c>
      <c r="BF3" s="52"/>
      <c r="BG3" s="43"/>
      <c r="BH3" s="28"/>
    </row>
    <row r="4" spans="1:60" ht="15" thickBot="1" x14ac:dyDescent="0.35">
      <c r="A4" s="35" t="str">
        <f>EFFECTIFS!$A$4</f>
        <v>Anne</v>
      </c>
      <c r="B4" s="45"/>
      <c r="C4" s="13"/>
      <c r="D4" s="13"/>
      <c r="E4" s="13"/>
      <c r="F4" s="13"/>
      <c r="G4" s="13"/>
      <c r="H4" s="13"/>
      <c r="I4" s="13"/>
      <c r="J4" s="13"/>
      <c r="K4" s="13"/>
      <c r="L4" s="13">
        <v>1</v>
      </c>
      <c r="M4" s="13">
        <v>1</v>
      </c>
      <c r="N4" s="13">
        <v>1</v>
      </c>
      <c r="O4" s="13">
        <v>1</v>
      </c>
      <c r="P4" s="13">
        <v>1</v>
      </c>
      <c r="Q4" s="13">
        <v>1</v>
      </c>
      <c r="R4" s="13">
        <v>1</v>
      </c>
      <c r="S4" s="13">
        <v>1</v>
      </c>
      <c r="T4" s="13">
        <v>1</v>
      </c>
      <c r="U4" s="13">
        <v>1</v>
      </c>
      <c r="V4" s="13">
        <v>1</v>
      </c>
      <c r="W4" s="13">
        <v>1</v>
      </c>
      <c r="X4" s="13">
        <v>1</v>
      </c>
      <c r="Y4" s="13">
        <v>1</v>
      </c>
      <c r="Z4" s="13">
        <v>1</v>
      </c>
      <c r="AA4" s="13">
        <v>1</v>
      </c>
      <c r="AB4" s="13">
        <v>1</v>
      </c>
      <c r="AC4" s="13">
        <v>1</v>
      </c>
      <c r="AD4" s="13"/>
      <c r="AE4" s="13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BA4" s="39" t="str">
        <f>EFFECTIFS!$A$4</f>
        <v>Anne</v>
      </c>
      <c r="BB4" s="50">
        <f t="shared" ca="1" si="0"/>
        <v>0.40625</v>
      </c>
      <c r="BC4" s="51">
        <f t="shared" ca="1" si="1"/>
        <v>0.58333333333333337</v>
      </c>
      <c r="BD4" s="50" t="str">
        <f t="shared" ca="1" si="2"/>
        <v/>
      </c>
      <c r="BE4" s="51" t="str">
        <f t="shared" ca="1" si="3"/>
        <v/>
      </c>
      <c r="BF4" s="52"/>
      <c r="BG4" s="43"/>
      <c r="BH4" s="28"/>
    </row>
    <row r="5" spans="1:60" ht="15" thickBot="1" x14ac:dyDescent="0.35">
      <c r="A5" s="35" t="str">
        <f>EFFECTIFS!$A$5</f>
        <v>Brigitte</v>
      </c>
      <c r="B5" s="45"/>
      <c r="C5" s="13">
        <v>1</v>
      </c>
      <c r="D5" s="13">
        <v>1</v>
      </c>
      <c r="E5" s="13">
        <v>1</v>
      </c>
      <c r="F5" s="13">
        <v>1</v>
      </c>
      <c r="G5" s="13">
        <v>1</v>
      </c>
      <c r="H5" s="13">
        <v>1</v>
      </c>
      <c r="I5" s="13">
        <v>1</v>
      </c>
      <c r="J5" s="13">
        <v>1</v>
      </c>
      <c r="K5" s="13">
        <v>1</v>
      </c>
      <c r="L5" s="13">
        <v>1</v>
      </c>
      <c r="M5" s="13">
        <v>1</v>
      </c>
      <c r="N5" s="13">
        <v>1</v>
      </c>
      <c r="O5" s="13">
        <v>1</v>
      </c>
      <c r="P5" s="13">
        <v>1</v>
      </c>
      <c r="Q5" s="13">
        <v>1</v>
      </c>
      <c r="R5" s="13">
        <v>1</v>
      </c>
      <c r="S5" s="13">
        <v>1</v>
      </c>
      <c r="T5" s="13">
        <v>1</v>
      </c>
      <c r="U5" s="13"/>
      <c r="V5" s="13"/>
      <c r="W5" s="13"/>
      <c r="X5" s="13"/>
      <c r="Y5" s="13"/>
      <c r="Z5" s="13"/>
      <c r="AA5" s="13"/>
      <c r="AB5" s="13"/>
      <c r="AC5" s="13"/>
      <c r="AD5" s="13"/>
      <c r="AE5" s="13">
        <v>2</v>
      </c>
      <c r="AF5" s="14">
        <v>2</v>
      </c>
      <c r="AG5" s="14">
        <v>2</v>
      </c>
      <c r="AH5" s="14">
        <v>2</v>
      </c>
      <c r="AI5" s="14">
        <v>2</v>
      </c>
      <c r="AJ5" s="14">
        <v>2</v>
      </c>
      <c r="AK5" s="14">
        <v>2</v>
      </c>
      <c r="AL5" s="14">
        <v>2</v>
      </c>
      <c r="AM5" s="14">
        <v>2</v>
      </c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BA5" s="39" t="str">
        <f>EFFECTIFS!$A$5</f>
        <v>Brigitte</v>
      </c>
      <c r="BB5" s="50">
        <f t="shared" ca="1" si="0"/>
        <v>0.3125</v>
      </c>
      <c r="BC5" s="51">
        <f t="shared" ca="1" si="1"/>
        <v>0.48958333333333331</v>
      </c>
      <c r="BD5" s="50">
        <f t="shared" ca="1" si="2"/>
        <v>0.60416666666666663</v>
      </c>
      <c r="BE5" s="51">
        <f t="shared" ca="1" si="3"/>
        <v>0.6875</v>
      </c>
      <c r="BF5" s="52"/>
      <c r="BG5" s="43"/>
      <c r="BH5" s="28"/>
    </row>
    <row r="6" spans="1:60" ht="15" thickBot="1" x14ac:dyDescent="0.35">
      <c r="A6" s="35" t="str">
        <f>EFFECTIFS!$A$6</f>
        <v>Myriam</v>
      </c>
      <c r="B6" s="45"/>
      <c r="C6" s="13"/>
      <c r="D6" s="13"/>
      <c r="E6" s="13"/>
      <c r="F6" s="13"/>
      <c r="G6" s="13"/>
      <c r="H6" s="13"/>
      <c r="I6" s="13"/>
      <c r="J6" s="13"/>
      <c r="K6" s="13">
        <v>1</v>
      </c>
      <c r="L6" s="13">
        <v>1</v>
      </c>
      <c r="M6" s="13">
        <v>1</v>
      </c>
      <c r="N6" s="13">
        <v>1</v>
      </c>
      <c r="O6" s="13">
        <v>1</v>
      </c>
      <c r="P6" s="13">
        <v>1</v>
      </c>
      <c r="Q6" s="13">
        <v>1</v>
      </c>
      <c r="R6" s="13"/>
      <c r="S6" s="13"/>
      <c r="T6" s="13"/>
      <c r="U6" s="13"/>
      <c r="V6" s="13"/>
      <c r="W6" s="13"/>
      <c r="X6" s="13">
        <v>2</v>
      </c>
      <c r="Y6" s="13">
        <v>2</v>
      </c>
      <c r="Z6" s="13">
        <v>2</v>
      </c>
      <c r="AA6" s="13">
        <v>2</v>
      </c>
      <c r="AB6" s="13"/>
      <c r="AC6" s="13"/>
      <c r="AD6" s="13"/>
      <c r="AE6" s="13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BA6" s="39" t="str">
        <f>EFFECTIFS!$A$6</f>
        <v>Myriam</v>
      </c>
      <c r="BB6" s="50">
        <f t="shared" ca="1" si="0"/>
        <v>0.39583333333333331</v>
      </c>
      <c r="BC6" s="51">
        <f t="shared" ca="1" si="1"/>
        <v>0.45833333333333331</v>
      </c>
      <c r="BD6" s="50">
        <f t="shared" ca="1" si="2"/>
        <v>0.53125</v>
      </c>
      <c r="BE6" s="51">
        <f t="shared" ca="1" si="3"/>
        <v>0.5625</v>
      </c>
      <c r="BF6" s="52"/>
      <c r="BG6" s="43"/>
      <c r="BH6" s="28"/>
    </row>
    <row r="7" spans="1:60" ht="15" thickBot="1" x14ac:dyDescent="0.35">
      <c r="A7" s="35" t="str">
        <f>EFFECTIFS!$A$7</f>
        <v>Sophie</v>
      </c>
      <c r="B7" s="45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1"/>
      <c r="O7" s="11"/>
      <c r="P7" s="13">
        <v>1</v>
      </c>
      <c r="Q7" s="13">
        <v>1</v>
      </c>
      <c r="R7" s="13">
        <v>1</v>
      </c>
      <c r="S7" s="13">
        <v>1</v>
      </c>
      <c r="T7" s="13">
        <v>1</v>
      </c>
      <c r="U7" s="13">
        <v>1</v>
      </c>
      <c r="V7" s="13">
        <v>1</v>
      </c>
      <c r="W7" s="13">
        <v>1</v>
      </c>
      <c r="X7" s="13">
        <v>1</v>
      </c>
      <c r="Y7" s="13">
        <v>1</v>
      </c>
      <c r="Z7" s="13">
        <v>1</v>
      </c>
      <c r="AA7" s="13">
        <v>1</v>
      </c>
      <c r="AB7" s="13">
        <v>1</v>
      </c>
      <c r="AC7" s="13">
        <v>1</v>
      </c>
      <c r="AD7" s="13">
        <v>1</v>
      </c>
      <c r="AE7" s="13">
        <v>1</v>
      </c>
      <c r="AF7" s="14">
        <v>1</v>
      </c>
      <c r="AG7" s="14">
        <v>1</v>
      </c>
      <c r="AH7" s="14">
        <v>1</v>
      </c>
      <c r="AI7" s="14">
        <v>1</v>
      </c>
      <c r="AJ7" s="14"/>
      <c r="AK7" s="14"/>
      <c r="AL7" s="14"/>
      <c r="AM7" s="14">
        <v>2</v>
      </c>
      <c r="AN7" s="14">
        <v>2</v>
      </c>
      <c r="AO7" s="14">
        <v>2</v>
      </c>
      <c r="AP7" s="14">
        <v>2</v>
      </c>
      <c r="AQ7" s="14">
        <v>2</v>
      </c>
      <c r="AR7" s="14">
        <v>2</v>
      </c>
      <c r="AS7" s="14"/>
      <c r="AT7" s="14"/>
      <c r="AU7" s="14"/>
      <c r="AV7" s="14"/>
      <c r="AW7" s="14"/>
      <c r="AX7" s="14"/>
      <c r="AY7" s="14"/>
      <c r="BA7" s="39" t="str">
        <f>EFFECTIFS!$A$7</f>
        <v>Sophie</v>
      </c>
      <c r="BB7" s="50">
        <f t="shared" ca="1" si="0"/>
        <v>0.44791666666666669</v>
      </c>
      <c r="BC7" s="51">
        <f t="shared" ca="1" si="1"/>
        <v>0.64583333333333337</v>
      </c>
      <c r="BD7" s="50">
        <f t="shared" ca="1" si="2"/>
        <v>0.6875</v>
      </c>
      <c r="BE7" s="51">
        <f t="shared" ca="1" si="3"/>
        <v>0.73958333333333337</v>
      </c>
      <c r="BF7" s="52"/>
      <c r="BG7" s="43"/>
      <c r="BH7" s="28"/>
    </row>
    <row r="8" spans="1:60" ht="15" thickBot="1" x14ac:dyDescent="0.35">
      <c r="A8" s="35" t="str">
        <f>EFFECTIFS!$A$8</f>
        <v>Josée</v>
      </c>
      <c r="B8" s="46"/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8"/>
      <c r="O8" s="48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9"/>
      <c r="AG8" s="49"/>
      <c r="AH8" s="49">
        <v>1</v>
      </c>
      <c r="AI8" s="49">
        <v>1</v>
      </c>
      <c r="AJ8" s="49">
        <v>1</v>
      </c>
      <c r="AK8" s="49">
        <v>1</v>
      </c>
      <c r="AL8" s="49">
        <v>1</v>
      </c>
      <c r="AM8" s="49">
        <v>1</v>
      </c>
      <c r="AN8" s="49">
        <v>1</v>
      </c>
      <c r="AO8" s="49">
        <v>1</v>
      </c>
      <c r="AP8" s="49">
        <v>1</v>
      </c>
      <c r="AQ8" s="49">
        <v>1</v>
      </c>
      <c r="AR8" s="49">
        <v>1</v>
      </c>
      <c r="AS8" s="49"/>
      <c r="AT8" s="49"/>
      <c r="AU8" s="49"/>
      <c r="AV8" s="49"/>
      <c r="AW8" s="49"/>
      <c r="AX8" s="49"/>
      <c r="AY8" s="49"/>
      <c r="BA8" s="39" t="str">
        <f>EFFECTIFS!$A$8</f>
        <v>Josée</v>
      </c>
      <c r="BB8" s="50">
        <f t="shared" ca="1" si="0"/>
        <v>0.63541666666666663</v>
      </c>
      <c r="BC8" s="51">
        <f t="shared" ca="1" si="1"/>
        <v>0.73958333333333337</v>
      </c>
      <c r="BD8" s="50" t="str">
        <f t="shared" ca="1" si="2"/>
        <v/>
      </c>
      <c r="BE8" s="51" t="str">
        <f t="shared" ca="1" si="3"/>
        <v/>
      </c>
      <c r="BF8" s="52"/>
      <c r="BG8" s="43"/>
      <c r="BH8" s="28"/>
    </row>
    <row r="9" spans="1:60" ht="15" thickBot="1" x14ac:dyDescent="0.35">
      <c r="A9" s="35" t="str">
        <f>EFFECTIFS!$A$9</f>
        <v>Caroline</v>
      </c>
      <c r="B9" s="46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>
        <v>1</v>
      </c>
      <c r="V9" s="47">
        <v>1</v>
      </c>
      <c r="W9" s="47">
        <v>1</v>
      </c>
      <c r="X9" s="47">
        <v>1</v>
      </c>
      <c r="Y9" s="47">
        <v>1</v>
      </c>
      <c r="Z9" s="47">
        <v>1</v>
      </c>
      <c r="AA9" s="47">
        <v>1</v>
      </c>
      <c r="AB9" s="47">
        <v>1</v>
      </c>
      <c r="AC9" s="47">
        <v>1</v>
      </c>
      <c r="AD9" s="47">
        <v>1</v>
      </c>
      <c r="AE9" s="47"/>
      <c r="AF9" s="49"/>
      <c r="AG9" s="49"/>
      <c r="AH9" s="49">
        <v>2</v>
      </c>
      <c r="AI9" s="49">
        <v>2</v>
      </c>
      <c r="AJ9" s="49">
        <v>2</v>
      </c>
      <c r="AK9" s="49">
        <v>2</v>
      </c>
      <c r="AL9" s="49">
        <v>2</v>
      </c>
      <c r="AM9" s="49">
        <v>2</v>
      </c>
      <c r="AN9" s="49">
        <v>2</v>
      </c>
      <c r="AO9" s="49">
        <v>2</v>
      </c>
      <c r="AP9" s="49">
        <v>2</v>
      </c>
      <c r="AQ9" s="49"/>
      <c r="AR9" s="49"/>
      <c r="AS9" s="49"/>
      <c r="AT9" s="49"/>
      <c r="AU9" s="49"/>
      <c r="AV9" s="49"/>
      <c r="AW9" s="49"/>
      <c r="AX9" s="49"/>
      <c r="AY9" s="49"/>
      <c r="BA9" s="39" t="str">
        <f>EFFECTIFS!$A$9</f>
        <v>Caroline</v>
      </c>
      <c r="BB9" s="50">
        <f t="shared" ca="1" si="0"/>
        <v>0.5</v>
      </c>
      <c r="BC9" s="51">
        <f t="shared" ca="1" si="1"/>
        <v>0.59375</v>
      </c>
      <c r="BD9" s="50">
        <f t="shared" ca="1" si="2"/>
        <v>0.63541666666666663</v>
      </c>
      <c r="BE9" s="51">
        <f t="shared" ca="1" si="3"/>
        <v>0.71875</v>
      </c>
      <c r="BF9" s="52"/>
      <c r="BG9" s="43"/>
      <c r="BH9" s="28"/>
    </row>
    <row r="10" spans="1:60" ht="15" thickBot="1" x14ac:dyDescent="0.35">
      <c r="A10" s="35" t="str">
        <f>EFFECTIFS!$A$10</f>
        <v xml:space="preserve">Adrien </v>
      </c>
      <c r="B10" s="36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8"/>
      <c r="AS10" s="38"/>
      <c r="AT10" s="38"/>
      <c r="AU10" s="38"/>
      <c r="AV10" s="38"/>
      <c r="AW10" s="38"/>
      <c r="AX10" s="38"/>
      <c r="AY10" s="38"/>
      <c r="BA10" s="39" t="str">
        <f>EFFECTIFS!$A$10</f>
        <v xml:space="preserve">Adrien </v>
      </c>
      <c r="BB10" s="50" t="str">
        <f t="shared" ref="BB3:BB11" ca="1" si="4">IFERROR(OFFSET($A$1,,MATCH(1,$B10:$AY10,0)),"")</f>
        <v/>
      </c>
      <c r="BC10" s="41"/>
      <c r="BD10" s="40"/>
      <c r="BE10" s="41"/>
      <c r="BF10" s="42"/>
      <c r="BG10" s="43"/>
      <c r="BH10" s="28"/>
    </row>
    <row r="11" spans="1:60" ht="15" thickBot="1" x14ac:dyDescent="0.35">
      <c r="A11" s="35" t="str">
        <f>EFFECTIFS!$A$11</f>
        <v>Sophie</v>
      </c>
      <c r="B11" s="36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8"/>
      <c r="AS11" s="38"/>
      <c r="AT11" s="38"/>
      <c r="AU11" s="38"/>
      <c r="AV11" s="38"/>
      <c r="AW11" s="38"/>
      <c r="AX11" s="38"/>
      <c r="AY11" s="38"/>
      <c r="BA11" s="39" t="str">
        <f>EFFECTIFS!$A$11</f>
        <v>Sophie</v>
      </c>
      <c r="BB11" s="50" t="str">
        <f t="shared" ca="1" si="4"/>
        <v/>
      </c>
      <c r="BC11" s="41"/>
      <c r="BD11" s="40"/>
      <c r="BE11" s="41"/>
      <c r="BF11" s="42"/>
      <c r="BG11" s="43"/>
      <c r="BH11" s="28"/>
    </row>
    <row r="12" spans="1:60" ht="15" thickBot="1" x14ac:dyDescent="0.35">
      <c r="A12" s="44">
        <f>EFFECTIFS!$A$12</f>
        <v>0</v>
      </c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2"/>
      <c r="AS12" s="12"/>
      <c r="AT12" s="12"/>
      <c r="AU12" s="12"/>
      <c r="AV12" s="12"/>
      <c r="AW12" s="12"/>
      <c r="AX12" s="12"/>
      <c r="AY12" s="12"/>
      <c r="BA12" s="34">
        <f>EFFECTIFS!$A$12</f>
        <v>0</v>
      </c>
      <c r="BB12" s="30" t="str">
        <f ca="1">IFERROR(OFFSET($A$15,,MATCH(1,$B12:$AY12,0)),"")</f>
        <v/>
      </c>
      <c r="BC12" s="31" t="str">
        <f ca="1">IFERROR(OFFSET($A$15,,MATCH(1,$B12:$AY12,0)+COUNTIF($B12:$AY12,1)-1),"")</f>
        <v/>
      </c>
      <c r="BD12" s="30" t="str">
        <f ca="1">IFERROR(OFFSET($A$15,,MATCH(2,$B12:$AY12,0)),"")</f>
        <v/>
      </c>
      <c r="BE12" s="31" t="str">
        <f ca="1">IFERROR(OFFSET($A$15,,MATCH(2,$B12:$AY12,0)+COUNTIF($B12:$AY12,2)-1),"")</f>
        <v/>
      </c>
      <c r="BF12" s="29">
        <f ca="1">(SUM(BC12,BE12)-SUM(BB12,BD12))*24</f>
        <v>0</v>
      </c>
      <c r="BG12" s="32">
        <v>9</v>
      </c>
      <c r="BH12" s="33">
        <f ca="1">BG12-BF12</f>
        <v>9</v>
      </c>
    </row>
    <row r="13" spans="1:60" x14ac:dyDescent="0.3">
      <c r="A13" s="15" t="s">
        <v>9</v>
      </c>
      <c r="B13" s="16">
        <f>COUNTIF(B12:B12,"&gt;0")</f>
        <v>0</v>
      </c>
      <c r="C13" s="16">
        <f t="shared" ref="C13:AY13" si="5">COUNTIF(C12:C12,"&gt;0")</f>
        <v>0</v>
      </c>
      <c r="D13" s="16">
        <f t="shared" si="5"/>
        <v>0</v>
      </c>
      <c r="E13" s="16">
        <f t="shared" si="5"/>
        <v>0</v>
      </c>
      <c r="F13" s="16">
        <f t="shared" si="5"/>
        <v>0</v>
      </c>
      <c r="G13" s="16">
        <f t="shared" si="5"/>
        <v>0</v>
      </c>
      <c r="H13" s="16">
        <f t="shared" si="5"/>
        <v>0</v>
      </c>
      <c r="I13" s="16">
        <f t="shared" si="5"/>
        <v>0</v>
      </c>
      <c r="J13" s="16">
        <f t="shared" si="5"/>
        <v>0</v>
      </c>
      <c r="K13" s="16">
        <f t="shared" si="5"/>
        <v>0</v>
      </c>
      <c r="L13" s="16">
        <f t="shared" si="5"/>
        <v>0</v>
      </c>
      <c r="M13" s="16">
        <f t="shared" si="5"/>
        <v>0</v>
      </c>
      <c r="N13" s="16">
        <f t="shared" si="5"/>
        <v>0</v>
      </c>
      <c r="O13" s="16">
        <f t="shared" si="5"/>
        <v>0</v>
      </c>
      <c r="P13" s="16">
        <f t="shared" si="5"/>
        <v>0</v>
      </c>
      <c r="Q13" s="16">
        <f t="shared" si="5"/>
        <v>0</v>
      </c>
      <c r="R13" s="16">
        <f t="shared" si="5"/>
        <v>0</v>
      </c>
      <c r="S13" s="16">
        <f t="shared" si="5"/>
        <v>0</v>
      </c>
      <c r="T13" s="16">
        <f t="shared" si="5"/>
        <v>0</v>
      </c>
      <c r="U13" s="16">
        <f t="shared" si="5"/>
        <v>0</v>
      </c>
      <c r="V13" s="16">
        <f t="shared" si="5"/>
        <v>0</v>
      </c>
      <c r="W13" s="16">
        <f t="shared" si="5"/>
        <v>0</v>
      </c>
      <c r="X13" s="16">
        <f t="shared" si="5"/>
        <v>0</v>
      </c>
      <c r="Y13" s="16">
        <f t="shared" si="5"/>
        <v>0</v>
      </c>
      <c r="Z13" s="16">
        <f t="shared" si="5"/>
        <v>0</v>
      </c>
      <c r="AA13" s="16">
        <f t="shared" si="5"/>
        <v>0</v>
      </c>
      <c r="AB13" s="16">
        <f t="shared" si="5"/>
        <v>0</v>
      </c>
      <c r="AC13" s="16">
        <f t="shared" si="5"/>
        <v>0</v>
      </c>
      <c r="AD13" s="16">
        <f t="shared" si="5"/>
        <v>0</v>
      </c>
      <c r="AE13" s="16">
        <f t="shared" si="5"/>
        <v>0</v>
      </c>
      <c r="AF13" s="16">
        <f t="shared" si="5"/>
        <v>0</v>
      </c>
      <c r="AG13" s="16">
        <f t="shared" si="5"/>
        <v>0</v>
      </c>
      <c r="AH13" s="16">
        <f t="shared" si="5"/>
        <v>0</v>
      </c>
      <c r="AI13" s="16">
        <f t="shared" si="5"/>
        <v>0</v>
      </c>
      <c r="AJ13" s="16">
        <f t="shared" si="5"/>
        <v>0</v>
      </c>
      <c r="AK13" s="16">
        <f t="shared" si="5"/>
        <v>0</v>
      </c>
      <c r="AL13" s="16">
        <f t="shared" si="5"/>
        <v>0</v>
      </c>
      <c r="AM13" s="16">
        <f t="shared" si="5"/>
        <v>0</v>
      </c>
      <c r="AN13" s="16">
        <f t="shared" si="5"/>
        <v>0</v>
      </c>
      <c r="AO13" s="16">
        <f t="shared" si="5"/>
        <v>0</v>
      </c>
      <c r="AP13" s="16">
        <f t="shared" si="5"/>
        <v>0</v>
      </c>
      <c r="AQ13" s="16">
        <f t="shared" si="5"/>
        <v>0</v>
      </c>
      <c r="AR13" s="16">
        <f t="shared" si="5"/>
        <v>0</v>
      </c>
      <c r="AS13" s="16">
        <f t="shared" si="5"/>
        <v>0</v>
      </c>
      <c r="AT13" s="16">
        <f t="shared" si="5"/>
        <v>0</v>
      </c>
      <c r="AU13" s="16">
        <f t="shared" si="5"/>
        <v>0</v>
      </c>
      <c r="AV13" s="16">
        <f t="shared" si="5"/>
        <v>0</v>
      </c>
      <c r="AW13" s="16">
        <f t="shared" si="5"/>
        <v>0</v>
      </c>
      <c r="AX13" s="16">
        <f t="shared" si="5"/>
        <v>0</v>
      </c>
      <c r="AY13" s="16">
        <f t="shared" si="5"/>
        <v>0</v>
      </c>
    </row>
    <row r="14" spans="1:60" x14ac:dyDescent="0.3">
      <c r="A14" s="17" t="s">
        <v>10</v>
      </c>
      <c r="B14" s="18">
        <v>1</v>
      </c>
      <c r="C14" s="13">
        <v>2</v>
      </c>
      <c r="D14" s="13">
        <v>3</v>
      </c>
      <c r="E14" s="13">
        <v>3</v>
      </c>
      <c r="F14" s="13">
        <v>4</v>
      </c>
      <c r="G14" s="13">
        <v>4</v>
      </c>
      <c r="H14" s="13">
        <v>4</v>
      </c>
      <c r="I14" s="13">
        <v>4</v>
      </c>
      <c r="J14" s="13">
        <v>4</v>
      </c>
      <c r="K14" s="13">
        <v>4</v>
      </c>
      <c r="L14" s="13">
        <v>5</v>
      </c>
      <c r="M14" s="13">
        <v>5</v>
      </c>
      <c r="N14" s="13">
        <v>5</v>
      </c>
      <c r="O14" s="13">
        <v>5</v>
      </c>
      <c r="P14" s="13">
        <v>7</v>
      </c>
      <c r="Q14" s="13">
        <v>5</v>
      </c>
      <c r="R14" s="13">
        <v>5</v>
      </c>
      <c r="S14" s="13">
        <v>4</v>
      </c>
      <c r="T14" s="13">
        <v>3</v>
      </c>
      <c r="U14" s="13">
        <v>4</v>
      </c>
      <c r="V14" s="13">
        <v>4</v>
      </c>
      <c r="W14" s="13">
        <v>3</v>
      </c>
      <c r="X14" s="13">
        <v>4</v>
      </c>
      <c r="Y14" s="13">
        <v>5</v>
      </c>
      <c r="Z14" s="13">
        <v>6</v>
      </c>
      <c r="AA14" s="13">
        <v>6</v>
      </c>
      <c r="AB14" s="13">
        <v>5</v>
      </c>
      <c r="AC14" s="13">
        <v>5</v>
      </c>
      <c r="AD14" s="13">
        <v>5</v>
      </c>
      <c r="AE14" s="13">
        <v>4</v>
      </c>
      <c r="AF14" s="13">
        <v>4</v>
      </c>
      <c r="AG14" s="13">
        <v>4</v>
      </c>
      <c r="AH14" s="13">
        <v>7</v>
      </c>
      <c r="AI14" s="13">
        <v>5</v>
      </c>
      <c r="AJ14" s="13">
        <v>4</v>
      </c>
      <c r="AK14" s="13">
        <v>4</v>
      </c>
      <c r="AL14" s="13">
        <v>4</v>
      </c>
      <c r="AM14" s="13">
        <v>4</v>
      </c>
      <c r="AN14" s="13">
        <v>5</v>
      </c>
      <c r="AO14" s="13">
        <v>5</v>
      </c>
      <c r="AP14" s="13">
        <v>5</v>
      </c>
      <c r="AQ14" s="13">
        <v>5</v>
      </c>
      <c r="AR14" s="13">
        <v>2</v>
      </c>
      <c r="AS14" s="13"/>
      <c r="AT14" s="13"/>
      <c r="AU14" s="13"/>
      <c r="AV14" s="13"/>
      <c r="AW14" s="13"/>
      <c r="AX14" s="13"/>
      <c r="AY14" s="14"/>
    </row>
    <row r="15" spans="1:60" ht="15" thickBot="1" x14ac:dyDescent="0.35">
      <c r="A15" s="19" t="s">
        <v>11</v>
      </c>
      <c r="B15" s="20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2"/>
    </row>
    <row r="17" spans="1:60" ht="15" thickBot="1" x14ac:dyDescent="0.35"/>
    <row r="18" spans="1:60" ht="43.8" thickBot="1" x14ac:dyDescent="0.35">
      <c r="A18" s="7">
        <f>A1+1</f>
        <v>42738</v>
      </c>
      <c r="B18" s="8">
        <v>0.30902777777777779</v>
      </c>
      <c r="C18" s="9">
        <v>0.3125</v>
      </c>
      <c r="D18" s="9">
        <v>0.32291666666666669</v>
      </c>
      <c r="E18" s="9">
        <v>0.33333333333333331</v>
      </c>
      <c r="F18" s="9">
        <v>0.34375</v>
      </c>
      <c r="G18" s="9">
        <v>0.35416666666666669</v>
      </c>
      <c r="H18" s="9">
        <v>0.36458333333333331</v>
      </c>
      <c r="I18" s="9">
        <v>0.375</v>
      </c>
      <c r="J18" s="9">
        <v>0.38541666666666669</v>
      </c>
      <c r="K18" s="9">
        <v>0.39583333333333331</v>
      </c>
      <c r="L18" s="9">
        <v>0.40625</v>
      </c>
      <c r="M18" s="9">
        <v>0.41666666666666669</v>
      </c>
      <c r="N18" s="9">
        <v>0.42708333333333331</v>
      </c>
      <c r="O18" s="9">
        <v>0.4375</v>
      </c>
      <c r="P18" s="9">
        <v>0.44791666666666669</v>
      </c>
      <c r="Q18" s="9">
        <v>0.45833333333333331</v>
      </c>
      <c r="R18" s="9">
        <v>0.46875</v>
      </c>
      <c r="S18" s="9">
        <v>0.47916666666666669</v>
      </c>
      <c r="T18" s="9">
        <v>0.48958333333333331</v>
      </c>
      <c r="U18" s="9">
        <v>0.5</v>
      </c>
      <c r="V18" s="9">
        <v>0.51041666666666663</v>
      </c>
      <c r="W18" s="9">
        <v>0.52083333333333337</v>
      </c>
      <c r="X18" s="9">
        <v>0.53125</v>
      </c>
      <c r="Y18" s="9">
        <v>0.54166666666666663</v>
      </c>
      <c r="Z18" s="9">
        <v>0.55208333333333337</v>
      </c>
      <c r="AA18" s="9">
        <v>0.5625</v>
      </c>
      <c r="AB18" s="9">
        <v>0.57291666666666663</v>
      </c>
      <c r="AC18" s="9">
        <v>0.58333333333333337</v>
      </c>
      <c r="AD18" s="9">
        <v>0.59375</v>
      </c>
      <c r="AE18" s="9">
        <v>0.60416666666666663</v>
      </c>
      <c r="AF18" s="9">
        <v>0.61458333333333337</v>
      </c>
      <c r="AG18" s="9">
        <v>0.625</v>
      </c>
      <c r="AH18" s="9">
        <v>0.63541666666666663</v>
      </c>
      <c r="AI18" s="9">
        <v>0.64583333333333337</v>
      </c>
      <c r="AJ18" s="9">
        <v>0.65625</v>
      </c>
      <c r="AK18" s="9">
        <v>0.66666666666666663</v>
      </c>
      <c r="AL18" s="9">
        <v>0.67708333333333337</v>
      </c>
      <c r="AM18" s="9">
        <v>0.6875</v>
      </c>
      <c r="AN18" s="9">
        <v>0.69791666666666663</v>
      </c>
      <c r="AO18" s="9">
        <v>0.70833333333333337</v>
      </c>
      <c r="AP18" s="9">
        <v>0.71875</v>
      </c>
      <c r="AQ18" s="9">
        <v>0.72916666666666663</v>
      </c>
      <c r="AR18" s="9">
        <v>0.73958333333333337</v>
      </c>
      <c r="AS18" s="9">
        <v>0.75</v>
      </c>
      <c r="AT18" s="9">
        <v>0.76041666666666663</v>
      </c>
      <c r="AU18" s="9">
        <v>0.77083333333333337</v>
      </c>
      <c r="AV18" s="9">
        <v>0.78125</v>
      </c>
      <c r="AW18" s="9">
        <v>0.79166666666666663</v>
      </c>
      <c r="AX18" s="9">
        <v>0.80208333333333337</v>
      </c>
      <c r="AY18" s="9">
        <v>0.8125</v>
      </c>
      <c r="BA18" s="23" t="s">
        <v>18</v>
      </c>
      <c r="BB18" s="24" t="s">
        <v>12</v>
      </c>
      <c r="BC18" s="25" t="s">
        <v>13</v>
      </c>
      <c r="BD18" s="24" t="s">
        <v>14</v>
      </c>
      <c r="BE18" s="26" t="s">
        <v>13</v>
      </c>
      <c r="BF18" s="27" t="s">
        <v>15</v>
      </c>
      <c r="BG18" s="28" t="s">
        <v>16</v>
      </c>
      <c r="BH18" s="28" t="s">
        <v>17</v>
      </c>
    </row>
    <row r="19" spans="1:60" ht="15" thickBot="1" x14ac:dyDescent="0.35">
      <c r="A19" s="35" t="str">
        <f>EFFECTIFS!$A$2</f>
        <v>Nathalie</v>
      </c>
      <c r="B19" s="36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8"/>
      <c r="AS19" s="38"/>
      <c r="AT19" s="38"/>
      <c r="AU19" s="38"/>
      <c r="AV19" s="38"/>
      <c r="AW19" s="38"/>
      <c r="AX19" s="38"/>
      <c r="AY19" s="38"/>
      <c r="BA19" s="39" t="str">
        <f>EFFECTIFS!$A$2</f>
        <v>Nathalie</v>
      </c>
      <c r="BB19" s="40"/>
      <c r="BC19" s="41"/>
      <c r="BD19" s="40"/>
      <c r="BE19" s="41"/>
      <c r="BF19" s="42"/>
      <c r="BG19" s="43"/>
      <c r="BH19" s="28"/>
    </row>
    <row r="20" spans="1:60" ht="15" thickBot="1" x14ac:dyDescent="0.35">
      <c r="A20" s="35" t="str">
        <f>EFFECTIFS!$A$3</f>
        <v>Liliane</v>
      </c>
      <c r="B20" s="36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8"/>
      <c r="AS20" s="38"/>
      <c r="AT20" s="38"/>
      <c r="AU20" s="38"/>
      <c r="AV20" s="38"/>
      <c r="AW20" s="38"/>
      <c r="AX20" s="38"/>
      <c r="AY20" s="38"/>
      <c r="BA20" s="39" t="str">
        <f>EFFECTIFS!$A$3</f>
        <v>Liliane</v>
      </c>
      <c r="BB20" s="40"/>
      <c r="BC20" s="41"/>
      <c r="BD20" s="40"/>
      <c r="BE20" s="41"/>
      <c r="BF20" s="42"/>
      <c r="BG20" s="43"/>
      <c r="BH20" s="28"/>
    </row>
    <row r="21" spans="1:60" ht="15" thickBot="1" x14ac:dyDescent="0.35">
      <c r="A21" s="35" t="str">
        <f>EFFECTIFS!$A$4</f>
        <v>Anne</v>
      </c>
      <c r="B21" s="36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8"/>
      <c r="AS21" s="38"/>
      <c r="AT21" s="38"/>
      <c r="AU21" s="38"/>
      <c r="AV21" s="38"/>
      <c r="AW21" s="38"/>
      <c r="AX21" s="38"/>
      <c r="AY21" s="38"/>
      <c r="BA21" s="39" t="str">
        <f>EFFECTIFS!$A$4</f>
        <v>Anne</v>
      </c>
      <c r="BB21" s="40"/>
      <c r="BC21" s="41"/>
      <c r="BD21" s="40"/>
      <c r="BE21" s="41"/>
      <c r="BF21" s="42"/>
      <c r="BG21" s="43"/>
      <c r="BH21" s="28"/>
    </row>
    <row r="22" spans="1:60" ht="15" thickBot="1" x14ac:dyDescent="0.35">
      <c r="A22" s="35" t="str">
        <f>EFFECTIFS!$A$5</f>
        <v>Brigitte</v>
      </c>
      <c r="B22" s="36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8"/>
      <c r="AS22" s="38"/>
      <c r="AT22" s="38"/>
      <c r="AU22" s="38"/>
      <c r="AV22" s="38"/>
      <c r="AW22" s="38"/>
      <c r="AX22" s="38"/>
      <c r="AY22" s="38"/>
      <c r="BA22" s="39" t="str">
        <f>EFFECTIFS!$A$5</f>
        <v>Brigitte</v>
      </c>
      <c r="BB22" s="40"/>
      <c r="BC22" s="41"/>
      <c r="BD22" s="40"/>
      <c r="BE22" s="41"/>
      <c r="BF22" s="42"/>
      <c r="BG22" s="43"/>
      <c r="BH22" s="28"/>
    </row>
    <row r="23" spans="1:60" ht="15" thickBot="1" x14ac:dyDescent="0.35">
      <c r="A23" s="35" t="str">
        <f>EFFECTIFS!$A$6</f>
        <v>Myriam</v>
      </c>
      <c r="B23" s="36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8"/>
      <c r="AS23" s="38"/>
      <c r="AT23" s="38"/>
      <c r="AU23" s="38"/>
      <c r="AV23" s="38"/>
      <c r="AW23" s="38"/>
      <c r="AX23" s="38"/>
      <c r="AY23" s="38"/>
      <c r="BA23" s="39" t="str">
        <f>EFFECTIFS!$A$6</f>
        <v>Myriam</v>
      </c>
      <c r="BB23" s="40"/>
      <c r="BC23" s="41"/>
      <c r="BD23" s="40"/>
      <c r="BE23" s="41"/>
      <c r="BF23" s="42"/>
      <c r="BG23" s="43"/>
      <c r="BH23" s="28"/>
    </row>
    <row r="24" spans="1:60" ht="15" thickBot="1" x14ac:dyDescent="0.35">
      <c r="A24" s="35" t="str">
        <f>EFFECTIFS!$A$7</f>
        <v>Sophie</v>
      </c>
      <c r="B24" s="36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8"/>
      <c r="AS24" s="38"/>
      <c r="AT24" s="38"/>
      <c r="AU24" s="38"/>
      <c r="AV24" s="38"/>
      <c r="AW24" s="38"/>
      <c r="AX24" s="38"/>
      <c r="AY24" s="38"/>
      <c r="BA24" s="39" t="str">
        <f>EFFECTIFS!$A$7</f>
        <v>Sophie</v>
      </c>
      <c r="BB24" s="40"/>
      <c r="BC24" s="41"/>
      <c r="BD24" s="40"/>
      <c r="BE24" s="41"/>
      <c r="BF24" s="42"/>
      <c r="BG24" s="43"/>
      <c r="BH24" s="28"/>
    </row>
    <row r="25" spans="1:60" ht="15" thickBot="1" x14ac:dyDescent="0.35">
      <c r="A25" s="35" t="str">
        <f>EFFECTIFS!$A$8</f>
        <v>Josée</v>
      </c>
      <c r="B25" s="36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8"/>
      <c r="AS25" s="38"/>
      <c r="AT25" s="38"/>
      <c r="AU25" s="38"/>
      <c r="AV25" s="38"/>
      <c r="AW25" s="38"/>
      <c r="AX25" s="38"/>
      <c r="AY25" s="38"/>
      <c r="BA25" s="39" t="str">
        <f>EFFECTIFS!$A$8</f>
        <v>Josée</v>
      </c>
      <c r="BB25" s="40"/>
      <c r="BC25" s="41"/>
      <c r="BD25" s="40"/>
      <c r="BE25" s="41"/>
      <c r="BF25" s="42"/>
      <c r="BG25" s="43"/>
      <c r="BH25" s="28"/>
    </row>
    <row r="26" spans="1:60" ht="15" thickBot="1" x14ac:dyDescent="0.35">
      <c r="A26" s="35" t="str">
        <f>EFFECTIFS!$A$9</f>
        <v>Caroline</v>
      </c>
      <c r="B26" s="36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8"/>
      <c r="AS26" s="38"/>
      <c r="AT26" s="38"/>
      <c r="AU26" s="38"/>
      <c r="AV26" s="38"/>
      <c r="AW26" s="38"/>
      <c r="AX26" s="38"/>
      <c r="AY26" s="38"/>
      <c r="BA26" s="39" t="str">
        <f>EFFECTIFS!$A$9</f>
        <v>Caroline</v>
      </c>
      <c r="BB26" s="40"/>
      <c r="BC26" s="41"/>
      <c r="BD26" s="40"/>
      <c r="BE26" s="41"/>
      <c r="BF26" s="42"/>
      <c r="BG26" s="43"/>
      <c r="BH26" s="28"/>
    </row>
    <row r="27" spans="1:60" ht="15" thickBot="1" x14ac:dyDescent="0.35">
      <c r="A27" s="35" t="str">
        <f>EFFECTIFS!$A$10</f>
        <v xml:space="preserve">Adrien </v>
      </c>
      <c r="B27" s="36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8"/>
      <c r="AS27" s="38"/>
      <c r="AT27" s="38"/>
      <c r="AU27" s="38"/>
      <c r="AV27" s="38"/>
      <c r="AW27" s="38"/>
      <c r="AX27" s="38"/>
      <c r="AY27" s="38"/>
      <c r="BA27" s="39" t="str">
        <f>EFFECTIFS!$A$10</f>
        <v xml:space="preserve">Adrien </v>
      </c>
      <c r="BB27" s="40"/>
      <c r="BC27" s="41"/>
      <c r="BD27" s="40"/>
      <c r="BE27" s="41"/>
      <c r="BF27" s="42"/>
      <c r="BG27" s="43"/>
      <c r="BH27" s="28"/>
    </row>
    <row r="28" spans="1:60" ht="15" thickBot="1" x14ac:dyDescent="0.35">
      <c r="A28" s="35" t="str">
        <f>EFFECTIFS!$A$11</f>
        <v>Sophie</v>
      </c>
      <c r="B28" s="36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8"/>
      <c r="AS28" s="38"/>
      <c r="AT28" s="38"/>
      <c r="AU28" s="38"/>
      <c r="AV28" s="38"/>
      <c r="AW28" s="38"/>
      <c r="AX28" s="38"/>
      <c r="AY28" s="38"/>
      <c r="BA28" s="39" t="str">
        <f>EFFECTIFS!$A$11</f>
        <v>Sophie</v>
      </c>
      <c r="BB28" s="40"/>
      <c r="BC28" s="41"/>
      <c r="BD28" s="40"/>
      <c r="BE28" s="41"/>
      <c r="BF28" s="42"/>
      <c r="BG28" s="43"/>
      <c r="BH28" s="28"/>
    </row>
    <row r="29" spans="1:60" ht="15" thickBot="1" x14ac:dyDescent="0.35">
      <c r="A29" s="44">
        <f>EFFECTIFS!$A$12</f>
        <v>0</v>
      </c>
      <c r="B29" s="10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2"/>
      <c r="AS29" s="12"/>
      <c r="AT29" s="12"/>
      <c r="AU29" s="12"/>
      <c r="AV29" s="12"/>
      <c r="AW29" s="12"/>
      <c r="AX29" s="12"/>
      <c r="AY29" s="12"/>
      <c r="BA29" s="34">
        <f>EFFECTIFS!$A$12</f>
        <v>0</v>
      </c>
      <c r="BB29" s="30" t="str">
        <f ca="1">IFERROR(OFFSET($A$15,,MATCH(1,$B29:$AY29,0)),"")</f>
        <v/>
      </c>
      <c r="BC29" s="31" t="str">
        <f ca="1">IFERROR(OFFSET($A$15,,MATCH(1,$B29:$AY29,0)+COUNTIF($B29:$AY29,1)-1),"")</f>
        <v/>
      </c>
      <c r="BD29" s="30" t="str">
        <f ca="1">IFERROR(OFFSET($A$15,,MATCH(2,$B29:$AY29,0)),"")</f>
        <v/>
      </c>
      <c r="BE29" s="31" t="str">
        <f ca="1">IFERROR(OFFSET($A$15,,MATCH(2,$B29:$AY29,0)+COUNTIF($B29:$AY29,2)-1),"")</f>
        <v/>
      </c>
      <c r="BF29" s="29">
        <f ca="1">(SUM(BC29,BE29)-SUM(BB29,BD29))*24</f>
        <v>0</v>
      </c>
      <c r="BG29" s="32">
        <v>9</v>
      </c>
      <c r="BH29" s="33">
        <f ca="1">BG29-BF29</f>
        <v>9</v>
      </c>
    </row>
    <row r="30" spans="1:60" x14ac:dyDescent="0.3">
      <c r="A30" s="15" t="s">
        <v>9</v>
      </c>
      <c r="B30" s="16">
        <f>COUNTIF(B29:B29,"&gt;0")</f>
        <v>0</v>
      </c>
      <c r="C30" s="16">
        <f t="shared" ref="C30:AY30" si="6">COUNTIF(C29:C29,"&gt;0")</f>
        <v>0</v>
      </c>
      <c r="D30" s="16">
        <f t="shared" si="6"/>
        <v>0</v>
      </c>
      <c r="E30" s="16">
        <f t="shared" si="6"/>
        <v>0</v>
      </c>
      <c r="F30" s="16">
        <f t="shared" si="6"/>
        <v>0</v>
      </c>
      <c r="G30" s="16">
        <f t="shared" si="6"/>
        <v>0</v>
      </c>
      <c r="H30" s="16">
        <f t="shared" si="6"/>
        <v>0</v>
      </c>
      <c r="I30" s="16">
        <f t="shared" si="6"/>
        <v>0</v>
      </c>
      <c r="J30" s="16">
        <f t="shared" si="6"/>
        <v>0</v>
      </c>
      <c r="K30" s="16">
        <f t="shared" si="6"/>
        <v>0</v>
      </c>
      <c r="L30" s="16">
        <f t="shared" si="6"/>
        <v>0</v>
      </c>
      <c r="M30" s="16">
        <f t="shared" si="6"/>
        <v>0</v>
      </c>
      <c r="N30" s="16">
        <f t="shared" si="6"/>
        <v>0</v>
      </c>
      <c r="O30" s="16">
        <f t="shared" si="6"/>
        <v>0</v>
      </c>
      <c r="P30" s="16">
        <f t="shared" si="6"/>
        <v>0</v>
      </c>
      <c r="Q30" s="16">
        <f t="shared" si="6"/>
        <v>0</v>
      </c>
      <c r="R30" s="16">
        <f t="shared" si="6"/>
        <v>0</v>
      </c>
      <c r="S30" s="16">
        <f t="shared" si="6"/>
        <v>0</v>
      </c>
      <c r="T30" s="16">
        <f t="shared" si="6"/>
        <v>0</v>
      </c>
      <c r="U30" s="16">
        <f t="shared" si="6"/>
        <v>0</v>
      </c>
      <c r="V30" s="16">
        <f t="shared" si="6"/>
        <v>0</v>
      </c>
      <c r="W30" s="16">
        <f t="shared" si="6"/>
        <v>0</v>
      </c>
      <c r="X30" s="16">
        <f t="shared" si="6"/>
        <v>0</v>
      </c>
      <c r="Y30" s="16">
        <f t="shared" si="6"/>
        <v>0</v>
      </c>
      <c r="Z30" s="16">
        <f t="shared" si="6"/>
        <v>0</v>
      </c>
      <c r="AA30" s="16">
        <f t="shared" si="6"/>
        <v>0</v>
      </c>
      <c r="AB30" s="16">
        <f t="shared" si="6"/>
        <v>0</v>
      </c>
      <c r="AC30" s="16">
        <f t="shared" si="6"/>
        <v>0</v>
      </c>
      <c r="AD30" s="16">
        <f t="shared" si="6"/>
        <v>0</v>
      </c>
      <c r="AE30" s="16">
        <f t="shared" si="6"/>
        <v>0</v>
      </c>
      <c r="AF30" s="16">
        <f t="shared" si="6"/>
        <v>0</v>
      </c>
      <c r="AG30" s="16">
        <f t="shared" si="6"/>
        <v>0</v>
      </c>
      <c r="AH30" s="16">
        <f t="shared" si="6"/>
        <v>0</v>
      </c>
      <c r="AI30" s="16">
        <f t="shared" si="6"/>
        <v>0</v>
      </c>
      <c r="AJ30" s="16">
        <f t="shared" si="6"/>
        <v>0</v>
      </c>
      <c r="AK30" s="16">
        <f t="shared" si="6"/>
        <v>0</v>
      </c>
      <c r="AL30" s="16">
        <f t="shared" si="6"/>
        <v>0</v>
      </c>
      <c r="AM30" s="16">
        <f t="shared" si="6"/>
        <v>0</v>
      </c>
      <c r="AN30" s="16">
        <f t="shared" si="6"/>
        <v>0</v>
      </c>
      <c r="AO30" s="16">
        <f t="shared" si="6"/>
        <v>0</v>
      </c>
      <c r="AP30" s="16">
        <f t="shared" si="6"/>
        <v>0</v>
      </c>
      <c r="AQ30" s="16">
        <f t="shared" si="6"/>
        <v>0</v>
      </c>
      <c r="AR30" s="16">
        <f t="shared" si="6"/>
        <v>0</v>
      </c>
      <c r="AS30" s="16">
        <f t="shared" si="6"/>
        <v>0</v>
      </c>
      <c r="AT30" s="16">
        <f t="shared" si="6"/>
        <v>0</v>
      </c>
      <c r="AU30" s="16">
        <f t="shared" si="6"/>
        <v>0</v>
      </c>
      <c r="AV30" s="16">
        <f t="shared" si="6"/>
        <v>0</v>
      </c>
      <c r="AW30" s="16">
        <f t="shared" si="6"/>
        <v>0</v>
      </c>
      <c r="AX30" s="16">
        <f t="shared" si="6"/>
        <v>0</v>
      </c>
      <c r="AY30" s="16">
        <f t="shared" si="6"/>
        <v>0</v>
      </c>
    </row>
    <row r="31" spans="1:60" x14ac:dyDescent="0.3">
      <c r="A31" s="17" t="s">
        <v>10</v>
      </c>
      <c r="B31" s="18">
        <v>1</v>
      </c>
      <c r="C31" s="13">
        <v>2</v>
      </c>
      <c r="D31" s="13">
        <v>3</v>
      </c>
      <c r="E31" s="13">
        <v>3</v>
      </c>
      <c r="F31" s="13">
        <v>4</v>
      </c>
      <c r="G31" s="13">
        <v>4</v>
      </c>
      <c r="H31" s="13">
        <v>4</v>
      </c>
      <c r="I31" s="13">
        <v>4</v>
      </c>
      <c r="J31" s="13">
        <v>4</v>
      </c>
      <c r="K31" s="13">
        <v>4</v>
      </c>
      <c r="L31" s="13">
        <v>5</v>
      </c>
      <c r="M31" s="13">
        <v>5</v>
      </c>
      <c r="N31" s="13">
        <v>5</v>
      </c>
      <c r="O31" s="13">
        <v>5</v>
      </c>
      <c r="P31" s="13">
        <v>7</v>
      </c>
      <c r="Q31" s="13">
        <v>5</v>
      </c>
      <c r="R31" s="13">
        <v>5</v>
      </c>
      <c r="S31" s="13">
        <v>4</v>
      </c>
      <c r="T31" s="13">
        <v>3</v>
      </c>
      <c r="U31" s="13">
        <v>4</v>
      </c>
      <c r="V31" s="13">
        <v>4</v>
      </c>
      <c r="W31" s="13">
        <v>3</v>
      </c>
      <c r="X31" s="13">
        <v>4</v>
      </c>
      <c r="Y31" s="13">
        <v>5</v>
      </c>
      <c r="Z31" s="13">
        <v>6</v>
      </c>
      <c r="AA31" s="13">
        <v>6</v>
      </c>
      <c r="AB31" s="13">
        <v>5</v>
      </c>
      <c r="AC31" s="13">
        <v>5</v>
      </c>
      <c r="AD31" s="13">
        <v>5</v>
      </c>
      <c r="AE31" s="13">
        <v>4</v>
      </c>
      <c r="AF31" s="13">
        <v>4</v>
      </c>
      <c r="AG31" s="13">
        <v>4</v>
      </c>
      <c r="AH31" s="13">
        <v>7</v>
      </c>
      <c r="AI31" s="13">
        <v>5</v>
      </c>
      <c r="AJ31" s="13">
        <v>4</v>
      </c>
      <c r="AK31" s="13">
        <v>4</v>
      </c>
      <c r="AL31" s="13">
        <v>4</v>
      </c>
      <c r="AM31" s="13">
        <v>4</v>
      </c>
      <c r="AN31" s="13">
        <v>5</v>
      </c>
      <c r="AO31" s="13">
        <v>5</v>
      </c>
      <c r="AP31" s="13">
        <v>5</v>
      </c>
      <c r="AQ31" s="13">
        <v>5</v>
      </c>
      <c r="AR31" s="13">
        <v>2</v>
      </c>
      <c r="AS31" s="13"/>
      <c r="AT31" s="13"/>
      <c r="AU31" s="13"/>
      <c r="AV31" s="13"/>
      <c r="AW31" s="13"/>
      <c r="AX31" s="13"/>
      <c r="AY31" s="14"/>
    </row>
    <row r="32" spans="1:60" ht="15" thickBot="1" x14ac:dyDescent="0.35">
      <c r="A32" s="19" t="s">
        <v>11</v>
      </c>
      <c r="B32" s="20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2"/>
    </row>
    <row r="34" spans="1:60" ht="15" thickBot="1" x14ac:dyDescent="0.35"/>
    <row r="35" spans="1:60" ht="43.8" thickBot="1" x14ac:dyDescent="0.35">
      <c r="A35" s="7">
        <f>A18+1</f>
        <v>42739</v>
      </c>
      <c r="B35" s="8">
        <v>0.30902777777777779</v>
      </c>
      <c r="C35" s="9">
        <v>0.3125</v>
      </c>
      <c r="D35" s="9">
        <v>0.32291666666666669</v>
      </c>
      <c r="E35" s="9">
        <v>0.33333333333333331</v>
      </c>
      <c r="F35" s="9">
        <v>0.34375</v>
      </c>
      <c r="G35" s="9">
        <v>0.35416666666666669</v>
      </c>
      <c r="H35" s="9">
        <v>0.36458333333333331</v>
      </c>
      <c r="I35" s="9">
        <v>0.375</v>
      </c>
      <c r="J35" s="9">
        <v>0.38541666666666669</v>
      </c>
      <c r="K35" s="9">
        <v>0.39583333333333331</v>
      </c>
      <c r="L35" s="9">
        <v>0.40625</v>
      </c>
      <c r="M35" s="9">
        <v>0.41666666666666669</v>
      </c>
      <c r="N35" s="9">
        <v>0.42708333333333331</v>
      </c>
      <c r="O35" s="9">
        <v>0.4375</v>
      </c>
      <c r="P35" s="9">
        <v>0.44791666666666669</v>
      </c>
      <c r="Q35" s="9">
        <v>0.45833333333333331</v>
      </c>
      <c r="R35" s="9">
        <v>0.46875</v>
      </c>
      <c r="S35" s="9">
        <v>0.47916666666666669</v>
      </c>
      <c r="T35" s="9">
        <v>0.48958333333333331</v>
      </c>
      <c r="U35" s="9">
        <v>0.5</v>
      </c>
      <c r="V35" s="9">
        <v>0.51041666666666663</v>
      </c>
      <c r="W35" s="9">
        <v>0.52083333333333337</v>
      </c>
      <c r="X35" s="9">
        <v>0.53125</v>
      </c>
      <c r="Y35" s="9">
        <v>0.54166666666666663</v>
      </c>
      <c r="Z35" s="9">
        <v>0.55208333333333337</v>
      </c>
      <c r="AA35" s="9">
        <v>0.5625</v>
      </c>
      <c r="AB35" s="9">
        <v>0.57291666666666663</v>
      </c>
      <c r="AC35" s="9">
        <v>0.58333333333333337</v>
      </c>
      <c r="AD35" s="9">
        <v>0.59375</v>
      </c>
      <c r="AE35" s="9">
        <v>0.60416666666666663</v>
      </c>
      <c r="AF35" s="9">
        <v>0.61458333333333337</v>
      </c>
      <c r="AG35" s="9">
        <v>0.625</v>
      </c>
      <c r="AH35" s="9">
        <v>0.63541666666666663</v>
      </c>
      <c r="AI35" s="9">
        <v>0.64583333333333337</v>
      </c>
      <c r="AJ35" s="9">
        <v>0.65625</v>
      </c>
      <c r="AK35" s="9">
        <v>0.66666666666666663</v>
      </c>
      <c r="AL35" s="9">
        <v>0.67708333333333337</v>
      </c>
      <c r="AM35" s="9">
        <v>0.6875</v>
      </c>
      <c r="AN35" s="9">
        <v>0.69791666666666663</v>
      </c>
      <c r="AO35" s="9">
        <v>0.70833333333333337</v>
      </c>
      <c r="AP35" s="9">
        <v>0.71875</v>
      </c>
      <c r="AQ35" s="9">
        <v>0.72916666666666663</v>
      </c>
      <c r="AR35" s="9">
        <v>0.73958333333333337</v>
      </c>
      <c r="AS35" s="9">
        <v>0.75</v>
      </c>
      <c r="AT35" s="9">
        <v>0.76041666666666663</v>
      </c>
      <c r="AU35" s="9">
        <v>0.77083333333333337</v>
      </c>
      <c r="AV35" s="9">
        <v>0.78125</v>
      </c>
      <c r="AW35" s="9">
        <v>0.79166666666666663</v>
      </c>
      <c r="AX35" s="9">
        <v>0.80208333333333337</v>
      </c>
      <c r="AY35" s="9">
        <v>0.8125</v>
      </c>
      <c r="BA35" s="23" t="s">
        <v>18</v>
      </c>
      <c r="BB35" s="24" t="s">
        <v>12</v>
      </c>
      <c r="BC35" s="25" t="s">
        <v>13</v>
      </c>
      <c r="BD35" s="24" t="s">
        <v>14</v>
      </c>
      <c r="BE35" s="26" t="s">
        <v>13</v>
      </c>
      <c r="BF35" s="27" t="s">
        <v>15</v>
      </c>
      <c r="BG35" s="28" t="s">
        <v>16</v>
      </c>
      <c r="BH35" s="28" t="s">
        <v>17</v>
      </c>
    </row>
    <row r="36" spans="1:60" ht="15" thickBot="1" x14ac:dyDescent="0.35">
      <c r="A36" s="35" t="str">
        <f>EFFECTIFS!$A$2</f>
        <v>Nathalie</v>
      </c>
      <c r="B36" s="36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8"/>
      <c r="AS36" s="38"/>
      <c r="AT36" s="38"/>
      <c r="AU36" s="38"/>
      <c r="AV36" s="38"/>
      <c r="AW36" s="38"/>
      <c r="AX36" s="38"/>
      <c r="AY36" s="38"/>
      <c r="BA36" s="39" t="str">
        <f>EFFECTIFS!$A$2</f>
        <v>Nathalie</v>
      </c>
      <c r="BB36" s="40"/>
      <c r="BC36" s="41"/>
      <c r="BD36" s="40"/>
      <c r="BE36" s="41"/>
      <c r="BF36" s="42"/>
      <c r="BG36" s="43"/>
      <c r="BH36" s="28"/>
    </row>
    <row r="37" spans="1:60" ht="15" thickBot="1" x14ac:dyDescent="0.35">
      <c r="A37" s="35" t="str">
        <f>EFFECTIFS!$A$3</f>
        <v>Liliane</v>
      </c>
      <c r="B37" s="36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8"/>
      <c r="AS37" s="38"/>
      <c r="AT37" s="38"/>
      <c r="AU37" s="38"/>
      <c r="AV37" s="38"/>
      <c r="AW37" s="38"/>
      <c r="AX37" s="38"/>
      <c r="AY37" s="38"/>
      <c r="BA37" s="39" t="str">
        <f>EFFECTIFS!$A$3</f>
        <v>Liliane</v>
      </c>
      <c r="BB37" s="40"/>
      <c r="BC37" s="41"/>
      <c r="BD37" s="40"/>
      <c r="BE37" s="41"/>
      <c r="BF37" s="42"/>
      <c r="BG37" s="43"/>
      <c r="BH37" s="28"/>
    </row>
    <row r="38" spans="1:60" ht="15" thickBot="1" x14ac:dyDescent="0.35">
      <c r="A38" s="35" t="str">
        <f>EFFECTIFS!$A$4</f>
        <v>Anne</v>
      </c>
      <c r="B38" s="36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8"/>
      <c r="AS38" s="38"/>
      <c r="AT38" s="38"/>
      <c r="AU38" s="38"/>
      <c r="AV38" s="38"/>
      <c r="AW38" s="38"/>
      <c r="AX38" s="38"/>
      <c r="AY38" s="38"/>
      <c r="BA38" s="39" t="str">
        <f>EFFECTIFS!$A$4</f>
        <v>Anne</v>
      </c>
      <c r="BB38" s="40"/>
      <c r="BC38" s="41"/>
      <c r="BD38" s="40"/>
      <c r="BE38" s="41"/>
      <c r="BF38" s="42"/>
      <c r="BG38" s="43"/>
      <c r="BH38" s="28"/>
    </row>
    <row r="39" spans="1:60" ht="15" thickBot="1" x14ac:dyDescent="0.35">
      <c r="A39" s="35" t="str">
        <f>EFFECTIFS!$A$5</f>
        <v>Brigitte</v>
      </c>
      <c r="B39" s="36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8"/>
      <c r="AS39" s="38"/>
      <c r="AT39" s="38"/>
      <c r="AU39" s="38"/>
      <c r="AV39" s="38"/>
      <c r="AW39" s="38"/>
      <c r="AX39" s="38"/>
      <c r="AY39" s="38"/>
      <c r="BA39" s="39" t="str">
        <f>EFFECTIFS!$A$5</f>
        <v>Brigitte</v>
      </c>
      <c r="BB39" s="40"/>
      <c r="BC39" s="41"/>
      <c r="BD39" s="40"/>
      <c r="BE39" s="41"/>
      <c r="BF39" s="42"/>
      <c r="BG39" s="43"/>
      <c r="BH39" s="28"/>
    </row>
    <row r="40" spans="1:60" ht="15" thickBot="1" x14ac:dyDescent="0.35">
      <c r="A40" s="35" t="str">
        <f>EFFECTIFS!$A$6</f>
        <v>Myriam</v>
      </c>
      <c r="B40" s="36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8"/>
      <c r="AS40" s="38"/>
      <c r="AT40" s="38"/>
      <c r="AU40" s="38"/>
      <c r="AV40" s="38"/>
      <c r="AW40" s="38"/>
      <c r="AX40" s="38"/>
      <c r="AY40" s="38"/>
      <c r="BA40" s="39" t="str">
        <f>EFFECTIFS!$A$6</f>
        <v>Myriam</v>
      </c>
      <c r="BB40" s="40"/>
      <c r="BC40" s="41"/>
      <c r="BD40" s="40"/>
      <c r="BE40" s="41"/>
      <c r="BF40" s="42"/>
      <c r="BG40" s="43"/>
      <c r="BH40" s="28"/>
    </row>
    <row r="41" spans="1:60" ht="15" thickBot="1" x14ac:dyDescent="0.35">
      <c r="A41" s="35" t="str">
        <f>EFFECTIFS!$A$7</f>
        <v>Sophie</v>
      </c>
      <c r="B41" s="36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8"/>
      <c r="AS41" s="38"/>
      <c r="AT41" s="38"/>
      <c r="AU41" s="38"/>
      <c r="AV41" s="38"/>
      <c r="AW41" s="38"/>
      <c r="AX41" s="38"/>
      <c r="AY41" s="38"/>
      <c r="BA41" s="39" t="str">
        <f>EFFECTIFS!$A$7</f>
        <v>Sophie</v>
      </c>
      <c r="BB41" s="40"/>
      <c r="BC41" s="41"/>
      <c r="BD41" s="40"/>
      <c r="BE41" s="41"/>
      <c r="BF41" s="42"/>
      <c r="BG41" s="43"/>
      <c r="BH41" s="28"/>
    </row>
    <row r="42" spans="1:60" ht="15" thickBot="1" x14ac:dyDescent="0.35">
      <c r="A42" s="35" t="str">
        <f>EFFECTIFS!$A$8</f>
        <v>Josée</v>
      </c>
      <c r="B42" s="36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8"/>
      <c r="AS42" s="38"/>
      <c r="AT42" s="38"/>
      <c r="AU42" s="38"/>
      <c r="AV42" s="38"/>
      <c r="AW42" s="38"/>
      <c r="AX42" s="38"/>
      <c r="AY42" s="38"/>
      <c r="BA42" s="39" t="str">
        <f>EFFECTIFS!$A$8</f>
        <v>Josée</v>
      </c>
      <c r="BB42" s="40"/>
      <c r="BC42" s="41"/>
      <c r="BD42" s="40"/>
      <c r="BE42" s="41"/>
      <c r="BF42" s="42"/>
      <c r="BG42" s="43"/>
      <c r="BH42" s="28"/>
    </row>
    <row r="43" spans="1:60" ht="15" thickBot="1" x14ac:dyDescent="0.35">
      <c r="A43" s="35" t="str">
        <f>EFFECTIFS!$A$9</f>
        <v>Caroline</v>
      </c>
      <c r="B43" s="36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8"/>
      <c r="AS43" s="38"/>
      <c r="AT43" s="38"/>
      <c r="AU43" s="38"/>
      <c r="AV43" s="38"/>
      <c r="AW43" s="38"/>
      <c r="AX43" s="38"/>
      <c r="AY43" s="38"/>
      <c r="BA43" s="39" t="str">
        <f>EFFECTIFS!$A$9</f>
        <v>Caroline</v>
      </c>
      <c r="BB43" s="40"/>
      <c r="BC43" s="41"/>
      <c r="BD43" s="40"/>
      <c r="BE43" s="41"/>
      <c r="BF43" s="42"/>
      <c r="BG43" s="43"/>
      <c r="BH43" s="28"/>
    </row>
    <row r="44" spans="1:60" ht="15" thickBot="1" x14ac:dyDescent="0.35">
      <c r="A44" s="35" t="str">
        <f>EFFECTIFS!$A$10</f>
        <v xml:space="preserve">Adrien </v>
      </c>
      <c r="B44" s="36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8"/>
      <c r="AS44" s="38"/>
      <c r="AT44" s="38"/>
      <c r="AU44" s="38"/>
      <c r="AV44" s="38"/>
      <c r="AW44" s="38"/>
      <c r="AX44" s="38"/>
      <c r="AY44" s="38"/>
      <c r="BA44" s="39" t="str">
        <f>EFFECTIFS!$A$10</f>
        <v xml:space="preserve">Adrien </v>
      </c>
      <c r="BB44" s="40"/>
      <c r="BC44" s="41"/>
      <c r="BD44" s="40"/>
      <c r="BE44" s="41"/>
      <c r="BF44" s="42"/>
      <c r="BG44" s="43"/>
      <c r="BH44" s="28"/>
    </row>
    <row r="45" spans="1:60" ht="15" thickBot="1" x14ac:dyDescent="0.35">
      <c r="A45" s="35" t="str">
        <f>EFFECTIFS!$A$11</f>
        <v>Sophie</v>
      </c>
      <c r="B45" s="36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8"/>
      <c r="AS45" s="38"/>
      <c r="AT45" s="38"/>
      <c r="AU45" s="38"/>
      <c r="AV45" s="38"/>
      <c r="AW45" s="38"/>
      <c r="AX45" s="38"/>
      <c r="AY45" s="38"/>
      <c r="BA45" s="39" t="str">
        <f>EFFECTIFS!$A$11</f>
        <v>Sophie</v>
      </c>
      <c r="BB45" s="40"/>
      <c r="BC45" s="41"/>
      <c r="BD45" s="40"/>
      <c r="BE45" s="41"/>
      <c r="BF45" s="42"/>
      <c r="BG45" s="43"/>
      <c r="BH45" s="28"/>
    </row>
    <row r="46" spans="1:60" ht="15" thickBot="1" x14ac:dyDescent="0.35">
      <c r="A46" s="44">
        <f>EFFECTIFS!$A$12</f>
        <v>0</v>
      </c>
      <c r="B46" s="10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2"/>
      <c r="AS46" s="12"/>
      <c r="AT46" s="12"/>
      <c r="AU46" s="12"/>
      <c r="AV46" s="12"/>
      <c r="AW46" s="12"/>
      <c r="AX46" s="12"/>
      <c r="AY46" s="12"/>
      <c r="BA46" s="34">
        <f>EFFECTIFS!$A$12</f>
        <v>0</v>
      </c>
      <c r="BB46" s="30" t="str">
        <f ca="1">IFERROR(OFFSET($A$15,,MATCH(1,$B46:$AY46,0)),"")</f>
        <v/>
      </c>
      <c r="BC46" s="31" t="str">
        <f ca="1">IFERROR(OFFSET($A$15,,MATCH(1,$B46:$AY46,0)+COUNTIF($B46:$AY46,1)-1),"")</f>
        <v/>
      </c>
      <c r="BD46" s="30" t="str">
        <f ca="1">IFERROR(OFFSET($A$15,,MATCH(2,$B46:$AY46,0)),"")</f>
        <v/>
      </c>
      <c r="BE46" s="31" t="str">
        <f ca="1">IFERROR(OFFSET($A$15,,MATCH(2,$B46:$AY46,0)+COUNTIF($B46:$AY46,2)-1),"")</f>
        <v/>
      </c>
      <c r="BF46" s="29">
        <f ca="1">(SUM(BC46,BE46)-SUM(BB46,BD46))*24</f>
        <v>0</v>
      </c>
      <c r="BG46" s="32">
        <v>9</v>
      </c>
      <c r="BH46" s="33">
        <f ca="1">BG46-BF46</f>
        <v>9</v>
      </c>
    </row>
    <row r="47" spans="1:60" x14ac:dyDescent="0.3">
      <c r="A47" s="15" t="s">
        <v>9</v>
      </c>
      <c r="B47" s="16">
        <f>COUNTIF(B46:B46,"&gt;0")</f>
        <v>0</v>
      </c>
      <c r="C47" s="16">
        <f t="shared" ref="C47:AY47" si="7">COUNTIF(C46:C46,"&gt;0")</f>
        <v>0</v>
      </c>
      <c r="D47" s="16">
        <f t="shared" si="7"/>
        <v>0</v>
      </c>
      <c r="E47" s="16">
        <f t="shared" si="7"/>
        <v>0</v>
      </c>
      <c r="F47" s="16">
        <f t="shared" si="7"/>
        <v>0</v>
      </c>
      <c r="G47" s="16">
        <f t="shared" si="7"/>
        <v>0</v>
      </c>
      <c r="H47" s="16">
        <f t="shared" si="7"/>
        <v>0</v>
      </c>
      <c r="I47" s="16">
        <f t="shared" si="7"/>
        <v>0</v>
      </c>
      <c r="J47" s="16">
        <f t="shared" si="7"/>
        <v>0</v>
      </c>
      <c r="K47" s="16">
        <f t="shared" si="7"/>
        <v>0</v>
      </c>
      <c r="L47" s="16">
        <f t="shared" si="7"/>
        <v>0</v>
      </c>
      <c r="M47" s="16">
        <f t="shared" si="7"/>
        <v>0</v>
      </c>
      <c r="N47" s="16">
        <f t="shared" si="7"/>
        <v>0</v>
      </c>
      <c r="O47" s="16">
        <f t="shared" si="7"/>
        <v>0</v>
      </c>
      <c r="P47" s="16">
        <f t="shared" si="7"/>
        <v>0</v>
      </c>
      <c r="Q47" s="16">
        <f t="shared" si="7"/>
        <v>0</v>
      </c>
      <c r="R47" s="16">
        <f t="shared" si="7"/>
        <v>0</v>
      </c>
      <c r="S47" s="16">
        <f t="shared" si="7"/>
        <v>0</v>
      </c>
      <c r="T47" s="16">
        <f t="shared" si="7"/>
        <v>0</v>
      </c>
      <c r="U47" s="16">
        <f t="shared" si="7"/>
        <v>0</v>
      </c>
      <c r="V47" s="16">
        <f t="shared" si="7"/>
        <v>0</v>
      </c>
      <c r="W47" s="16">
        <f t="shared" si="7"/>
        <v>0</v>
      </c>
      <c r="X47" s="16">
        <f t="shared" si="7"/>
        <v>0</v>
      </c>
      <c r="Y47" s="16">
        <f t="shared" si="7"/>
        <v>0</v>
      </c>
      <c r="Z47" s="16">
        <f t="shared" si="7"/>
        <v>0</v>
      </c>
      <c r="AA47" s="16">
        <f t="shared" si="7"/>
        <v>0</v>
      </c>
      <c r="AB47" s="16">
        <f t="shared" si="7"/>
        <v>0</v>
      </c>
      <c r="AC47" s="16">
        <f t="shared" si="7"/>
        <v>0</v>
      </c>
      <c r="AD47" s="16">
        <f t="shared" si="7"/>
        <v>0</v>
      </c>
      <c r="AE47" s="16">
        <f t="shared" si="7"/>
        <v>0</v>
      </c>
      <c r="AF47" s="16">
        <f t="shared" si="7"/>
        <v>0</v>
      </c>
      <c r="AG47" s="16">
        <f t="shared" si="7"/>
        <v>0</v>
      </c>
      <c r="AH47" s="16">
        <f t="shared" si="7"/>
        <v>0</v>
      </c>
      <c r="AI47" s="16">
        <f t="shared" si="7"/>
        <v>0</v>
      </c>
      <c r="AJ47" s="16">
        <f t="shared" si="7"/>
        <v>0</v>
      </c>
      <c r="AK47" s="16">
        <f t="shared" si="7"/>
        <v>0</v>
      </c>
      <c r="AL47" s="16">
        <f t="shared" si="7"/>
        <v>0</v>
      </c>
      <c r="AM47" s="16">
        <f t="shared" si="7"/>
        <v>0</v>
      </c>
      <c r="AN47" s="16">
        <f t="shared" si="7"/>
        <v>0</v>
      </c>
      <c r="AO47" s="16">
        <f t="shared" si="7"/>
        <v>0</v>
      </c>
      <c r="AP47" s="16">
        <f t="shared" si="7"/>
        <v>0</v>
      </c>
      <c r="AQ47" s="16">
        <f t="shared" si="7"/>
        <v>0</v>
      </c>
      <c r="AR47" s="16">
        <f t="shared" si="7"/>
        <v>0</v>
      </c>
      <c r="AS47" s="16">
        <f t="shared" si="7"/>
        <v>0</v>
      </c>
      <c r="AT47" s="16">
        <f t="shared" si="7"/>
        <v>0</v>
      </c>
      <c r="AU47" s="16">
        <f t="shared" si="7"/>
        <v>0</v>
      </c>
      <c r="AV47" s="16">
        <f t="shared" si="7"/>
        <v>0</v>
      </c>
      <c r="AW47" s="16">
        <f t="shared" si="7"/>
        <v>0</v>
      </c>
      <c r="AX47" s="16">
        <f t="shared" si="7"/>
        <v>0</v>
      </c>
      <c r="AY47" s="16">
        <f t="shared" si="7"/>
        <v>0</v>
      </c>
    </row>
    <row r="48" spans="1:60" x14ac:dyDescent="0.3">
      <c r="A48" s="17" t="s">
        <v>10</v>
      </c>
      <c r="B48" s="18">
        <v>1</v>
      </c>
      <c r="C48" s="13">
        <v>2</v>
      </c>
      <c r="D48" s="13">
        <v>3</v>
      </c>
      <c r="E48" s="13">
        <v>3</v>
      </c>
      <c r="F48" s="13">
        <v>4</v>
      </c>
      <c r="G48" s="13">
        <v>4</v>
      </c>
      <c r="H48" s="13">
        <v>4</v>
      </c>
      <c r="I48" s="13">
        <v>4</v>
      </c>
      <c r="J48" s="13">
        <v>4</v>
      </c>
      <c r="K48" s="13">
        <v>4</v>
      </c>
      <c r="L48" s="13">
        <v>5</v>
      </c>
      <c r="M48" s="13">
        <v>5</v>
      </c>
      <c r="N48" s="13">
        <v>5</v>
      </c>
      <c r="O48" s="13">
        <v>5</v>
      </c>
      <c r="P48" s="13">
        <v>7</v>
      </c>
      <c r="Q48" s="13">
        <v>5</v>
      </c>
      <c r="R48" s="13">
        <v>5</v>
      </c>
      <c r="S48" s="13">
        <v>4</v>
      </c>
      <c r="T48" s="13">
        <v>3</v>
      </c>
      <c r="U48" s="13">
        <v>4</v>
      </c>
      <c r="V48" s="13">
        <v>4</v>
      </c>
      <c r="W48" s="13">
        <v>3</v>
      </c>
      <c r="X48" s="13">
        <v>4</v>
      </c>
      <c r="Y48" s="13">
        <v>5</v>
      </c>
      <c r="Z48" s="13">
        <v>6</v>
      </c>
      <c r="AA48" s="13">
        <v>6</v>
      </c>
      <c r="AB48" s="13">
        <v>5</v>
      </c>
      <c r="AC48" s="13">
        <v>5</v>
      </c>
      <c r="AD48" s="13">
        <v>5</v>
      </c>
      <c r="AE48" s="13">
        <v>4</v>
      </c>
      <c r="AF48" s="13">
        <v>4</v>
      </c>
      <c r="AG48" s="13">
        <v>4</v>
      </c>
      <c r="AH48" s="13">
        <v>7</v>
      </c>
      <c r="AI48" s="13">
        <v>5</v>
      </c>
      <c r="AJ48" s="13">
        <v>4</v>
      </c>
      <c r="AK48" s="13">
        <v>4</v>
      </c>
      <c r="AL48" s="13">
        <v>4</v>
      </c>
      <c r="AM48" s="13">
        <v>4</v>
      </c>
      <c r="AN48" s="13">
        <v>5</v>
      </c>
      <c r="AO48" s="13">
        <v>5</v>
      </c>
      <c r="AP48" s="13">
        <v>5</v>
      </c>
      <c r="AQ48" s="13">
        <v>5</v>
      </c>
      <c r="AR48" s="13">
        <v>2</v>
      </c>
      <c r="AS48" s="13"/>
      <c r="AT48" s="13"/>
      <c r="AU48" s="13"/>
      <c r="AV48" s="13"/>
      <c r="AW48" s="13"/>
      <c r="AX48" s="13"/>
      <c r="AY48" s="14"/>
    </row>
    <row r="49" spans="1:60" ht="15" thickBot="1" x14ac:dyDescent="0.35">
      <c r="A49" s="19" t="s">
        <v>11</v>
      </c>
      <c r="B49" s="20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2"/>
    </row>
    <row r="51" spans="1:60" ht="15" thickBot="1" x14ac:dyDescent="0.35"/>
    <row r="52" spans="1:60" ht="43.8" thickBot="1" x14ac:dyDescent="0.35">
      <c r="A52" s="7">
        <f>A35+1</f>
        <v>42740</v>
      </c>
      <c r="B52" s="8">
        <v>0.30902777777777779</v>
      </c>
      <c r="C52" s="9">
        <v>0.3125</v>
      </c>
      <c r="D52" s="9">
        <v>0.32291666666666669</v>
      </c>
      <c r="E52" s="9">
        <v>0.33333333333333331</v>
      </c>
      <c r="F52" s="9">
        <v>0.34375</v>
      </c>
      <c r="G52" s="9">
        <v>0.35416666666666669</v>
      </c>
      <c r="H52" s="9">
        <v>0.36458333333333331</v>
      </c>
      <c r="I52" s="9">
        <v>0.375</v>
      </c>
      <c r="J52" s="9">
        <v>0.38541666666666669</v>
      </c>
      <c r="K52" s="9">
        <v>0.39583333333333331</v>
      </c>
      <c r="L52" s="9">
        <v>0.40625</v>
      </c>
      <c r="M52" s="9">
        <v>0.41666666666666669</v>
      </c>
      <c r="N52" s="9">
        <v>0.42708333333333331</v>
      </c>
      <c r="O52" s="9">
        <v>0.4375</v>
      </c>
      <c r="P52" s="9">
        <v>0.44791666666666669</v>
      </c>
      <c r="Q52" s="9">
        <v>0.45833333333333331</v>
      </c>
      <c r="R52" s="9">
        <v>0.46875</v>
      </c>
      <c r="S52" s="9">
        <v>0.47916666666666669</v>
      </c>
      <c r="T52" s="9">
        <v>0.48958333333333331</v>
      </c>
      <c r="U52" s="9">
        <v>0.5</v>
      </c>
      <c r="V52" s="9">
        <v>0.51041666666666663</v>
      </c>
      <c r="W52" s="9">
        <v>0.52083333333333337</v>
      </c>
      <c r="X52" s="9">
        <v>0.53125</v>
      </c>
      <c r="Y52" s="9">
        <v>0.54166666666666663</v>
      </c>
      <c r="Z52" s="9">
        <v>0.55208333333333337</v>
      </c>
      <c r="AA52" s="9">
        <v>0.5625</v>
      </c>
      <c r="AB52" s="9">
        <v>0.57291666666666663</v>
      </c>
      <c r="AC52" s="9">
        <v>0.58333333333333337</v>
      </c>
      <c r="AD52" s="9">
        <v>0.59375</v>
      </c>
      <c r="AE52" s="9">
        <v>0.60416666666666663</v>
      </c>
      <c r="AF52" s="9">
        <v>0.61458333333333337</v>
      </c>
      <c r="AG52" s="9">
        <v>0.625</v>
      </c>
      <c r="AH52" s="9">
        <v>0.63541666666666663</v>
      </c>
      <c r="AI52" s="9">
        <v>0.64583333333333337</v>
      </c>
      <c r="AJ52" s="9">
        <v>0.65625</v>
      </c>
      <c r="AK52" s="9">
        <v>0.66666666666666663</v>
      </c>
      <c r="AL52" s="9">
        <v>0.67708333333333337</v>
      </c>
      <c r="AM52" s="9">
        <v>0.6875</v>
      </c>
      <c r="AN52" s="9">
        <v>0.69791666666666663</v>
      </c>
      <c r="AO52" s="9">
        <v>0.70833333333333337</v>
      </c>
      <c r="AP52" s="9">
        <v>0.71875</v>
      </c>
      <c r="AQ52" s="9">
        <v>0.72916666666666663</v>
      </c>
      <c r="AR52" s="9">
        <v>0.73958333333333337</v>
      </c>
      <c r="AS52" s="9">
        <v>0.75</v>
      </c>
      <c r="AT52" s="9">
        <v>0.76041666666666663</v>
      </c>
      <c r="AU52" s="9">
        <v>0.77083333333333337</v>
      </c>
      <c r="AV52" s="9">
        <v>0.78125</v>
      </c>
      <c r="AW52" s="9">
        <v>0.79166666666666663</v>
      </c>
      <c r="AX52" s="9">
        <v>0.80208333333333337</v>
      </c>
      <c r="AY52" s="9">
        <v>0.8125</v>
      </c>
      <c r="BA52" s="23" t="s">
        <v>18</v>
      </c>
      <c r="BB52" s="24" t="s">
        <v>12</v>
      </c>
      <c r="BC52" s="25" t="s">
        <v>13</v>
      </c>
      <c r="BD52" s="24" t="s">
        <v>14</v>
      </c>
      <c r="BE52" s="26" t="s">
        <v>13</v>
      </c>
      <c r="BF52" s="27" t="s">
        <v>15</v>
      </c>
      <c r="BG52" s="28" t="s">
        <v>16</v>
      </c>
      <c r="BH52" s="28" t="s">
        <v>17</v>
      </c>
    </row>
    <row r="53" spans="1:60" ht="15" thickBot="1" x14ac:dyDescent="0.35">
      <c r="A53" s="35" t="str">
        <f>EFFECTIFS!$A$2</f>
        <v>Nathalie</v>
      </c>
      <c r="B53" s="36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8"/>
      <c r="AS53" s="38"/>
      <c r="AT53" s="38"/>
      <c r="AU53" s="38"/>
      <c r="AV53" s="38"/>
      <c r="AW53" s="38"/>
      <c r="AX53" s="38"/>
      <c r="AY53" s="38"/>
      <c r="BA53" s="39" t="str">
        <f>EFFECTIFS!$A$2</f>
        <v>Nathalie</v>
      </c>
      <c r="BB53" s="40"/>
      <c r="BC53" s="41"/>
      <c r="BD53" s="40"/>
      <c r="BE53" s="41"/>
      <c r="BF53" s="42"/>
      <c r="BG53" s="43"/>
      <c r="BH53" s="28"/>
    </row>
    <row r="54" spans="1:60" ht="15" thickBot="1" x14ac:dyDescent="0.35">
      <c r="A54" s="35" t="str">
        <f>EFFECTIFS!$A$3</f>
        <v>Liliane</v>
      </c>
      <c r="B54" s="36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8"/>
      <c r="AS54" s="38"/>
      <c r="AT54" s="38"/>
      <c r="AU54" s="38"/>
      <c r="AV54" s="38"/>
      <c r="AW54" s="38"/>
      <c r="AX54" s="38"/>
      <c r="AY54" s="38"/>
      <c r="BA54" s="39" t="str">
        <f>EFFECTIFS!$A$3</f>
        <v>Liliane</v>
      </c>
      <c r="BB54" s="40"/>
      <c r="BC54" s="41"/>
      <c r="BD54" s="40"/>
      <c r="BE54" s="41"/>
      <c r="BF54" s="42"/>
      <c r="BG54" s="43"/>
      <c r="BH54" s="28"/>
    </row>
    <row r="55" spans="1:60" ht="15" thickBot="1" x14ac:dyDescent="0.35">
      <c r="A55" s="35" t="str">
        <f>EFFECTIFS!$A$4</f>
        <v>Anne</v>
      </c>
      <c r="B55" s="36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8"/>
      <c r="AS55" s="38"/>
      <c r="AT55" s="38"/>
      <c r="AU55" s="38"/>
      <c r="AV55" s="38"/>
      <c r="AW55" s="38"/>
      <c r="AX55" s="38"/>
      <c r="AY55" s="38"/>
      <c r="BA55" s="39" t="str">
        <f>EFFECTIFS!$A$4</f>
        <v>Anne</v>
      </c>
      <c r="BB55" s="40"/>
      <c r="BC55" s="41"/>
      <c r="BD55" s="40"/>
      <c r="BE55" s="41"/>
      <c r="BF55" s="42"/>
      <c r="BG55" s="43"/>
      <c r="BH55" s="28"/>
    </row>
    <row r="56" spans="1:60" ht="15" thickBot="1" x14ac:dyDescent="0.35">
      <c r="A56" s="35" t="str">
        <f>EFFECTIFS!$A$5</f>
        <v>Brigitte</v>
      </c>
      <c r="B56" s="36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8"/>
      <c r="AS56" s="38"/>
      <c r="AT56" s="38"/>
      <c r="AU56" s="38"/>
      <c r="AV56" s="38"/>
      <c r="AW56" s="38"/>
      <c r="AX56" s="38"/>
      <c r="AY56" s="38"/>
      <c r="BA56" s="39" t="str">
        <f>EFFECTIFS!$A$5</f>
        <v>Brigitte</v>
      </c>
      <c r="BB56" s="40"/>
      <c r="BC56" s="41"/>
      <c r="BD56" s="40"/>
      <c r="BE56" s="41"/>
      <c r="BF56" s="42"/>
      <c r="BG56" s="43"/>
      <c r="BH56" s="28"/>
    </row>
    <row r="57" spans="1:60" ht="15" thickBot="1" x14ac:dyDescent="0.35">
      <c r="A57" s="35" t="str">
        <f>EFFECTIFS!$A$6</f>
        <v>Myriam</v>
      </c>
      <c r="B57" s="36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8"/>
      <c r="AS57" s="38"/>
      <c r="AT57" s="38"/>
      <c r="AU57" s="38"/>
      <c r="AV57" s="38"/>
      <c r="AW57" s="38"/>
      <c r="AX57" s="38"/>
      <c r="AY57" s="38"/>
      <c r="BA57" s="39" t="str">
        <f>EFFECTIFS!$A$6</f>
        <v>Myriam</v>
      </c>
      <c r="BB57" s="40"/>
      <c r="BC57" s="41"/>
      <c r="BD57" s="40"/>
      <c r="BE57" s="41"/>
      <c r="BF57" s="42"/>
      <c r="BG57" s="43"/>
      <c r="BH57" s="28"/>
    </row>
    <row r="58" spans="1:60" ht="15" thickBot="1" x14ac:dyDescent="0.35">
      <c r="A58" s="35" t="str">
        <f>EFFECTIFS!$A$7</f>
        <v>Sophie</v>
      </c>
      <c r="B58" s="36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8"/>
      <c r="AS58" s="38"/>
      <c r="AT58" s="38"/>
      <c r="AU58" s="38"/>
      <c r="AV58" s="38"/>
      <c r="AW58" s="38"/>
      <c r="AX58" s="38"/>
      <c r="AY58" s="38"/>
      <c r="BA58" s="39" t="str">
        <f>EFFECTIFS!$A$7</f>
        <v>Sophie</v>
      </c>
      <c r="BB58" s="40"/>
      <c r="BC58" s="41"/>
      <c r="BD58" s="40"/>
      <c r="BE58" s="41"/>
      <c r="BF58" s="42"/>
      <c r="BG58" s="43"/>
      <c r="BH58" s="28"/>
    </row>
    <row r="59" spans="1:60" ht="15" thickBot="1" x14ac:dyDescent="0.35">
      <c r="A59" s="35" t="str">
        <f>EFFECTIFS!$A$8</f>
        <v>Josée</v>
      </c>
      <c r="B59" s="36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8"/>
      <c r="AS59" s="38"/>
      <c r="AT59" s="38"/>
      <c r="AU59" s="38"/>
      <c r="AV59" s="38"/>
      <c r="AW59" s="38"/>
      <c r="AX59" s="38"/>
      <c r="AY59" s="38"/>
      <c r="BA59" s="39" t="str">
        <f>EFFECTIFS!$A$8</f>
        <v>Josée</v>
      </c>
      <c r="BB59" s="40"/>
      <c r="BC59" s="41"/>
      <c r="BD59" s="40"/>
      <c r="BE59" s="41"/>
      <c r="BF59" s="42"/>
      <c r="BG59" s="43"/>
      <c r="BH59" s="28"/>
    </row>
    <row r="60" spans="1:60" ht="15" thickBot="1" x14ac:dyDescent="0.35">
      <c r="A60" s="35" t="str">
        <f>EFFECTIFS!$A$9</f>
        <v>Caroline</v>
      </c>
      <c r="B60" s="36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8"/>
      <c r="AS60" s="38"/>
      <c r="AT60" s="38"/>
      <c r="AU60" s="38"/>
      <c r="AV60" s="38"/>
      <c r="AW60" s="38"/>
      <c r="AX60" s="38"/>
      <c r="AY60" s="38"/>
      <c r="BA60" s="39" t="str">
        <f>EFFECTIFS!$A$9</f>
        <v>Caroline</v>
      </c>
      <c r="BB60" s="40"/>
      <c r="BC60" s="41"/>
      <c r="BD60" s="40"/>
      <c r="BE60" s="41"/>
      <c r="BF60" s="42"/>
      <c r="BG60" s="43"/>
      <c r="BH60" s="28"/>
    </row>
    <row r="61" spans="1:60" ht="15" thickBot="1" x14ac:dyDescent="0.35">
      <c r="A61" s="35" t="str">
        <f>EFFECTIFS!$A$10</f>
        <v xml:space="preserve">Adrien </v>
      </c>
      <c r="B61" s="36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8"/>
      <c r="AS61" s="38"/>
      <c r="AT61" s="38"/>
      <c r="AU61" s="38"/>
      <c r="AV61" s="38"/>
      <c r="AW61" s="38"/>
      <c r="AX61" s="38"/>
      <c r="AY61" s="38"/>
      <c r="BA61" s="39" t="str">
        <f>EFFECTIFS!$A$10</f>
        <v xml:space="preserve">Adrien </v>
      </c>
      <c r="BB61" s="40"/>
      <c r="BC61" s="41"/>
      <c r="BD61" s="40"/>
      <c r="BE61" s="41"/>
      <c r="BF61" s="42"/>
      <c r="BG61" s="43"/>
      <c r="BH61" s="28"/>
    </row>
    <row r="62" spans="1:60" ht="15" thickBot="1" x14ac:dyDescent="0.35">
      <c r="A62" s="35" t="str">
        <f>EFFECTIFS!$A$11</f>
        <v>Sophie</v>
      </c>
      <c r="B62" s="36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8"/>
      <c r="AS62" s="38"/>
      <c r="AT62" s="38"/>
      <c r="AU62" s="38"/>
      <c r="AV62" s="38"/>
      <c r="AW62" s="38"/>
      <c r="AX62" s="38"/>
      <c r="AY62" s="38"/>
      <c r="BA62" s="39" t="str">
        <f>EFFECTIFS!$A$11</f>
        <v>Sophie</v>
      </c>
      <c r="BB62" s="40"/>
      <c r="BC62" s="41"/>
      <c r="BD62" s="40"/>
      <c r="BE62" s="41"/>
      <c r="BF62" s="42"/>
      <c r="BG62" s="43"/>
      <c r="BH62" s="28"/>
    </row>
    <row r="63" spans="1:60" ht="15" thickBot="1" x14ac:dyDescent="0.35">
      <c r="A63" s="44">
        <f>EFFECTIFS!$A$12</f>
        <v>0</v>
      </c>
      <c r="B63" s="10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2"/>
      <c r="AS63" s="12"/>
      <c r="AT63" s="12"/>
      <c r="AU63" s="12"/>
      <c r="AV63" s="12"/>
      <c r="AW63" s="12"/>
      <c r="AX63" s="12"/>
      <c r="AY63" s="12"/>
      <c r="BA63" s="34">
        <f>EFFECTIFS!$A$12</f>
        <v>0</v>
      </c>
      <c r="BB63" s="30" t="str">
        <f ca="1">IFERROR(OFFSET($A$15,,MATCH(1,$B63:$AY63,0)),"")</f>
        <v/>
      </c>
      <c r="BC63" s="31" t="str">
        <f ca="1">IFERROR(OFFSET($A$15,,MATCH(1,$B63:$AY63,0)+COUNTIF($B63:$AY63,1)-1),"")</f>
        <v/>
      </c>
      <c r="BD63" s="30" t="str">
        <f ca="1">IFERROR(OFFSET($A$15,,MATCH(2,$B63:$AY63,0)),"")</f>
        <v/>
      </c>
      <c r="BE63" s="31" t="str">
        <f ca="1">IFERROR(OFFSET($A$15,,MATCH(2,$B63:$AY63,0)+COUNTIF($B63:$AY63,2)-1),"")</f>
        <v/>
      </c>
      <c r="BF63" s="29">
        <f ca="1">(SUM(BC63,BE63)-SUM(BB63,BD63))*24</f>
        <v>0</v>
      </c>
      <c r="BG63" s="32">
        <v>9</v>
      </c>
      <c r="BH63" s="33">
        <f ca="1">BG63-BF63</f>
        <v>9</v>
      </c>
    </row>
    <row r="64" spans="1:60" x14ac:dyDescent="0.3">
      <c r="A64" s="15" t="s">
        <v>9</v>
      </c>
      <c r="B64" s="16">
        <f>COUNTIF(B63:B63,"&gt;0")</f>
        <v>0</v>
      </c>
      <c r="C64" s="16">
        <f t="shared" ref="C64:AY64" si="8">COUNTIF(C63:C63,"&gt;0")</f>
        <v>0</v>
      </c>
      <c r="D64" s="16">
        <f t="shared" si="8"/>
        <v>0</v>
      </c>
      <c r="E64" s="16">
        <f t="shared" si="8"/>
        <v>0</v>
      </c>
      <c r="F64" s="16">
        <f t="shared" si="8"/>
        <v>0</v>
      </c>
      <c r="G64" s="16">
        <f t="shared" si="8"/>
        <v>0</v>
      </c>
      <c r="H64" s="16">
        <f t="shared" si="8"/>
        <v>0</v>
      </c>
      <c r="I64" s="16">
        <f t="shared" si="8"/>
        <v>0</v>
      </c>
      <c r="J64" s="16">
        <f t="shared" si="8"/>
        <v>0</v>
      </c>
      <c r="K64" s="16">
        <f t="shared" si="8"/>
        <v>0</v>
      </c>
      <c r="L64" s="16">
        <f t="shared" si="8"/>
        <v>0</v>
      </c>
      <c r="M64" s="16">
        <f t="shared" si="8"/>
        <v>0</v>
      </c>
      <c r="N64" s="16">
        <f t="shared" si="8"/>
        <v>0</v>
      </c>
      <c r="O64" s="16">
        <f t="shared" si="8"/>
        <v>0</v>
      </c>
      <c r="P64" s="16">
        <f t="shared" si="8"/>
        <v>0</v>
      </c>
      <c r="Q64" s="16">
        <f t="shared" si="8"/>
        <v>0</v>
      </c>
      <c r="R64" s="16">
        <f t="shared" si="8"/>
        <v>0</v>
      </c>
      <c r="S64" s="16">
        <f t="shared" si="8"/>
        <v>0</v>
      </c>
      <c r="T64" s="16">
        <f t="shared" si="8"/>
        <v>0</v>
      </c>
      <c r="U64" s="16">
        <f t="shared" si="8"/>
        <v>0</v>
      </c>
      <c r="V64" s="16">
        <f t="shared" si="8"/>
        <v>0</v>
      </c>
      <c r="W64" s="16">
        <f t="shared" si="8"/>
        <v>0</v>
      </c>
      <c r="X64" s="16">
        <f t="shared" si="8"/>
        <v>0</v>
      </c>
      <c r="Y64" s="16">
        <f t="shared" si="8"/>
        <v>0</v>
      </c>
      <c r="Z64" s="16">
        <f t="shared" si="8"/>
        <v>0</v>
      </c>
      <c r="AA64" s="16">
        <f t="shared" si="8"/>
        <v>0</v>
      </c>
      <c r="AB64" s="16">
        <f t="shared" si="8"/>
        <v>0</v>
      </c>
      <c r="AC64" s="16">
        <f t="shared" si="8"/>
        <v>0</v>
      </c>
      <c r="AD64" s="16">
        <f t="shared" si="8"/>
        <v>0</v>
      </c>
      <c r="AE64" s="16">
        <f t="shared" si="8"/>
        <v>0</v>
      </c>
      <c r="AF64" s="16">
        <f t="shared" si="8"/>
        <v>0</v>
      </c>
      <c r="AG64" s="16">
        <f t="shared" si="8"/>
        <v>0</v>
      </c>
      <c r="AH64" s="16">
        <f t="shared" si="8"/>
        <v>0</v>
      </c>
      <c r="AI64" s="16">
        <f t="shared" si="8"/>
        <v>0</v>
      </c>
      <c r="AJ64" s="16">
        <f t="shared" si="8"/>
        <v>0</v>
      </c>
      <c r="AK64" s="16">
        <f t="shared" si="8"/>
        <v>0</v>
      </c>
      <c r="AL64" s="16">
        <f t="shared" si="8"/>
        <v>0</v>
      </c>
      <c r="AM64" s="16">
        <f t="shared" si="8"/>
        <v>0</v>
      </c>
      <c r="AN64" s="16">
        <f t="shared" si="8"/>
        <v>0</v>
      </c>
      <c r="AO64" s="16">
        <f t="shared" si="8"/>
        <v>0</v>
      </c>
      <c r="AP64" s="16">
        <f t="shared" si="8"/>
        <v>0</v>
      </c>
      <c r="AQ64" s="16">
        <f t="shared" si="8"/>
        <v>0</v>
      </c>
      <c r="AR64" s="16">
        <f t="shared" si="8"/>
        <v>0</v>
      </c>
      <c r="AS64" s="16">
        <f t="shared" si="8"/>
        <v>0</v>
      </c>
      <c r="AT64" s="16">
        <f t="shared" si="8"/>
        <v>0</v>
      </c>
      <c r="AU64" s="16">
        <f t="shared" si="8"/>
        <v>0</v>
      </c>
      <c r="AV64" s="16">
        <f t="shared" si="8"/>
        <v>0</v>
      </c>
      <c r="AW64" s="16">
        <f t="shared" si="8"/>
        <v>0</v>
      </c>
      <c r="AX64" s="16">
        <f t="shared" si="8"/>
        <v>0</v>
      </c>
      <c r="AY64" s="16">
        <f t="shared" si="8"/>
        <v>0</v>
      </c>
    </row>
    <row r="65" spans="1:60" x14ac:dyDescent="0.3">
      <c r="A65" s="17" t="s">
        <v>10</v>
      </c>
      <c r="B65" s="18">
        <v>1</v>
      </c>
      <c r="C65" s="13">
        <v>2</v>
      </c>
      <c r="D65" s="13">
        <v>3</v>
      </c>
      <c r="E65" s="13">
        <v>3</v>
      </c>
      <c r="F65" s="13">
        <v>4</v>
      </c>
      <c r="G65" s="13">
        <v>4</v>
      </c>
      <c r="H65" s="13">
        <v>4</v>
      </c>
      <c r="I65" s="13">
        <v>4</v>
      </c>
      <c r="J65" s="13">
        <v>4</v>
      </c>
      <c r="K65" s="13">
        <v>4</v>
      </c>
      <c r="L65" s="13">
        <v>5</v>
      </c>
      <c r="M65" s="13">
        <v>5</v>
      </c>
      <c r="N65" s="13">
        <v>5</v>
      </c>
      <c r="O65" s="13">
        <v>5</v>
      </c>
      <c r="P65" s="13">
        <v>7</v>
      </c>
      <c r="Q65" s="13">
        <v>5</v>
      </c>
      <c r="R65" s="13">
        <v>5</v>
      </c>
      <c r="S65" s="13">
        <v>4</v>
      </c>
      <c r="T65" s="13">
        <v>3</v>
      </c>
      <c r="U65" s="13">
        <v>4</v>
      </c>
      <c r="V65" s="13">
        <v>4</v>
      </c>
      <c r="W65" s="13">
        <v>3</v>
      </c>
      <c r="X65" s="13">
        <v>4</v>
      </c>
      <c r="Y65" s="13">
        <v>5</v>
      </c>
      <c r="Z65" s="13">
        <v>6</v>
      </c>
      <c r="AA65" s="13">
        <v>6</v>
      </c>
      <c r="AB65" s="13">
        <v>5</v>
      </c>
      <c r="AC65" s="13">
        <v>5</v>
      </c>
      <c r="AD65" s="13">
        <v>5</v>
      </c>
      <c r="AE65" s="13">
        <v>4</v>
      </c>
      <c r="AF65" s="13">
        <v>4</v>
      </c>
      <c r="AG65" s="13">
        <v>4</v>
      </c>
      <c r="AH65" s="13">
        <v>7</v>
      </c>
      <c r="AI65" s="13">
        <v>5</v>
      </c>
      <c r="AJ65" s="13">
        <v>4</v>
      </c>
      <c r="AK65" s="13">
        <v>4</v>
      </c>
      <c r="AL65" s="13">
        <v>4</v>
      </c>
      <c r="AM65" s="13">
        <v>4</v>
      </c>
      <c r="AN65" s="13">
        <v>5</v>
      </c>
      <c r="AO65" s="13">
        <v>5</v>
      </c>
      <c r="AP65" s="13">
        <v>5</v>
      </c>
      <c r="AQ65" s="13">
        <v>5</v>
      </c>
      <c r="AR65" s="13">
        <v>2</v>
      </c>
      <c r="AS65" s="13"/>
      <c r="AT65" s="13"/>
      <c r="AU65" s="13"/>
      <c r="AV65" s="13"/>
      <c r="AW65" s="13"/>
      <c r="AX65" s="13"/>
      <c r="AY65" s="14"/>
    </row>
    <row r="66" spans="1:60" ht="15" thickBot="1" x14ac:dyDescent="0.35">
      <c r="A66" s="19" t="s">
        <v>11</v>
      </c>
      <c r="B66" s="20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2"/>
    </row>
    <row r="68" spans="1:60" ht="15" thickBot="1" x14ac:dyDescent="0.35"/>
    <row r="69" spans="1:60" ht="58.2" thickBot="1" x14ac:dyDescent="0.35">
      <c r="A69" s="7">
        <f>A52+1</f>
        <v>42741</v>
      </c>
      <c r="B69" s="8">
        <v>0.30902777777777779</v>
      </c>
      <c r="C69" s="9">
        <v>0.3125</v>
      </c>
      <c r="D69" s="9">
        <v>0.32291666666666669</v>
      </c>
      <c r="E69" s="9">
        <v>0.33333333333333331</v>
      </c>
      <c r="F69" s="9">
        <v>0.34375</v>
      </c>
      <c r="G69" s="9">
        <v>0.35416666666666669</v>
      </c>
      <c r="H69" s="9">
        <v>0.36458333333333331</v>
      </c>
      <c r="I69" s="9">
        <v>0.375</v>
      </c>
      <c r="J69" s="9">
        <v>0.38541666666666669</v>
      </c>
      <c r="K69" s="9">
        <v>0.39583333333333331</v>
      </c>
      <c r="L69" s="9">
        <v>0.40625</v>
      </c>
      <c r="M69" s="9">
        <v>0.41666666666666669</v>
      </c>
      <c r="N69" s="9">
        <v>0.42708333333333331</v>
      </c>
      <c r="O69" s="9">
        <v>0.4375</v>
      </c>
      <c r="P69" s="9">
        <v>0.44791666666666669</v>
      </c>
      <c r="Q69" s="9">
        <v>0.45833333333333331</v>
      </c>
      <c r="R69" s="9">
        <v>0.46875</v>
      </c>
      <c r="S69" s="9">
        <v>0.47916666666666669</v>
      </c>
      <c r="T69" s="9">
        <v>0.48958333333333331</v>
      </c>
      <c r="U69" s="9">
        <v>0.5</v>
      </c>
      <c r="V69" s="9">
        <v>0.51041666666666663</v>
      </c>
      <c r="W69" s="9">
        <v>0.52083333333333337</v>
      </c>
      <c r="X69" s="9">
        <v>0.53125</v>
      </c>
      <c r="Y69" s="9">
        <v>0.54166666666666663</v>
      </c>
      <c r="Z69" s="9">
        <v>0.55208333333333337</v>
      </c>
      <c r="AA69" s="9">
        <v>0.5625</v>
      </c>
      <c r="AB69" s="9">
        <v>0.57291666666666663</v>
      </c>
      <c r="AC69" s="9">
        <v>0.58333333333333337</v>
      </c>
      <c r="AD69" s="9">
        <v>0.59375</v>
      </c>
      <c r="AE69" s="9">
        <v>0.60416666666666663</v>
      </c>
      <c r="AF69" s="9">
        <v>0.61458333333333337</v>
      </c>
      <c r="AG69" s="9">
        <v>0.625</v>
      </c>
      <c r="AH69" s="9">
        <v>0.63541666666666663</v>
      </c>
      <c r="AI69" s="9">
        <v>0.64583333333333337</v>
      </c>
      <c r="AJ69" s="9">
        <v>0.65625</v>
      </c>
      <c r="AK69" s="9">
        <v>0.66666666666666663</v>
      </c>
      <c r="AL69" s="9">
        <v>0.67708333333333337</v>
      </c>
      <c r="AM69" s="9">
        <v>0.6875</v>
      </c>
      <c r="AN69" s="9">
        <v>0.69791666666666663</v>
      </c>
      <c r="AO69" s="9">
        <v>0.70833333333333337</v>
      </c>
      <c r="AP69" s="9">
        <v>0.71875</v>
      </c>
      <c r="AQ69" s="9">
        <v>0.72916666666666663</v>
      </c>
      <c r="AR69" s="9">
        <v>0.73958333333333337</v>
      </c>
      <c r="AS69" s="9">
        <v>0.75</v>
      </c>
      <c r="AT69" s="9">
        <v>0.76041666666666663</v>
      </c>
      <c r="AU69" s="9">
        <v>0.77083333333333337</v>
      </c>
      <c r="AV69" s="9">
        <v>0.78125</v>
      </c>
      <c r="AW69" s="9">
        <v>0.79166666666666663</v>
      </c>
      <c r="AX69" s="9">
        <v>0.80208333333333337</v>
      </c>
      <c r="AY69" s="9">
        <v>0.8125</v>
      </c>
      <c r="BA69" s="23" t="s">
        <v>18</v>
      </c>
      <c r="BB69" s="24" t="s">
        <v>12</v>
      </c>
      <c r="BC69" s="25" t="s">
        <v>13</v>
      </c>
      <c r="BD69" s="24" t="s">
        <v>14</v>
      </c>
      <c r="BE69" s="26" t="s">
        <v>13</v>
      </c>
      <c r="BF69" s="27" t="s">
        <v>15</v>
      </c>
      <c r="BG69" s="28" t="s">
        <v>16</v>
      </c>
      <c r="BH69" s="28" t="s">
        <v>17</v>
      </c>
    </row>
    <row r="70" spans="1:60" ht="15" thickBot="1" x14ac:dyDescent="0.35">
      <c r="A70" s="35" t="str">
        <f>EFFECTIFS!$A$2</f>
        <v>Nathalie</v>
      </c>
      <c r="B70" s="36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8"/>
      <c r="AS70" s="38"/>
      <c r="AT70" s="38"/>
      <c r="AU70" s="38"/>
      <c r="AV70" s="38"/>
      <c r="AW70" s="38"/>
      <c r="AX70" s="38"/>
      <c r="AY70" s="38"/>
      <c r="BA70" s="39" t="str">
        <f>EFFECTIFS!$A$2</f>
        <v>Nathalie</v>
      </c>
      <c r="BB70" s="40"/>
      <c r="BC70" s="41"/>
      <c r="BD70" s="40"/>
      <c r="BE70" s="41"/>
      <c r="BF70" s="42"/>
      <c r="BG70" s="43"/>
      <c r="BH70" s="28"/>
    </row>
    <row r="71" spans="1:60" ht="15" thickBot="1" x14ac:dyDescent="0.35">
      <c r="A71" s="35" t="str">
        <f>EFFECTIFS!$A$3</f>
        <v>Liliane</v>
      </c>
      <c r="B71" s="36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8"/>
      <c r="AS71" s="38"/>
      <c r="AT71" s="38"/>
      <c r="AU71" s="38"/>
      <c r="AV71" s="38"/>
      <c r="AW71" s="38"/>
      <c r="AX71" s="38"/>
      <c r="AY71" s="38"/>
      <c r="BA71" s="39" t="str">
        <f>EFFECTIFS!$A$3</f>
        <v>Liliane</v>
      </c>
      <c r="BB71" s="40"/>
      <c r="BC71" s="41"/>
      <c r="BD71" s="40"/>
      <c r="BE71" s="41"/>
      <c r="BF71" s="42"/>
      <c r="BG71" s="43"/>
      <c r="BH71" s="28"/>
    </row>
    <row r="72" spans="1:60" ht="15" thickBot="1" x14ac:dyDescent="0.35">
      <c r="A72" s="35" t="str">
        <f>EFFECTIFS!$A$4</f>
        <v>Anne</v>
      </c>
      <c r="B72" s="36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8"/>
      <c r="AS72" s="38"/>
      <c r="AT72" s="38"/>
      <c r="AU72" s="38"/>
      <c r="AV72" s="38"/>
      <c r="AW72" s="38"/>
      <c r="AX72" s="38"/>
      <c r="AY72" s="38"/>
      <c r="BA72" s="39" t="str">
        <f>EFFECTIFS!$A$4</f>
        <v>Anne</v>
      </c>
      <c r="BB72" s="40"/>
      <c r="BC72" s="41"/>
      <c r="BD72" s="40"/>
      <c r="BE72" s="41"/>
      <c r="BF72" s="42"/>
      <c r="BG72" s="43"/>
      <c r="BH72" s="28"/>
    </row>
    <row r="73" spans="1:60" ht="15" thickBot="1" x14ac:dyDescent="0.35">
      <c r="A73" s="35" t="str">
        <f>EFFECTIFS!$A$5</f>
        <v>Brigitte</v>
      </c>
      <c r="B73" s="36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8"/>
      <c r="AS73" s="38"/>
      <c r="AT73" s="38"/>
      <c r="AU73" s="38"/>
      <c r="AV73" s="38"/>
      <c r="AW73" s="38"/>
      <c r="AX73" s="38"/>
      <c r="AY73" s="38"/>
      <c r="BA73" s="39" t="str">
        <f>EFFECTIFS!$A$5</f>
        <v>Brigitte</v>
      </c>
      <c r="BB73" s="40"/>
      <c r="BC73" s="41"/>
      <c r="BD73" s="40"/>
      <c r="BE73" s="41"/>
      <c r="BF73" s="42"/>
      <c r="BG73" s="43"/>
      <c r="BH73" s="28"/>
    </row>
    <row r="74" spans="1:60" ht="15" thickBot="1" x14ac:dyDescent="0.35">
      <c r="A74" s="35" t="str">
        <f>EFFECTIFS!$A$6</f>
        <v>Myriam</v>
      </c>
      <c r="B74" s="36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8"/>
      <c r="AS74" s="38"/>
      <c r="AT74" s="38"/>
      <c r="AU74" s="38"/>
      <c r="AV74" s="38"/>
      <c r="AW74" s="38"/>
      <c r="AX74" s="38"/>
      <c r="AY74" s="38"/>
      <c r="BA74" s="39" t="str">
        <f>EFFECTIFS!$A$6</f>
        <v>Myriam</v>
      </c>
      <c r="BB74" s="40"/>
      <c r="BC74" s="41"/>
      <c r="BD74" s="40"/>
      <c r="BE74" s="41"/>
      <c r="BF74" s="42"/>
      <c r="BG74" s="43"/>
      <c r="BH74" s="28"/>
    </row>
    <row r="75" spans="1:60" ht="15" thickBot="1" x14ac:dyDescent="0.35">
      <c r="A75" s="35" t="str">
        <f>EFFECTIFS!$A$7</f>
        <v>Sophie</v>
      </c>
      <c r="B75" s="36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8"/>
      <c r="AS75" s="38"/>
      <c r="AT75" s="38"/>
      <c r="AU75" s="38"/>
      <c r="AV75" s="38"/>
      <c r="AW75" s="38"/>
      <c r="AX75" s="38"/>
      <c r="AY75" s="38"/>
      <c r="BA75" s="39" t="str">
        <f>EFFECTIFS!$A$7</f>
        <v>Sophie</v>
      </c>
      <c r="BB75" s="40"/>
      <c r="BC75" s="41"/>
      <c r="BD75" s="40"/>
      <c r="BE75" s="41"/>
      <c r="BF75" s="42"/>
      <c r="BG75" s="43"/>
      <c r="BH75" s="28"/>
    </row>
    <row r="76" spans="1:60" ht="15" thickBot="1" x14ac:dyDescent="0.35">
      <c r="A76" s="35" t="str">
        <f>EFFECTIFS!$A$8</f>
        <v>Josée</v>
      </c>
      <c r="B76" s="36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8"/>
      <c r="AS76" s="38"/>
      <c r="AT76" s="38"/>
      <c r="AU76" s="38"/>
      <c r="AV76" s="38"/>
      <c r="AW76" s="38"/>
      <c r="AX76" s="38"/>
      <c r="AY76" s="38"/>
      <c r="BA76" s="39" t="str">
        <f>EFFECTIFS!$A$8</f>
        <v>Josée</v>
      </c>
      <c r="BB76" s="40"/>
      <c r="BC76" s="41"/>
      <c r="BD76" s="40"/>
      <c r="BE76" s="41"/>
      <c r="BF76" s="42"/>
      <c r="BG76" s="43"/>
      <c r="BH76" s="28"/>
    </row>
    <row r="77" spans="1:60" ht="15" thickBot="1" x14ac:dyDescent="0.35">
      <c r="A77" s="35" t="str">
        <f>EFFECTIFS!$A$9</f>
        <v>Caroline</v>
      </c>
      <c r="B77" s="36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8"/>
      <c r="AS77" s="38"/>
      <c r="AT77" s="38"/>
      <c r="AU77" s="38"/>
      <c r="AV77" s="38"/>
      <c r="AW77" s="38"/>
      <c r="AX77" s="38"/>
      <c r="AY77" s="38"/>
      <c r="BA77" s="39" t="str">
        <f>EFFECTIFS!$A$9</f>
        <v>Caroline</v>
      </c>
      <c r="BB77" s="40"/>
      <c r="BC77" s="41"/>
      <c r="BD77" s="40"/>
      <c r="BE77" s="41"/>
      <c r="BF77" s="42"/>
      <c r="BG77" s="43"/>
      <c r="BH77" s="28"/>
    </row>
    <row r="78" spans="1:60" ht="15" thickBot="1" x14ac:dyDescent="0.35">
      <c r="A78" s="35" t="str">
        <f>EFFECTIFS!$A$10</f>
        <v xml:space="preserve">Adrien </v>
      </c>
      <c r="B78" s="36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8"/>
      <c r="AS78" s="38"/>
      <c r="AT78" s="38"/>
      <c r="AU78" s="38"/>
      <c r="AV78" s="38"/>
      <c r="AW78" s="38"/>
      <c r="AX78" s="38"/>
      <c r="AY78" s="38"/>
      <c r="BA78" s="39" t="str">
        <f>EFFECTIFS!$A$10</f>
        <v xml:space="preserve">Adrien </v>
      </c>
      <c r="BB78" s="40"/>
      <c r="BC78" s="41"/>
      <c r="BD78" s="40"/>
      <c r="BE78" s="41"/>
      <c r="BF78" s="42"/>
      <c r="BG78" s="43"/>
      <c r="BH78" s="28"/>
    </row>
    <row r="79" spans="1:60" ht="15" thickBot="1" x14ac:dyDescent="0.35">
      <c r="A79" s="35" t="str">
        <f>EFFECTIFS!$A$11</f>
        <v>Sophie</v>
      </c>
      <c r="B79" s="36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8"/>
      <c r="AS79" s="38"/>
      <c r="AT79" s="38"/>
      <c r="AU79" s="38"/>
      <c r="AV79" s="38"/>
      <c r="AW79" s="38"/>
      <c r="AX79" s="38"/>
      <c r="AY79" s="38"/>
      <c r="BA79" s="39" t="str">
        <f>EFFECTIFS!$A$11</f>
        <v>Sophie</v>
      </c>
      <c r="BB79" s="40"/>
      <c r="BC79" s="41"/>
      <c r="BD79" s="40"/>
      <c r="BE79" s="41"/>
      <c r="BF79" s="42"/>
      <c r="BG79" s="43"/>
      <c r="BH79" s="28"/>
    </row>
    <row r="80" spans="1:60" ht="15" thickBot="1" x14ac:dyDescent="0.35">
      <c r="A80" s="44">
        <f>EFFECTIFS!$A$12</f>
        <v>0</v>
      </c>
      <c r="B80" s="10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2"/>
      <c r="AS80" s="12"/>
      <c r="AT80" s="12"/>
      <c r="AU80" s="12"/>
      <c r="AV80" s="12"/>
      <c r="AW80" s="12"/>
      <c r="AX80" s="12"/>
      <c r="AY80" s="12"/>
      <c r="BA80" s="34">
        <f>EFFECTIFS!$A$12</f>
        <v>0</v>
      </c>
      <c r="BB80" s="30" t="str">
        <f ca="1">IFERROR(OFFSET($A$15,,MATCH(1,$B80:$AY80,0)),"")</f>
        <v/>
      </c>
      <c r="BC80" s="31" t="str">
        <f ca="1">IFERROR(OFFSET($A$15,,MATCH(1,$B80:$AY80,0)+COUNTIF($B80:$AY80,1)-1),"")</f>
        <v/>
      </c>
      <c r="BD80" s="30" t="str">
        <f ca="1">IFERROR(OFFSET($A$15,,MATCH(2,$B80:$AY80,0)),"")</f>
        <v/>
      </c>
      <c r="BE80" s="31" t="str">
        <f ca="1">IFERROR(OFFSET($A$15,,MATCH(2,$B80:$AY80,0)+COUNTIF($B80:$AY80,2)-1),"")</f>
        <v/>
      </c>
      <c r="BF80" s="29">
        <f ca="1">(SUM(BC80,BE80)-SUM(BB80,BD80))*24</f>
        <v>0</v>
      </c>
      <c r="BG80" s="32">
        <v>9</v>
      </c>
      <c r="BH80" s="33">
        <f ca="1">BG80-BF80</f>
        <v>9</v>
      </c>
    </row>
    <row r="81" spans="1:60" x14ac:dyDescent="0.3">
      <c r="A81" s="15" t="s">
        <v>9</v>
      </c>
      <c r="B81" s="16">
        <f>COUNTIF(B80:B80,"&gt;0")</f>
        <v>0</v>
      </c>
      <c r="C81" s="16">
        <f t="shared" ref="C81:AY81" si="9">COUNTIF(C80:C80,"&gt;0")</f>
        <v>0</v>
      </c>
      <c r="D81" s="16">
        <f t="shared" si="9"/>
        <v>0</v>
      </c>
      <c r="E81" s="16">
        <f t="shared" si="9"/>
        <v>0</v>
      </c>
      <c r="F81" s="16">
        <f t="shared" si="9"/>
        <v>0</v>
      </c>
      <c r="G81" s="16">
        <f t="shared" si="9"/>
        <v>0</v>
      </c>
      <c r="H81" s="16">
        <f t="shared" si="9"/>
        <v>0</v>
      </c>
      <c r="I81" s="16">
        <f t="shared" si="9"/>
        <v>0</v>
      </c>
      <c r="J81" s="16">
        <f t="shared" si="9"/>
        <v>0</v>
      </c>
      <c r="K81" s="16">
        <f t="shared" si="9"/>
        <v>0</v>
      </c>
      <c r="L81" s="16">
        <f t="shared" si="9"/>
        <v>0</v>
      </c>
      <c r="M81" s="16">
        <f t="shared" si="9"/>
        <v>0</v>
      </c>
      <c r="N81" s="16">
        <f t="shared" si="9"/>
        <v>0</v>
      </c>
      <c r="O81" s="16">
        <f t="shared" si="9"/>
        <v>0</v>
      </c>
      <c r="P81" s="16">
        <f t="shared" si="9"/>
        <v>0</v>
      </c>
      <c r="Q81" s="16">
        <f t="shared" si="9"/>
        <v>0</v>
      </c>
      <c r="R81" s="16">
        <f t="shared" si="9"/>
        <v>0</v>
      </c>
      <c r="S81" s="16">
        <f t="shared" si="9"/>
        <v>0</v>
      </c>
      <c r="T81" s="16">
        <f t="shared" si="9"/>
        <v>0</v>
      </c>
      <c r="U81" s="16">
        <f t="shared" si="9"/>
        <v>0</v>
      </c>
      <c r="V81" s="16">
        <f t="shared" si="9"/>
        <v>0</v>
      </c>
      <c r="W81" s="16">
        <f t="shared" si="9"/>
        <v>0</v>
      </c>
      <c r="X81" s="16">
        <f t="shared" si="9"/>
        <v>0</v>
      </c>
      <c r="Y81" s="16">
        <f t="shared" si="9"/>
        <v>0</v>
      </c>
      <c r="Z81" s="16">
        <f t="shared" si="9"/>
        <v>0</v>
      </c>
      <c r="AA81" s="16">
        <f t="shared" si="9"/>
        <v>0</v>
      </c>
      <c r="AB81" s="16">
        <f t="shared" si="9"/>
        <v>0</v>
      </c>
      <c r="AC81" s="16">
        <f t="shared" si="9"/>
        <v>0</v>
      </c>
      <c r="AD81" s="16">
        <f t="shared" si="9"/>
        <v>0</v>
      </c>
      <c r="AE81" s="16">
        <f t="shared" si="9"/>
        <v>0</v>
      </c>
      <c r="AF81" s="16">
        <f t="shared" si="9"/>
        <v>0</v>
      </c>
      <c r="AG81" s="16">
        <f t="shared" si="9"/>
        <v>0</v>
      </c>
      <c r="AH81" s="16">
        <f t="shared" si="9"/>
        <v>0</v>
      </c>
      <c r="AI81" s="16">
        <f t="shared" si="9"/>
        <v>0</v>
      </c>
      <c r="AJ81" s="16">
        <f t="shared" si="9"/>
        <v>0</v>
      </c>
      <c r="AK81" s="16">
        <f t="shared" si="9"/>
        <v>0</v>
      </c>
      <c r="AL81" s="16">
        <f t="shared" si="9"/>
        <v>0</v>
      </c>
      <c r="AM81" s="16">
        <f t="shared" si="9"/>
        <v>0</v>
      </c>
      <c r="AN81" s="16">
        <f t="shared" si="9"/>
        <v>0</v>
      </c>
      <c r="AO81" s="16">
        <f t="shared" si="9"/>
        <v>0</v>
      </c>
      <c r="AP81" s="16">
        <f t="shared" si="9"/>
        <v>0</v>
      </c>
      <c r="AQ81" s="16">
        <f t="shared" si="9"/>
        <v>0</v>
      </c>
      <c r="AR81" s="16">
        <f t="shared" si="9"/>
        <v>0</v>
      </c>
      <c r="AS81" s="16">
        <f t="shared" si="9"/>
        <v>0</v>
      </c>
      <c r="AT81" s="16">
        <f t="shared" si="9"/>
        <v>0</v>
      </c>
      <c r="AU81" s="16">
        <f t="shared" si="9"/>
        <v>0</v>
      </c>
      <c r="AV81" s="16">
        <f t="shared" si="9"/>
        <v>0</v>
      </c>
      <c r="AW81" s="16">
        <f t="shared" si="9"/>
        <v>0</v>
      </c>
      <c r="AX81" s="16">
        <f t="shared" si="9"/>
        <v>0</v>
      </c>
      <c r="AY81" s="16">
        <f t="shared" si="9"/>
        <v>0</v>
      </c>
    </row>
    <row r="82" spans="1:60" x14ac:dyDescent="0.3">
      <c r="A82" s="17" t="s">
        <v>10</v>
      </c>
      <c r="B82" s="18">
        <v>1</v>
      </c>
      <c r="C82" s="13">
        <v>2</v>
      </c>
      <c r="D82" s="13">
        <v>3</v>
      </c>
      <c r="E82" s="13">
        <v>3</v>
      </c>
      <c r="F82" s="13">
        <v>4</v>
      </c>
      <c r="G82" s="13">
        <v>4</v>
      </c>
      <c r="H82" s="13">
        <v>4</v>
      </c>
      <c r="I82" s="13">
        <v>4</v>
      </c>
      <c r="J82" s="13">
        <v>4</v>
      </c>
      <c r="K82" s="13">
        <v>4</v>
      </c>
      <c r="L82" s="13">
        <v>5</v>
      </c>
      <c r="M82" s="13">
        <v>5</v>
      </c>
      <c r="N82" s="13">
        <v>5</v>
      </c>
      <c r="O82" s="13">
        <v>5</v>
      </c>
      <c r="P82" s="13">
        <v>7</v>
      </c>
      <c r="Q82" s="13">
        <v>5</v>
      </c>
      <c r="R82" s="13">
        <v>5</v>
      </c>
      <c r="S82" s="13">
        <v>4</v>
      </c>
      <c r="T82" s="13">
        <v>3</v>
      </c>
      <c r="U82" s="13">
        <v>4</v>
      </c>
      <c r="V82" s="13">
        <v>4</v>
      </c>
      <c r="W82" s="13">
        <v>3</v>
      </c>
      <c r="X82" s="13">
        <v>4</v>
      </c>
      <c r="Y82" s="13">
        <v>5</v>
      </c>
      <c r="Z82" s="13">
        <v>6</v>
      </c>
      <c r="AA82" s="13">
        <v>6</v>
      </c>
      <c r="AB82" s="13">
        <v>5</v>
      </c>
      <c r="AC82" s="13">
        <v>5</v>
      </c>
      <c r="AD82" s="13">
        <v>5</v>
      </c>
      <c r="AE82" s="13">
        <v>4</v>
      </c>
      <c r="AF82" s="13">
        <v>4</v>
      </c>
      <c r="AG82" s="13">
        <v>4</v>
      </c>
      <c r="AH82" s="13">
        <v>7</v>
      </c>
      <c r="AI82" s="13">
        <v>5</v>
      </c>
      <c r="AJ82" s="13">
        <v>4</v>
      </c>
      <c r="AK82" s="13">
        <v>4</v>
      </c>
      <c r="AL82" s="13">
        <v>4</v>
      </c>
      <c r="AM82" s="13">
        <v>4</v>
      </c>
      <c r="AN82" s="13">
        <v>5</v>
      </c>
      <c r="AO82" s="13">
        <v>5</v>
      </c>
      <c r="AP82" s="13">
        <v>5</v>
      </c>
      <c r="AQ82" s="13">
        <v>5</v>
      </c>
      <c r="AR82" s="13">
        <v>2</v>
      </c>
      <c r="AS82" s="13"/>
      <c r="AT82" s="13"/>
      <c r="AU82" s="13"/>
      <c r="AV82" s="13"/>
      <c r="AW82" s="13"/>
      <c r="AX82" s="13"/>
      <c r="AY82" s="14"/>
    </row>
    <row r="83" spans="1:60" ht="15" thickBot="1" x14ac:dyDescent="0.35">
      <c r="A83" s="19" t="s">
        <v>11</v>
      </c>
      <c r="B83" s="20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2"/>
    </row>
    <row r="85" spans="1:60" ht="15" thickBot="1" x14ac:dyDescent="0.35"/>
    <row r="86" spans="1:60" ht="58.2" thickBot="1" x14ac:dyDescent="0.35">
      <c r="A86" s="7">
        <f>A69+1</f>
        <v>42742</v>
      </c>
      <c r="B86" s="8">
        <v>0.30902777777777779</v>
      </c>
      <c r="C86" s="9">
        <v>0.3125</v>
      </c>
      <c r="D86" s="9">
        <v>0.32291666666666669</v>
      </c>
      <c r="E86" s="9">
        <v>0.33333333333333331</v>
      </c>
      <c r="F86" s="9">
        <v>0.34375</v>
      </c>
      <c r="G86" s="9">
        <v>0.35416666666666669</v>
      </c>
      <c r="H86" s="9">
        <v>0.36458333333333331</v>
      </c>
      <c r="I86" s="9">
        <v>0.375</v>
      </c>
      <c r="J86" s="9">
        <v>0.38541666666666669</v>
      </c>
      <c r="K86" s="9">
        <v>0.39583333333333331</v>
      </c>
      <c r="L86" s="9">
        <v>0.40625</v>
      </c>
      <c r="M86" s="9">
        <v>0.41666666666666669</v>
      </c>
      <c r="N86" s="9">
        <v>0.42708333333333331</v>
      </c>
      <c r="O86" s="9">
        <v>0.4375</v>
      </c>
      <c r="P86" s="9">
        <v>0.44791666666666669</v>
      </c>
      <c r="Q86" s="9">
        <v>0.45833333333333331</v>
      </c>
      <c r="R86" s="9">
        <v>0.46875</v>
      </c>
      <c r="S86" s="9">
        <v>0.47916666666666669</v>
      </c>
      <c r="T86" s="9">
        <v>0.48958333333333331</v>
      </c>
      <c r="U86" s="9">
        <v>0.5</v>
      </c>
      <c r="V86" s="9">
        <v>0.51041666666666663</v>
      </c>
      <c r="W86" s="9">
        <v>0.52083333333333337</v>
      </c>
      <c r="X86" s="9">
        <v>0.53125</v>
      </c>
      <c r="Y86" s="9">
        <v>0.54166666666666663</v>
      </c>
      <c r="Z86" s="9">
        <v>0.55208333333333337</v>
      </c>
      <c r="AA86" s="9">
        <v>0.5625</v>
      </c>
      <c r="AB86" s="9">
        <v>0.57291666666666663</v>
      </c>
      <c r="AC86" s="9">
        <v>0.58333333333333337</v>
      </c>
      <c r="AD86" s="9">
        <v>0.59375</v>
      </c>
      <c r="AE86" s="9">
        <v>0.60416666666666663</v>
      </c>
      <c r="AF86" s="9">
        <v>0.61458333333333337</v>
      </c>
      <c r="AG86" s="9">
        <v>0.625</v>
      </c>
      <c r="AH86" s="9">
        <v>0.63541666666666663</v>
      </c>
      <c r="AI86" s="9">
        <v>0.64583333333333337</v>
      </c>
      <c r="AJ86" s="9">
        <v>0.65625</v>
      </c>
      <c r="AK86" s="9">
        <v>0.66666666666666663</v>
      </c>
      <c r="AL86" s="9">
        <v>0.67708333333333337</v>
      </c>
      <c r="AM86" s="9">
        <v>0.6875</v>
      </c>
      <c r="AN86" s="9">
        <v>0.69791666666666663</v>
      </c>
      <c r="AO86" s="9">
        <v>0.70833333333333337</v>
      </c>
      <c r="AP86" s="9">
        <v>0.71875</v>
      </c>
      <c r="AQ86" s="9">
        <v>0.72916666666666663</v>
      </c>
      <c r="AR86" s="9">
        <v>0.73958333333333337</v>
      </c>
      <c r="AS86" s="9">
        <v>0.75</v>
      </c>
      <c r="AT86" s="9">
        <v>0.76041666666666663</v>
      </c>
      <c r="AU86" s="9">
        <v>0.77083333333333337</v>
      </c>
      <c r="AV86" s="9">
        <v>0.78125</v>
      </c>
      <c r="AW86" s="9">
        <v>0.79166666666666663</v>
      </c>
      <c r="AX86" s="9">
        <v>0.80208333333333337</v>
      </c>
      <c r="AY86" s="9">
        <v>0.8125</v>
      </c>
      <c r="BA86" s="23" t="s">
        <v>18</v>
      </c>
      <c r="BB86" s="24" t="s">
        <v>12</v>
      </c>
      <c r="BC86" s="25" t="s">
        <v>13</v>
      </c>
      <c r="BD86" s="24" t="s">
        <v>14</v>
      </c>
      <c r="BE86" s="26" t="s">
        <v>13</v>
      </c>
      <c r="BF86" s="27" t="s">
        <v>15</v>
      </c>
      <c r="BG86" s="28" t="s">
        <v>16</v>
      </c>
      <c r="BH86" s="28" t="s">
        <v>17</v>
      </c>
    </row>
    <row r="87" spans="1:60" ht="15" thickBot="1" x14ac:dyDescent="0.35">
      <c r="A87" s="35" t="str">
        <f>EFFECTIFS!$A$2</f>
        <v>Nathalie</v>
      </c>
      <c r="B87" s="36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8"/>
      <c r="AS87" s="38"/>
      <c r="AT87" s="38"/>
      <c r="AU87" s="38"/>
      <c r="AV87" s="38"/>
      <c r="AW87" s="38"/>
      <c r="AX87" s="38"/>
      <c r="AY87" s="38"/>
      <c r="BA87" s="39" t="str">
        <f>EFFECTIFS!$A$2</f>
        <v>Nathalie</v>
      </c>
      <c r="BB87" s="40"/>
      <c r="BC87" s="41"/>
      <c r="BD87" s="40"/>
      <c r="BE87" s="41"/>
      <c r="BF87" s="42"/>
      <c r="BG87" s="43"/>
      <c r="BH87" s="28"/>
    </row>
    <row r="88" spans="1:60" ht="15" thickBot="1" x14ac:dyDescent="0.35">
      <c r="A88" s="35" t="str">
        <f>EFFECTIFS!$A$3</f>
        <v>Liliane</v>
      </c>
      <c r="B88" s="36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8"/>
      <c r="AS88" s="38"/>
      <c r="AT88" s="38"/>
      <c r="AU88" s="38"/>
      <c r="AV88" s="38"/>
      <c r="AW88" s="38"/>
      <c r="AX88" s="38"/>
      <c r="AY88" s="38"/>
      <c r="BA88" s="39" t="str">
        <f>EFFECTIFS!$A$3</f>
        <v>Liliane</v>
      </c>
      <c r="BB88" s="40"/>
      <c r="BC88" s="41"/>
      <c r="BD88" s="40"/>
      <c r="BE88" s="41"/>
      <c r="BF88" s="42"/>
      <c r="BG88" s="43"/>
      <c r="BH88" s="28"/>
    </row>
    <row r="89" spans="1:60" ht="15" thickBot="1" x14ac:dyDescent="0.35">
      <c r="A89" s="35" t="str">
        <f>EFFECTIFS!$A$4</f>
        <v>Anne</v>
      </c>
      <c r="B89" s="36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8"/>
      <c r="AS89" s="38"/>
      <c r="AT89" s="38"/>
      <c r="AU89" s="38"/>
      <c r="AV89" s="38"/>
      <c r="AW89" s="38"/>
      <c r="AX89" s="38"/>
      <c r="AY89" s="38"/>
      <c r="BA89" s="39" t="str">
        <f>EFFECTIFS!$A$4</f>
        <v>Anne</v>
      </c>
      <c r="BB89" s="40"/>
      <c r="BC89" s="41"/>
      <c r="BD89" s="40"/>
      <c r="BE89" s="41"/>
      <c r="BF89" s="42"/>
      <c r="BG89" s="43"/>
      <c r="BH89" s="28"/>
    </row>
    <row r="90" spans="1:60" ht="15" thickBot="1" x14ac:dyDescent="0.35">
      <c r="A90" s="35" t="str">
        <f>EFFECTIFS!$A$5</f>
        <v>Brigitte</v>
      </c>
      <c r="B90" s="36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8"/>
      <c r="AS90" s="38"/>
      <c r="AT90" s="38"/>
      <c r="AU90" s="38"/>
      <c r="AV90" s="38"/>
      <c r="AW90" s="38"/>
      <c r="AX90" s="38"/>
      <c r="AY90" s="38"/>
      <c r="BA90" s="39" t="str">
        <f>EFFECTIFS!$A$5</f>
        <v>Brigitte</v>
      </c>
      <c r="BB90" s="40"/>
      <c r="BC90" s="41"/>
      <c r="BD90" s="40"/>
      <c r="BE90" s="41"/>
      <c r="BF90" s="42"/>
      <c r="BG90" s="43"/>
      <c r="BH90" s="28"/>
    </row>
    <row r="91" spans="1:60" ht="15" thickBot="1" x14ac:dyDescent="0.35">
      <c r="A91" s="35" t="str">
        <f>EFFECTIFS!$A$6</f>
        <v>Myriam</v>
      </c>
      <c r="B91" s="36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8"/>
      <c r="AS91" s="38"/>
      <c r="AT91" s="38"/>
      <c r="AU91" s="38"/>
      <c r="AV91" s="38"/>
      <c r="AW91" s="38"/>
      <c r="AX91" s="38"/>
      <c r="AY91" s="38"/>
      <c r="BA91" s="39" t="str">
        <f>EFFECTIFS!$A$6</f>
        <v>Myriam</v>
      </c>
      <c r="BB91" s="40"/>
      <c r="BC91" s="41"/>
      <c r="BD91" s="40"/>
      <c r="BE91" s="41"/>
      <c r="BF91" s="42"/>
      <c r="BG91" s="43"/>
      <c r="BH91" s="28"/>
    </row>
    <row r="92" spans="1:60" ht="15" thickBot="1" x14ac:dyDescent="0.35">
      <c r="A92" s="35" t="str">
        <f>EFFECTIFS!$A$7</f>
        <v>Sophie</v>
      </c>
      <c r="B92" s="36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8"/>
      <c r="AS92" s="38"/>
      <c r="AT92" s="38"/>
      <c r="AU92" s="38"/>
      <c r="AV92" s="38"/>
      <c r="AW92" s="38"/>
      <c r="AX92" s="38"/>
      <c r="AY92" s="38"/>
      <c r="BA92" s="39" t="str">
        <f>EFFECTIFS!$A$7</f>
        <v>Sophie</v>
      </c>
      <c r="BB92" s="40"/>
      <c r="BC92" s="41"/>
      <c r="BD92" s="40"/>
      <c r="BE92" s="41"/>
      <c r="BF92" s="42"/>
      <c r="BG92" s="43"/>
      <c r="BH92" s="28"/>
    </row>
    <row r="93" spans="1:60" ht="15" thickBot="1" x14ac:dyDescent="0.35">
      <c r="A93" s="35" t="str">
        <f>EFFECTIFS!$A$8</f>
        <v>Josée</v>
      </c>
      <c r="B93" s="36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8"/>
      <c r="AS93" s="38"/>
      <c r="AT93" s="38"/>
      <c r="AU93" s="38"/>
      <c r="AV93" s="38"/>
      <c r="AW93" s="38"/>
      <c r="AX93" s="38"/>
      <c r="AY93" s="38"/>
      <c r="BA93" s="39" t="str">
        <f>EFFECTIFS!$A$8</f>
        <v>Josée</v>
      </c>
      <c r="BB93" s="40"/>
      <c r="BC93" s="41"/>
      <c r="BD93" s="40"/>
      <c r="BE93" s="41"/>
      <c r="BF93" s="42"/>
      <c r="BG93" s="43"/>
      <c r="BH93" s="28"/>
    </row>
    <row r="94" spans="1:60" ht="15" thickBot="1" x14ac:dyDescent="0.35">
      <c r="A94" s="35" t="str">
        <f>EFFECTIFS!$A$9</f>
        <v>Caroline</v>
      </c>
      <c r="B94" s="36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8"/>
      <c r="AS94" s="38"/>
      <c r="AT94" s="38"/>
      <c r="AU94" s="38"/>
      <c r="AV94" s="38"/>
      <c r="AW94" s="38"/>
      <c r="AX94" s="38"/>
      <c r="AY94" s="38"/>
      <c r="BA94" s="39" t="str">
        <f>EFFECTIFS!$A$9</f>
        <v>Caroline</v>
      </c>
      <c r="BB94" s="40"/>
      <c r="BC94" s="41"/>
      <c r="BD94" s="40"/>
      <c r="BE94" s="41"/>
      <c r="BF94" s="42"/>
      <c r="BG94" s="43"/>
      <c r="BH94" s="28"/>
    </row>
    <row r="95" spans="1:60" ht="15" thickBot="1" x14ac:dyDescent="0.35">
      <c r="A95" s="35" t="str">
        <f>EFFECTIFS!$A$10</f>
        <v xml:space="preserve">Adrien </v>
      </c>
      <c r="B95" s="36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8"/>
      <c r="AS95" s="38"/>
      <c r="AT95" s="38"/>
      <c r="AU95" s="38"/>
      <c r="AV95" s="38"/>
      <c r="AW95" s="38"/>
      <c r="AX95" s="38"/>
      <c r="AY95" s="38"/>
      <c r="BA95" s="39" t="str">
        <f>EFFECTIFS!$A$10</f>
        <v xml:space="preserve">Adrien </v>
      </c>
      <c r="BB95" s="40"/>
      <c r="BC95" s="41"/>
      <c r="BD95" s="40"/>
      <c r="BE95" s="41"/>
      <c r="BF95" s="42"/>
      <c r="BG95" s="43"/>
      <c r="BH95" s="28"/>
    </row>
    <row r="96" spans="1:60" ht="15" thickBot="1" x14ac:dyDescent="0.35">
      <c r="A96" s="35" t="str">
        <f>EFFECTIFS!$A$11</f>
        <v>Sophie</v>
      </c>
      <c r="B96" s="36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8"/>
      <c r="AS96" s="38"/>
      <c r="AT96" s="38"/>
      <c r="AU96" s="38"/>
      <c r="AV96" s="38"/>
      <c r="AW96" s="38"/>
      <c r="AX96" s="38"/>
      <c r="AY96" s="38"/>
      <c r="BA96" s="39" t="str">
        <f>EFFECTIFS!$A$11</f>
        <v>Sophie</v>
      </c>
      <c r="BB96" s="40"/>
      <c r="BC96" s="41"/>
      <c r="BD96" s="40"/>
      <c r="BE96" s="41"/>
      <c r="BF96" s="42"/>
      <c r="BG96" s="43"/>
      <c r="BH96" s="28"/>
    </row>
    <row r="97" spans="1:60" ht="15" thickBot="1" x14ac:dyDescent="0.35">
      <c r="A97" s="44">
        <f>EFFECTIFS!$A$12</f>
        <v>0</v>
      </c>
      <c r="B97" s="10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2"/>
      <c r="AS97" s="12"/>
      <c r="AT97" s="12"/>
      <c r="AU97" s="12"/>
      <c r="AV97" s="12"/>
      <c r="AW97" s="12"/>
      <c r="AX97" s="12"/>
      <c r="AY97" s="12"/>
      <c r="BA97" s="34">
        <f>EFFECTIFS!$A$12</f>
        <v>0</v>
      </c>
      <c r="BB97" s="30" t="str">
        <f ca="1">IFERROR(OFFSET($A$15,,MATCH(1,$B97:$AY97,0)),"")</f>
        <v/>
      </c>
      <c r="BC97" s="31" t="str">
        <f ca="1">IFERROR(OFFSET($A$15,,MATCH(1,$B97:$AY97,0)+COUNTIF($B97:$AY97,1)-1),"")</f>
        <v/>
      </c>
      <c r="BD97" s="30" t="str">
        <f ca="1">IFERROR(OFFSET($A$15,,MATCH(2,$B97:$AY97,0)),"")</f>
        <v/>
      </c>
      <c r="BE97" s="31" t="str">
        <f ca="1">IFERROR(OFFSET($A$15,,MATCH(2,$B97:$AY97,0)+COUNTIF($B97:$AY97,2)-1),"")</f>
        <v/>
      </c>
      <c r="BF97" s="29">
        <f ca="1">(SUM(BC97,BE97)-SUM(BB97,BD97))*24</f>
        <v>0</v>
      </c>
      <c r="BG97" s="32">
        <v>9</v>
      </c>
      <c r="BH97" s="33">
        <f ca="1">BG97-BF97</f>
        <v>9</v>
      </c>
    </row>
    <row r="98" spans="1:60" x14ac:dyDescent="0.3">
      <c r="A98" s="15" t="s">
        <v>9</v>
      </c>
      <c r="B98" s="16">
        <f>COUNTIF(B97:B97,"&gt;0")</f>
        <v>0</v>
      </c>
      <c r="C98" s="16">
        <f t="shared" ref="C98:AY98" si="10">COUNTIF(C97:C97,"&gt;0")</f>
        <v>0</v>
      </c>
      <c r="D98" s="16">
        <f t="shared" si="10"/>
        <v>0</v>
      </c>
      <c r="E98" s="16">
        <f t="shared" si="10"/>
        <v>0</v>
      </c>
      <c r="F98" s="16">
        <f t="shared" si="10"/>
        <v>0</v>
      </c>
      <c r="G98" s="16">
        <f t="shared" si="10"/>
        <v>0</v>
      </c>
      <c r="H98" s="16">
        <f t="shared" si="10"/>
        <v>0</v>
      </c>
      <c r="I98" s="16">
        <f t="shared" si="10"/>
        <v>0</v>
      </c>
      <c r="J98" s="16">
        <f t="shared" si="10"/>
        <v>0</v>
      </c>
      <c r="K98" s="16">
        <f t="shared" si="10"/>
        <v>0</v>
      </c>
      <c r="L98" s="16">
        <f t="shared" si="10"/>
        <v>0</v>
      </c>
      <c r="M98" s="16">
        <f t="shared" si="10"/>
        <v>0</v>
      </c>
      <c r="N98" s="16">
        <f t="shared" si="10"/>
        <v>0</v>
      </c>
      <c r="O98" s="16">
        <f t="shared" si="10"/>
        <v>0</v>
      </c>
      <c r="P98" s="16">
        <f t="shared" si="10"/>
        <v>0</v>
      </c>
      <c r="Q98" s="16">
        <f t="shared" si="10"/>
        <v>0</v>
      </c>
      <c r="R98" s="16">
        <f t="shared" si="10"/>
        <v>0</v>
      </c>
      <c r="S98" s="16">
        <f t="shared" si="10"/>
        <v>0</v>
      </c>
      <c r="T98" s="16">
        <f t="shared" si="10"/>
        <v>0</v>
      </c>
      <c r="U98" s="16">
        <f t="shared" si="10"/>
        <v>0</v>
      </c>
      <c r="V98" s="16">
        <f t="shared" si="10"/>
        <v>0</v>
      </c>
      <c r="W98" s="16">
        <f t="shared" si="10"/>
        <v>0</v>
      </c>
      <c r="X98" s="16">
        <f t="shared" si="10"/>
        <v>0</v>
      </c>
      <c r="Y98" s="16">
        <f t="shared" si="10"/>
        <v>0</v>
      </c>
      <c r="Z98" s="16">
        <f t="shared" si="10"/>
        <v>0</v>
      </c>
      <c r="AA98" s="16">
        <f t="shared" si="10"/>
        <v>0</v>
      </c>
      <c r="AB98" s="16">
        <f t="shared" si="10"/>
        <v>0</v>
      </c>
      <c r="AC98" s="16">
        <f t="shared" si="10"/>
        <v>0</v>
      </c>
      <c r="AD98" s="16">
        <f t="shared" si="10"/>
        <v>0</v>
      </c>
      <c r="AE98" s="16">
        <f t="shared" si="10"/>
        <v>0</v>
      </c>
      <c r="AF98" s="16">
        <f t="shared" si="10"/>
        <v>0</v>
      </c>
      <c r="AG98" s="16">
        <f t="shared" si="10"/>
        <v>0</v>
      </c>
      <c r="AH98" s="16">
        <f t="shared" si="10"/>
        <v>0</v>
      </c>
      <c r="AI98" s="16">
        <f t="shared" si="10"/>
        <v>0</v>
      </c>
      <c r="AJ98" s="16">
        <f t="shared" si="10"/>
        <v>0</v>
      </c>
      <c r="AK98" s="16">
        <f t="shared" si="10"/>
        <v>0</v>
      </c>
      <c r="AL98" s="16">
        <f t="shared" si="10"/>
        <v>0</v>
      </c>
      <c r="AM98" s="16">
        <f t="shared" si="10"/>
        <v>0</v>
      </c>
      <c r="AN98" s="16">
        <f t="shared" si="10"/>
        <v>0</v>
      </c>
      <c r="AO98" s="16">
        <f t="shared" si="10"/>
        <v>0</v>
      </c>
      <c r="AP98" s="16">
        <f t="shared" si="10"/>
        <v>0</v>
      </c>
      <c r="AQ98" s="16">
        <f t="shared" si="10"/>
        <v>0</v>
      </c>
      <c r="AR98" s="16">
        <f t="shared" si="10"/>
        <v>0</v>
      </c>
      <c r="AS98" s="16">
        <f t="shared" si="10"/>
        <v>0</v>
      </c>
      <c r="AT98" s="16">
        <f t="shared" si="10"/>
        <v>0</v>
      </c>
      <c r="AU98" s="16">
        <f t="shared" si="10"/>
        <v>0</v>
      </c>
      <c r="AV98" s="16">
        <f t="shared" si="10"/>
        <v>0</v>
      </c>
      <c r="AW98" s="16">
        <f t="shared" si="10"/>
        <v>0</v>
      </c>
      <c r="AX98" s="16">
        <f t="shared" si="10"/>
        <v>0</v>
      </c>
      <c r="AY98" s="16">
        <f t="shared" si="10"/>
        <v>0</v>
      </c>
    </row>
    <row r="99" spans="1:60" x14ac:dyDescent="0.3">
      <c r="A99" s="17" t="s">
        <v>10</v>
      </c>
      <c r="B99" s="18">
        <v>1</v>
      </c>
      <c r="C99" s="13">
        <v>2</v>
      </c>
      <c r="D99" s="13">
        <v>3</v>
      </c>
      <c r="E99" s="13">
        <v>3</v>
      </c>
      <c r="F99" s="13">
        <v>4</v>
      </c>
      <c r="G99" s="13">
        <v>4</v>
      </c>
      <c r="H99" s="13">
        <v>4</v>
      </c>
      <c r="I99" s="13">
        <v>4</v>
      </c>
      <c r="J99" s="13">
        <v>4</v>
      </c>
      <c r="K99" s="13">
        <v>4</v>
      </c>
      <c r="L99" s="13">
        <v>5</v>
      </c>
      <c r="M99" s="13">
        <v>5</v>
      </c>
      <c r="N99" s="13">
        <v>5</v>
      </c>
      <c r="O99" s="13">
        <v>5</v>
      </c>
      <c r="P99" s="13">
        <v>7</v>
      </c>
      <c r="Q99" s="13">
        <v>5</v>
      </c>
      <c r="R99" s="13">
        <v>5</v>
      </c>
      <c r="S99" s="13">
        <v>4</v>
      </c>
      <c r="T99" s="13">
        <v>3</v>
      </c>
      <c r="U99" s="13">
        <v>4</v>
      </c>
      <c r="V99" s="13">
        <v>4</v>
      </c>
      <c r="W99" s="13">
        <v>3</v>
      </c>
      <c r="X99" s="13">
        <v>4</v>
      </c>
      <c r="Y99" s="13">
        <v>5</v>
      </c>
      <c r="Z99" s="13">
        <v>6</v>
      </c>
      <c r="AA99" s="13">
        <v>6</v>
      </c>
      <c r="AB99" s="13">
        <v>5</v>
      </c>
      <c r="AC99" s="13">
        <v>5</v>
      </c>
      <c r="AD99" s="13">
        <v>5</v>
      </c>
      <c r="AE99" s="13">
        <v>4</v>
      </c>
      <c r="AF99" s="13">
        <v>4</v>
      </c>
      <c r="AG99" s="13">
        <v>4</v>
      </c>
      <c r="AH99" s="13">
        <v>7</v>
      </c>
      <c r="AI99" s="13">
        <v>5</v>
      </c>
      <c r="AJ99" s="13">
        <v>4</v>
      </c>
      <c r="AK99" s="13">
        <v>4</v>
      </c>
      <c r="AL99" s="13">
        <v>4</v>
      </c>
      <c r="AM99" s="13">
        <v>4</v>
      </c>
      <c r="AN99" s="13">
        <v>5</v>
      </c>
      <c r="AO99" s="13">
        <v>5</v>
      </c>
      <c r="AP99" s="13">
        <v>5</v>
      </c>
      <c r="AQ99" s="13">
        <v>5</v>
      </c>
      <c r="AR99" s="13">
        <v>2</v>
      </c>
      <c r="AS99" s="13"/>
      <c r="AT99" s="13"/>
      <c r="AU99" s="13"/>
      <c r="AV99" s="13"/>
      <c r="AW99" s="13"/>
      <c r="AX99" s="13"/>
      <c r="AY99" s="14"/>
    </row>
    <row r="100" spans="1:60" ht="15" thickBot="1" x14ac:dyDescent="0.35">
      <c r="A100" s="19" t="s">
        <v>11</v>
      </c>
      <c r="B100" s="20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22"/>
    </row>
  </sheetData>
  <autoFilter ref="A1:BH1"/>
  <conditionalFormatting sqref="B12:AY12">
    <cfRule type="expression" dxfId="51" priority="36">
      <formula>OR(B12=1,B12=2)</formula>
    </cfRule>
  </conditionalFormatting>
  <conditionalFormatting sqref="B12:AY12">
    <cfRule type="cellIs" dxfId="50" priority="33" operator="between">
      <formula>1</formula>
      <formula>2</formula>
    </cfRule>
  </conditionalFormatting>
  <conditionalFormatting sqref="B29:AY29">
    <cfRule type="expression" dxfId="49" priority="22">
      <formula>OR(B29=1,B29=2)</formula>
    </cfRule>
  </conditionalFormatting>
  <conditionalFormatting sqref="B29:AY29">
    <cfRule type="cellIs" dxfId="48" priority="21" operator="between">
      <formula>1</formula>
      <formula>2</formula>
    </cfRule>
  </conditionalFormatting>
  <conditionalFormatting sqref="B46:AY46">
    <cfRule type="expression" dxfId="47" priority="18">
      <formula>OR(B46=1,B46=2)</formula>
    </cfRule>
  </conditionalFormatting>
  <conditionalFormatting sqref="B46:AY46">
    <cfRule type="cellIs" dxfId="46" priority="17" operator="between">
      <formula>1</formula>
      <formula>2</formula>
    </cfRule>
  </conditionalFormatting>
  <conditionalFormatting sqref="B63:AY63">
    <cfRule type="expression" dxfId="45" priority="16">
      <formula>OR(B63=1,B63=2)</formula>
    </cfRule>
  </conditionalFormatting>
  <conditionalFormatting sqref="B63:AY63">
    <cfRule type="cellIs" dxfId="44" priority="15" operator="between">
      <formula>1</formula>
      <formula>2</formula>
    </cfRule>
  </conditionalFormatting>
  <conditionalFormatting sqref="B80:AY80">
    <cfRule type="expression" dxfId="43" priority="14">
      <formula>OR(B80=1,B80=2)</formula>
    </cfRule>
  </conditionalFormatting>
  <conditionalFormatting sqref="B80:AY80">
    <cfRule type="cellIs" dxfId="42" priority="13" operator="between">
      <formula>1</formula>
      <formula>2</formula>
    </cfRule>
  </conditionalFormatting>
  <conditionalFormatting sqref="B97:AY97">
    <cfRule type="expression" dxfId="41" priority="12">
      <formula>OR(B97=1,B97=2)</formula>
    </cfRule>
  </conditionalFormatting>
  <conditionalFormatting sqref="B97:AY97">
    <cfRule type="cellIs" dxfId="40" priority="11" operator="between">
      <formula>1</formula>
      <formula>2</formula>
    </cfRule>
  </conditionalFormatting>
  <conditionalFormatting sqref="B2:AY9">
    <cfRule type="expression" dxfId="9" priority="10">
      <formula>OR(B2=1,B2=2)</formula>
    </cfRule>
  </conditionalFormatting>
  <conditionalFormatting sqref="B3:AY3">
    <cfRule type="cellIs" dxfId="8" priority="8" operator="equal">
      <formula>2</formula>
    </cfRule>
    <cfRule type="cellIs" dxfId="7" priority="9" operator="equal">
      <formula>1</formula>
    </cfRule>
  </conditionalFormatting>
  <conditionalFormatting sqref="B2:AY2">
    <cfRule type="cellIs" dxfId="6" priority="7" operator="between">
      <formula>1</formula>
      <formula>2</formula>
    </cfRule>
  </conditionalFormatting>
  <conditionalFormatting sqref="B4:AY4">
    <cfRule type="cellIs" dxfId="5" priority="6" operator="between">
      <formula>1</formula>
      <formula>2</formula>
    </cfRule>
  </conditionalFormatting>
  <conditionalFormatting sqref="B5:AY5">
    <cfRule type="cellIs" dxfId="4" priority="5" operator="between">
      <formula>1</formula>
      <formula>2</formula>
    </cfRule>
  </conditionalFormatting>
  <conditionalFormatting sqref="B6:AY6">
    <cfRule type="cellIs" dxfId="3" priority="4" operator="between">
      <formula>1</formula>
      <formula>2</formula>
    </cfRule>
  </conditionalFormatting>
  <conditionalFormatting sqref="B7:AY7">
    <cfRule type="cellIs" dxfId="2" priority="3" operator="between">
      <formula>1</formula>
      <formula>2</formula>
    </cfRule>
  </conditionalFormatting>
  <conditionalFormatting sqref="B8:AY8">
    <cfRule type="cellIs" dxfId="1" priority="2" operator="between">
      <formula>1</formula>
      <formula>2</formula>
    </cfRule>
  </conditionalFormatting>
  <conditionalFormatting sqref="B9:AY9">
    <cfRule type="cellIs" dxfId="0" priority="1" operator="between">
      <formula>1</formula>
      <formula>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13" sqref="A13"/>
    </sheetView>
  </sheetViews>
  <sheetFormatPr baseColWidth="10" defaultRowHeight="14.4" x14ac:dyDescent="0.3"/>
  <sheetData>
    <row r="1" spans="1:1" x14ac:dyDescent="0.3">
      <c r="A1" s="1" t="s">
        <v>8</v>
      </c>
    </row>
    <row r="2" spans="1:1" x14ac:dyDescent="0.3">
      <c r="A2" s="2" t="s">
        <v>0</v>
      </c>
    </row>
    <row r="3" spans="1:1" x14ac:dyDescent="0.3">
      <c r="A3" s="3" t="s">
        <v>1</v>
      </c>
    </row>
    <row r="4" spans="1:1" x14ac:dyDescent="0.3">
      <c r="A4" s="4" t="s">
        <v>2</v>
      </c>
    </row>
    <row r="5" spans="1:1" x14ac:dyDescent="0.3">
      <c r="A5" s="3" t="s">
        <v>3</v>
      </c>
    </row>
    <row r="6" spans="1:1" x14ac:dyDescent="0.3">
      <c r="A6" s="4" t="s">
        <v>4</v>
      </c>
    </row>
    <row r="7" spans="1:1" x14ac:dyDescent="0.3">
      <c r="A7" s="3" t="s">
        <v>5</v>
      </c>
    </row>
    <row r="8" spans="1:1" x14ac:dyDescent="0.3">
      <c r="A8" s="5" t="s">
        <v>6</v>
      </c>
    </row>
    <row r="9" spans="1:1" x14ac:dyDescent="0.3">
      <c r="A9" s="6" t="s">
        <v>7</v>
      </c>
    </row>
    <row r="10" spans="1:1" x14ac:dyDescent="0.3">
      <c r="A10" s="6" t="s">
        <v>19</v>
      </c>
    </row>
    <row r="11" spans="1:1" x14ac:dyDescent="0.3">
      <c r="A11" s="6" t="s">
        <v>5</v>
      </c>
    </row>
    <row r="12" spans="1:1" x14ac:dyDescent="0.3">
      <c r="A1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SEM_Modèle</vt:lpstr>
      <vt:lpstr>EFFECTIFS</vt:lpstr>
      <vt:lpstr>TABLE_EFFECTIFS_2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2016-10-20T12:55:56Z</dcterms:modified>
</cp:coreProperties>
</file>