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ropbox\Personnelle 2024\DIVERS\"/>
    </mc:Choice>
  </mc:AlternateContent>
  <xr:revisionPtr revIDLastSave="0" documentId="13_ncr:1_{37224A20-44F3-4CA3-9437-1C162567E22E}" xr6:coauthVersionLast="47" xr6:coauthVersionMax="47" xr10:uidLastSave="{00000000-0000-0000-0000-000000000000}"/>
  <bookViews>
    <workbookView xWindow="-98" yWindow="-98" windowWidth="20715" windowHeight="13276" activeTab="3" xr2:uid="{A8961F80-0D97-488B-BD6F-98348A553A5F}"/>
  </bookViews>
  <sheets>
    <sheet name="Sommaire" sheetId="21" r:id="rId1"/>
    <sheet name="Janvier" sheetId="11" r:id="rId2"/>
    <sheet name="Février" sheetId="10" r:id="rId3"/>
    <sheet name="Mars" sheetId="1" r:id="rId4"/>
    <sheet name="Avril" sheetId="12" r:id="rId5"/>
    <sheet name="Mai" sheetId="13" r:id="rId6"/>
    <sheet name="Juin" sheetId="14" r:id="rId7"/>
    <sheet name="Juillet" sheetId="15" r:id="rId8"/>
    <sheet name="Août" sheetId="16" r:id="rId9"/>
    <sheet name="Septembre" sheetId="17" r:id="rId10"/>
    <sheet name="Octobre" sheetId="18" r:id="rId11"/>
    <sheet name="Novembre" sheetId="19" r:id="rId12"/>
    <sheet name="Décembre" sheetId="20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E13" i="21"/>
  <c r="E12" i="21"/>
  <c r="E11" i="21"/>
  <c r="E10" i="21"/>
  <c r="E9" i="21"/>
  <c r="E8" i="21"/>
  <c r="E7" i="21"/>
  <c r="E6" i="21"/>
  <c r="E5" i="21"/>
  <c r="E3" i="21"/>
  <c r="E2" i="21"/>
  <c r="D13" i="21"/>
  <c r="D12" i="21"/>
  <c r="D11" i="21"/>
  <c r="D10" i="21"/>
  <c r="D9" i="21"/>
  <c r="D8" i="21"/>
  <c r="D7" i="21"/>
  <c r="D6" i="21"/>
  <c r="D5" i="21"/>
  <c r="D3" i="21"/>
  <c r="D2" i="21"/>
  <c r="C13" i="21"/>
  <c r="C12" i="21"/>
  <c r="C11" i="21"/>
  <c r="C10" i="21"/>
  <c r="C9" i="21"/>
  <c r="C8" i="21"/>
  <c r="C7" i="21"/>
  <c r="C6" i="21"/>
  <c r="C5" i="21"/>
  <c r="C3" i="21"/>
  <c r="C2" i="21"/>
  <c r="B13" i="21"/>
  <c r="B12" i="21"/>
  <c r="B11" i="21"/>
  <c r="B10" i="21"/>
  <c r="B9" i="21"/>
  <c r="B8" i="21"/>
  <c r="B7" i="21"/>
  <c r="D4" i="20"/>
  <c r="D4" i="19"/>
  <c r="D4" i="18"/>
  <c r="D4" i="17"/>
  <c r="D4" i="16"/>
  <c r="D4" i="15"/>
  <c r="D4" i="14"/>
  <c r="D4" i="13"/>
  <c r="D4" i="12"/>
  <c r="B3" i="21"/>
  <c r="B2" i="21"/>
  <c r="D4" i="10"/>
  <c r="D4" i="11"/>
  <c r="D8" i="20"/>
  <c r="D7" i="20"/>
  <c r="D6" i="20"/>
  <c r="D5" i="20"/>
  <c r="H6" i="20" s="1"/>
  <c r="D3" i="20"/>
  <c r="D8" i="19"/>
  <c r="D7" i="19"/>
  <c r="D6" i="19"/>
  <c r="D5" i="19"/>
  <c r="H6" i="19" s="1"/>
  <c r="D3" i="19"/>
  <c r="D8" i="18"/>
  <c r="D7" i="18"/>
  <c r="D6" i="18"/>
  <c r="D5" i="18"/>
  <c r="D3" i="18"/>
  <c r="D8" i="17"/>
  <c r="D7" i="17"/>
  <c r="D6" i="17"/>
  <c r="D5" i="17"/>
  <c r="D3" i="17"/>
  <c r="D8" i="16"/>
  <c r="D7" i="16"/>
  <c r="D6" i="16"/>
  <c r="D5" i="16"/>
  <c r="D3" i="16"/>
  <c r="D8" i="15"/>
  <c r="D7" i="15"/>
  <c r="D6" i="15"/>
  <c r="D5" i="15"/>
  <c r="D3" i="15"/>
  <c r="H5" i="15" s="1"/>
  <c r="D8" i="14"/>
  <c r="D7" i="14"/>
  <c r="D6" i="14"/>
  <c r="D5" i="14"/>
  <c r="D3" i="14"/>
  <c r="D8" i="13"/>
  <c r="D7" i="13"/>
  <c r="D6" i="13"/>
  <c r="D5" i="13"/>
  <c r="D3" i="13"/>
  <c r="D8" i="12"/>
  <c r="D7" i="12"/>
  <c r="D6" i="12"/>
  <c r="D5" i="12"/>
  <c r="D3" i="12"/>
  <c r="D8" i="11"/>
  <c r="D7" i="11"/>
  <c r="D6" i="11"/>
  <c r="D5" i="11"/>
  <c r="D3" i="11"/>
  <c r="D8" i="10"/>
  <c r="D7" i="10"/>
  <c r="D6" i="10"/>
  <c r="D5" i="10"/>
  <c r="D3" i="10"/>
  <c r="D4" i="1"/>
  <c r="D5" i="1"/>
  <c r="D6" i="1"/>
  <c r="D7" i="1"/>
  <c r="D8" i="1"/>
  <c r="D3" i="1"/>
  <c r="H4" i="20" l="1"/>
  <c r="H4" i="19"/>
  <c r="H4" i="18"/>
  <c r="I6" i="18"/>
  <c r="H4" i="17"/>
  <c r="H6" i="17"/>
  <c r="H4" i="16"/>
  <c r="H6" i="16"/>
  <c r="I5" i="15"/>
  <c r="H4" i="15"/>
  <c r="I6" i="15"/>
  <c r="H6" i="14"/>
  <c r="H4" i="14"/>
  <c r="H4" i="13"/>
  <c r="H6" i="13"/>
  <c r="H4" i="12"/>
  <c r="I6" i="12"/>
  <c r="H4" i="10"/>
  <c r="I6" i="10"/>
  <c r="I6" i="11"/>
  <c r="H4" i="11"/>
  <c r="H3" i="11"/>
  <c r="H3" i="20"/>
  <c r="I6" i="20"/>
  <c r="I5" i="20"/>
  <c r="H5" i="20"/>
  <c r="H3" i="19"/>
  <c r="I6" i="19"/>
  <c r="I5" i="19"/>
  <c r="H5" i="19"/>
  <c r="H6" i="18"/>
  <c r="H3" i="18"/>
  <c r="H5" i="18"/>
  <c r="I5" i="18"/>
  <c r="H3" i="17"/>
  <c r="H5" i="17"/>
  <c r="I6" i="17"/>
  <c r="I5" i="17"/>
  <c r="H3" i="16"/>
  <c r="I6" i="16"/>
  <c r="I5" i="16"/>
  <c r="H5" i="16"/>
  <c r="H6" i="15"/>
  <c r="H3" i="15"/>
  <c r="H3" i="14"/>
  <c r="I6" i="14"/>
  <c r="I5" i="14"/>
  <c r="H5" i="14"/>
  <c r="H3" i="13"/>
  <c r="B6" i="21" s="1"/>
  <c r="I6" i="13"/>
  <c r="I5" i="13"/>
  <c r="H5" i="13"/>
  <c r="H6" i="12"/>
  <c r="I5" i="12"/>
  <c r="H3" i="12"/>
  <c r="B5" i="21" s="1"/>
  <c r="H5" i="12"/>
  <c r="H6" i="11"/>
  <c r="I5" i="11"/>
  <c r="H5" i="11"/>
  <c r="H6" i="10"/>
  <c r="I5" i="10"/>
  <c r="H3" i="10"/>
  <c r="H5" i="10"/>
  <c r="H6" i="1"/>
  <c r="D4" i="21" s="1"/>
  <c r="I6" i="1"/>
  <c r="H3" i="1"/>
  <c r="B4" i="21" s="1"/>
  <c r="H4" i="1"/>
  <c r="E4" i="21" s="1"/>
  <c r="H5" i="1"/>
  <c r="C4" i="21" s="1"/>
  <c r="I5" i="1"/>
</calcChain>
</file>

<file path=xl/sharedStrings.xml><?xml version="1.0" encoding="utf-8"?>
<sst xmlns="http://schemas.openxmlformats.org/spreadsheetml/2006/main" count="124" uniqueCount="25">
  <si>
    <t>Date de relevé</t>
  </si>
  <si>
    <t>Consommation total</t>
  </si>
  <si>
    <t>Jour Forte consommation</t>
  </si>
  <si>
    <t>Jour Faible consommation</t>
  </si>
  <si>
    <t>Consommation moyenne</t>
  </si>
  <si>
    <t>Consommation</t>
  </si>
  <si>
    <t>Consommation J+1</t>
  </si>
  <si>
    <t>Donnée de calcul</t>
  </si>
  <si>
    <t>Retour à l'accueil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</si>
  <si>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</si>
  <si>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</si>
  <si>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</si>
  <si>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</si>
  <si>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</si>
  <si>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</si>
  <si>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</si>
  <si>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</si>
  <si>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</si>
  <si>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</si>
  <si>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</si>
  <si>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</si>
  <si>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Conso total</t>
  </si>
  <si>
    <t>Forte conso</t>
  </si>
  <si>
    <t>Faible conso</t>
  </si>
  <si>
    <t>Conso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</si>
</sst>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mediumGray"/>
    </fill>
    <fill>
      <patternFill patternType="solid">
        <fgColor theme="8" tint="0.399975585192419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3" xfId="0" applyNumberFormat="1" applyBorder="1"/>
    <xf numFmtId="14" fontId="0" fillId="0" borderId="5" xfId="0" applyNumberFormat="1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14" fontId="0" fillId="2" borderId="13" xfId="0" applyNumberFormat="1" applyFill="1" applyBorder="1" applyAlignment="1">
      <alignment horizontal="center"/>
    </xf>
    <xf numFmtId="164" fontId="0" fillId="3" borderId="17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64" fontId="0" fillId="3" borderId="18" xfId="0" applyNumberForma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5" borderId="23" xfId="0" applyFill="1" applyBorder="1"/>
    <xf numFmtId="0" fontId="0" fillId="5" borderId="3" xfId="0" applyFill="1" applyBorder="1"/>
    <xf numFmtId="0" fontId="2" fillId="0" borderId="0" xfId="1"/>
    <xf numFmtId="0" fontId="0" fillId="0" borderId="0" xfId="0" applyAlignment="1">
      <alignment horizontal="left" vertic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left"/>
    </xf>
    <xf numFmtId="0" fontId="0" fillId="2" borderId="25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26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27" xfId="0" applyFill="1" applyBorder="1" applyAlignment="1">
      <alignment horizontal="left"/>
    </xf>
    <xf numFmtId="0" fontId="3" fillId="6" borderId="28" xfId="1" applyFont="1" applyFill="1" applyBorder="1" applyAlignment="1">
      <alignment horizontal="center"/>
    </xf>
    <xf numFmtId="0" fontId="3" fillId="6" borderId="29" xfId="1" applyFont="1" applyFill="1" applyBorder="1" applyAlignment="1">
      <alignment horizontal="center"/>
    </xf>
    <xf numFmtId="0" fontId="3" fillId="6" borderId="30" xfId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4"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Consommation total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Sommaire!$A$2:$A$13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Sommaire!$B$2:$B$13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0.45600000000000007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17-4786-8365-1DD0CF2280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84297296"/>
        <c:axId val="384293688"/>
      </c:barChart>
      <c:catAx>
        <c:axId val="384297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293688"/>
        <c:crosses val="autoZero"/>
        <c:auto val="1"/>
        <c:lblAlgn val="ctr"/>
        <c:lblOffset val="100"/>
        <c:noMultiLvlLbl val="0"/>
      </c:catAx>
      <c:valAx>
        <c:axId val="384293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297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Forte</a:t>
            </a:r>
            <a:r>
              <a:rPr lang="fr-BE" baseline="0"/>
              <a:t> consommation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Sommaire!$A$2:$A$13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Sommaire!$C$2:$C$13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0.19300000000000006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EC-41A2-933D-DD76A5B99D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24942344"/>
        <c:axId val="624944312"/>
      </c:barChart>
      <c:catAx>
        <c:axId val="624942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4944312"/>
        <c:crosses val="autoZero"/>
        <c:auto val="1"/>
        <c:lblAlgn val="ctr"/>
        <c:lblOffset val="100"/>
        <c:noMultiLvlLbl val="0"/>
      </c:catAx>
      <c:valAx>
        <c:axId val="624944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4942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Faible consommation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Sommaire!$A$2:$A$13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Sommaire!$D$2:$D$13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1.2000000000000011E-2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98-47D9-83BA-78559F3760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19360536"/>
        <c:axId val="819366440"/>
      </c:barChart>
      <c:catAx>
        <c:axId val="819360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9366440"/>
        <c:crosses val="autoZero"/>
        <c:auto val="1"/>
        <c:lblAlgn val="ctr"/>
        <c:lblOffset val="100"/>
        <c:noMultiLvlLbl val="0"/>
      </c:catAx>
      <c:valAx>
        <c:axId val="819366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9360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Conso moyenne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Sommaire!$A$2:$A$13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Sommaire!$E$2:$E$13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 formatCode="0.000">
                  <c:v>6.5142857142857155E-2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4F0-4FF6-A00E-0B15EDB67B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13912832"/>
        <c:axId val="813913160"/>
      </c:barChart>
      <c:catAx>
        <c:axId val="813912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3913160"/>
        <c:crosses val="autoZero"/>
        <c:auto val="1"/>
        <c:lblAlgn val="ctr"/>
        <c:lblOffset val="100"/>
        <c:noMultiLvlLbl val="0"/>
      </c:catAx>
      <c:valAx>
        <c:axId val="813913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3912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14</xdr:row>
      <xdr:rowOff>9524</xdr:rowOff>
    </xdr:from>
    <xdr:to>
      <xdr:col>5</xdr:col>
      <xdr:colOff>466725</xdr:colOff>
      <xdr:row>27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224D716-0189-F486-8351-94D7F158E2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28</xdr:row>
      <xdr:rowOff>19050</xdr:rowOff>
    </xdr:from>
    <xdr:to>
      <xdr:col>5</xdr:col>
      <xdr:colOff>419100</xdr:colOff>
      <xdr:row>43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E92FA7A-FEAB-B454-56A9-313665B527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14287</xdr:colOff>
      <xdr:row>27</xdr:row>
      <xdr:rowOff>171450</xdr:rowOff>
    </xdr:from>
    <xdr:to>
      <xdr:col>12</xdr:col>
      <xdr:colOff>14287</xdr:colOff>
      <xdr:row>43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7D2656E-02FA-4E3B-9C78-D39ABC1D39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4762</xdr:colOff>
      <xdr:row>14</xdr:row>
      <xdr:rowOff>9524</xdr:rowOff>
    </xdr:from>
    <xdr:to>
      <xdr:col>12</xdr:col>
      <xdr:colOff>4762</xdr:colOff>
      <xdr:row>26</xdr:row>
      <xdr:rowOff>171449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72A6326-F3DD-1CB6-8F69-36F58887F05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F64D8-3E12-49EC-A802-341D2C68601B}">
  <dimension ref="A1:E13"/>
  <sheetViews>
    <sheetView workbookViewId="0">
      <selection activeCell="B4" sqref="B4"/>
    </sheetView>
  </sheetViews>
  <sheetFormatPr baseColWidth="10" defaultRowHeight="14.25" x14ac:dyDescent="0.45"/>
  <cols>
    <col min="3" max="3" width="12.3984375" customWidth="1"/>
    <col min="4" max="4" width="12.1328125" customWidth="1"/>
    <col min="5" max="5" width="14.86328125" customWidth="1"/>
  </cols>
  <sheetData>
    <row r="1" spans="1:5" x14ac:dyDescent="0.45">
      <c r="A1" s="23">
        <v>2024</v>
      </c>
      <c r="B1" s="2" t="s">
        <v>21</v>
      </c>
      <c r="C1" s="2" t="s">
        <v>22</v>
      </c>
      <c r="D1" s="2" t="s">
        <v>23</v>
      </c>
      <c r="E1" s="2" t="s">
        <v>24</v>
      </c>
    </row>
    <row r="2" spans="1:5" x14ac:dyDescent="0.45">
      <c r="A2" s="22" t="s">
        <v>9</v>
      </c>
      <c r="B2" s="2">
        <f>Janvier!H3</f>
        <v>0</v>
      </c>
      <c r="C2" s="2">
        <f>Janvier!H5</f>
        <v>0</v>
      </c>
      <c r="D2">
        <f>Janvier!H6</f>
        <v>0</v>
      </c>
      <c r="E2" t="e">
        <f>Janvier!H4</f>
        <v>#DIV/0!</v>
      </c>
    </row>
    <row r="3" spans="1:5" x14ac:dyDescent="0.45">
      <c r="A3" s="22" t="s">
        <v>10</v>
      </c>
      <c r="B3" s="2">
        <f>Février!H3</f>
        <v>0</v>
      </c>
      <c r="C3" s="2">
        <f>Février!H5</f>
        <v>0</v>
      </c>
      <c r="D3">
        <f>Février!H6</f>
        <v>0</v>
      </c>
      <c r="E3" t="e">
        <f>Février!H4</f>
        <v>#DIV/0!</v>
      </c>
    </row>
    <row r="4" spans="1:5" x14ac:dyDescent="0.45">
      <c r="A4" s="22" t="s">
        <v>11</v>
      </c>
      <c r="B4" s="2">
        <f>Mars!H3</f>
        <v>0.45600000000000007</v>
      </c>
      <c r="C4" s="2">
        <f>Mars!H5</f>
        <v>0.19300000000000006</v>
      </c>
      <c r="D4">
        <f>Mars!H6</f>
        <v>1.2000000000000011E-2</v>
      </c>
      <c r="E4" s="1">
        <f>Mars!H4</f>
        <v>6.5142857142857155E-2</v>
      </c>
    </row>
    <row r="5" spans="1:5" x14ac:dyDescent="0.45">
      <c r="A5" s="22" t="s">
        <v>12</v>
      </c>
      <c r="B5" s="2">
        <f>Avril!H3</f>
        <v>0</v>
      </c>
      <c r="C5" s="2">
        <f>Avril!H5</f>
        <v>0</v>
      </c>
      <c r="D5">
        <f>Avril!H6</f>
        <v>0</v>
      </c>
      <c r="E5" t="e">
        <f>Avril!H4</f>
        <v>#DIV/0!</v>
      </c>
    </row>
    <row r="6" spans="1:5" x14ac:dyDescent="0.45">
      <c r="A6" s="22" t="s">
        <v>13</v>
      </c>
      <c r="B6" s="2">
        <f>Mai!H3</f>
        <v>0</v>
      </c>
      <c r="C6" s="2">
        <f>Mai!H5</f>
        <v>0</v>
      </c>
      <c r="D6">
        <f>Mai!H6</f>
        <v>0</v>
      </c>
      <c r="E6" t="e">
        <f>Mai!H4</f>
        <v>#DIV/0!</v>
      </c>
    </row>
    <row r="7" spans="1:5" x14ac:dyDescent="0.45">
      <c r="A7" s="22" t="s">
        <v>14</v>
      </c>
      <c r="B7" s="2">
        <f>Juin!H3</f>
        <v>0</v>
      </c>
      <c r="C7" s="2">
        <f>Juin!H5</f>
        <v>0</v>
      </c>
      <c r="D7">
        <f>Juin!H6</f>
        <v>0</v>
      </c>
      <c r="E7" t="e">
        <f>Juin!H4</f>
        <v>#DIV/0!</v>
      </c>
    </row>
    <row r="8" spans="1:5" x14ac:dyDescent="0.45">
      <c r="A8" s="22" t="s">
        <v>15</v>
      </c>
      <c r="B8" s="2">
        <f>Juillet!H3</f>
        <v>0</v>
      </c>
      <c r="C8" s="2">
        <f>Juillet!H5</f>
        <v>0</v>
      </c>
      <c r="D8">
        <f>Juillet!H6</f>
        <v>0</v>
      </c>
      <c r="E8" t="e">
        <f>Juillet!H4</f>
        <v>#DIV/0!</v>
      </c>
    </row>
    <row r="9" spans="1:5" x14ac:dyDescent="0.45">
      <c r="A9" s="22" t="s">
        <v>16</v>
      </c>
      <c r="B9" s="2">
        <f>Août!H3</f>
        <v>0</v>
      </c>
      <c r="C9" s="2">
        <f>Août!H5</f>
        <v>0</v>
      </c>
      <c r="D9">
        <f>Août!H6</f>
        <v>0</v>
      </c>
      <c r="E9" t="e">
        <f>Août!H4</f>
        <v>#DIV/0!</v>
      </c>
    </row>
    <row r="10" spans="1:5" x14ac:dyDescent="0.45">
      <c r="A10" s="22" t="s">
        <v>17</v>
      </c>
      <c r="B10" s="2">
        <f>Septembre!H3</f>
        <v>0</v>
      </c>
      <c r="C10" s="2">
        <f>Septembre!H5</f>
        <v>0</v>
      </c>
      <c r="D10">
        <f>Septembre!H6</f>
        <v>0</v>
      </c>
      <c r="E10" t="e">
        <f>Septembre!H4</f>
        <v>#DIV/0!</v>
      </c>
    </row>
    <row r="11" spans="1:5" x14ac:dyDescent="0.45">
      <c r="A11" s="22" t="s">
        <v>18</v>
      </c>
      <c r="B11" s="2">
        <f>Octobre!H3</f>
        <v>0</v>
      </c>
      <c r="C11" s="2">
        <f>Octobre!H5</f>
        <v>0</v>
      </c>
      <c r="D11">
        <f>Octobre!H6</f>
        <v>0</v>
      </c>
      <c r="E11" t="e">
        <f>Octobre!H4</f>
        <v>#DIV/0!</v>
      </c>
    </row>
    <row r="12" spans="1:5" x14ac:dyDescent="0.45">
      <c r="A12" s="22" t="s">
        <v>19</v>
      </c>
      <c r="B12" s="2">
        <f>Novembre!H3</f>
        <v>0</v>
      </c>
      <c r="C12" s="2">
        <f>Novembre!H5</f>
        <v>0</v>
      </c>
      <c r="D12">
        <f>Novembre!H6</f>
        <v>0</v>
      </c>
      <c r="E12" t="e">
        <f>Novembre!H4</f>
        <v>#DIV/0!</v>
      </c>
    </row>
    <row r="13" spans="1:5" x14ac:dyDescent="0.45">
      <c r="A13" s="22" t="s">
        <v>20</v>
      </c>
      <c r="B13" s="2">
        <f>Décembre!H3</f>
        <v>0</v>
      </c>
      <c r="C13" s="2">
        <f>Décembre!H5</f>
        <v>0</v>
      </c>
      <c r="D13">
        <f>Décembre!H6</f>
        <v>0</v>
      </c>
      <c r="E13" t="e">
        <f>Décembre!H4</f>
        <v>#DIV/0!</v>
      </c>
    </row>
  </sheetData>
  <hyperlinks>
    <hyperlink ref="A2" location="Janvier!A1" display="Janvier" xr:uid="{3AD2B7D3-47F6-4BB5-A908-116A1DB94AF4}"/>
    <hyperlink ref="A3" location="Février!A1" display="Février" xr:uid="{663B7AAA-6B1D-45F6-AA5D-17DD4E3C0179}"/>
    <hyperlink ref="A4" location="Mars!A1" display="Mars" xr:uid="{96CA5A3E-2DF4-4876-907C-F1FFD0F5E180}"/>
    <hyperlink ref="A5" location="Avril!A1" display="Avril" xr:uid="{24A960EA-E049-400C-9A15-042B1A890EBF}"/>
    <hyperlink ref="A6" location="Mai!A1" display="Mai" xr:uid="{1031055D-734A-4F7C-8AB8-E4942B46D32E}"/>
    <hyperlink ref="A7" location="Juin!A1" display="Juin" xr:uid="{65A62132-94D2-40A2-8131-4EAAA0ABB5B6}"/>
    <hyperlink ref="A8" location="Juillet!A1" display="Juillet" xr:uid="{DE57720E-9541-44B4-8814-B589AD3D323F}"/>
    <hyperlink ref="A9" location="Août!A1" display="Août" xr:uid="{F79898D2-2F30-46AA-9C5A-2049455AD553}"/>
    <hyperlink ref="A10" location="Septembre!A1" display="Septembre" xr:uid="{6DDC7772-DC42-479C-978E-A36568FD94A9}"/>
    <hyperlink ref="A11" location="Octobre!A1" display="Octobre" xr:uid="{B525F1D5-2D7A-43BD-9949-872E92CB9D06}"/>
    <hyperlink ref="A12" location="Novembre!A1" display="Novembre" xr:uid="{CBE0A5CD-9C98-4DAF-B873-4411DBBEEABD}"/>
    <hyperlink ref="A13" location="Décembre!A1" display="Décembre" xr:uid="{31002627-B727-4D22-B56F-BEEE9034E5B7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15D1E-AD47-4EAA-A3F4-C682677FC39F}">
  <dimension ref="B1:I34"/>
  <sheetViews>
    <sheetView workbookViewId="0">
      <selection activeCell="F8" sqref="F8:I8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23" priority="2"/>
  </conditionalFormatting>
  <conditionalFormatting sqref="I6 B3:B33">
    <cfRule type="duplicateValues" dxfId="22" priority="1"/>
  </conditionalFormatting>
  <hyperlinks>
    <hyperlink ref="F8:H8" location="Sommaire!A1" display="Retour à l'accueil" xr:uid="{93D6DA58-2086-49C3-A274-094C84E91849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DB9A8-47E2-42A8-949C-8AFC95AFA519}">
  <dimension ref="B1:I34"/>
  <sheetViews>
    <sheetView workbookViewId="0">
      <selection activeCell="F8" sqref="F8:I8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21" priority="2"/>
  </conditionalFormatting>
  <conditionalFormatting sqref="I6 B3:B33">
    <cfRule type="duplicateValues" dxfId="20" priority="1"/>
  </conditionalFormatting>
  <hyperlinks>
    <hyperlink ref="F8:H8" location="Sommaire!A1" display="Retour à l'accueil" xr:uid="{866E5F70-C93B-4792-A433-53FA3624744D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0F697-9976-4C35-81F4-D63CEAF61A04}">
  <dimension ref="B1:I34"/>
  <sheetViews>
    <sheetView tabSelected="1" workbookViewId="0">
      <selection activeCell="C10" sqref="C10"/>
    </sheetView>
  </sheetViews>
  <sheetFormatPr baseColWidth="10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5" max="5" width="11.3984375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>
        <v>0.47</v>
      </c>
      <c r="D3" s="12">
        <f>IF(C3&lt;&gt;"", C4-C3, "")</f>
        <v>0</v>
      </c>
      <c r="F3" s="27" t="s">
        <v>1</v>
      </c>
      <c r="G3" s="28"/>
      <c r="H3" s="17">
        <f>SUM(D3:D33)</f>
        <v>0.45600000000000007</v>
      </c>
      <c r="I3" s="20"/>
    </row>
    <row r="4" spans="2:9" x14ac:dyDescent="0.45">
      <c r="B4" s="9">
        <v>45353</v>
      </c>
      <c r="C4" s="13">
        <v>0.47</v>
      </c>
      <c r="D4" s="14">
        <f>IF(C3&lt;&gt;"", C4-C3, "0")</f>
        <v>0</v>
      </c>
      <c r="F4" s="29" t="s">
        <v>4</v>
      </c>
      <c r="G4" s="30"/>
      <c r="H4" s="18">
        <f>AVERAGE(D3:D33)</f>
        <v>6.5142857142857155E-2</v>
      </c>
      <c r="I4" s="21"/>
    </row>
    <row r="5" spans="2:9" x14ac:dyDescent="0.45">
      <c r="B5" s="9">
        <v>45354</v>
      </c>
      <c r="C5" s="13">
        <v>0.66300000000000003</v>
      </c>
      <c r="D5" s="14">
        <f>IF(C4&lt;&gt;"", C5-C4, "")</f>
        <v>0.19300000000000006</v>
      </c>
      <c r="F5" s="29" t="s">
        <v>2</v>
      </c>
      <c r="G5" s="30"/>
      <c r="H5" s="18">
        <f>MAX(D3:D33)</f>
        <v>0.19300000000000006</v>
      </c>
      <c r="I5" s="3">
        <f>INDEX(B3:B33, MATCH(MAX(D3:D33), D3:D33, 0))</f>
        <v>45354</v>
      </c>
    </row>
    <row r="6" spans="2:9" ht="14.65" thickBot="1" x14ac:dyDescent="0.5">
      <c r="B6" s="9">
        <v>45355</v>
      </c>
      <c r="C6" s="13">
        <v>0.755</v>
      </c>
      <c r="D6" s="14">
        <f t="shared" ref="D6:D33" si="0">IF(C5&lt;&gt;"", C6-C5, "")</f>
        <v>9.1999999999999971E-2</v>
      </c>
      <c r="F6" s="31" t="s">
        <v>3</v>
      </c>
      <c r="G6" s="32"/>
      <c r="H6" s="19">
        <f>MIN(D5:D33)</f>
        <v>1.2000000000000011E-2</v>
      </c>
      <c r="I6" s="4">
        <f>INDEX(B3:B33, MATCH(MIN(D5:D33), D3:D33, 0))</f>
        <v>45356</v>
      </c>
    </row>
    <row r="7" spans="2:9" ht="15" thickTop="1" thickBot="1" x14ac:dyDescent="0.5">
      <c r="B7" s="9">
        <v>45356</v>
      </c>
      <c r="C7" s="13">
        <v>0.76700000000000002</v>
      </c>
      <c r="D7" s="14">
        <f t="shared" si="0"/>
        <v>1.2000000000000011E-2</v>
      </c>
    </row>
    <row r="8" spans="2:9" ht="14.65" thickBot="1" x14ac:dyDescent="0.5">
      <c r="B8" s="9">
        <v>45357</v>
      </c>
      <c r="C8" s="13">
        <v>0.84399999999999997</v>
      </c>
      <c r="D8" s="14">
        <f t="shared" si="0"/>
        <v>7.6999999999999957E-2</v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>
        <v>0.92600000000000005</v>
      </c>
      <c r="D9" s="14">
        <f t="shared" si="0"/>
        <v>8.2000000000000073E-2</v>
      </c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 t="str">
        <f t="shared" si="0"/>
        <v/>
      </c>
    </row>
    <row r="12" spans="2:9" x14ac:dyDescent="0.45">
      <c r="B12" s="9">
        <v>45361</v>
      </c>
      <c r="C12" s="13"/>
      <c r="D12" s="14" t="str">
        <f t="shared" si="0"/>
        <v/>
      </c>
    </row>
    <row r="13" spans="2:9" x14ac:dyDescent="0.45">
      <c r="B13" s="9">
        <v>45362</v>
      </c>
      <c r="C13" s="13"/>
      <c r="D13" s="14" t="str">
        <f t="shared" si="0"/>
        <v/>
      </c>
    </row>
    <row r="14" spans="2:9" x14ac:dyDescent="0.45">
      <c r="B14" s="9">
        <v>45363</v>
      </c>
      <c r="C14" s="13"/>
      <c r="D14" s="14" t="str">
        <f t="shared" si="0"/>
        <v/>
      </c>
    </row>
    <row r="15" spans="2:9" x14ac:dyDescent="0.45">
      <c r="B15" s="9">
        <v>45364</v>
      </c>
      <c r="C15" s="13"/>
      <c r="D15" s="14" t="str">
        <f t="shared" si="0"/>
        <v/>
      </c>
    </row>
    <row r="16" spans="2:9" x14ac:dyDescent="0.45">
      <c r="B16" s="9">
        <v>45365</v>
      </c>
      <c r="C16" s="13"/>
      <c r="D16" s="14" t="str">
        <f t="shared" si="0"/>
        <v/>
      </c>
    </row>
    <row r="17" spans="2:4" x14ac:dyDescent="0.45">
      <c r="B17" s="9">
        <v>45366</v>
      </c>
      <c r="C17" s="13"/>
      <c r="D17" s="14" t="str">
        <f t="shared" si="0"/>
        <v/>
      </c>
    </row>
    <row r="18" spans="2:4" x14ac:dyDescent="0.45">
      <c r="B18" s="9">
        <v>45367</v>
      </c>
      <c r="C18" s="13"/>
      <c r="D18" s="14" t="str">
        <f t="shared" si="0"/>
        <v/>
      </c>
    </row>
    <row r="19" spans="2:4" x14ac:dyDescent="0.45">
      <c r="B19" s="9">
        <v>45368</v>
      </c>
      <c r="C19" s="13"/>
      <c r="D19" s="14" t="str">
        <f t="shared" si="0"/>
        <v/>
      </c>
    </row>
    <row r="20" spans="2:4" x14ac:dyDescent="0.45">
      <c r="B20" s="9">
        <v>45369</v>
      </c>
      <c r="C20" s="13"/>
      <c r="D20" s="14" t="str">
        <f t="shared" si="0"/>
        <v/>
      </c>
    </row>
    <row r="21" spans="2:4" x14ac:dyDescent="0.45">
      <c r="B21" s="9">
        <v>45370</v>
      </c>
      <c r="C21" s="13"/>
      <c r="D21" s="14" t="str">
        <f t="shared" si="0"/>
        <v/>
      </c>
    </row>
    <row r="22" spans="2:4" x14ac:dyDescent="0.45">
      <c r="B22" s="9">
        <v>45371</v>
      </c>
      <c r="C22" s="13"/>
      <c r="D22" s="14" t="str">
        <f t="shared" si="0"/>
        <v/>
      </c>
    </row>
    <row r="23" spans="2:4" x14ac:dyDescent="0.45">
      <c r="B23" s="9">
        <v>45372</v>
      </c>
      <c r="C23" s="13"/>
      <c r="D23" s="14" t="str">
        <f t="shared" si="0"/>
        <v/>
      </c>
    </row>
    <row r="24" spans="2:4" x14ac:dyDescent="0.45">
      <c r="B24" s="9">
        <v>45373</v>
      </c>
      <c r="C24" s="13"/>
      <c r="D24" s="14" t="str">
        <f t="shared" si="0"/>
        <v/>
      </c>
    </row>
    <row r="25" spans="2:4" x14ac:dyDescent="0.45">
      <c r="B25" s="9">
        <v>45374</v>
      </c>
      <c r="C25" s="13"/>
      <c r="D25" s="14" t="str">
        <f t="shared" si="0"/>
        <v/>
      </c>
    </row>
    <row r="26" spans="2:4" x14ac:dyDescent="0.45">
      <c r="B26" s="9">
        <v>45375</v>
      </c>
      <c r="C26" s="13"/>
      <c r="D26" s="14" t="str">
        <f t="shared" si="0"/>
        <v/>
      </c>
    </row>
    <row r="27" spans="2:4" x14ac:dyDescent="0.45">
      <c r="B27" s="9">
        <v>45376</v>
      </c>
      <c r="C27" s="13"/>
      <c r="D27" s="14" t="str">
        <f t="shared" si="0"/>
        <v/>
      </c>
    </row>
    <row r="28" spans="2:4" x14ac:dyDescent="0.45">
      <c r="B28" s="9">
        <v>45377</v>
      </c>
      <c r="C28" s="13"/>
      <c r="D28" s="14" t="str">
        <f t="shared" si="0"/>
        <v/>
      </c>
    </row>
    <row r="29" spans="2:4" x14ac:dyDescent="0.45">
      <c r="B29" s="9">
        <v>45378</v>
      </c>
      <c r="C29" s="13"/>
      <c r="D29" s="14" t="str">
        <f t="shared" si="0"/>
        <v/>
      </c>
    </row>
    <row r="30" spans="2:4" x14ac:dyDescent="0.45">
      <c r="B30" s="9">
        <v>45379</v>
      </c>
      <c r="C30" s="13"/>
      <c r="D30" s="14" t="str">
        <f t="shared" si="0"/>
        <v/>
      </c>
    </row>
    <row r="31" spans="2:4" x14ac:dyDescent="0.45">
      <c r="B31" s="9">
        <v>45380</v>
      </c>
      <c r="C31" s="13"/>
      <c r="D31" s="14" t="str">
        <f t="shared" si="0"/>
        <v/>
      </c>
    </row>
    <row r="32" spans="2:4" x14ac:dyDescent="0.45">
      <c r="B32" s="9">
        <v>45381</v>
      </c>
      <c r="C32" s="13"/>
      <c r="D32" s="14" t="str">
        <f t="shared" si="0"/>
        <v/>
      </c>
    </row>
    <row r="33" spans="2:4" ht="14.65" thickBot="1" x14ac:dyDescent="0.5">
      <c r="B33" s="10">
        <v>45382</v>
      </c>
      <c r="C33" s="15"/>
      <c r="D33" s="14" t="str">
        <f t="shared" si="0"/>
        <v/>
      </c>
    </row>
    <row r="34" spans="2:4" ht="14.65" thickTop="1" x14ac:dyDescent="0.45"/>
  </sheetData>
  <mergeCells count="6">
    <mergeCell ref="F8:I8"/>
    <mergeCell ref="F3:G3"/>
    <mergeCell ref="F5:G5"/>
    <mergeCell ref="F6:G6"/>
    <mergeCell ref="F4:G4"/>
    <mergeCell ref="F2:I2"/>
  </mergeCells>
  <conditionalFormatting sqref="I5 B3:B33">
    <cfRule type="duplicateValues" dxfId="19" priority="2"/>
  </conditionalFormatting>
  <conditionalFormatting sqref="I6 B3:B33">
    <cfRule type="duplicateValues" dxfId="18" priority="1"/>
  </conditionalFormatting>
  <hyperlinks>
    <hyperlink ref="F8:H8" location="Sommaire!A1" display="Retour à l'accueil" xr:uid="{8F4A58D4-9739-4535-9E9F-94488106BCE6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941FB-A248-47C8-A87A-EC2E341230A8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17" priority="2"/>
  </conditionalFormatting>
  <conditionalFormatting sqref="I6 B3:B33">
    <cfRule type="duplicateValues" dxfId="16" priority="1"/>
  </conditionalFormatting>
  <hyperlinks>
    <hyperlink ref="F8:H8" location="Sommaire!A1" display="Retour à l'accueil" xr:uid="{1EB7F14A-D5DC-4478-B9B8-3E6D3F24AF69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36933D-4C62-483E-BA5D-12BA9F939921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15" priority="2"/>
  </conditionalFormatting>
  <conditionalFormatting sqref="I6 B3:B33">
    <cfRule type="duplicateValues" dxfId="14" priority="1"/>
  </conditionalFormatting>
  <hyperlinks>
    <hyperlink ref="F8:H8" location="Sommaire!A1" display="Retour à l'accueil" xr:uid="{5D558D3F-11E6-40E4-A0B5-D5B134C5676D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F665B-D68A-4F72-9C5B-4B190416D989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13" priority="2"/>
  </conditionalFormatting>
  <conditionalFormatting sqref="I6 B3:B33">
    <cfRule type="duplicateValues" dxfId="12" priority="1"/>
  </conditionalFormatting>
  <hyperlinks>
    <hyperlink ref="F8:H8" location="Sommaire!A1" display="Retour à l'accueil" xr:uid="{7AC1EACA-B61D-451D-A598-D32FA202DD91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24CB7-A480-4636-A9CA-9DE104401E32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11" priority="2"/>
  </conditionalFormatting>
  <conditionalFormatting sqref="I6 B3:B33">
    <cfRule type="duplicateValues" dxfId="10" priority="1"/>
  </conditionalFormatting>
  <hyperlinks>
    <hyperlink ref="F8:H8" location="Sommaire!A1" display="Retour à l'accueil" xr:uid="{ED7D3134-04E1-4F95-A066-137AFAD66D6C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30980-4A99-4009-8190-F0CFCDF570AA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9" priority="2"/>
  </conditionalFormatting>
  <conditionalFormatting sqref="I6 B3:B33">
    <cfRule type="duplicateValues" dxfId="8" priority="1"/>
  </conditionalFormatting>
  <hyperlinks>
    <hyperlink ref="F8:H8" location="Sommaire!A1" display="Retour à l'accueil" xr:uid="{5E403930-7EA7-4ED3-A13C-49DBFF75C59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78BF9-A6E0-4D88-BDC3-14C3051D3F0A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7" priority="2"/>
  </conditionalFormatting>
  <conditionalFormatting sqref="I6 B3:B33">
    <cfRule type="duplicateValues" dxfId="6" priority="1"/>
  </conditionalFormatting>
  <hyperlinks>
    <hyperlink ref="F8:H8" location="Sommaire!A1" display="Retour à l'accueil" xr:uid="{CD1E622C-F091-4F7C-AB95-9722DAD6A624}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EB62B-67CD-49F6-A2A6-B77BBED42C26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5" priority="2"/>
  </conditionalFormatting>
  <conditionalFormatting sqref="I6 B3:B33">
    <cfRule type="duplicateValues" dxfId="4" priority="1"/>
  </conditionalFormatting>
  <hyperlinks>
    <hyperlink ref="F8:H8" location="Sommaire!A1" display="Retour à l'accueil" xr:uid="{6810529D-092B-41A0-BC34-496F596A48E5}"/>
  </hyperlink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A8A01-0A1C-4E9E-B13D-D4B9AE6BA80A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3" priority="2"/>
  </conditionalFormatting>
  <conditionalFormatting sqref="I6 B3:B33">
    <cfRule type="duplicateValues" dxfId="2" priority="1"/>
  </conditionalFormatting>
  <hyperlinks>
    <hyperlink ref="F8:H8" location="Sommaire!A1" display="Retour à l'accueil" xr:uid="{BF5B5632-E96E-4198-AFAE-CA39769C4E85}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7368A-47CE-48CA-A483-638E47ADFE72}">
  <dimension ref="B1:I34"/>
  <sheetViews>
    <sheetView workbookViewId="0">
      <selection activeCell="D5" sqref="D5"/>
    </sheetView>
  </sheetViews>
  <sheetFormatPr baseColWidth="10" defaultColWidth="11.3984375" defaultRowHeight="14.25" x14ac:dyDescent="0.45"/>
  <cols>
    <col min="1" max="1" width="10.59765625" customWidth="1"/>
    <col min="2" max="2" width="20.1328125" customWidth="1"/>
    <col min="3" max="3" width="19.3984375" customWidth="1"/>
    <col min="4" max="4" width="16.59765625" customWidth="1"/>
    <col min="6" max="6" width="13.1328125" customWidth="1"/>
    <col min="7" max="8" width="14.1328125" customWidth="1"/>
  </cols>
  <sheetData>
    <row r="1" spans="2:9" ht="14.65" thickBot="1" x14ac:dyDescent="0.5"/>
    <row r="2" spans="2:9" ht="15" thickTop="1" thickBot="1" x14ac:dyDescent="0.5">
      <c r="B2" s="5" t="s">
        <v>0</v>
      </c>
      <c r="C2" s="6" t="s">
        <v>6</v>
      </c>
      <c r="D2" s="7" t="s">
        <v>5</v>
      </c>
      <c r="F2" s="24" t="s">
        <v>7</v>
      </c>
      <c r="G2" s="25"/>
      <c r="H2" s="25"/>
      <c r="I2" s="26"/>
    </row>
    <row r="3" spans="2:9" ht="16.149999999999999" thickTop="1" x14ac:dyDescent="0.45">
      <c r="B3" s="8">
        <v>45352</v>
      </c>
      <c r="C3" s="11"/>
      <c r="D3" s="12" t="str">
        <f>IF(C3&lt;&gt;"", C4-C3, "")</f>
        <v/>
      </c>
      <c r="F3" s="27" t="s">
        <v>1</v>
      </c>
      <c r="G3" s="28"/>
      <c r="H3" s="17">
        <f>SUM(D3:D33)</f>
        <v>0</v>
      </c>
      <c r="I3" s="20"/>
    </row>
    <row r="4" spans="2:9" x14ac:dyDescent="0.45">
      <c r="B4" s="9">
        <v>45353</v>
      </c>
      <c r="C4" s="13"/>
      <c r="D4" s="14" t="str">
        <f>IF(C3&lt;&gt;"", C4-C3, "")</f>
        <v/>
      </c>
      <c r="F4" s="29" t="s">
        <v>4</v>
      </c>
      <c r="G4" s="30"/>
      <c r="H4" s="18" t="e">
        <f>AVERAGE(D3:D33)</f>
        <v>#DIV/0!</v>
      </c>
      <c r="I4" s="21"/>
    </row>
    <row r="5" spans="2:9" x14ac:dyDescent="0.45">
      <c r="B5" s="9">
        <v>45354</v>
      </c>
      <c r="C5" s="13"/>
      <c r="D5" s="14" t="str">
        <f>IF(C4&lt;&gt;"", C5-C4, "")</f>
        <v/>
      </c>
      <c r="F5" s="29" t="s">
        <v>2</v>
      </c>
      <c r="G5" s="30"/>
      <c r="H5" s="18">
        <f>MAX(D3:D33)</f>
        <v>0</v>
      </c>
      <c r="I5" s="3" t="e">
        <f>INDEX(B3:B33, MATCH(MAX(D3:D33), D3:D33, 0))</f>
        <v>#N/A</v>
      </c>
    </row>
    <row r="6" spans="2:9" ht="14.65" thickBot="1" x14ac:dyDescent="0.5">
      <c r="B6" s="9">
        <v>45355</v>
      </c>
      <c r="C6" s="13"/>
      <c r="D6" s="14" t="str">
        <f t="shared" ref="D6:D8" si="0">IF(C5&lt;&gt;"", C6-C5, "")</f>
        <v/>
      </c>
      <c r="F6" s="31" t="s">
        <v>3</v>
      </c>
      <c r="G6" s="32"/>
      <c r="H6" s="19">
        <f>MIN(D5:D33)</f>
        <v>0</v>
      </c>
      <c r="I6" s="4" t="e">
        <f>INDEX(B3:B33, MATCH(MIN(D5:D33), D3:D33, 0))</f>
        <v>#N/A</v>
      </c>
    </row>
    <row r="7" spans="2:9" ht="15" thickTop="1" thickBot="1" x14ac:dyDescent="0.5">
      <c r="B7" s="9">
        <v>45356</v>
      </c>
      <c r="C7" s="13"/>
      <c r="D7" s="14" t="str">
        <f t="shared" si="0"/>
        <v/>
      </c>
    </row>
    <row r="8" spans="2:9" ht="14.65" thickBot="1" x14ac:dyDescent="0.5">
      <c r="B8" s="9">
        <v>45357</v>
      </c>
      <c r="C8" s="13"/>
      <c r="D8" s="14" t="str">
        <f t="shared" si="0"/>
        <v/>
      </c>
      <c r="F8" s="33" t="s">
        <v>8</v>
      </c>
      <c r="G8" s="34"/>
      <c r="H8" s="34"/>
      <c r="I8" s="35"/>
    </row>
    <row r="9" spans="2:9" x14ac:dyDescent="0.45">
      <c r="B9" s="9">
        <v>45358</v>
      </c>
      <c r="C9" s="13"/>
      <c r="D9" s="14"/>
    </row>
    <row r="10" spans="2:9" x14ac:dyDescent="0.45">
      <c r="B10" s="9">
        <v>45359</v>
      </c>
      <c r="C10" s="13"/>
      <c r="D10" s="14"/>
    </row>
    <row r="11" spans="2:9" x14ac:dyDescent="0.45">
      <c r="B11" s="9">
        <v>45360</v>
      </c>
      <c r="C11" s="13"/>
      <c r="D11" s="14"/>
    </row>
    <row r="12" spans="2:9" x14ac:dyDescent="0.45">
      <c r="B12" s="9">
        <v>45361</v>
      </c>
      <c r="C12" s="13"/>
      <c r="D12" s="14"/>
    </row>
    <row r="13" spans="2:9" x14ac:dyDescent="0.45">
      <c r="B13" s="9">
        <v>45362</v>
      </c>
      <c r="C13" s="13"/>
      <c r="D13" s="14"/>
    </row>
    <row r="14" spans="2:9" x14ac:dyDescent="0.45">
      <c r="B14" s="9">
        <v>45363</v>
      </c>
      <c r="C14" s="13"/>
      <c r="D14" s="14"/>
    </row>
    <row r="15" spans="2:9" x14ac:dyDescent="0.45">
      <c r="B15" s="9">
        <v>45364</v>
      </c>
      <c r="C15" s="13"/>
      <c r="D15" s="14"/>
    </row>
    <row r="16" spans="2:9" x14ac:dyDescent="0.45">
      <c r="B16" s="9">
        <v>45365</v>
      </c>
      <c r="C16" s="13"/>
      <c r="D16" s="14"/>
    </row>
    <row r="17" spans="2:4" x14ac:dyDescent="0.45">
      <c r="B17" s="9">
        <v>45366</v>
      </c>
      <c r="C17" s="13"/>
      <c r="D17" s="14"/>
    </row>
    <row r="18" spans="2:4" x14ac:dyDescent="0.45">
      <c r="B18" s="9">
        <v>45367</v>
      </c>
      <c r="C18" s="13"/>
      <c r="D18" s="14"/>
    </row>
    <row r="19" spans="2:4" x14ac:dyDescent="0.45">
      <c r="B19" s="9">
        <v>45368</v>
      </c>
      <c r="C19" s="13"/>
      <c r="D19" s="14"/>
    </row>
    <row r="20" spans="2:4" x14ac:dyDescent="0.45">
      <c r="B20" s="9">
        <v>45369</v>
      </c>
      <c r="C20" s="13"/>
      <c r="D20" s="14"/>
    </row>
    <row r="21" spans="2:4" x14ac:dyDescent="0.45">
      <c r="B21" s="9">
        <v>45370</v>
      </c>
      <c r="C21" s="13"/>
      <c r="D21" s="14"/>
    </row>
    <row r="22" spans="2:4" x14ac:dyDescent="0.45">
      <c r="B22" s="9">
        <v>45371</v>
      </c>
      <c r="C22" s="13"/>
      <c r="D22" s="14"/>
    </row>
    <row r="23" spans="2:4" x14ac:dyDescent="0.45">
      <c r="B23" s="9">
        <v>45372</v>
      </c>
      <c r="C23" s="13"/>
      <c r="D23" s="14"/>
    </row>
    <row r="24" spans="2:4" x14ac:dyDescent="0.45">
      <c r="B24" s="9">
        <v>45373</v>
      </c>
      <c r="C24" s="13"/>
      <c r="D24" s="14"/>
    </row>
    <row r="25" spans="2:4" x14ac:dyDescent="0.45">
      <c r="B25" s="9">
        <v>45374</v>
      </c>
      <c r="C25" s="13"/>
      <c r="D25" s="14"/>
    </row>
    <row r="26" spans="2:4" x14ac:dyDescent="0.45">
      <c r="B26" s="9">
        <v>45375</v>
      </c>
      <c r="C26" s="13"/>
      <c r="D26" s="14"/>
    </row>
    <row r="27" spans="2:4" x14ac:dyDescent="0.45">
      <c r="B27" s="9">
        <v>45376</v>
      </c>
      <c r="C27" s="13"/>
      <c r="D27" s="14"/>
    </row>
    <row r="28" spans="2:4" x14ac:dyDescent="0.45">
      <c r="B28" s="9">
        <v>45377</v>
      </c>
      <c r="C28" s="13"/>
      <c r="D28" s="14"/>
    </row>
    <row r="29" spans="2:4" x14ac:dyDescent="0.45">
      <c r="B29" s="9">
        <v>45378</v>
      </c>
      <c r="C29" s="13"/>
      <c r="D29" s="14"/>
    </row>
    <row r="30" spans="2:4" x14ac:dyDescent="0.45">
      <c r="B30" s="9">
        <v>45379</v>
      </c>
      <c r="C30" s="13"/>
      <c r="D30" s="14"/>
    </row>
    <row r="31" spans="2:4" x14ac:dyDescent="0.45">
      <c r="B31" s="9">
        <v>45380</v>
      </c>
      <c r="C31" s="13"/>
      <c r="D31" s="14"/>
    </row>
    <row r="32" spans="2:4" x14ac:dyDescent="0.45">
      <c r="B32" s="9">
        <v>45381</v>
      </c>
      <c r="C32" s="13"/>
      <c r="D32" s="14"/>
    </row>
    <row r="33" spans="2:4" ht="14.65" thickBot="1" x14ac:dyDescent="0.5">
      <c r="B33" s="10">
        <v>45382</v>
      </c>
      <c r="C33" s="15"/>
      <c r="D33" s="16"/>
    </row>
    <row r="34" spans="2:4" ht="14.65" thickTop="1" x14ac:dyDescent="0.45"/>
  </sheetData>
  <mergeCells count="6">
    <mergeCell ref="F8:I8"/>
    <mergeCell ref="F2:I2"/>
    <mergeCell ref="F3:G3"/>
    <mergeCell ref="F4:G4"/>
    <mergeCell ref="F5:G5"/>
    <mergeCell ref="F6:G6"/>
  </mergeCells>
  <conditionalFormatting sqref="I5 B3:B33">
    <cfRule type="duplicateValues" dxfId="1" priority="2"/>
  </conditionalFormatting>
  <conditionalFormatting sqref="I6 B3:B33">
    <cfRule type="duplicateValues" dxfId="0" priority="1"/>
  </conditionalFormatting>
  <hyperlinks>
    <hyperlink ref="F8:H8" location="Sommaire!A1" display="Retour à l'accueil" xr:uid="{F9A85B52-31FB-446E-984E-260A14D97AFC}"/>
  </hyperlink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E9CCB154D62E54ABF7BFCBDCD193B9C" ma:contentTypeVersion="18" ma:contentTypeDescription="Crée un document." ma:contentTypeScope="" ma:versionID="34962694305ce7b4f7d056c46ec28929">
  <xsd:schema xmlns:xsd="http://www.w3.org/2001/XMLSchema" xmlns:xs="http://www.w3.org/2001/XMLSchema" xmlns:p="http://schemas.microsoft.com/office/2006/metadata/properties" xmlns:ns3="60cb2a36-297a-4d24-92d2-6eae173fbfe7" xmlns:ns4="bf0300ec-a2ee-4098-a8b5-495a02037f6c" targetNamespace="http://schemas.microsoft.com/office/2006/metadata/properties" ma:root="true" ma:fieldsID="d7a3d83d69e7dbc2c1a7292c81ea3add" ns3:_="" ns4:_="">
    <xsd:import namespace="60cb2a36-297a-4d24-92d2-6eae173fbfe7"/>
    <xsd:import namespace="bf0300ec-a2ee-4098-a8b5-495a02037f6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ServiceOCR" minOccurs="0"/>
                <xsd:element ref="ns3:MediaLengthInSeconds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0cb2a36-297a-4d24-92d2-6eae173fbfe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22" nillable="true" ma:displayName="_activity" ma:hidden="true" ma:internalName="_activity">
      <xsd:simpleType>
        <xsd:restriction base="dms:Note"/>
      </xsd:simpleType>
    </xsd:element>
    <xsd:element name="MediaServiceObjectDetectorVersions" ma:index="2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0300ec-a2ee-4098-a8b5-495a02037f6c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60cb2a36-297a-4d24-92d2-6eae173fbfe7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E2C92E5-289D-40B1-81F4-53ABE258C8D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0cb2a36-297a-4d24-92d2-6eae173fbfe7"/>
    <ds:schemaRef ds:uri="bf0300ec-a2ee-4098-a8b5-495a02037f6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323C472-F739-4671-BE9D-20908F006AA7}">
  <ds:schemaRefs>
    <ds:schemaRef ds:uri="http://purl.org/dc/elements/1.1/"/>
    <ds:schemaRef ds:uri="http://schemas.microsoft.com/office/2006/metadata/properties"/>
    <ds:schemaRef ds:uri="60cb2a36-297a-4d24-92d2-6eae173fbfe7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bf0300ec-a2ee-4098-a8b5-495a02037f6c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20A66D2-AFC6-49D9-94ED-1653491674D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Sommaire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>NMBS/SNCB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Callens</dc:creator>
  <cp:lastModifiedBy>Gilles Callens</cp:lastModifiedBy>
  <dcterms:created xsi:type="dcterms:W3CDTF">2024-03-07T16:36:13Z</dcterms:created>
  <dcterms:modified xsi:type="dcterms:W3CDTF">2024-03-08T07:00:47Z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0x0101008E9CCB154D62E54ABF7BFCBDCD193B9C</vt:lpwstr>
  </property>
</Properties>
</file>