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houraqui\Desktop\"/>
    </mc:Choice>
  </mc:AlternateContent>
  <xr:revisionPtr revIDLastSave="0" documentId="13_ncr:1_{7DE0BB4B-4AB5-4D78-A70B-DF177BE11A29}" xr6:coauthVersionLast="47" xr6:coauthVersionMax="47" xr10:uidLastSave="{00000000-0000-0000-0000-000000000000}"/>
  <bookViews>
    <workbookView xWindow="-108" yWindow="-108" windowWidth="23256" windowHeight="12720" xr2:uid="{17D64CDF-4DDD-42C6-82C3-D04251150B0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4" i="1" l="1"/>
  <c r="J28" i="1"/>
  <c r="J29" i="1"/>
  <c r="K29" i="1"/>
  <c r="L29" i="1"/>
  <c r="L28" i="1"/>
  <c r="K28" i="1"/>
  <c r="L25" i="1"/>
  <c r="K25" i="1"/>
  <c r="J25" i="1"/>
  <c r="K24" i="1"/>
  <c r="J24" i="1"/>
  <c r="B16" i="1" l="1"/>
  <c r="B17" i="1" s="1"/>
  <c r="B21" i="1" s="1"/>
  <c r="F15" i="1"/>
  <c r="F16" i="1" s="1"/>
  <c r="E15" i="1"/>
  <c r="E16" i="1" s="1"/>
  <c r="C15" i="1"/>
  <c r="C16" i="1" s="1"/>
  <c r="B15" i="1"/>
  <c r="C17" i="1" l="1"/>
  <c r="C21" i="1" s="1"/>
  <c r="E17" i="1"/>
  <c r="E21" i="1" s="1"/>
  <c r="F17" i="1"/>
  <c r="F21" i="1" s="1"/>
</calcChain>
</file>

<file path=xl/sharedStrings.xml><?xml version="1.0" encoding="utf-8"?>
<sst xmlns="http://schemas.openxmlformats.org/spreadsheetml/2006/main" count="36" uniqueCount="27">
  <si>
    <t>MAC</t>
  </si>
  <si>
    <t>Nbre enfants</t>
  </si>
  <si>
    <t>Nbre heures</t>
  </si>
  <si>
    <t>revenu foyer</t>
  </si>
  <si>
    <t>cts heure</t>
  </si>
  <si>
    <t>CI (96)</t>
  </si>
  <si>
    <t>RAC mensuel</t>
  </si>
  <si>
    <t>Option 1</t>
  </si>
  <si>
    <t>Option 2</t>
  </si>
  <si>
    <t>MC</t>
  </si>
  <si>
    <t>Nbre de jours</t>
  </si>
  <si>
    <t>Tarif mensuel</t>
  </si>
  <si>
    <t>Tarif jour</t>
  </si>
  <si>
    <t>Tarif semaine</t>
  </si>
  <si>
    <t>Calcul MAC</t>
  </si>
  <si>
    <t>Calcul MC</t>
  </si>
  <si>
    <t>2 enfants</t>
  </si>
  <si>
    <t>24 297 € </t>
  </si>
  <si>
    <t>53 995 € </t>
  </si>
  <si>
    <t>3 enfants</t>
  </si>
  <si>
    <t>27 317 € </t>
  </si>
  <si>
    <t>60 707 € </t>
  </si>
  <si>
    <t>1 enfant</t>
  </si>
  <si>
    <t>21 277 € </t>
  </si>
  <si>
    <t>47 283 € </t>
  </si>
  <si>
    <t>- de 3 ans*</t>
  </si>
  <si>
    <t> de 3 ans à 6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</si>
</sst>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0" xfId="0" applyBorder="1"/>
    <xf numFmtId="0" fontId="0" fillId="2" borderId="1" xfId="0" applyFill="1" applyBorder="1"/>
    <xf numFmtId="0" fontId="0" fillId="3" borderId="1" xfId="0" applyFill="1" applyBorder="1"/>
    <xf numFmtId="0" fontId="1" fillId="0" borderId="1" xfId="0" applyFont="1" applyBorder="1"/>
    <xf numFmtId="0" fontId="1" fillId="0" borderId="0" xfId="0" applyFont="1" applyBorder="1"/>
    <xf numFmtId="0" fontId="0" fillId="0" borderId="0" xfId="0" applyAlignment="1"/>
    <xf numFmtId="0" fontId="0" fillId="0" borderId="1" xfId="0" applyBorder="1" applyAlignment="1">
      <alignment horizontal="center" vertical="center" wrapText="1"/>
    </xf>
    <xf numFmtId="8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639FE-3D51-4599-8C2D-A1F27F45040B}">
  <dimension ref="A2:L29"/>
  <sheetViews>
    <sheetView tabSelected="1" zoomScale="110" zoomScaleNormal="110" workbookViewId="0">
      <selection activeCell="E7" sqref="E7"/>
    </sheetView>
  </sheetViews>
  <sheetFormatPr baseColWidth="10" defaultRowHeight="14.4" x14ac:dyDescent="0.3"/>
  <cols>
    <col min="1" max="1" width="12.44140625" bestFit="1" customWidth="1"/>
    <col min="4" max="4" width="5.88671875" customWidth="1"/>
    <col min="7" max="7" width="4.109375" customWidth="1"/>
    <col min="9" max="9" width="16.77734375" customWidth="1"/>
  </cols>
  <sheetData>
    <row r="2" spans="1:12" x14ac:dyDescent="0.3">
      <c r="A2" s="1"/>
      <c r="B2" s="11" t="s">
        <v>0</v>
      </c>
      <c r="C2" s="12"/>
      <c r="E2" s="11" t="s">
        <v>9</v>
      </c>
      <c r="F2" s="12"/>
      <c r="H2" s="7"/>
    </row>
    <row r="3" spans="1:12" x14ac:dyDescent="0.3">
      <c r="A3" s="1"/>
      <c r="B3" s="1" t="s">
        <v>7</v>
      </c>
      <c r="C3" s="1" t="s">
        <v>8</v>
      </c>
      <c r="E3" s="1" t="s">
        <v>7</v>
      </c>
      <c r="F3" s="1" t="s">
        <v>8</v>
      </c>
      <c r="J3" s="13">
        <v>21277</v>
      </c>
      <c r="K3" s="13">
        <v>47283</v>
      </c>
      <c r="L3" s="13">
        <v>47283</v>
      </c>
    </row>
    <row r="4" spans="1:12" x14ac:dyDescent="0.3">
      <c r="A4" s="1" t="s">
        <v>10</v>
      </c>
      <c r="B4" s="1">
        <v>3</v>
      </c>
      <c r="C4" s="1"/>
      <c r="E4" s="1">
        <v>5</v>
      </c>
      <c r="F4" s="1"/>
      <c r="J4" s="13">
        <v>860</v>
      </c>
      <c r="K4" s="13">
        <v>741</v>
      </c>
      <c r="L4" s="13">
        <v>623</v>
      </c>
    </row>
    <row r="5" spans="1:12" x14ac:dyDescent="0.3">
      <c r="A5" s="1" t="s">
        <v>2</v>
      </c>
      <c r="B5" s="1">
        <v>8</v>
      </c>
      <c r="C5" s="1"/>
      <c r="E5" s="1">
        <v>9.5</v>
      </c>
      <c r="F5" s="1"/>
    </row>
    <row r="6" spans="1:12" x14ac:dyDescent="0.3">
      <c r="A6" s="1" t="s">
        <v>1</v>
      </c>
      <c r="B6" s="1">
        <v>1</v>
      </c>
      <c r="C6" s="1"/>
      <c r="E6" s="1">
        <v>1</v>
      </c>
      <c r="F6" s="1"/>
    </row>
    <row r="7" spans="1:12" x14ac:dyDescent="0.3">
      <c r="A7" s="1" t="s">
        <v>3</v>
      </c>
      <c r="B7" s="1">
        <v>50000</v>
      </c>
      <c r="C7" s="1"/>
      <c r="E7" s="14">
        <v>50000</v>
      </c>
      <c r="F7" s="1"/>
    </row>
    <row r="8" spans="1:12" x14ac:dyDescent="0.3">
      <c r="A8" s="1" t="s">
        <v>4</v>
      </c>
      <c r="B8" s="1">
        <v>1</v>
      </c>
      <c r="C8" s="1"/>
      <c r="E8" s="1">
        <v>8</v>
      </c>
      <c r="F8" s="1"/>
    </row>
    <row r="9" spans="1:12" x14ac:dyDescent="0.3">
      <c r="A9" s="1" t="s">
        <v>5</v>
      </c>
      <c r="B9" s="1">
        <v>96</v>
      </c>
      <c r="C9" s="1">
        <v>96</v>
      </c>
      <c r="E9" s="1">
        <v>96</v>
      </c>
      <c r="F9" s="1">
        <v>96</v>
      </c>
    </row>
    <row r="13" spans="1:12" x14ac:dyDescent="0.3">
      <c r="A13" s="1"/>
      <c r="B13" s="11" t="s">
        <v>14</v>
      </c>
      <c r="C13" s="12"/>
      <c r="D13" s="2"/>
      <c r="E13" s="11" t="s">
        <v>15</v>
      </c>
      <c r="F13" s="12"/>
    </row>
    <row r="14" spans="1:12" x14ac:dyDescent="0.3">
      <c r="A14" s="1"/>
      <c r="B14" s="1"/>
      <c r="C14" s="1"/>
      <c r="D14" s="2"/>
      <c r="E14" s="1"/>
      <c r="F14" s="1"/>
    </row>
    <row r="15" spans="1:12" x14ac:dyDescent="0.3">
      <c r="A15" s="1" t="s">
        <v>12</v>
      </c>
      <c r="B15" s="1">
        <f>(B5*B6)*B8</f>
        <v>8</v>
      </c>
      <c r="C15" s="1">
        <f>(C5*C6)*C8</f>
        <v>0</v>
      </c>
      <c r="D15" s="2"/>
      <c r="E15" s="1">
        <f>(E5*E6)*E8</f>
        <v>76</v>
      </c>
      <c r="F15" s="1">
        <f>(F5*F6)*F8</f>
        <v>0</v>
      </c>
    </row>
    <row r="16" spans="1:12" x14ac:dyDescent="0.3">
      <c r="A16" s="1" t="s">
        <v>13</v>
      </c>
      <c r="B16" s="1">
        <f>B15*B4</f>
        <v>24</v>
      </c>
      <c r="C16" s="1">
        <f>C15*C4</f>
        <v>0</v>
      </c>
      <c r="D16" s="2"/>
      <c r="E16" s="1">
        <f>E15*E4</f>
        <v>380</v>
      </c>
      <c r="F16" s="1">
        <f>F15*F4</f>
        <v>0</v>
      </c>
    </row>
    <row r="17" spans="1:12" x14ac:dyDescent="0.3">
      <c r="A17" s="1" t="s">
        <v>11</v>
      </c>
      <c r="B17" s="5">
        <f>B16*4.33</f>
        <v>103.92</v>
      </c>
      <c r="C17" s="5">
        <f>C16*4.33</f>
        <v>0</v>
      </c>
      <c r="D17" s="6"/>
      <c r="E17" s="5">
        <f t="shared" ref="E17:F17" si="0">E16*4.33</f>
        <v>1645.4</v>
      </c>
      <c r="F17" s="5">
        <f t="shared" si="0"/>
        <v>0</v>
      </c>
    </row>
    <row r="18" spans="1:12" x14ac:dyDescent="0.3">
      <c r="A18" s="1"/>
      <c r="B18" s="1">
        <v>96</v>
      </c>
      <c r="C18" s="1">
        <v>96</v>
      </c>
      <c r="D18" s="2"/>
      <c r="E18" s="1">
        <v>96</v>
      </c>
      <c r="F18" s="1">
        <v>96</v>
      </c>
    </row>
    <row r="19" spans="1:12" x14ac:dyDescent="0.3">
      <c r="A19" s="1"/>
      <c r="B19" s="1"/>
      <c r="C19" s="1"/>
      <c r="D19" s="2"/>
      <c r="E19" s="1"/>
      <c r="F19" s="1"/>
      <c r="I19" s="8" t="s">
        <v>22</v>
      </c>
      <c r="J19" s="8" t="s">
        <v>23</v>
      </c>
      <c r="K19" s="8" t="s">
        <v>24</v>
      </c>
      <c r="L19" s="8" t="s">
        <v>24</v>
      </c>
    </row>
    <row r="20" spans="1:12" x14ac:dyDescent="0.3">
      <c r="A20" s="1"/>
      <c r="B20" s="1"/>
      <c r="C20" s="1"/>
      <c r="D20" s="2"/>
      <c r="E20" s="1"/>
      <c r="F20" s="1"/>
      <c r="I20" s="8" t="s">
        <v>25</v>
      </c>
      <c r="J20" s="9">
        <v>860.68</v>
      </c>
      <c r="K20" s="9">
        <v>741.94</v>
      </c>
      <c r="L20" s="9">
        <v>623.23</v>
      </c>
    </row>
    <row r="21" spans="1:12" x14ac:dyDescent="0.3">
      <c r="A21" s="1" t="s">
        <v>6</v>
      </c>
      <c r="B21" s="3">
        <f>B17-B18</f>
        <v>7.9200000000000017</v>
      </c>
      <c r="C21" s="3">
        <f>C17-C18</f>
        <v>-96</v>
      </c>
      <c r="D21" s="2"/>
      <c r="E21" s="4">
        <f>E17-E18-E19</f>
        <v>1549.4</v>
      </c>
      <c r="F21" s="4">
        <f>F17-F18-F19</f>
        <v>-96</v>
      </c>
      <c r="I21" s="8" t="s">
        <v>26</v>
      </c>
      <c r="J21" s="9">
        <v>430.34</v>
      </c>
      <c r="K21" s="9">
        <v>370.97</v>
      </c>
      <c r="L21" s="9">
        <v>311.62</v>
      </c>
    </row>
    <row r="23" spans="1:12" x14ac:dyDescent="0.3">
      <c r="I23" s="8" t="s">
        <v>16</v>
      </c>
      <c r="J23" s="8" t="s">
        <v>17</v>
      </c>
      <c r="K23" s="8" t="s">
        <v>18</v>
      </c>
      <c r="L23" s="8" t="s">
        <v>18</v>
      </c>
    </row>
    <row r="24" spans="1:12" x14ac:dyDescent="0.3">
      <c r="I24" s="8" t="s">
        <v>25</v>
      </c>
      <c r="J24" s="10">
        <f>(860.68*2)</f>
        <v>1721.36</v>
      </c>
      <c r="K24" s="9">
        <f>741.94*2</f>
        <v>1483.88</v>
      </c>
      <c r="L24" s="9">
        <f>623.23*2</f>
        <v>1246.46</v>
      </c>
    </row>
    <row r="25" spans="1:12" x14ac:dyDescent="0.3">
      <c r="I25" s="8" t="s">
        <v>26</v>
      </c>
      <c r="J25" s="9">
        <f>430.34*2</f>
        <v>860.68</v>
      </c>
      <c r="K25" s="9">
        <f>370.97*2</f>
        <v>741.94</v>
      </c>
      <c r="L25" s="9">
        <f>311.62*2</f>
        <v>623.24</v>
      </c>
    </row>
    <row r="27" spans="1:12" x14ac:dyDescent="0.3">
      <c r="I27" s="8" t="s">
        <v>19</v>
      </c>
      <c r="J27" s="8" t="s">
        <v>20</v>
      </c>
      <c r="K27" s="8" t="s">
        <v>21</v>
      </c>
      <c r="L27" s="8" t="s">
        <v>21</v>
      </c>
    </row>
    <row r="28" spans="1:12" x14ac:dyDescent="0.3">
      <c r="I28" s="8" t="s">
        <v>25</v>
      </c>
      <c r="J28" s="10">
        <f>860.68*3</f>
        <v>2582.04</v>
      </c>
      <c r="K28" s="9">
        <f>741.94*3</f>
        <v>2225.8200000000002</v>
      </c>
      <c r="L28" s="9">
        <f>623.23*3</f>
        <v>1869.69</v>
      </c>
    </row>
    <row r="29" spans="1:12" x14ac:dyDescent="0.3">
      <c r="I29" s="8" t="s">
        <v>26</v>
      </c>
      <c r="J29" s="9">
        <f>430.34*3</f>
        <v>1291.02</v>
      </c>
      <c r="K29" s="9">
        <f>370.97*3</f>
        <v>1112.9100000000001</v>
      </c>
      <c r="L29" s="9">
        <f>311.62*3</f>
        <v>934.86</v>
      </c>
    </row>
  </sheetData>
  <mergeCells count="4">
    <mergeCell ref="B2:C2"/>
    <mergeCell ref="E2:F2"/>
    <mergeCell ref="B13:C13"/>
    <mergeCell ref="E13:F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CHOURAQUI</dc:creator>
  <cp:lastModifiedBy>Julien CHOURAQUI</cp:lastModifiedBy>
  <dcterms:created xsi:type="dcterms:W3CDTF">2021-10-07T16:06:11Z</dcterms:created>
  <dcterms:modified xsi:type="dcterms:W3CDTF">2021-10-12T15:23:42Z</dcterms:modified>
</cp:coreProperties>
</file>