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/>
  <bookViews>
    <workbookView xWindow="120" yWindow="75" windowWidth="12120" windowHeight="9120"/>
  </bookViews>
  <sheets>
    <sheet name="Feuil1" sheetId="3" r:id="rId1"/>
    <sheet name="Feuil2" sheetId="2" r:id="rId2"/>
    <sheet name="Feuil3" sheetId="1" r:id="rId3"/>
  </sheets>
  <definedNames>
    <definedName name="acompte">Feuil3!$K$225</definedName>
    <definedName name="cctannee">Feuil3!$I$4</definedName>
    <definedName name="cctpiece">Feuil3!$G$4</definedName>
    <definedName name="clicodef">Feuil3!$G$16</definedName>
    <definedName name="clicodel">Feuil3!$C$16</definedName>
    <definedName name="clicpvillef">Feuil3!$H$20</definedName>
    <definedName name="clicpvillel">Feuil3!$D$20</definedName>
    <definedName name="clinomf">Feuil3!$H$16</definedName>
    <definedName name="clinoml">Feuil3!$D$16</definedName>
    <definedName name="clirue1f">Feuil3!$H$17</definedName>
    <definedName name="clirue1l">Feuil3!$D$17</definedName>
    <definedName name="clirue2f">Feuil3!$H$18</definedName>
    <definedName name="clirue2l">Feuil3!$D$18</definedName>
    <definedName name="clirue3f">Feuil3!$H$19</definedName>
    <definedName name="clirue3l">Feuil3!$D$19</definedName>
    <definedName name="debut">Feuil3!$A$221</definedName>
    <definedName name="depfda">Feuil3!$I$8</definedName>
    <definedName name="devcode">Feuil3!$E$224</definedName>
    <definedName name="_xlnm.Recorder">#REF!</definedName>
    <definedName name="IInsérer">#REF!</definedName>
    <definedName name="_xlnm.Print_Titles" localSheetId="2">Feuil3!$1:$23</definedName>
    <definedName name="Insérer">#REF!</definedName>
    <definedName name="Macro1">#REF!</definedName>
    <definedName name="Macro18">#REF!</definedName>
    <definedName name="Macro2">#REF!</definedName>
    <definedName name="Macro3">#REF!</definedName>
    <definedName name="Macro4">#REF!</definedName>
    <definedName name="paynomf">Feuil3!$H$21</definedName>
    <definedName name="paynoml">Feuil3!$D$21</definedName>
    <definedName name="socfda">Feuil3!$F$8</definedName>
    <definedName name="total_ht">Feuil3!$K$223</definedName>
    <definedName name="total_ttc">Feuil3!$K$226</definedName>
    <definedName name="total_tva">Feuil3!$K$224</definedName>
    <definedName name="toto">#REF!</definedName>
    <definedName name="tvataux">Feuil3!$J$224</definedName>
    <definedName name="typecde">Feuil3!$E$4</definedName>
  </definedNames>
  <calcPr calcId="125725"/>
</workbook>
</file>

<file path=xl/calcChain.xml><?xml version="1.0" encoding="utf-8"?>
<calcChain xmlns="http://schemas.openxmlformats.org/spreadsheetml/2006/main">
  <c r="J223" i="3"/>
  <c r="J224" s="1"/>
  <c r="D2"/>
  <c r="E12" i="2"/>
  <c r="J227" i="1"/>
  <c r="E11" i="2"/>
  <c r="J226" i="1"/>
  <c r="E10" i="2"/>
  <c r="J225" i="1"/>
  <c r="E9" i="2"/>
  <c r="J224" i="1"/>
  <c r="E8" i="2"/>
  <c r="J223" i="1"/>
  <c r="R29"/>
  <c r="R33"/>
  <c r="R37"/>
  <c r="R41"/>
  <c r="R45"/>
  <c r="R49"/>
  <c r="R53"/>
  <c r="R57"/>
  <c r="R61"/>
  <c r="R65"/>
  <c r="R69"/>
  <c r="R73"/>
  <c r="R77"/>
  <c r="R81"/>
  <c r="R85"/>
  <c r="R89"/>
  <c r="R93"/>
  <c r="R97"/>
  <c r="R101"/>
  <c r="R105"/>
  <c r="R109"/>
  <c r="R113"/>
  <c r="R117"/>
  <c r="R121"/>
  <c r="R125"/>
  <c r="R129"/>
  <c r="R133"/>
  <c r="R137"/>
  <c r="R141"/>
  <c r="R145"/>
  <c r="R149"/>
  <c r="R153"/>
  <c r="R157"/>
  <c r="R161"/>
  <c r="R165"/>
  <c r="R169"/>
  <c r="R173"/>
  <c r="R177"/>
  <c r="R181"/>
  <c r="R185"/>
  <c r="R189"/>
  <c r="R193"/>
  <c r="R197"/>
  <c r="R201"/>
  <c r="R205"/>
  <c r="H29"/>
  <c r="J29"/>
  <c r="L29"/>
  <c r="H33"/>
  <c r="J33"/>
  <c r="L33"/>
  <c r="H37"/>
  <c r="J37"/>
  <c r="L37"/>
  <c r="H41"/>
  <c r="J41"/>
  <c r="L41"/>
  <c r="H45"/>
  <c r="J45"/>
  <c r="L45"/>
  <c r="H49"/>
  <c r="J49"/>
  <c r="L49"/>
  <c r="H53"/>
  <c r="J53"/>
  <c r="L53"/>
  <c r="H57"/>
  <c r="J57"/>
  <c r="L57"/>
  <c r="H61"/>
  <c r="J61"/>
  <c r="L61"/>
  <c r="H65"/>
  <c r="J65"/>
  <c r="L65"/>
  <c r="H69"/>
  <c r="J69"/>
  <c r="L69"/>
  <c r="H73"/>
  <c r="J73"/>
  <c r="L73"/>
  <c r="H77"/>
  <c r="J77"/>
  <c r="L77"/>
  <c r="H81"/>
  <c r="J81"/>
  <c r="L81"/>
  <c r="H85"/>
  <c r="J85"/>
  <c r="L85"/>
  <c r="H89"/>
  <c r="J89"/>
  <c r="L89"/>
  <c r="H93"/>
  <c r="J93"/>
  <c r="L93"/>
  <c r="H97"/>
  <c r="J97"/>
  <c r="L97"/>
  <c r="H101"/>
  <c r="J101"/>
  <c r="L101"/>
  <c r="H105"/>
  <c r="J105"/>
  <c r="L105"/>
  <c r="H109"/>
  <c r="J109"/>
  <c r="L109"/>
  <c r="H113"/>
  <c r="J113"/>
  <c r="L113"/>
  <c r="H117"/>
  <c r="J117"/>
  <c r="L117"/>
  <c r="H121"/>
  <c r="J121"/>
  <c r="L121"/>
  <c r="H125"/>
  <c r="J125"/>
  <c r="L125"/>
  <c r="H129"/>
  <c r="J129"/>
  <c r="L129"/>
  <c r="H133"/>
  <c r="J133"/>
  <c r="L133"/>
  <c r="H137"/>
  <c r="J137"/>
  <c r="L137"/>
  <c r="H141"/>
  <c r="J141"/>
  <c r="L141"/>
  <c r="H145"/>
  <c r="J145"/>
  <c r="L145"/>
  <c r="H149"/>
  <c r="J149"/>
  <c r="L149"/>
  <c r="H153"/>
  <c r="J153"/>
  <c r="L153"/>
  <c r="H157"/>
  <c r="J157"/>
  <c r="L157"/>
  <c r="H161"/>
  <c r="J161"/>
  <c r="L161"/>
  <c r="H165"/>
  <c r="J165"/>
  <c r="L165"/>
  <c r="H169"/>
  <c r="J169"/>
  <c r="L169"/>
  <c r="H173"/>
  <c r="J173"/>
  <c r="L173"/>
  <c r="H177"/>
  <c r="J177"/>
  <c r="L177"/>
  <c r="H181"/>
  <c r="J181"/>
  <c r="L181"/>
  <c r="H185"/>
  <c r="J185"/>
  <c r="L185"/>
  <c r="H189"/>
  <c r="J189"/>
  <c r="L189"/>
  <c r="H193"/>
  <c r="J193"/>
  <c r="L193"/>
  <c r="H197"/>
  <c r="J197"/>
  <c r="L197"/>
  <c r="H201"/>
  <c r="J201"/>
  <c r="L201"/>
  <c r="H205"/>
  <c r="J205"/>
  <c r="L205"/>
  <c r="H209"/>
  <c r="J209"/>
  <c r="L209"/>
  <c r="H213"/>
  <c r="J213"/>
  <c r="L213"/>
  <c r="H217"/>
  <c r="J217"/>
  <c r="L217"/>
  <c r="H221"/>
  <c r="J221"/>
  <c r="L221"/>
  <c r="L5" i="2"/>
  <c r="R25" i="1"/>
  <c r="F5" i="2"/>
  <c r="L25" i="1"/>
  <c r="D5" i="2"/>
  <c r="J25" i="1"/>
  <c r="B5" i="2"/>
  <c r="H25" i="1"/>
  <c r="C29"/>
  <c r="C33"/>
  <c r="C37"/>
  <c r="C41"/>
  <c r="C45"/>
  <c r="C49"/>
  <c r="C53"/>
  <c r="C57"/>
  <c r="C61"/>
  <c r="C65"/>
  <c r="C69"/>
  <c r="C73"/>
  <c r="C77"/>
  <c r="C81"/>
  <c r="C85"/>
  <c r="C89"/>
  <c r="C93"/>
  <c r="C97"/>
  <c r="C101"/>
  <c r="C105"/>
  <c r="C109"/>
  <c r="C113"/>
  <c r="C117"/>
  <c r="C121"/>
  <c r="C125"/>
  <c r="C129"/>
  <c r="C133"/>
  <c r="C137"/>
  <c r="C141"/>
  <c r="C145"/>
  <c r="C149"/>
  <c r="C153"/>
  <c r="C157"/>
  <c r="C161"/>
  <c r="C165"/>
  <c r="C169"/>
  <c r="C173"/>
  <c r="C177"/>
  <c r="C181"/>
  <c r="C185"/>
  <c r="C189"/>
  <c r="C193"/>
  <c r="C197"/>
  <c r="C201"/>
  <c r="C205"/>
  <c r="C25"/>
  <c r="J226" i="3" l="1"/>
</calcChain>
</file>

<file path=xl/sharedStrings.xml><?xml version="1.0" encoding="utf-8"?>
<sst xmlns="http://schemas.openxmlformats.org/spreadsheetml/2006/main" count="815" uniqueCount="142">
  <si>
    <t>/</t>
  </si>
  <si>
    <t>Adresse de livraison</t>
  </si>
  <si>
    <t>Adresse de facturation</t>
  </si>
  <si>
    <t>Nb colis</t>
  </si>
  <si>
    <t>Désignation</t>
  </si>
  <si>
    <t>Mil</t>
  </si>
  <si>
    <t>Vol.  unité</t>
  </si>
  <si>
    <t>UF</t>
  </si>
  <si>
    <t>FDA société</t>
  </si>
  <si>
    <t>FDA dépôt</t>
  </si>
  <si>
    <t>GENEVE 26 - SUISSE</t>
  </si>
  <si>
    <t>B.P. 783</t>
  </si>
  <si>
    <t>CH LES ROUILLERES (10027520102)</t>
  </si>
  <si>
    <t>cl</t>
  </si>
  <si>
    <t>BORDEAUX ROUGE</t>
  </si>
  <si>
    <t>CART 6X75BX LRD EV CRD EAN MED</t>
  </si>
  <si>
    <t>CH. MARJOSSE (10117220067)</t>
  </si>
  <si>
    <t>C COU.12X75LD T. A  LOGO FE</t>
  </si>
  <si>
    <t>CHATEAU ROCHER LIDEYRE (11100420071)</t>
  </si>
  <si>
    <t>COTE DE BORDEAUX-CASTILLON</t>
  </si>
  <si>
    <t>CHATEAU GRAND MEZIERES (11109320083)</t>
  </si>
  <si>
    <t>C6X75BX LD EVOL-CLA ACQ GENCOD</t>
  </si>
  <si>
    <t>CHATEAU DAMANIEU (19000320103)</t>
  </si>
  <si>
    <t>COTES DE BORDEAUX</t>
  </si>
  <si>
    <t>CART 6X75BX LD EVOL CRD GENCOD</t>
  </si>
  <si>
    <t>CH LAFITTE MARCELIN (19000920103)</t>
  </si>
  <si>
    <t>C6X75BX EVOL-CLAS ACQ EAN+CASI</t>
  </si>
  <si>
    <t>CH.HAUTE SAUVETAT CUV.PRESTIGE (11625120071)</t>
  </si>
  <si>
    <t>1ERES COTES DE BLAYE ROUGE</t>
  </si>
  <si>
    <t>C+CAS 6X75BX LD ACQ EAN MEDAIL</t>
  </si>
  <si>
    <t>CHATEAU GUIRAUD CHEVAL BLANC (11801720071)</t>
  </si>
  <si>
    <t>COTES DE BOURG</t>
  </si>
  <si>
    <t>CH MENOTA CUV MONTGAREDE (12018820103)</t>
  </si>
  <si>
    <t>GRAVES ROUGE</t>
  </si>
  <si>
    <t>CHATEAU PEYRAT (12102220081)</t>
  </si>
  <si>
    <t>GRAVES BLANC</t>
  </si>
  <si>
    <t>C6X75 BX LDTRAD CRD GENC MEDAI</t>
  </si>
  <si>
    <t>CHATEAU CLOS DU MOULIN (12716620071)</t>
  </si>
  <si>
    <t>MEDOC</t>
  </si>
  <si>
    <t>CH.BELLEVUE CUV.CLOS BELLEVUE (12722720081)</t>
  </si>
  <si>
    <t>CHATEAU LAFON "CUVEE CLASSIC" (12819020061)</t>
  </si>
  <si>
    <t>HAUT-MEDOC</t>
  </si>
  <si>
    <t>CART 6X75 BX TRAD ACQ EAN+CASI</t>
  </si>
  <si>
    <t>AMIRAL DE BEYCHEVELLE (13204120087)</t>
  </si>
  <si>
    <t>SAINT-JULIEN</t>
  </si>
  <si>
    <t>BOIS 6X75 ACQ GENCOD EXTERIEU</t>
  </si>
  <si>
    <t>CH. ANTHONIC (13302320087)</t>
  </si>
  <si>
    <t>MOULIS</t>
  </si>
  <si>
    <t>C6X75BX CRD COUCH EAN PROPRIET</t>
  </si>
  <si>
    <t>CH MOULIN BLANC LA CHAPELLE (13506720061)</t>
  </si>
  <si>
    <t>MONTAGNE - ST EMILION</t>
  </si>
  <si>
    <t>CHATEAU GUERIN BELLEVUE (13915120071)</t>
  </si>
  <si>
    <t>ST EMILION</t>
  </si>
  <si>
    <t>VIEUX CHATEAU PEREY  (14019120071)</t>
  </si>
  <si>
    <t>ST EMILION GD CRU</t>
  </si>
  <si>
    <t>CH PIERREFITTE CUVEE DE MALTE (14112620091)</t>
  </si>
  <si>
    <t>LALANDE DE POMEROL</t>
  </si>
  <si>
    <t>CABERNET SAUV GRAPPE FRANCE (73000520109)</t>
  </si>
  <si>
    <t>VIN FRANCE RGE SSIG CEP.CABSV</t>
  </si>
  <si>
    <t>CLOS LABORIE (13007820082)</t>
  </si>
  <si>
    <t>MARGAUX</t>
  </si>
  <si>
    <t>C12X75 BX 460 ACQ GENCOD+CASIE</t>
  </si>
  <si>
    <t>LES ALLEES DE CANTEMERLE (12811820067)</t>
  </si>
  <si>
    <t>CART 6X75 BX COUCHE STD CRD</t>
  </si>
  <si>
    <t>CHEVALIER DE RAUZAN GASSIES  (13007420067)</t>
  </si>
  <si>
    <t>CART 6X75 BX CRD COUCHE GENCOD</t>
  </si>
  <si>
    <t>CH. FLEUR CARDINALE (14013420047)</t>
  </si>
  <si>
    <t xml:space="preserve">BOIS12X75BX A PRIM SANS L. FE </t>
  </si>
  <si>
    <t>SECOND LA FLEUR (13924320047)</t>
  </si>
  <si>
    <t xml:space="preserve">CARTCOU 12X75 BX LD CRD </t>
  </si>
  <si>
    <t>CH. MAUCAILLOU (13301120077)</t>
  </si>
  <si>
    <t>BOIS 12X75 BX ACQ PRIM LOGO FE</t>
  </si>
  <si>
    <t>CH. BRANAIRE-DUCRU (13201420057)</t>
  </si>
  <si>
    <t>LE SEUIL DE MAZEYRES (14205520097)</t>
  </si>
  <si>
    <t>POMEROL</t>
  </si>
  <si>
    <t>CART COUCHE 6X75 BX TRADCRD FE</t>
  </si>
  <si>
    <t>CH. LAROZE (14000120067)</t>
  </si>
  <si>
    <t>CHATEAU FONTANA (10024420081)</t>
  </si>
  <si>
    <t>CHATEAU BEL AIR CD (10154220103)</t>
  </si>
  <si>
    <t>CART 6X75BX ECOVA ACQ GENCOD</t>
  </si>
  <si>
    <t>CH DU RAGON (10753420101)</t>
  </si>
  <si>
    <t>BORDEAUX SUPERIEUR ROUGE</t>
  </si>
  <si>
    <t>CHATEAU VIEUX VERDOT (13926420081)</t>
  </si>
  <si>
    <t>CH. LYNCH-MOUSSAS (13400420077)</t>
  </si>
  <si>
    <t>PAUILLAC</t>
  </si>
  <si>
    <t>BOIS 12X75 BX ACQ</t>
  </si>
  <si>
    <t>CH.FLEUR DE LISSE CV.MINVIELLE (13926820101)</t>
  </si>
  <si>
    <t>CH LAFFITTE CARCASSET (13101320091)</t>
  </si>
  <si>
    <t>SAINT - ESTEPHE</t>
  </si>
  <si>
    <t>CH BEL AIR  (10154220113)</t>
  </si>
  <si>
    <t>CART 6X75BX L+G ACQ EAN+CASIE</t>
  </si>
  <si>
    <t>CH DARTIGUES (10732520111)</t>
  </si>
  <si>
    <t>C6X75 BX400 CRD EAN SS INT</t>
  </si>
  <si>
    <t>CH FONDARZAC (10752820111)</t>
  </si>
  <si>
    <t>CART 6X75 BX EVOL CRD + CASIER</t>
  </si>
  <si>
    <t>ROYAL BLANC 11%VOL (70012899993)</t>
  </si>
  <si>
    <t>VIN BLANC DE FRANCE SS IG</t>
  </si>
  <si>
    <t>CART 6X75BX ALL ACQ GENCOD</t>
  </si>
  <si>
    <t>ROYAL VDT ROUGE 11.5%VOL (70408299993)</t>
  </si>
  <si>
    <t>VIN ROUGE DE FRANCE SS IG</t>
  </si>
  <si>
    <t>CH ROQUECAVE (10754120103)</t>
  </si>
  <si>
    <t>CART 6X75BX ALLEGEE CRD GENCOD</t>
  </si>
  <si>
    <t>N FRAIS DE PORT ET ACCESSOIRES</t>
  </si>
  <si>
    <t>REMISE SUR FACTURE</t>
  </si>
  <si>
    <t>REFERENCE COMMANDE : BC 1676</t>
  </si>
  <si>
    <t/>
  </si>
  <si>
    <t xml:space="preserve">                   *** ORIGINE FRANCAISE ***</t>
  </si>
  <si>
    <t xml:space="preserve">             *** CERTIFIE CONFORME ET VERITABLE ***</t>
  </si>
  <si>
    <t>NBR COLIS : / VOLUME :  M3/ POIDS :  KG</t>
  </si>
  <si>
    <t>EXW SAINT LOUBES CEDEX (Incoterms 2010)</t>
  </si>
  <si>
    <t>Exonération de TVA - art 262-Ter 1 du DGCI</t>
  </si>
  <si>
    <t>Echéances (CHEQUE) :</t>
  </si>
  <si>
    <t xml:space="preserve">      16262.22      Le 30/11/2013   (100.00%  à 90 jours  net)</t>
  </si>
  <si>
    <t>SWITZERL</t>
  </si>
  <si>
    <t>COMMANDE</t>
  </si>
  <si>
    <t>Nb Blles p/case</t>
  </si>
  <si>
    <t>Total Blles</t>
  </si>
  <si>
    <t>Liste de colisage / Packing liste</t>
  </si>
  <si>
    <t>Net Weight p/case</t>
  </si>
  <si>
    <t>Gross Weight p/case</t>
  </si>
  <si>
    <t>Total Net Weight</t>
  </si>
  <si>
    <t>Total Gross Weight</t>
  </si>
  <si>
    <t>Volume p/case</t>
  </si>
  <si>
    <t>Total Volume</t>
  </si>
  <si>
    <t>kg</t>
  </si>
  <si>
    <t>m3</t>
  </si>
  <si>
    <t>Total Bottles</t>
  </si>
  <si>
    <t>Total Colis</t>
  </si>
  <si>
    <t>colis</t>
  </si>
  <si>
    <t>Lg   cde</t>
  </si>
  <si>
    <t>Degré</t>
  </si>
  <si>
    <t>Qté    facturée</t>
  </si>
  <si>
    <t>Prix NET H.T.</t>
  </si>
  <si>
    <t>Montant NET H.T.</t>
  </si>
  <si>
    <t>TOTAL H.T.</t>
  </si>
  <si>
    <t>Tous les montants sont exprimés en</t>
  </si>
  <si>
    <t>EUR</t>
  </si>
  <si>
    <t>TOTAL TVA</t>
  </si>
  <si>
    <t>ACOMPTE</t>
  </si>
  <si>
    <t>NET A PAYER</t>
  </si>
  <si>
    <t>xxx</t>
  </si>
  <si>
    <t>xxxx</t>
  </si>
</sst>
</file>

<file path=xl/styles.xml><?xml version="1.0" encoding="utf-8"?>
<styleSheet xmlns="http://schemas.openxmlformats.org/spreadsheetml/2006/main">
  <numFmts count="5">
    <numFmt numFmtId="164" formatCode="_-* #,##0.00\ _F_-;\-* #,##0.00\ _F_-;_-* &quot;-&quot;??\ _F_-;_-@_-"/>
    <numFmt numFmtId="165" formatCode="0.000"/>
    <numFmt numFmtId="166" formatCode="#,##0.00_ ;\-#,##0.00\ "/>
    <numFmt numFmtId="167" formatCode="0.0000000"/>
    <numFmt numFmtId="168" formatCode="0.00000"/>
  </numFmts>
  <fonts count="15">
    <font>
      <sz val="10"/>
      <name val="Arial"/>
    </font>
    <font>
      <sz val="10"/>
      <name val="Arial"/>
    </font>
    <font>
      <b/>
      <sz val="16"/>
      <name val="Arial"/>
      <family val="2"/>
    </font>
    <font>
      <b/>
      <sz val="10"/>
      <name val="Arial"/>
      <family val="2"/>
    </font>
    <font>
      <sz val="8"/>
      <name val="Arial"/>
      <family val="2"/>
    </font>
    <font>
      <sz val="7"/>
      <name val="Arial"/>
      <family val="2"/>
    </font>
    <font>
      <sz val="6"/>
      <name val="Arial"/>
      <family val="2"/>
    </font>
    <font>
      <b/>
      <sz val="8"/>
      <name val="Arial"/>
      <family val="2"/>
    </font>
    <font>
      <b/>
      <sz val="12"/>
      <name val="Arial"/>
      <family val="2"/>
    </font>
    <font>
      <b/>
      <i/>
      <u/>
      <sz val="10"/>
      <name val="Arial"/>
      <family val="2"/>
    </font>
    <font>
      <b/>
      <i/>
      <sz val="6"/>
      <name val="Arial"/>
      <family val="2"/>
    </font>
    <font>
      <b/>
      <u/>
      <sz val="10"/>
      <name val="Arial"/>
      <family val="2"/>
    </font>
    <font>
      <sz val="9"/>
      <name val="Arial"/>
      <family val="2"/>
    </font>
    <font>
      <b/>
      <sz val="10"/>
      <name val="Arial"/>
    </font>
    <font>
      <sz val="10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</fills>
  <borders count="3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 style="hair">
        <color indexed="64"/>
      </top>
      <bottom style="hair">
        <color indexed="64"/>
      </bottom>
      <diagonal/>
    </border>
    <border>
      <left/>
      <right style="medium">
        <color indexed="64"/>
      </right>
      <top style="hair">
        <color indexed="64"/>
      </top>
      <bottom style="hair">
        <color indexed="64"/>
      </bottom>
      <diagonal/>
    </border>
    <border>
      <left style="medium">
        <color indexed="64"/>
      </left>
      <right style="medium">
        <color indexed="64"/>
      </right>
      <top style="hair">
        <color indexed="64"/>
      </top>
      <bottom style="hair">
        <color indexed="64"/>
      </bottom>
      <diagonal/>
    </border>
    <border>
      <left style="medium">
        <color indexed="64"/>
      </left>
      <right/>
      <top style="hair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 style="hair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hair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 style="hair">
        <color indexed="64"/>
      </top>
      <bottom style="hair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hair">
        <color indexed="64"/>
      </bottom>
      <diagonal/>
    </border>
    <border>
      <left/>
      <right/>
      <top/>
      <bottom style="hair">
        <color indexed="64"/>
      </bottom>
      <diagonal/>
    </border>
    <border>
      <left/>
      <right style="medium">
        <color indexed="64"/>
      </right>
      <top/>
      <bottom style="hair">
        <color indexed="64"/>
      </bottom>
      <diagonal/>
    </border>
    <border>
      <left style="medium">
        <color indexed="64"/>
      </left>
      <right style="medium">
        <color indexed="64"/>
      </right>
      <top/>
      <bottom style="hair">
        <color indexed="64"/>
      </bottom>
      <diagonal/>
    </border>
    <border>
      <left style="medium">
        <color indexed="64"/>
      </left>
      <right/>
      <top style="hair">
        <color indexed="64"/>
      </top>
      <bottom/>
      <diagonal/>
    </border>
    <border>
      <left/>
      <right style="medium">
        <color indexed="64"/>
      </right>
      <top style="hair">
        <color indexed="64"/>
      </top>
      <bottom/>
      <diagonal/>
    </border>
    <border>
      <left/>
      <right/>
      <top style="hair">
        <color indexed="64"/>
      </top>
      <bottom style="medium">
        <color indexed="64"/>
      </bottom>
      <diagonal/>
    </border>
    <border>
      <left/>
      <right/>
      <top style="hair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hair">
        <color indexed="64"/>
      </bottom>
      <diagonal/>
    </border>
    <border>
      <left/>
      <right style="medium">
        <color indexed="64"/>
      </right>
      <top style="medium">
        <color indexed="64"/>
      </top>
      <bottom style="hair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hair">
        <color indexed="64"/>
      </bottom>
      <diagonal/>
    </border>
  </borders>
  <cellStyleXfs count="2">
    <xf numFmtId="0" fontId="0" fillId="0" borderId="0"/>
    <xf numFmtId="164" fontId="1" fillId="0" borderId="0" applyFont="0" applyFill="0" applyBorder="0" applyAlignment="0" applyProtection="0"/>
  </cellStyleXfs>
  <cellXfs count="113">
    <xf numFmtId="0" fontId="0" fillId="0" borderId="0" xfId="0"/>
    <xf numFmtId="0" fontId="3" fillId="0" borderId="0" xfId="0" applyFont="1"/>
    <xf numFmtId="0" fontId="4" fillId="0" borderId="0" xfId="0" applyFont="1"/>
    <xf numFmtId="0" fontId="0" fillId="0" borderId="0" xfId="0" applyAlignment="1">
      <alignment horizontal="center"/>
    </xf>
    <xf numFmtId="0" fontId="3" fillId="0" borderId="0" xfId="0" applyFont="1" applyAlignment="1">
      <alignment horizontal="center"/>
    </xf>
    <xf numFmtId="0" fontId="7" fillId="0" borderId="0" xfId="0" applyFont="1" applyAlignment="1">
      <alignment horizontal="center"/>
    </xf>
    <xf numFmtId="0" fontId="0" fillId="0" borderId="0" xfId="0" applyAlignment="1">
      <alignment horizontal="center" vertical="center" wrapText="1"/>
    </xf>
    <xf numFmtId="0" fontId="8" fillId="0" borderId="0" xfId="0" applyFont="1"/>
    <xf numFmtId="0" fontId="8" fillId="0" borderId="0" xfId="0" applyFont="1" applyAlignment="1">
      <alignment horizontal="right"/>
    </xf>
    <xf numFmtId="0" fontId="2" fillId="0" borderId="0" xfId="0" applyFont="1" applyAlignment="1">
      <alignment horizontal="center" vertical="center"/>
    </xf>
    <xf numFmtId="0" fontId="3" fillId="0" borderId="0" xfId="0" applyFont="1" applyAlignment="1">
      <alignment horizontal="left"/>
    </xf>
    <xf numFmtId="0" fontId="0" fillId="0" borderId="0" xfId="0" applyAlignment="1">
      <alignment horizontal="left"/>
    </xf>
    <xf numFmtId="0" fontId="9" fillId="0" borderId="0" xfId="0" applyFont="1"/>
    <xf numFmtId="0" fontId="11" fillId="0" borderId="0" xfId="0" applyFont="1"/>
    <xf numFmtId="0" fontId="12" fillId="0" borderId="0" xfId="0" applyFont="1"/>
    <xf numFmtId="0" fontId="10" fillId="0" borderId="0" xfId="0" applyFont="1" applyAlignment="1">
      <alignment horizontal="center" vertical="center"/>
    </xf>
    <xf numFmtId="0" fontId="0" fillId="2" borderId="1" xfId="0" applyFill="1" applyBorder="1" applyAlignment="1">
      <alignment horizontal="center" vertical="center" wrapText="1"/>
    </xf>
    <xf numFmtId="0" fontId="12" fillId="2" borderId="2" xfId="0" applyFont="1" applyFill="1" applyBorder="1" applyAlignment="1">
      <alignment horizontal="center" vertical="center" wrapText="1"/>
    </xf>
    <xf numFmtId="0" fontId="6" fillId="0" borderId="0" xfId="0" applyFont="1" applyAlignment="1">
      <alignment horizontal="centerContinuous"/>
    </xf>
    <xf numFmtId="0" fontId="6" fillId="0" borderId="0" xfId="0" applyFont="1" applyAlignment="1"/>
    <xf numFmtId="0" fontId="10" fillId="0" borderId="0" xfId="0" applyFont="1" applyAlignment="1">
      <alignment horizontal="centerContinuous" vertical="center"/>
    </xf>
    <xf numFmtId="0" fontId="0" fillId="0" borderId="0" xfId="0" applyAlignment="1">
      <alignment horizontal="centerContinuous"/>
    </xf>
    <xf numFmtId="0" fontId="2" fillId="0" borderId="0" xfId="0" applyFont="1" applyAlignment="1">
      <alignment horizontal="centerContinuous" vertical="center"/>
    </xf>
    <xf numFmtId="0" fontId="4" fillId="0" borderId="0" xfId="0" applyFont="1" applyAlignment="1">
      <alignment horizontal="centerContinuous"/>
    </xf>
    <xf numFmtId="0" fontId="7" fillId="0" borderId="0" xfId="0" applyFont="1" applyAlignment="1">
      <alignment horizontal="centerContinuous"/>
    </xf>
    <xf numFmtId="0" fontId="5" fillId="0" borderId="0" xfId="0" applyFont="1" applyAlignment="1">
      <alignment horizontal="centerContinuous"/>
    </xf>
    <xf numFmtId="0" fontId="13" fillId="0" borderId="4" xfId="0" applyFont="1" applyBorder="1" applyAlignment="1">
      <alignment horizontal="left"/>
    </xf>
    <xf numFmtId="4" fontId="13" fillId="0" borderId="5" xfId="0" applyNumberFormat="1" applyFont="1" applyBorder="1" applyAlignment="1">
      <alignment horizontal="centerContinuous"/>
    </xf>
    <xf numFmtId="4" fontId="13" fillId="2" borderId="6" xfId="0" applyNumberFormat="1" applyFont="1" applyFill="1" applyBorder="1"/>
    <xf numFmtId="0" fontId="13" fillId="0" borderId="5" xfId="0" applyFont="1" applyBorder="1" applyAlignment="1">
      <alignment horizontal="center"/>
    </xf>
    <xf numFmtId="0" fontId="13" fillId="0" borderId="7" xfId="0" applyFont="1" applyBorder="1" applyAlignment="1">
      <alignment horizontal="left"/>
    </xf>
    <xf numFmtId="0" fontId="13" fillId="0" borderId="8" xfId="0" applyFont="1" applyBorder="1"/>
    <xf numFmtId="0" fontId="13" fillId="0" borderId="9" xfId="0" applyFont="1" applyBorder="1" applyAlignment="1">
      <alignment horizontal="center"/>
    </xf>
    <xf numFmtId="4" fontId="13" fillId="2" borderId="10" xfId="0" applyNumberFormat="1" applyFont="1" applyFill="1" applyBorder="1"/>
    <xf numFmtId="0" fontId="12" fillId="0" borderId="0" xfId="0" applyFont="1" applyBorder="1" applyAlignment="1">
      <alignment horizontal="center"/>
    </xf>
    <xf numFmtId="165" fontId="12" fillId="0" borderId="0" xfId="0" applyNumberFormat="1" applyFont="1" applyBorder="1" applyAlignment="1">
      <alignment horizontal="center"/>
    </xf>
    <xf numFmtId="166" fontId="12" fillId="0" borderId="0" xfId="1" applyNumberFormat="1" applyFont="1" applyBorder="1" applyAlignment="1">
      <alignment horizontal="center"/>
    </xf>
    <xf numFmtId="0" fontId="12" fillId="0" borderId="11" xfId="0" applyFont="1" applyBorder="1" applyAlignment="1">
      <alignment horizontal="center"/>
    </xf>
    <xf numFmtId="4" fontId="12" fillId="0" borderId="12" xfId="1" applyNumberFormat="1" applyFont="1" applyBorder="1"/>
    <xf numFmtId="0" fontId="12" fillId="0" borderId="13" xfId="0" applyFont="1" applyBorder="1" applyAlignment="1">
      <alignment horizontal="center"/>
    </xf>
    <xf numFmtId="0" fontId="12" fillId="0" borderId="8" xfId="0" applyFont="1" applyBorder="1" applyAlignment="1">
      <alignment horizontal="center"/>
    </xf>
    <xf numFmtId="165" fontId="12" fillId="0" borderId="8" xfId="0" applyNumberFormat="1" applyFont="1" applyBorder="1" applyAlignment="1">
      <alignment horizontal="center"/>
    </xf>
    <xf numFmtId="166" fontId="12" fillId="0" borderId="8" xfId="1" applyNumberFormat="1" applyFont="1" applyBorder="1" applyAlignment="1">
      <alignment horizontal="center"/>
    </xf>
    <xf numFmtId="0" fontId="13" fillId="0" borderId="15" xfId="0" applyFont="1" applyBorder="1"/>
    <xf numFmtId="0" fontId="14" fillId="0" borderId="0" xfId="0" applyFont="1"/>
    <xf numFmtId="0" fontId="14" fillId="0" borderId="0" xfId="0" applyFont="1" applyAlignment="1">
      <alignment horizontal="center"/>
    </xf>
    <xf numFmtId="0" fontId="14" fillId="0" borderId="0" xfId="0" applyFont="1" applyAlignment="1">
      <alignment horizontal="left"/>
    </xf>
    <xf numFmtId="165" fontId="0" fillId="2" borderId="1" xfId="0" applyNumberFormat="1" applyFill="1" applyBorder="1" applyAlignment="1">
      <alignment horizontal="center" vertical="center" wrapText="1"/>
    </xf>
    <xf numFmtId="165" fontId="12" fillId="0" borderId="0" xfId="1" applyNumberFormat="1" applyFont="1" applyBorder="1"/>
    <xf numFmtId="165" fontId="12" fillId="0" borderId="8" xfId="1" applyNumberFormat="1" applyFont="1" applyBorder="1"/>
    <xf numFmtId="0" fontId="6" fillId="0" borderId="0" xfId="0" applyFont="1" applyAlignment="1">
      <alignment horizontal="centerContinuous" wrapText="1"/>
    </xf>
    <xf numFmtId="49" fontId="12" fillId="0" borderId="0" xfId="0" applyNumberFormat="1" applyFont="1" applyBorder="1"/>
    <xf numFmtId="49" fontId="12" fillId="0" borderId="8" xfId="0" applyNumberFormat="1" applyFont="1" applyBorder="1"/>
    <xf numFmtId="0" fontId="6" fillId="0" borderId="0" xfId="0" applyFont="1" applyAlignment="1">
      <alignment horizontal="center" vertical="center"/>
    </xf>
    <xf numFmtId="0" fontId="6" fillId="0" borderId="0" xfId="0" applyFont="1" applyAlignment="1">
      <alignment horizontal="right" vertical="center"/>
    </xf>
    <xf numFmtId="0" fontId="6" fillId="0" borderId="0" xfId="0" applyFont="1" applyAlignment="1">
      <alignment horizontal="centerContinuous" vertical="center"/>
    </xf>
    <xf numFmtId="165" fontId="0" fillId="2" borderId="16" xfId="0" applyNumberFormat="1" applyFill="1" applyBorder="1" applyAlignment="1">
      <alignment horizontal="center" vertical="center" wrapText="1"/>
    </xf>
    <xf numFmtId="0" fontId="12" fillId="0" borderId="3" xfId="0" applyFont="1" applyBorder="1" applyAlignment="1">
      <alignment horizontal="center"/>
    </xf>
    <xf numFmtId="165" fontId="12" fillId="0" borderId="3" xfId="1" applyNumberFormat="1" applyFont="1" applyBorder="1"/>
    <xf numFmtId="4" fontId="12" fillId="0" borderId="17" xfId="1" applyNumberFormat="1" applyFont="1" applyBorder="1"/>
    <xf numFmtId="2" fontId="12" fillId="0" borderId="0" xfId="0" applyNumberFormat="1" applyFont="1" applyBorder="1" applyAlignment="1">
      <alignment horizontal="center"/>
    </xf>
    <xf numFmtId="2" fontId="12" fillId="0" borderId="0" xfId="1" applyNumberFormat="1" applyFont="1" applyBorder="1"/>
    <xf numFmtId="167" fontId="12" fillId="0" borderId="0" xfId="1" applyNumberFormat="1" applyFont="1" applyBorder="1"/>
    <xf numFmtId="168" fontId="12" fillId="0" borderId="0" xfId="1" applyNumberFormat="1" applyFont="1" applyBorder="1"/>
    <xf numFmtId="0" fontId="13" fillId="0" borderId="18" xfId="0" applyFont="1" applyBorder="1" applyAlignment="1">
      <alignment horizontal="left"/>
    </xf>
    <xf numFmtId="0" fontId="13" fillId="0" borderId="0" xfId="0" applyFont="1" applyBorder="1"/>
    <xf numFmtId="0" fontId="13" fillId="0" borderId="19" xfId="0" applyFont="1" applyBorder="1" applyAlignment="1">
      <alignment horizontal="center"/>
    </xf>
    <xf numFmtId="0" fontId="13" fillId="0" borderId="20" xfId="0" applyFont="1" applyBorder="1" applyAlignment="1">
      <alignment horizontal="center"/>
    </xf>
    <xf numFmtId="4" fontId="13" fillId="2" borderId="21" xfId="0" applyNumberFormat="1" applyFont="1" applyFill="1" applyBorder="1"/>
    <xf numFmtId="4" fontId="13" fillId="0" borderId="15" xfId="0" applyNumberFormat="1" applyFont="1" applyBorder="1" applyAlignment="1">
      <alignment horizontal="centerContinuous"/>
    </xf>
    <xf numFmtId="0" fontId="13" fillId="0" borderId="15" xfId="0" applyFont="1" applyBorder="1" applyAlignment="1">
      <alignment horizontal="center"/>
    </xf>
    <xf numFmtId="0" fontId="13" fillId="0" borderId="24" xfId="0" applyFont="1" applyBorder="1" applyAlignment="1">
      <alignment horizontal="center"/>
    </xf>
    <xf numFmtId="4" fontId="12" fillId="0" borderId="0" xfId="1" applyNumberFormat="1" applyFont="1" applyBorder="1"/>
    <xf numFmtId="0" fontId="12" fillId="0" borderId="0" xfId="0" applyFont="1" applyBorder="1"/>
    <xf numFmtId="0" fontId="0" fillId="0" borderId="0" xfId="0" applyBorder="1"/>
    <xf numFmtId="0" fontId="0" fillId="0" borderId="3" xfId="0" applyBorder="1"/>
    <xf numFmtId="0" fontId="12" fillId="0" borderId="26" xfId="0" applyFont="1" applyBorder="1" applyAlignment="1">
      <alignment horizontal="center"/>
    </xf>
    <xf numFmtId="49" fontId="12" fillId="0" borderId="3" xfId="0" applyNumberFormat="1" applyFont="1" applyBorder="1"/>
    <xf numFmtId="165" fontId="12" fillId="0" borderId="3" xfId="0" applyNumberFormat="1" applyFont="1" applyBorder="1" applyAlignment="1">
      <alignment horizontal="center"/>
    </xf>
    <xf numFmtId="0" fontId="12" fillId="0" borderId="12" xfId="0" applyFont="1" applyBorder="1"/>
    <xf numFmtId="4" fontId="12" fillId="0" borderId="8" xfId="1" applyNumberFormat="1" applyFont="1" applyBorder="1"/>
    <xf numFmtId="0" fontId="12" fillId="0" borderId="8" xfId="0" applyFont="1" applyBorder="1"/>
    <xf numFmtId="0" fontId="12" fillId="0" borderId="14" xfId="0" applyFont="1" applyBorder="1"/>
    <xf numFmtId="0" fontId="14" fillId="0" borderId="0" xfId="0" applyFont="1" applyAlignment="1">
      <alignment horizontal="right"/>
    </xf>
    <xf numFmtId="0" fontId="13" fillId="0" borderId="11" xfId="0" applyFont="1" applyBorder="1" applyAlignment="1">
      <alignment horizontal="right"/>
    </xf>
    <xf numFmtId="0" fontId="13" fillId="0" borderId="12" xfId="0" applyFont="1" applyBorder="1" applyAlignment="1">
      <alignment horizontal="right"/>
    </xf>
    <xf numFmtId="0" fontId="13" fillId="0" borderId="15" xfId="0" applyFont="1" applyBorder="1" applyAlignment="1">
      <alignment horizontal="left"/>
    </xf>
    <xf numFmtId="0" fontId="13" fillId="0" borderId="5" xfId="0" applyFont="1" applyBorder="1" applyAlignment="1">
      <alignment horizontal="left"/>
    </xf>
    <xf numFmtId="0" fontId="13" fillId="0" borderId="13" xfId="0" applyFont="1" applyBorder="1" applyAlignment="1">
      <alignment horizontal="right"/>
    </xf>
    <xf numFmtId="0" fontId="13" fillId="0" borderId="14" xfId="0" applyFont="1" applyBorder="1" applyAlignment="1">
      <alignment horizontal="right"/>
    </xf>
    <xf numFmtId="0" fontId="13" fillId="0" borderId="24" xfId="0" applyFont="1" applyBorder="1" applyAlignment="1">
      <alignment horizontal="left"/>
    </xf>
    <xf numFmtId="0" fontId="13" fillId="0" borderId="9" xfId="0" applyFont="1" applyBorder="1" applyAlignment="1">
      <alignment horizontal="left"/>
    </xf>
    <xf numFmtId="2" fontId="13" fillId="0" borderId="18" xfId="0" applyNumberFormat="1" applyFont="1" applyBorder="1" applyAlignment="1">
      <alignment horizontal="right"/>
    </xf>
    <xf numFmtId="2" fontId="13" fillId="0" borderId="20" xfId="0" applyNumberFormat="1" applyFont="1" applyBorder="1" applyAlignment="1">
      <alignment horizontal="right"/>
    </xf>
    <xf numFmtId="0" fontId="13" fillId="0" borderId="19" xfId="0" applyFont="1" applyBorder="1" applyAlignment="1">
      <alignment horizontal="left"/>
    </xf>
    <xf numFmtId="0" fontId="13" fillId="0" borderId="20" xfId="0" applyFont="1" applyBorder="1" applyAlignment="1">
      <alignment horizontal="left"/>
    </xf>
    <xf numFmtId="4" fontId="13" fillId="0" borderId="4" xfId="0" applyNumberFormat="1" applyFont="1" applyBorder="1" applyAlignment="1">
      <alignment horizontal="right"/>
    </xf>
    <xf numFmtId="4" fontId="13" fillId="0" borderId="5" xfId="0" applyNumberFormat="1" applyFont="1" applyBorder="1" applyAlignment="1">
      <alignment horizontal="right"/>
    </xf>
    <xf numFmtId="4" fontId="13" fillId="0" borderId="15" xfId="0" applyNumberFormat="1" applyFont="1" applyBorder="1" applyAlignment="1">
      <alignment horizontal="left"/>
    </xf>
    <xf numFmtId="4" fontId="13" fillId="0" borderId="5" xfId="0" applyNumberFormat="1" applyFont="1" applyBorder="1" applyAlignment="1">
      <alignment horizontal="left"/>
    </xf>
    <xf numFmtId="168" fontId="13" fillId="0" borderId="22" xfId="0" applyNumberFormat="1" applyFont="1" applyBorder="1" applyAlignment="1">
      <alignment horizontal="right"/>
    </xf>
    <xf numFmtId="168" fontId="13" fillId="0" borderId="23" xfId="0" applyNumberFormat="1" applyFont="1" applyBorder="1" applyAlignment="1">
      <alignment horizontal="right"/>
    </xf>
    <xf numFmtId="0" fontId="13" fillId="0" borderId="25" xfId="0" applyFont="1" applyBorder="1" applyAlignment="1">
      <alignment horizontal="left"/>
    </xf>
    <xf numFmtId="0" fontId="13" fillId="0" borderId="23" xfId="0" applyFont="1" applyBorder="1" applyAlignment="1">
      <alignment horizontal="left"/>
    </xf>
    <xf numFmtId="0" fontId="13" fillId="0" borderId="13" xfId="0" applyFont="1" applyBorder="1" applyAlignment="1">
      <alignment horizontal="left"/>
    </xf>
    <xf numFmtId="0" fontId="13" fillId="0" borderId="14" xfId="0" applyFont="1" applyBorder="1" applyAlignment="1">
      <alignment horizontal="left"/>
    </xf>
    <xf numFmtId="0" fontId="5" fillId="2" borderId="27" xfId="0" applyFont="1" applyFill="1" applyBorder="1" applyAlignment="1">
      <alignment horizontal="center" vertical="center" wrapText="1"/>
    </xf>
    <xf numFmtId="4" fontId="12" fillId="0" borderId="14" xfId="1" applyNumberFormat="1" applyFont="1" applyBorder="1"/>
    <xf numFmtId="0" fontId="13" fillId="0" borderId="28" xfId="0" applyFont="1" applyBorder="1" applyAlignment="1">
      <alignment horizontal="left"/>
    </xf>
    <xf numFmtId="0" fontId="13" fillId="0" borderId="3" xfId="0" applyFont="1" applyBorder="1"/>
    <xf numFmtId="0" fontId="13" fillId="0" borderId="29" xfId="0" applyFont="1" applyBorder="1" applyAlignment="1">
      <alignment horizontal="center"/>
    </xf>
    <xf numFmtId="4" fontId="13" fillId="2" borderId="30" xfId="0" applyNumberFormat="1" applyFont="1" applyFill="1" applyBorder="1"/>
    <xf numFmtId="0" fontId="0" fillId="0" borderId="0" xfId="0" applyAlignment="1">
      <alignment horizontal="right"/>
    </xf>
  </cellXfs>
  <cellStyles count="2">
    <cellStyle name="Milliers" xfId="1" builtinId="3"/>
    <cellStyle name="Normal" xfId="0" builtinId="0"/>
  </cellStyles>
  <dxfs count="0"/>
  <tableStyles count="0" defaultTableStyle="TableStyleMedium9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FF99CC"/>
      <rgbColor rgb="00CC99FF"/>
      <rgbColor rgb="00E3E3E3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lnDef>
  </a:objectDefaults>
  <a:extraClrSchemeLst/>
</a:theme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26"/>
  <sheetViews>
    <sheetView tabSelected="1" workbookViewId="0">
      <selection activeCell="J226" sqref="J226"/>
    </sheetView>
  </sheetViews>
  <sheetFormatPr baseColWidth="10" defaultRowHeight="12.75"/>
  <cols>
    <col min="1" max="1" width="4" customWidth="1"/>
    <col min="2" max="2" width="6.85546875" customWidth="1"/>
    <col min="3" max="3" width="36.28515625" customWidth="1"/>
    <col min="4" max="4" width="5" style="3" customWidth="1"/>
    <col min="5" max="5" width="6.7109375" customWidth="1"/>
    <col min="6" max="6" width="6.85546875" customWidth="1"/>
    <col min="7" max="7" width="6.140625" customWidth="1"/>
    <col min="8" max="8" width="7.42578125" customWidth="1"/>
    <col min="9" max="9" width="10.5703125" customWidth="1"/>
    <col min="10" max="10" width="14.42578125" customWidth="1"/>
  </cols>
  <sheetData>
    <row r="1" spans="1:10" ht="20.25">
      <c r="A1" s="22"/>
      <c r="B1" s="22"/>
      <c r="C1" s="22"/>
      <c r="D1" s="9"/>
    </row>
    <row r="2" spans="1:10" ht="15.75">
      <c r="A2" s="23"/>
      <c r="B2" s="23"/>
      <c r="C2" s="23"/>
      <c r="D2" s="7" t="str">
        <f ca="1">CONCATENATE("FACTURE du ",DAY(TODAY()),"/",MONTH(TODAY()),"/",YEAR(TODAY()))</f>
        <v>FACTURE du 15/9/2013</v>
      </c>
      <c r="J2" s="8"/>
    </row>
    <row r="3" spans="1:10">
      <c r="A3" s="24"/>
      <c r="B3" s="24"/>
      <c r="C3" s="24"/>
      <c r="D3" s="5"/>
    </row>
    <row r="4" spans="1:10">
      <c r="A4" s="25"/>
      <c r="B4" s="25"/>
      <c r="C4" s="25"/>
      <c r="D4" s="13" t="s">
        <v>114</v>
      </c>
      <c r="F4" s="44" t="s">
        <v>140</v>
      </c>
      <c r="G4" s="45" t="s">
        <v>0</v>
      </c>
      <c r="H4" s="46">
        <v>2013</v>
      </c>
    </row>
    <row r="5" spans="1:10" ht="9" customHeight="1">
      <c r="A5" s="18"/>
      <c r="B5" s="18"/>
      <c r="C5" s="18"/>
      <c r="D5" s="13"/>
      <c r="F5" s="2"/>
      <c r="G5" s="3"/>
      <c r="H5" s="11"/>
    </row>
    <row r="6" spans="1:10" ht="9" customHeight="1">
      <c r="A6" s="55"/>
      <c r="B6" s="20"/>
      <c r="C6" s="20"/>
      <c r="D6" s="15"/>
    </row>
    <row r="7" spans="1:10" ht="9" customHeight="1">
      <c r="A7" s="55"/>
      <c r="B7" s="20"/>
      <c r="C7" s="20"/>
      <c r="D7" s="15"/>
    </row>
    <row r="8" spans="1:10" ht="12.75" customHeight="1">
      <c r="A8" s="50"/>
      <c r="B8" s="20"/>
      <c r="C8" s="21"/>
      <c r="D8" s="54" t="s">
        <v>8</v>
      </c>
      <c r="G8" s="53" t="s">
        <v>9</v>
      </c>
    </row>
    <row r="9" spans="1:10" ht="12.75" customHeight="1">
      <c r="A9" s="18"/>
      <c r="B9" s="20"/>
      <c r="C9" s="21"/>
    </row>
    <row r="10" spans="1:10" ht="12.75" customHeight="1">
      <c r="A10" s="18"/>
      <c r="B10" s="20"/>
      <c r="C10" s="21"/>
      <c r="D10" s="15"/>
    </row>
    <row r="11" spans="1:10" ht="12.75" customHeight="1">
      <c r="A11" s="18"/>
      <c r="B11" s="20"/>
      <c r="C11" s="21"/>
      <c r="D11" s="15"/>
    </row>
    <row r="12" spans="1:10" ht="12.75" customHeight="1">
      <c r="A12" s="18"/>
      <c r="B12" s="21"/>
      <c r="C12" s="21"/>
    </row>
    <row r="13" spans="1:10" ht="12.75" customHeight="1">
      <c r="A13" s="19"/>
    </row>
    <row r="14" spans="1:10">
      <c r="B14" s="12" t="s">
        <v>1</v>
      </c>
      <c r="F14" s="12" t="s">
        <v>2</v>
      </c>
    </row>
    <row r="16" spans="1:10">
      <c r="B16" s="10">
        <v>211312</v>
      </c>
      <c r="C16" s="1"/>
      <c r="D16" s="4"/>
      <c r="F16" s="10">
        <v>104986</v>
      </c>
      <c r="G16" s="1"/>
    </row>
    <row r="17" spans="1:10">
      <c r="B17" s="11"/>
      <c r="C17" t="s">
        <v>11</v>
      </c>
      <c r="F17" s="11"/>
    </row>
    <row r="18" spans="1:10">
      <c r="B18" s="11"/>
      <c r="F18" s="11"/>
    </row>
    <row r="19" spans="1:10">
      <c r="B19" s="11"/>
      <c r="F19" s="11"/>
    </row>
    <row r="20" spans="1:10">
      <c r="B20" s="11"/>
      <c r="F20" s="11"/>
      <c r="G20" t="s">
        <v>10</v>
      </c>
    </row>
    <row r="21" spans="1:10">
      <c r="B21" s="11"/>
      <c r="F21" s="11"/>
      <c r="G21" t="s">
        <v>113</v>
      </c>
    </row>
    <row r="22" spans="1:10" ht="13.5" thickBot="1"/>
    <row r="23" spans="1:10" s="6" customFormat="1" ht="29.25" customHeight="1" thickBot="1">
      <c r="A23" s="106" t="s">
        <v>129</v>
      </c>
      <c r="B23" s="16" t="s">
        <v>3</v>
      </c>
      <c r="C23" s="16" t="s">
        <v>4</v>
      </c>
      <c r="D23" s="16" t="s">
        <v>5</v>
      </c>
      <c r="E23" s="16" t="s">
        <v>6</v>
      </c>
      <c r="F23" s="16" t="s">
        <v>130</v>
      </c>
      <c r="G23" s="16" t="s">
        <v>7</v>
      </c>
      <c r="H23" s="16" t="s">
        <v>131</v>
      </c>
      <c r="I23" s="47" t="s">
        <v>132</v>
      </c>
      <c r="J23" s="17" t="s">
        <v>133</v>
      </c>
    </row>
    <row r="24" spans="1:10" s="14" customFormat="1" ht="12">
      <c r="A24" s="37"/>
      <c r="B24" s="34"/>
      <c r="C24" s="51"/>
      <c r="D24" s="34"/>
      <c r="E24" s="35"/>
      <c r="F24" s="36"/>
      <c r="G24" s="34"/>
      <c r="H24" s="34"/>
      <c r="I24" s="48"/>
      <c r="J24" s="38"/>
    </row>
    <row r="25" spans="1:10" s="14" customFormat="1" ht="12">
      <c r="A25" s="37">
        <v>2</v>
      </c>
      <c r="B25" s="34">
        <v>12</v>
      </c>
      <c r="C25" s="51" t="s">
        <v>12</v>
      </c>
      <c r="D25" s="34">
        <v>2010</v>
      </c>
      <c r="E25" s="35">
        <v>0.75</v>
      </c>
      <c r="F25" s="36">
        <v>13.5</v>
      </c>
      <c r="G25" s="34" t="s">
        <v>13</v>
      </c>
      <c r="H25" s="34">
        <v>72</v>
      </c>
      <c r="I25" s="48" t="s">
        <v>141</v>
      </c>
      <c r="J25" s="38" t="s">
        <v>141</v>
      </c>
    </row>
    <row r="26" spans="1:10" s="14" customFormat="1" ht="12">
      <c r="A26" s="37"/>
      <c r="B26" s="34"/>
      <c r="C26" s="51" t="s">
        <v>14</v>
      </c>
      <c r="D26" s="34"/>
      <c r="E26" s="35"/>
      <c r="F26" s="36"/>
      <c r="G26" s="34"/>
      <c r="H26" s="34"/>
      <c r="I26" s="48"/>
      <c r="J26" s="38"/>
    </row>
    <row r="27" spans="1:10" s="14" customFormat="1" ht="12">
      <c r="A27" s="37"/>
      <c r="B27" s="34"/>
      <c r="C27" s="51" t="s">
        <v>15</v>
      </c>
      <c r="D27" s="34"/>
      <c r="E27" s="35"/>
      <c r="F27" s="36"/>
      <c r="G27" s="34"/>
      <c r="H27" s="34"/>
      <c r="I27" s="48"/>
      <c r="J27" s="38"/>
    </row>
    <row r="28" spans="1:10" s="14" customFormat="1" ht="12">
      <c r="A28" s="37"/>
      <c r="B28" s="34"/>
      <c r="C28" s="51"/>
      <c r="D28" s="34"/>
      <c r="E28" s="35"/>
      <c r="F28" s="36"/>
      <c r="G28" s="34"/>
      <c r="H28" s="34"/>
      <c r="I28" s="48"/>
      <c r="J28" s="38"/>
    </row>
    <row r="29" spans="1:10" s="14" customFormat="1" ht="12">
      <c r="A29" s="37">
        <v>3</v>
      </c>
      <c r="B29" s="34">
        <v>4</v>
      </c>
      <c r="C29" s="51" t="s">
        <v>16</v>
      </c>
      <c r="D29" s="34">
        <v>2006</v>
      </c>
      <c r="E29" s="35">
        <v>0.75</v>
      </c>
      <c r="F29" s="36">
        <v>13.5</v>
      </c>
      <c r="G29" s="34" t="s">
        <v>13</v>
      </c>
      <c r="H29" s="34">
        <v>48</v>
      </c>
      <c r="I29" s="48" t="s">
        <v>141</v>
      </c>
      <c r="J29" s="38" t="s">
        <v>141</v>
      </c>
    </row>
    <row r="30" spans="1:10" s="14" customFormat="1" ht="12">
      <c r="A30" s="37"/>
      <c r="B30" s="34"/>
      <c r="C30" s="51" t="s">
        <v>14</v>
      </c>
      <c r="D30" s="34"/>
      <c r="E30" s="35"/>
      <c r="F30" s="36"/>
      <c r="G30" s="34"/>
      <c r="H30" s="34"/>
      <c r="I30" s="48"/>
      <c r="J30" s="38"/>
    </row>
    <row r="31" spans="1:10" s="14" customFormat="1" ht="12">
      <c r="A31" s="37"/>
      <c r="B31" s="34"/>
      <c r="C31" s="51" t="s">
        <v>17</v>
      </c>
      <c r="D31" s="34"/>
      <c r="E31" s="35"/>
      <c r="F31" s="36"/>
      <c r="G31" s="34"/>
      <c r="H31" s="34"/>
      <c r="I31" s="48"/>
      <c r="J31" s="38"/>
    </row>
    <row r="32" spans="1:10" s="14" customFormat="1" ht="12">
      <c r="A32" s="37"/>
      <c r="B32" s="34"/>
      <c r="C32" s="51"/>
      <c r="D32" s="34"/>
      <c r="E32" s="35"/>
      <c r="F32" s="36"/>
      <c r="G32" s="34"/>
      <c r="H32" s="34"/>
      <c r="I32" s="48"/>
      <c r="J32" s="38"/>
    </row>
    <row r="33" spans="1:10" s="14" customFormat="1" ht="12">
      <c r="A33" s="37">
        <v>5</v>
      </c>
      <c r="B33" s="34">
        <v>8</v>
      </c>
      <c r="C33" s="51" t="s">
        <v>18</v>
      </c>
      <c r="D33" s="34">
        <v>2007</v>
      </c>
      <c r="E33" s="35">
        <v>0.75</v>
      </c>
      <c r="F33" s="36">
        <v>13</v>
      </c>
      <c r="G33" s="34" t="s">
        <v>13</v>
      </c>
      <c r="H33" s="34">
        <v>48</v>
      </c>
      <c r="I33" s="48" t="s">
        <v>141</v>
      </c>
      <c r="J33" s="38" t="s">
        <v>141</v>
      </c>
    </row>
    <row r="34" spans="1:10" s="14" customFormat="1" ht="12">
      <c r="A34" s="37"/>
      <c r="B34" s="34"/>
      <c r="C34" s="51" t="s">
        <v>19</v>
      </c>
      <c r="D34" s="34"/>
      <c r="E34" s="35"/>
      <c r="F34" s="36"/>
      <c r="G34" s="34"/>
      <c r="H34" s="34"/>
      <c r="I34" s="48"/>
      <c r="J34" s="38"/>
    </row>
    <row r="35" spans="1:10" s="14" customFormat="1" ht="12">
      <c r="A35" s="37"/>
      <c r="B35" s="34"/>
      <c r="C35" s="51" t="s">
        <v>15</v>
      </c>
      <c r="D35" s="34"/>
      <c r="E35" s="35"/>
      <c r="F35" s="36"/>
      <c r="G35" s="34"/>
      <c r="H35" s="34"/>
      <c r="I35" s="48"/>
      <c r="J35" s="38"/>
    </row>
    <row r="36" spans="1:10" s="14" customFormat="1" ht="12">
      <c r="A36" s="37"/>
      <c r="B36" s="34"/>
      <c r="C36" s="51"/>
      <c r="D36" s="34"/>
      <c r="E36" s="35"/>
      <c r="F36" s="36"/>
      <c r="G36" s="34"/>
      <c r="H36" s="34"/>
      <c r="I36" s="48"/>
      <c r="J36" s="38"/>
    </row>
    <row r="37" spans="1:10" s="14" customFormat="1" ht="12">
      <c r="A37" s="37">
        <v>6</v>
      </c>
      <c r="B37" s="34">
        <v>11</v>
      </c>
      <c r="C37" s="51" t="s">
        <v>20</v>
      </c>
      <c r="D37" s="34">
        <v>2008</v>
      </c>
      <c r="E37" s="35">
        <v>0.75</v>
      </c>
      <c r="F37" s="36">
        <v>12</v>
      </c>
      <c r="G37" s="34" t="s">
        <v>13</v>
      </c>
      <c r="H37" s="34">
        <v>66</v>
      </c>
      <c r="I37" s="48" t="s">
        <v>141</v>
      </c>
      <c r="J37" s="38" t="s">
        <v>141</v>
      </c>
    </row>
    <row r="38" spans="1:10" s="14" customFormat="1" ht="12">
      <c r="A38" s="37"/>
      <c r="B38" s="34"/>
      <c r="C38" s="51" t="s">
        <v>19</v>
      </c>
      <c r="D38" s="34"/>
      <c r="E38" s="35"/>
      <c r="F38" s="36"/>
      <c r="G38" s="34"/>
      <c r="H38" s="34"/>
      <c r="I38" s="48"/>
      <c r="J38" s="38"/>
    </row>
    <row r="39" spans="1:10" s="14" customFormat="1" ht="12">
      <c r="A39" s="37"/>
      <c r="B39" s="34"/>
      <c r="C39" s="51" t="s">
        <v>21</v>
      </c>
      <c r="D39" s="34"/>
      <c r="E39" s="35"/>
      <c r="F39" s="36"/>
      <c r="G39" s="34"/>
      <c r="H39" s="34"/>
      <c r="I39" s="48"/>
      <c r="J39" s="38"/>
    </row>
    <row r="40" spans="1:10" s="14" customFormat="1" ht="12">
      <c r="A40" s="37"/>
      <c r="B40" s="34"/>
      <c r="C40" s="51"/>
      <c r="D40" s="34"/>
      <c r="E40" s="35"/>
      <c r="F40" s="36"/>
      <c r="G40" s="34"/>
      <c r="H40" s="34"/>
      <c r="I40" s="48"/>
      <c r="J40" s="38"/>
    </row>
    <row r="41" spans="1:10" s="14" customFormat="1" ht="12">
      <c r="A41" s="37">
        <v>7</v>
      </c>
      <c r="B41" s="34">
        <v>8</v>
      </c>
      <c r="C41" s="51" t="s">
        <v>22</v>
      </c>
      <c r="D41" s="34">
        <v>2010</v>
      </c>
      <c r="E41" s="35">
        <v>0.75</v>
      </c>
      <c r="F41" s="36">
        <v>13.5</v>
      </c>
      <c r="G41" s="34" t="s">
        <v>13</v>
      </c>
      <c r="H41" s="34">
        <v>48</v>
      </c>
      <c r="I41" s="48" t="s">
        <v>141</v>
      </c>
      <c r="J41" s="38" t="s">
        <v>141</v>
      </c>
    </row>
    <row r="42" spans="1:10" s="14" customFormat="1" ht="12">
      <c r="A42" s="37"/>
      <c r="B42" s="34"/>
      <c r="C42" s="51" t="s">
        <v>23</v>
      </c>
      <c r="D42" s="34"/>
      <c r="E42" s="35"/>
      <c r="F42" s="36"/>
      <c r="G42" s="34"/>
      <c r="H42" s="34"/>
      <c r="I42" s="48"/>
      <c r="J42" s="38"/>
    </row>
    <row r="43" spans="1:10" s="14" customFormat="1" ht="12">
      <c r="A43" s="37"/>
      <c r="B43" s="34"/>
      <c r="C43" s="51" t="s">
        <v>24</v>
      </c>
      <c r="D43" s="34"/>
      <c r="E43" s="35"/>
      <c r="F43" s="36"/>
      <c r="G43" s="34"/>
      <c r="H43" s="34"/>
      <c r="I43" s="48"/>
      <c r="J43" s="38"/>
    </row>
    <row r="44" spans="1:10" s="14" customFormat="1" ht="12">
      <c r="A44" s="37"/>
      <c r="B44" s="34"/>
      <c r="C44" s="51"/>
      <c r="D44" s="34"/>
      <c r="E44" s="35"/>
      <c r="F44" s="36"/>
      <c r="G44" s="34"/>
      <c r="H44" s="34"/>
      <c r="I44" s="48"/>
      <c r="J44" s="38"/>
    </row>
    <row r="45" spans="1:10" s="14" customFormat="1" ht="12">
      <c r="A45" s="37">
        <v>8</v>
      </c>
      <c r="B45" s="34">
        <v>8</v>
      </c>
      <c r="C45" s="51" t="s">
        <v>25</v>
      </c>
      <c r="D45" s="34">
        <v>2010</v>
      </c>
      <c r="E45" s="35">
        <v>0.75</v>
      </c>
      <c r="F45" s="36">
        <v>12</v>
      </c>
      <c r="G45" s="34" t="s">
        <v>13</v>
      </c>
      <c r="H45" s="34">
        <v>48</v>
      </c>
      <c r="I45" s="48" t="s">
        <v>141</v>
      </c>
      <c r="J45" s="38" t="s">
        <v>141</v>
      </c>
    </row>
    <row r="46" spans="1:10" s="14" customFormat="1" ht="12">
      <c r="A46" s="37"/>
      <c r="B46" s="34"/>
      <c r="C46" s="51" t="s">
        <v>23</v>
      </c>
      <c r="D46" s="34"/>
      <c r="E46" s="35"/>
      <c r="F46" s="36"/>
      <c r="G46" s="34"/>
      <c r="H46" s="34"/>
      <c r="I46" s="48"/>
      <c r="J46" s="38"/>
    </row>
    <row r="47" spans="1:10" s="14" customFormat="1" ht="12">
      <c r="A47" s="37"/>
      <c r="B47" s="34"/>
      <c r="C47" s="51" t="s">
        <v>26</v>
      </c>
      <c r="D47" s="34"/>
      <c r="E47" s="35"/>
      <c r="F47" s="36"/>
      <c r="G47" s="34"/>
      <c r="H47" s="34"/>
      <c r="I47" s="48"/>
      <c r="J47" s="38"/>
    </row>
    <row r="48" spans="1:10" s="14" customFormat="1" ht="12">
      <c r="A48" s="37"/>
      <c r="B48" s="34"/>
      <c r="C48" s="51"/>
      <c r="D48" s="34"/>
      <c r="E48" s="35"/>
      <c r="F48" s="36"/>
      <c r="G48" s="34"/>
      <c r="H48" s="34"/>
      <c r="I48" s="48"/>
      <c r="J48" s="38"/>
    </row>
    <row r="49" spans="1:10" s="14" customFormat="1" ht="12">
      <c r="A49" s="37">
        <v>9</v>
      </c>
      <c r="B49" s="34">
        <v>8</v>
      </c>
      <c r="C49" s="51" t="s">
        <v>27</v>
      </c>
      <c r="D49" s="34">
        <v>2007</v>
      </c>
      <c r="E49" s="35">
        <v>0.75</v>
      </c>
      <c r="F49" s="36">
        <v>13</v>
      </c>
      <c r="G49" s="34" t="s">
        <v>13</v>
      </c>
      <c r="H49" s="34">
        <v>48</v>
      </c>
      <c r="I49" s="48" t="s">
        <v>141</v>
      </c>
      <c r="J49" s="38" t="s">
        <v>141</v>
      </c>
    </row>
    <row r="50" spans="1:10" s="14" customFormat="1" ht="12">
      <c r="A50" s="37"/>
      <c r="B50" s="34"/>
      <c r="C50" s="51" t="s">
        <v>28</v>
      </c>
      <c r="D50" s="34"/>
      <c r="E50" s="35"/>
      <c r="F50" s="36"/>
      <c r="G50" s="34"/>
      <c r="H50" s="34"/>
      <c r="I50" s="48"/>
      <c r="J50" s="38"/>
    </row>
    <row r="51" spans="1:10" s="14" customFormat="1" ht="12">
      <c r="A51" s="37"/>
      <c r="B51" s="34"/>
      <c r="C51" s="51" t="s">
        <v>29</v>
      </c>
      <c r="D51" s="34"/>
      <c r="E51" s="35"/>
      <c r="F51" s="36"/>
      <c r="G51" s="34"/>
      <c r="H51" s="34"/>
      <c r="I51" s="48"/>
      <c r="J51" s="38"/>
    </row>
    <row r="52" spans="1:10" s="14" customFormat="1" ht="12">
      <c r="A52" s="37"/>
      <c r="B52" s="34"/>
      <c r="C52" s="51"/>
      <c r="D52" s="34"/>
      <c r="E52" s="35"/>
      <c r="F52" s="36"/>
      <c r="G52" s="34"/>
      <c r="H52" s="34"/>
      <c r="I52" s="48"/>
      <c r="J52" s="38"/>
    </row>
    <row r="53" spans="1:10" s="14" customFormat="1" ht="12">
      <c r="A53" s="37">
        <v>11</v>
      </c>
      <c r="B53" s="34">
        <v>8</v>
      </c>
      <c r="C53" s="51" t="s">
        <v>30</v>
      </c>
      <c r="D53" s="34">
        <v>2007</v>
      </c>
      <c r="E53" s="35">
        <v>0.75</v>
      </c>
      <c r="F53" s="36">
        <v>12.5</v>
      </c>
      <c r="G53" s="34" t="s">
        <v>13</v>
      </c>
      <c r="H53" s="34">
        <v>48</v>
      </c>
      <c r="I53" s="48" t="s">
        <v>141</v>
      </c>
      <c r="J53" s="38" t="s">
        <v>141</v>
      </c>
    </row>
    <row r="54" spans="1:10" s="14" customFormat="1" ht="12">
      <c r="A54" s="37"/>
      <c r="B54" s="34"/>
      <c r="C54" s="51" t="s">
        <v>31</v>
      </c>
      <c r="D54" s="34"/>
      <c r="E54" s="35"/>
      <c r="F54" s="36"/>
      <c r="G54" s="34"/>
      <c r="H54" s="34"/>
      <c r="I54" s="48"/>
      <c r="J54" s="38"/>
    </row>
    <row r="55" spans="1:10" s="14" customFormat="1" ht="12">
      <c r="A55" s="37"/>
      <c r="B55" s="34"/>
      <c r="C55" s="51" t="s">
        <v>21</v>
      </c>
      <c r="D55" s="34"/>
      <c r="E55" s="35"/>
      <c r="F55" s="36"/>
      <c r="G55" s="34"/>
      <c r="H55" s="34"/>
      <c r="I55" s="48"/>
      <c r="J55" s="38"/>
    </row>
    <row r="56" spans="1:10" s="14" customFormat="1" ht="12">
      <c r="A56" s="37"/>
      <c r="B56" s="34"/>
      <c r="C56" s="51"/>
      <c r="D56" s="34"/>
      <c r="E56" s="35"/>
      <c r="F56" s="36"/>
      <c r="G56" s="34"/>
      <c r="H56" s="34"/>
      <c r="I56" s="48"/>
      <c r="J56" s="38"/>
    </row>
    <row r="57" spans="1:10" s="14" customFormat="1" ht="12">
      <c r="A57" s="37">
        <v>12</v>
      </c>
      <c r="B57" s="34">
        <v>16</v>
      </c>
      <c r="C57" s="51" t="s">
        <v>32</v>
      </c>
      <c r="D57" s="34">
        <v>2010</v>
      </c>
      <c r="E57" s="35">
        <v>0.75</v>
      </c>
      <c r="F57" s="36">
        <v>13</v>
      </c>
      <c r="G57" s="34" t="s">
        <v>13</v>
      </c>
      <c r="H57" s="34">
        <v>96</v>
      </c>
      <c r="I57" s="48" t="s">
        <v>141</v>
      </c>
      <c r="J57" s="38" t="s">
        <v>141</v>
      </c>
    </row>
    <row r="58" spans="1:10" s="14" customFormat="1" ht="12">
      <c r="A58" s="37"/>
      <c r="B58" s="34"/>
      <c r="C58" s="51" t="s">
        <v>33</v>
      </c>
      <c r="D58" s="34"/>
      <c r="E58" s="35"/>
      <c r="F58" s="36"/>
      <c r="G58" s="34"/>
      <c r="H58" s="34"/>
      <c r="I58" s="48"/>
      <c r="J58" s="38"/>
    </row>
    <row r="59" spans="1:10" s="14" customFormat="1" ht="12">
      <c r="A59" s="37"/>
      <c r="B59" s="34"/>
      <c r="C59" s="51" t="s">
        <v>24</v>
      </c>
      <c r="D59" s="34"/>
      <c r="E59" s="35"/>
      <c r="F59" s="36"/>
      <c r="G59" s="34"/>
      <c r="H59" s="34"/>
      <c r="I59" s="48"/>
      <c r="J59" s="38"/>
    </row>
    <row r="60" spans="1:10" s="14" customFormat="1" ht="12">
      <c r="A60" s="37"/>
      <c r="B60" s="34"/>
      <c r="C60" s="51"/>
      <c r="D60" s="34"/>
      <c r="E60" s="35"/>
      <c r="F60" s="36"/>
      <c r="G60" s="34"/>
      <c r="H60" s="34"/>
      <c r="I60" s="48"/>
      <c r="J60" s="38"/>
    </row>
    <row r="61" spans="1:10" s="14" customFormat="1" ht="12">
      <c r="A61" s="37">
        <v>13</v>
      </c>
      <c r="B61" s="34">
        <v>16</v>
      </c>
      <c r="C61" s="51" t="s">
        <v>34</v>
      </c>
      <c r="D61" s="34">
        <v>2008</v>
      </c>
      <c r="E61" s="35">
        <v>0.75</v>
      </c>
      <c r="F61" s="36">
        <v>12.5</v>
      </c>
      <c r="G61" s="34" t="s">
        <v>13</v>
      </c>
      <c r="H61" s="34">
        <v>96</v>
      </c>
      <c r="I61" s="48" t="s">
        <v>141</v>
      </c>
      <c r="J61" s="38" t="s">
        <v>141</v>
      </c>
    </row>
    <row r="62" spans="1:10" s="14" customFormat="1" ht="12">
      <c r="A62" s="37"/>
      <c r="B62" s="34"/>
      <c r="C62" s="51" t="s">
        <v>35</v>
      </c>
      <c r="D62" s="34"/>
      <c r="E62" s="35"/>
      <c r="F62" s="36"/>
      <c r="G62" s="34"/>
      <c r="H62" s="34"/>
      <c r="I62" s="48"/>
      <c r="J62" s="38"/>
    </row>
    <row r="63" spans="1:10" s="14" customFormat="1" ht="12">
      <c r="A63" s="37"/>
      <c r="B63" s="34"/>
      <c r="C63" s="51" t="s">
        <v>36</v>
      </c>
      <c r="D63" s="34"/>
      <c r="E63" s="35"/>
      <c r="F63" s="36"/>
      <c r="G63" s="34"/>
      <c r="H63" s="34"/>
      <c r="I63" s="48"/>
      <c r="J63" s="38"/>
    </row>
    <row r="64" spans="1:10" s="14" customFormat="1" ht="12">
      <c r="A64" s="37"/>
      <c r="B64" s="34"/>
      <c r="C64" s="51"/>
      <c r="D64" s="34"/>
      <c r="E64" s="35"/>
      <c r="F64" s="36"/>
      <c r="G64" s="34"/>
      <c r="H64" s="34"/>
      <c r="I64" s="48"/>
      <c r="J64" s="38"/>
    </row>
    <row r="65" spans="1:10" s="14" customFormat="1" ht="12">
      <c r="A65" s="37">
        <v>14</v>
      </c>
      <c r="B65" s="34">
        <v>16</v>
      </c>
      <c r="C65" s="51" t="s">
        <v>37</v>
      </c>
      <c r="D65" s="34">
        <v>2007</v>
      </c>
      <c r="E65" s="35">
        <v>0.75</v>
      </c>
      <c r="F65" s="36">
        <v>12</v>
      </c>
      <c r="G65" s="34" t="s">
        <v>13</v>
      </c>
      <c r="H65" s="34">
        <v>96</v>
      </c>
      <c r="I65" s="48" t="s">
        <v>141</v>
      </c>
      <c r="J65" s="38" t="s">
        <v>141</v>
      </c>
    </row>
    <row r="66" spans="1:10" s="14" customFormat="1" ht="12">
      <c r="A66" s="37"/>
      <c r="B66" s="34"/>
      <c r="C66" s="51" t="s">
        <v>38</v>
      </c>
      <c r="D66" s="34"/>
      <c r="E66" s="35"/>
      <c r="F66" s="36"/>
      <c r="G66" s="34"/>
      <c r="H66" s="34"/>
      <c r="I66" s="48"/>
      <c r="J66" s="38"/>
    </row>
    <row r="67" spans="1:10" s="14" customFormat="1" ht="12">
      <c r="A67" s="37"/>
      <c r="B67" s="34"/>
      <c r="C67" s="51" t="s">
        <v>24</v>
      </c>
      <c r="D67" s="34"/>
      <c r="E67" s="35"/>
      <c r="F67" s="36"/>
      <c r="G67" s="34"/>
      <c r="H67" s="34"/>
      <c r="I67" s="48"/>
      <c r="J67" s="38"/>
    </row>
    <row r="68" spans="1:10" s="14" customFormat="1" ht="12">
      <c r="A68" s="37"/>
      <c r="B68" s="34"/>
      <c r="C68" s="51"/>
      <c r="D68" s="34"/>
      <c r="E68" s="35"/>
      <c r="F68" s="36"/>
      <c r="G68" s="34"/>
      <c r="H68" s="34"/>
      <c r="I68" s="48"/>
      <c r="J68" s="38"/>
    </row>
    <row r="69" spans="1:10" s="14" customFormat="1" ht="12">
      <c r="A69" s="37">
        <v>15</v>
      </c>
      <c r="B69" s="34">
        <v>26</v>
      </c>
      <c r="C69" s="51" t="s">
        <v>39</v>
      </c>
      <c r="D69" s="34">
        <v>2008</v>
      </c>
      <c r="E69" s="35">
        <v>0.75</v>
      </c>
      <c r="F69" s="36">
        <v>12.5</v>
      </c>
      <c r="G69" s="34" t="s">
        <v>13</v>
      </c>
      <c r="H69" s="34">
        <v>156</v>
      </c>
      <c r="I69" s="48" t="s">
        <v>141</v>
      </c>
      <c r="J69" s="38" t="s">
        <v>141</v>
      </c>
    </row>
    <row r="70" spans="1:10" s="14" customFormat="1" ht="12">
      <c r="A70" s="37"/>
      <c r="B70" s="34"/>
      <c r="C70" s="51" t="s">
        <v>38</v>
      </c>
      <c r="D70" s="34"/>
      <c r="E70" s="35"/>
      <c r="F70" s="36"/>
      <c r="G70" s="34"/>
      <c r="H70" s="34"/>
      <c r="I70" s="48"/>
      <c r="J70" s="38"/>
    </row>
    <row r="71" spans="1:10" s="14" customFormat="1" ht="12">
      <c r="A71" s="37"/>
      <c r="B71" s="34"/>
      <c r="C71" s="51" t="s">
        <v>21</v>
      </c>
      <c r="D71" s="34"/>
      <c r="E71" s="35"/>
      <c r="F71" s="36"/>
      <c r="G71" s="34"/>
      <c r="H71" s="34"/>
      <c r="I71" s="48"/>
      <c r="J71" s="38"/>
    </row>
    <row r="72" spans="1:10" s="14" customFormat="1" ht="12">
      <c r="A72" s="37"/>
      <c r="B72" s="34"/>
      <c r="C72" s="51"/>
      <c r="D72" s="34"/>
      <c r="E72" s="35"/>
      <c r="F72" s="36"/>
      <c r="G72" s="34"/>
      <c r="H72" s="34"/>
      <c r="I72" s="48"/>
      <c r="J72" s="38"/>
    </row>
    <row r="73" spans="1:10" s="14" customFormat="1" ht="12">
      <c r="A73" s="37">
        <v>16</v>
      </c>
      <c r="B73" s="34">
        <v>29</v>
      </c>
      <c r="C73" s="51" t="s">
        <v>40</v>
      </c>
      <c r="D73" s="34">
        <v>2006</v>
      </c>
      <c r="E73" s="35">
        <v>0.75</v>
      </c>
      <c r="F73" s="36">
        <v>12.5</v>
      </c>
      <c r="G73" s="34" t="s">
        <v>13</v>
      </c>
      <c r="H73" s="34">
        <v>174</v>
      </c>
      <c r="I73" s="48" t="s">
        <v>141</v>
      </c>
      <c r="J73" s="38" t="s">
        <v>141</v>
      </c>
    </row>
    <row r="74" spans="1:10" s="14" customFormat="1" ht="12">
      <c r="A74" s="37"/>
      <c r="B74" s="34"/>
      <c r="C74" s="51" t="s">
        <v>41</v>
      </c>
      <c r="D74" s="34"/>
      <c r="E74" s="35"/>
      <c r="F74" s="36"/>
      <c r="G74" s="34"/>
      <c r="H74" s="34"/>
      <c r="I74" s="48"/>
      <c r="J74" s="38"/>
    </row>
    <row r="75" spans="1:10" s="14" customFormat="1" ht="12">
      <c r="A75" s="37"/>
      <c r="B75" s="34"/>
      <c r="C75" s="51" t="s">
        <v>42</v>
      </c>
      <c r="D75" s="34"/>
      <c r="E75" s="35"/>
      <c r="F75" s="36"/>
      <c r="G75" s="34"/>
      <c r="H75" s="34"/>
      <c r="I75" s="48"/>
      <c r="J75" s="38"/>
    </row>
    <row r="76" spans="1:10" s="14" customFormat="1" ht="12">
      <c r="A76" s="37"/>
      <c r="B76" s="34"/>
      <c r="C76" s="51"/>
      <c r="D76" s="34"/>
      <c r="E76" s="35"/>
      <c r="F76" s="36"/>
      <c r="G76" s="34"/>
      <c r="H76" s="34"/>
      <c r="I76" s="48"/>
      <c r="J76" s="38"/>
    </row>
    <row r="77" spans="1:10" s="14" customFormat="1" ht="12">
      <c r="A77" s="37">
        <v>17</v>
      </c>
      <c r="B77" s="34">
        <v>16</v>
      </c>
      <c r="C77" s="51" t="s">
        <v>43</v>
      </c>
      <c r="D77" s="34">
        <v>2008</v>
      </c>
      <c r="E77" s="35">
        <v>0.75</v>
      </c>
      <c r="F77" s="36">
        <v>13</v>
      </c>
      <c r="G77" s="34" t="s">
        <v>13</v>
      </c>
      <c r="H77" s="34">
        <v>96</v>
      </c>
      <c r="I77" s="48" t="s">
        <v>141</v>
      </c>
      <c r="J77" s="38" t="s">
        <v>141</v>
      </c>
    </row>
    <row r="78" spans="1:10" s="14" customFormat="1" ht="12">
      <c r="A78" s="37"/>
      <c r="B78" s="34"/>
      <c r="C78" s="51" t="s">
        <v>44</v>
      </c>
      <c r="D78" s="34"/>
      <c r="E78" s="35"/>
      <c r="F78" s="36"/>
      <c r="G78" s="34"/>
      <c r="H78" s="34"/>
      <c r="I78" s="48"/>
      <c r="J78" s="38"/>
    </row>
    <row r="79" spans="1:10" s="14" customFormat="1" ht="12">
      <c r="A79" s="37"/>
      <c r="B79" s="34"/>
      <c r="C79" s="51" t="s">
        <v>45</v>
      </c>
      <c r="D79" s="34"/>
      <c r="E79" s="35"/>
      <c r="F79" s="36"/>
      <c r="G79" s="34"/>
      <c r="H79" s="34"/>
      <c r="I79" s="48"/>
      <c r="J79" s="38"/>
    </row>
    <row r="80" spans="1:10" s="14" customFormat="1" ht="12">
      <c r="A80" s="37"/>
      <c r="B80" s="34"/>
      <c r="C80" s="51"/>
      <c r="D80" s="34"/>
      <c r="E80" s="35"/>
      <c r="F80" s="36"/>
      <c r="G80" s="34"/>
      <c r="H80" s="34"/>
      <c r="I80" s="48"/>
      <c r="J80" s="38"/>
    </row>
    <row r="81" spans="1:10" s="14" customFormat="1" ht="12">
      <c r="A81" s="37">
        <v>18</v>
      </c>
      <c r="B81" s="34">
        <v>16</v>
      </c>
      <c r="C81" s="51" t="s">
        <v>46</v>
      </c>
      <c r="D81" s="34">
        <v>2008</v>
      </c>
      <c r="E81" s="35">
        <v>0.75</v>
      </c>
      <c r="F81" s="36">
        <v>13</v>
      </c>
      <c r="G81" s="34" t="s">
        <v>13</v>
      </c>
      <c r="H81" s="34">
        <v>96</v>
      </c>
      <c r="I81" s="48" t="s">
        <v>141</v>
      </c>
      <c r="J81" s="38" t="s">
        <v>141</v>
      </c>
    </row>
    <row r="82" spans="1:10" s="14" customFormat="1" ht="12">
      <c r="A82" s="37"/>
      <c r="B82" s="34"/>
      <c r="C82" s="51" t="s">
        <v>47</v>
      </c>
      <c r="D82" s="34"/>
      <c r="E82" s="35"/>
      <c r="F82" s="36"/>
      <c r="G82" s="34"/>
      <c r="H82" s="34"/>
      <c r="I82" s="48"/>
      <c r="J82" s="38"/>
    </row>
    <row r="83" spans="1:10" s="14" customFormat="1" ht="12">
      <c r="A83" s="37"/>
      <c r="B83" s="34"/>
      <c r="C83" s="51" t="s">
        <v>48</v>
      </c>
      <c r="D83" s="34"/>
      <c r="E83" s="35"/>
      <c r="F83" s="36"/>
      <c r="G83" s="34"/>
      <c r="H83" s="34"/>
      <c r="I83" s="48"/>
      <c r="J83" s="38"/>
    </row>
    <row r="84" spans="1:10" s="14" customFormat="1" ht="12">
      <c r="A84" s="37"/>
      <c r="B84" s="34"/>
      <c r="C84" s="51"/>
      <c r="D84" s="34"/>
      <c r="E84" s="35"/>
      <c r="F84" s="36"/>
      <c r="G84" s="34"/>
      <c r="H84" s="34"/>
      <c r="I84" s="48"/>
      <c r="J84" s="38"/>
    </row>
    <row r="85" spans="1:10" s="14" customFormat="1" ht="12">
      <c r="A85" s="37">
        <v>20</v>
      </c>
      <c r="B85" s="34">
        <v>16</v>
      </c>
      <c r="C85" s="51" t="s">
        <v>49</v>
      </c>
      <c r="D85" s="34">
        <v>2006</v>
      </c>
      <c r="E85" s="35">
        <v>0.75</v>
      </c>
      <c r="F85" s="36">
        <v>13</v>
      </c>
      <c r="G85" s="34" t="s">
        <v>13</v>
      </c>
      <c r="H85" s="34">
        <v>96</v>
      </c>
      <c r="I85" s="48" t="s">
        <v>141</v>
      </c>
      <c r="J85" s="38" t="s">
        <v>141</v>
      </c>
    </row>
    <row r="86" spans="1:10" s="14" customFormat="1" ht="12">
      <c r="A86" s="37"/>
      <c r="B86" s="34"/>
      <c r="C86" s="51" t="s">
        <v>50</v>
      </c>
      <c r="D86" s="34"/>
      <c r="E86" s="35"/>
      <c r="F86" s="36"/>
      <c r="G86" s="34"/>
      <c r="H86" s="34"/>
      <c r="I86" s="48"/>
      <c r="J86" s="38"/>
    </row>
    <row r="87" spans="1:10" s="14" customFormat="1" ht="12">
      <c r="A87" s="37"/>
      <c r="B87" s="34"/>
      <c r="C87" s="51" t="s">
        <v>21</v>
      </c>
      <c r="D87" s="34"/>
      <c r="E87" s="35"/>
      <c r="F87" s="36"/>
      <c r="G87" s="34"/>
      <c r="H87" s="34"/>
      <c r="I87" s="48"/>
      <c r="J87" s="38"/>
    </row>
    <row r="88" spans="1:10" s="14" customFormat="1" ht="12">
      <c r="A88" s="37"/>
      <c r="B88" s="34"/>
      <c r="C88" s="51"/>
      <c r="D88" s="34"/>
      <c r="E88" s="35"/>
      <c r="F88" s="36"/>
      <c r="G88" s="34"/>
      <c r="H88" s="34"/>
      <c r="I88" s="48"/>
      <c r="J88" s="38"/>
    </row>
    <row r="89" spans="1:10" s="14" customFormat="1" ht="12">
      <c r="A89" s="37">
        <v>21</v>
      </c>
      <c r="B89" s="34">
        <v>16</v>
      </c>
      <c r="C89" s="51" t="s">
        <v>51</v>
      </c>
      <c r="D89" s="34">
        <v>2007</v>
      </c>
      <c r="E89" s="35">
        <v>0.75</v>
      </c>
      <c r="F89" s="36">
        <v>12.5</v>
      </c>
      <c r="G89" s="34" t="s">
        <v>13</v>
      </c>
      <c r="H89" s="34">
        <v>96</v>
      </c>
      <c r="I89" s="48" t="s">
        <v>141</v>
      </c>
      <c r="J89" s="38" t="s">
        <v>141</v>
      </c>
    </row>
    <row r="90" spans="1:10" s="14" customFormat="1" ht="12">
      <c r="A90" s="37"/>
      <c r="B90" s="34"/>
      <c r="C90" s="51" t="s">
        <v>52</v>
      </c>
      <c r="D90" s="34"/>
      <c r="E90" s="35"/>
      <c r="F90" s="36"/>
      <c r="G90" s="34"/>
      <c r="H90" s="34"/>
      <c r="I90" s="48"/>
      <c r="J90" s="38"/>
    </row>
    <row r="91" spans="1:10" s="14" customFormat="1" ht="12">
      <c r="A91" s="37"/>
      <c r="B91" s="34"/>
      <c r="C91" s="51" t="s">
        <v>21</v>
      </c>
      <c r="D91" s="34"/>
      <c r="E91" s="35"/>
      <c r="F91" s="36"/>
      <c r="G91" s="34"/>
      <c r="H91" s="34"/>
      <c r="I91" s="48"/>
      <c r="J91" s="38"/>
    </row>
    <row r="92" spans="1:10" s="14" customFormat="1" ht="12">
      <c r="A92" s="37"/>
      <c r="B92" s="34"/>
      <c r="C92" s="51"/>
      <c r="D92" s="34"/>
      <c r="E92" s="35"/>
      <c r="F92" s="36"/>
      <c r="G92" s="34"/>
      <c r="H92" s="34"/>
      <c r="I92" s="48"/>
      <c r="J92" s="38"/>
    </row>
    <row r="93" spans="1:10" s="14" customFormat="1" ht="12">
      <c r="A93" s="37">
        <v>22</v>
      </c>
      <c r="B93" s="34">
        <v>6</v>
      </c>
      <c r="C93" s="51" t="s">
        <v>53</v>
      </c>
      <c r="D93" s="34">
        <v>2007</v>
      </c>
      <c r="E93" s="35">
        <v>0.75</v>
      </c>
      <c r="F93" s="36">
        <v>13</v>
      </c>
      <c r="G93" s="34" t="s">
        <v>13</v>
      </c>
      <c r="H93" s="34">
        <v>36</v>
      </c>
      <c r="I93" s="48" t="s">
        <v>141</v>
      </c>
      <c r="J93" s="38" t="s">
        <v>141</v>
      </c>
    </row>
    <row r="94" spans="1:10" s="14" customFormat="1" ht="12">
      <c r="A94" s="37"/>
      <c r="B94" s="34"/>
      <c r="C94" s="51" t="s">
        <v>54</v>
      </c>
      <c r="D94" s="34"/>
      <c r="E94" s="35"/>
      <c r="F94" s="36"/>
      <c r="G94" s="34"/>
      <c r="H94" s="34"/>
      <c r="I94" s="48"/>
      <c r="J94" s="38"/>
    </row>
    <row r="95" spans="1:10" s="14" customFormat="1" ht="12">
      <c r="A95" s="37"/>
      <c r="B95" s="34"/>
      <c r="C95" s="51" t="s">
        <v>21</v>
      </c>
      <c r="D95" s="34"/>
      <c r="E95" s="35"/>
      <c r="F95" s="36"/>
      <c r="G95" s="34"/>
      <c r="H95" s="34"/>
      <c r="I95" s="48"/>
      <c r="J95" s="38"/>
    </row>
    <row r="96" spans="1:10" s="14" customFormat="1" ht="12">
      <c r="A96" s="37"/>
      <c r="B96" s="34"/>
      <c r="C96" s="51"/>
      <c r="D96" s="34"/>
      <c r="E96" s="35"/>
      <c r="F96" s="36"/>
      <c r="G96" s="34"/>
      <c r="H96" s="34"/>
      <c r="I96" s="48"/>
      <c r="J96" s="38"/>
    </row>
    <row r="97" spans="1:10" s="14" customFormat="1" ht="12">
      <c r="A97" s="37">
        <v>23</v>
      </c>
      <c r="B97" s="34">
        <v>2</v>
      </c>
      <c r="C97" s="51" t="s">
        <v>55</v>
      </c>
      <c r="D97" s="34">
        <v>2009</v>
      </c>
      <c r="E97" s="35">
        <v>0.75</v>
      </c>
      <c r="F97" s="36">
        <v>13.5</v>
      </c>
      <c r="G97" s="34" t="s">
        <v>13</v>
      </c>
      <c r="H97" s="34">
        <v>12</v>
      </c>
      <c r="I97" s="48" t="s">
        <v>141</v>
      </c>
      <c r="J97" s="38" t="s">
        <v>141</v>
      </c>
    </row>
    <row r="98" spans="1:10" s="14" customFormat="1" ht="12">
      <c r="A98" s="37"/>
      <c r="B98" s="34"/>
      <c r="C98" s="51" t="s">
        <v>56</v>
      </c>
      <c r="D98" s="34"/>
      <c r="E98" s="35"/>
      <c r="F98" s="36"/>
      <c r="G98" s="34"/>
      <c r="H98" s="34"/>
      <c r="I98" s="48"/>
      <c r="J98" s="38"/>
    </row>
    <row r="99" spans="1:10" s="14" customFormat="1" ht="12">
      <c r="A99" s="37"/>
      <c r="B99" s="34"/>
      <c r="C99" s="51" t="s">
        <v>21</v>
      </c>
      <c r="D99" s="34"/>
      <c r="E99" s="35"/>
      <c r="F99" s="36"/>
      <c r="G99" s="34"/>
      <c r="H99" s="34"/>
      <c r="I99" s="48"/>
      <c r="J99" s="38"/>
    </row>
    <row r="100" spans="1:10" s="14" customFormat="1" ht="12">
      <c r="A100" s="37"/>
      <c r="B100" s="34"/>
      <c r="C100" s="51"/>
      <c r="D100" s="34"/>
      <c r="E100" s="35"/>
      <c r="F100" s="36"/>
      <c r="G100" s="34"/>
      <c r="H100" s="34"/>
      <c r="I100" s="48"/>
      <c r="J100" s="38"/>
    </row>
    <row r="101" spans="1:10" s="14" customFormat="1" ht="12">
      <c r="A101" s="37">
        <v>24</v>
      </c>
      <c r="B101" s="34">
        <v>8</v>
      </c>
      <c r="C101" s="51" t="s">
        <v>57</v>
      </c>
      <c r="D101" s="34">
        <v>2010</v>
      </c>
      <c r="E101" s="35">
        <v>0.75</v>
      </c>
      <c r="F101" s="36">
        <v>12.5</v>
      </c>
      <c r="G101" s="34" t="s">
        <v>13</v>
      </c>
      <c r="H101" s="34">
        <v>48</v>
      </c>
      <c r="I101" s="48" t="s">
        <v>141</v>
      </c>
      <c r="J101" s="38" t="s">
        <v>141</v>
      </c>
    </row>
    <row r="102" spans="1:10" s="14" customFormat="1" ht="12">
      <c r="A102" s="37"/>
      <c r="B102" s="34"/>
      <c r="C102" s="51" t="s">
        <v>58</v>
      </c>
      <c r="D102" s="34"/>
      <c r="E102" s="35"/>
      <c r="F102" s="36"/>
      <c r="G102" s="34"/>
      <c r="H102" s="34"/>
      <c r="I102" s="48"/>
      <c r="J102" s="38"/>
    </row>
    <row r="103" spans="1:10" s="14" customFormat="1" ht="12">
      <c r="A103" s="37"/>
      <c r="B103" s="34"/>
      <c r="C103" s="51" t="s">
        <v>21</v>
      </c>
      <c r="D103" s="34"/>
      <c r="E103" s="35"/>
      <c r="F103" s="36"/>
      <c r="G103" s="34"/>
      <c r="H103" s="34"/>
      <c r="I103" s="48"/>
      <c r="J103" s="38"/>
    </row>
    <row r="104" spans="1:10" s="14" customFormat="1" ht="12">
      <c r="A104" s="37"/>
      <c r="B104" s="34"/>
      <c r="C104" s="51"/>
      <c r="D104" s="34"/>
      <c r="E104" s="35"/>
      <c r="F104" s="36"/>
      <c r="G104" s="34"/>
      <c r="H104" s="34"/>
      <c r="I104" s="48"/>
      <c r="J104" s="38"/>
    </row>
    <row r="105" spans="1:10" s="14" customFormat="1" ht="12">
      <c r="A105" s="37">
        <v>25</v>
      </c>
      <c r="B105" s="34">
        <v>4</v>
      </c>
      <c r="C105" s="51" t="s">
        <v>59</v>
      </c>
      <c r="D105" s="34">
        <v>2008</v>
      </c>
      <c r="E105" s="35">
        <v>0.75</v>
      </c>
      <c r="F105" s="36">
        <v>13</v>
      </c>
      <c r="G105" s="34" t="s">
        <v>13</v>
      </c>
      <c r="H105" s="34">
        <v>48</v>
      </c>
      <c r="I105" s="48" t="s">
        <v>141</v>
      </c>
      <c r="J105" s="38" t="s">
        <v>141</v>
      </c>
    </row>
    <row r="106" spans="1:10" s="14" customFormat="1" ht="12">
      <c r="A106" s="37"/>
      <c r="B106" s="34"/>
      <c r="C106" s="51" t="s">
        <v>60</v>
      </c>
      <c r="D106" s="34"/>
      <c r="E106" s="35"/>
      <c r="F106" s="36"/>
      <c r="G106" s="34"/>
      <c r="H106" s="34"/>
      <c r="I106" s="48"/>
      <c r="J106" s="38"/>
    </row>
    <row r="107" spans="1:10" s="14" customFormat="1" ht="12">
      <c r="A107" s="37"/>
      <c r="B107" s="34"/>
      <c r="C107" s="51" t="s">
        <v>61</v>
      </c>
      <c r="D107" s="34"/>
      <c r="E107" s="35"/>
      <c r="F107" s="36"/>
      <c r="G107" s="34"/>
      <c r="H107" s="34"/>
      <c r="I107" s="48"/>
      <c r="J107" s="38"/>
    </row>
    <row r="108" spans="1:10" s="14" customFormat="1" ht="12">
      <c r="A108" s="37"/>
      <c r="B108" s="34"/>
      <c r="C108" s="51"/>
      <c r="D108" s="34"/>
      <c r="E108" s="35"/>
      <c r="F108" s="36"/>
      <c r="G108" s="34"/>
      <c r="H108" s="34"/>
      <c r="I108" s="48"/>
      <c r="J108" s="38"/>
    </row>
    <row r="109" spans="1:10" s="14" customFormat="1" ht="12">
      <c r="A109" s="37">
        <v>26</v>
      </c>
      <c r="B109" s="34">
        <v>2</v>
      </c>
      <c r="C109" s="51" t="s">
        <v>62</v>
      </c>
      <c r="D109" s="34">
        <v>2006</v>
      </c>
      <c r="E109" s="35">
        <v>0.75</v>
      </c>
      <c r="F109" s="36">
        <v>13</v>
      </c>
      <c r="G109" s="34" t="s">
        <v>13</v>
      </c>
      <c r="H109" s="34">
        <v>12</v>
      </c>
      <c r="I109" s="48" t="s">
        <v>141</v>
      </c>
      <c r="J109" s="38" t="s">
        <v>141</v>
      </c>
    </row>
    <row r="110" spans="1:10" s="14" customFormat="1" ht="12">
      <c r="A110" s="37"/>
      <c r="B110" s="34"/>
      <c r="C110" s="51" t="s">
        <v>41</v>
      </c>
      <c r="D110" s="34"/>
      <c r="E110" s="35"/>
      <c r="F110" s="36"/>
      <c r="G110" s="34"/>
      <c r="H110" s="34"/>
      <c r="I110" s="48"/>
      <c r="J110" s="38"/>
    </row>
    <row r="111" spans="1:10" s="14" customFormat="1" ht="12">
      <c r="A111" s="37"/>
      <c r="B111" s="34"/>
      <c r="C111" s="51" t="s">
        <v>63</v>
      </c>
      <c r="D111" s="34"/>
      <c r="E111" s="35"/>
      <c r="F111" s="36"/>
      <c r="G111" s="34"/>
      <c r="H111" s="34"/>
      <c r="I111" s="48"/>
      <c r="J111" s="38"/>
    </row>
    <row r="112" spans="1:10" s="14" customFormat="1" ht="12">
      <c r="A112" s="37"/>
      <c r="B112" s="34"/>
      <c r="C112" s="51"/>
      <c r="D112" s="34"/>
      <c r="E112" s="35"/>
      <c r="F112" s="36"/>
      <c r="G112" s="34"/>
      <c r="H112" s="34"/>
      <c r="I112" s="48"/>
      <c r="J112" s="38"/>
    </row>
    <row r="113" spans="1:10" s="14" customFormat="1" ht="12">
      <c r="A113" s="37">
        <v>27</v>
      </c>
      <c r="B113" s="34">
        <v>2</v>
      </c>
      <c r="C113" s="51" t="s">
        <v>64</v>
      </c>
      <c r="D113" s="34">
        <v>2006</v>
      </c>
      <c r="E113" s="35">
        <v>0.75</v>
      </c>
      <c r="F113" s="36">
        <v>12.5</v>
      </c>
      <c r="G113" s="34" t="s">
        <v>13</v>
      </c>
      <c r="H113" s="34">
        <v>12</v>
      </c>
      <c r="I113" s="48" t="s">
        <v>141</v>
      </c>
      <c r="J113" s="38" t="s">
        <v>141</v>
      </c>
    </row>
    <row r="114" spans="1:10" s="14" customFormat="1" ht="12">
      <c r="A114" s="37"/>
      <c r="B114" s="34"/>
      <c r="C114" s="51" t="s">
        <v>60</v>
      </c>
      <c r="D114" s="34"/>
      <c r="E114" s="35"/>
      <c r="F114" s="36"/>
      <c r="G114" s="34"/>
      <c r="H114" s="34"/>
      <c r="I114" s="48"/>
      <c r="J114" s="38"/>
    </row>
    <row r="115" spans="1:10" s="14" customFormat="1" ht="12">
      <c r="A115" s="37"/>
      <c r="B115" s="34"/>
      <c r="C115" s="51" t="s">
        <v>65</v>
      </c>
      <c r="D115" s="34"/>
      <c r="E115" s="35"/>
      <c r="F115" s="36"/>
      <c r="G115" s="34"/>
      <c r="H115" s="34"/>
      <c r="I115" s="48"/>
      <c r="J115" s="38"/>
    </row>
    <row r="116" spans="1:10" s="14" customFormat="1" ht="12">
      <c r="A116" s="37"/>
      <c r="B116" s="34"/>
      <c r="C116" s="51"/>
      <c r="D116" s="34"/>
      <c r="E116" s="35"/>
      <c r="F116" s="36"/>
      <c r="G116" s="34"/>
      <c r="H116" s="34"/>
      <c r="I116" s="48"/>
      <c r="J116" s="38"/>
    </row>
    <row r="117" spans="1:10" s="14" customFormat="1" ht="12">
      <c r="A117" s="37">
        <v>28</v>
      </c>
      <c r="B117" s="34">
        <v>1</v>
      </c>
      <c r="C117" s="51" t="s">
        <v>66</v>
      </c>
      <c r="D117" s="34">
        <v>2004</v>
      </c>
      <c r="E117" s="35">
        <v>0.75</v>
      </c>
      <c r="F117" s="36">
        <v>13.5</v>
      </c>
      <c r="G117" s="34" t="s">
        <v>13</v>
      </c>
      <c r="H117" s="34">
        <v>12</v>
      </c>
      <c r="I117" s="48" t="s">
        <v>141</v>
      </c>
      <c r="J117" s="38" t="s">
        <v>141</v>
      </c>
    </row>
    <row r="118" spans="1:10" s="14" customFormat="1" ht="12">
      <c r="A118" s="37"/>
      <c r="B118" s="34"/>
      <c r="C118" s="51" t="s">
        <v>54</v>
      </c>
      <c r="D118" s="34"/>
      <c r="E118" s="35"/>
      <c r="F118" s="36"/>
      <c r="G118" s="34"/>
      <c r="H118" s="34"/>
      <c r="I118" s="48"/>
      <c r="J118" s="38"/>
    </row>
    <row r="119" spans="1:10" s="14" customFormat="1" ht="12">
      <c r="A119" s="37"/>
      <c r="B119" s="34"/>
      <c r="C119" s="51" t="s">
        <v>67</v>
      </c>
      <c r="D119" s="34"/>
      <c r="E119" s="35"/>
      <c r="F119" s="36"/>
      <c r="G119" s="34"/>
      <c r="H119" s="34"/>
      <c r="I119" s="48"/>
      <c r="J119" s="38"/>
    </row>
    <row r="120" spans="1:10" s="14" customFormat="1" ht="12">
      <c r="A120" s="37"/>
      <c r="B120" s="34"/>
      <c r="C120" s="51"/>
      <c r="D120" s="34"/>
      <c r="E120" s="35"/>
      <c r="F120" s="36"/>
      <c r="G120" s="34"/>
      <c r="H120" s="34"/>
      <c r="I120" s="48"/>
      <c r="J120" s="38"/>
    </row>
    <row r="121" spans="1:10" s="14" customFormat="1" ht="12">
      <c r="A121" s="37">
        <v>29</v>
      </c>
      <c r="B121" s="34">
        <v>1</v>
      </c>
      <c r="C121" s="51" t="s">
        <v>68</v>
      </c>
      <c r="D121" s="34">
        <v>2004</v>
      </c>
      <c r="E121" s="35">
        <v>0.75</v>
      </c>
      <c r="F121" s="36">
        <v>13.5</v>
      </c>
      <c r="G121" s="34" t="s">
        <v>13</v>
      </c>
      <c r="H121" s="34">
        <v>12</v>
      </c>
      <c r="I121" s="48" t="s">
        <v>141</v>
      </c>
      <c r="J121" s="38" t="s">
        <v>141</v>
      </c>
    </row>
    <row r="122" spans="1:10" s="14" customFormat="1" ht="12">
      <c r="A122" s="37"/>
      <c r="B122" s="34"/>
      <c r="C122" s="51" t="s">
        <v>52</v>
      </c>
      <c r="D122" s="34"/>
      <c r="E122" s="35"/>
      <c r="F122" s="36"/>
      <c r="G122" s="34"/>
      <c r="H122" s="34"/>
      <c r="I122" s="48"/>
      <c r="J122" s="38"/>
    </row>
    <row r="123" spans="1:10" s="14" customFormat="1" ht="12">
      <c r="A123" s="37"/>
      <c r="B123" s="34"/>
      <c r="C123" s="51" t="s">
        <v>69</v>
      </c>
      <c r="D123" s="34"/>
      <c r="E123" s="35"/>
      <c r="F123" s="36"/>
      <c r="G123" s="34"/>
      <c r="H123" s="34"/>
      <c r="I123" s="48"/>
      <c r="J123" s="38"/>
    </row>
    <row r="124" spans="1:10" s="14" customFormat="1" ht="12">
      <c r="A124" s="37"/>
      <c r="B124" s="34"/>
      <c r="C124" s="51"/>
      <c r="D124" s="34"/>
      <c r="E124" s="35"/>
      <c r="F124" s="36"/>
      <c r="G124" s="34"/>
      <c r="H124" s="34"/>
      <c r="I124" s="48"/>
      <c r="J124" s="38"/>
    </row>
    <row r="125" spans="1:10" s="14" customFormat="1" ht="12">
      <c r="A125" s="37">
        <v>30</v>
      </c>
      <c r="B125" s="34">
        <v>1</v>
      </c>
      <c r="C125" s="51" t="s">
        <v>70</v>
      </c>
      <c r="D125" s="34">
        <v>2007</v>
      </c>
      <c r="E125" s="35">
        <v>0.75</v>
      </c>
      <c r="F125" s="36">
        <v>13</v>
      </c>
      <c r="G125" s="34" t="s">
        <v>13</v>
      </c>
      <c r="H125" s="34">
        <v>12</v>
      </c>
      <c r="I125" s="48" t="s">
        <v>141</v>
      </c>
      <c r="J125" s="38" t="s">
        <v>141</v>
      </c>
    </row>
    <row r="126" spans="1:10" s="14" customFormat="1" ht="12">
      <c r="A126" s="37"/>
      <c r="B126" s="34"/>
      <c r="C126" s="51" t="s">
        <v>47</v>
      </c>
      <c r="D126" s="34"/>
      <c r="E126" s="35"/>
      <c r="F126" s="36"/>
      <c r="G126" s="34"/>
      <c r="H126" s="34"/>
      <c r="I126" s="48"/>
      <c r="J126" s="38"/>
    </row>
    <row r="127" spans="1:10" s="14" customFormat="1" ht="12">
      <c r="A127" s="37"/>
      <c r="B127" s="34"/>
      <c r="C127" s="51" t="s">
        <v>71</v>
      </c>
      <c r="D127" s="34"/>
      <c r="E127" s="35"/>
      <c r="F127" s="36"/>
      <c r="G127" s="34"/>
      <c r="H127" s="34"/>
      <c r="I127" s="48"/>
      <c r="J127" s="38"/>
    </row>
    <row r="128" spans="1:10" s="14" customFormat="1" ht="12">
      <c r="A128" s="37"/>
      <c r="B128" s="34"/>
      <c r="C128" s="51"/>
      <c r="D128" s="34"/>
      <c r="E128" s="35"/>
      <c r="F128" s="36"/>
      <c r="G128" s="34"/>
      <c r="H128" s="34"/>
      <c r="I128" s="48"/>
      <c r="J128" s="38"/>
    </row>
    <row r="129" spans="1:10" s="14" customFormat="1" ht="12">
      <c r="A129" s="37">
        <v>31</v>
      </c>
      <c r="B129" s="34">
        <v>1</v>
      </c>
      <c r="C129" s="51" t="s">
        <v>72</v>
      </c>
      <c r="D129" s="34">
        <v>2005</v>
      </c>
      <c r="E129" s="35">
        <v>0.75</v>
      </c>
      <c r="F129" s="36">
        <v>13</v>
      </c>
      <c r="G129" s="34" t="s">
        <v>13</v>
      </c>
      <c r="H129" s="34">
        <v>12</v>
      </c>
      <c r="I129" s="48" t="s">
        <v>141</v>
      </c>
      <c r="J129" s="38" t="s">
        <v>141</v>
      </c>
    </row>
    <row r="130" spans="1:10" s="14" customFormat="1" ht="12">
      <c r="A130" s="37"/>
      <c r="B130" s="34"/>
      <c r="C130" s="51" t="s">
        <v>44</v>
      </c>
      <c r="D130" s="34"/>
      <c r="E130" s="35"/>
      <c r="F130" s="36"/>
      <c r="G130" s="34"/>
      <c r="H130" s="34"/>
      <c r="I130" s="48"/>
      <c r="J130" s="38"/>
    </row>
    <row r="131" spans="1:10" s="14" customFormat="1" ht="12">
      <c r="A131" s="37"/>
      <c r="B131" s="34"/>
      <c r="C131" s="51" t="s">
        <v>67</v>
      </c>
      <c r="D131" s="34"/>
      <c r="E131" s="35"/>
      <c r="F131" s="36"/>
      <c r="G131" s="34"/>
      <c r="H131" s="34"/>
      <c r="I131" s="48"/>
      <c r="J131" s="38"/>
    </row>
    <row r="132" spans="1:10" s="14" customFormat="1" ht="12">
      <c r="A132" s="37"/>
      <c r="B132" s="34"/>
      <c r="C132" s="51"/>
      <c r="D132" s="34"/>
      <c r="E132" s="35"/>
      <c r="F132" s="36"/>
      <c r="G132" s="34"/>
      <c r="H132" s="34"/>
      <c r="I132" s="48"/>
      <c r="J132" s="38"/>
    </row>
    <row r="133" spans="1:10" s="14" customFormat="1" ht="12">
      <c r="A133" s="37">
        <v>32</v>
      </c>
      <c r="B133" s="34">
        <v>2</v>
      </c>
      <c r="C133" s="51" t="s">
        <v>73</v>
      </c>
      <c r="D133" s="34">
        <v>2009</v>
      </c>
      <c r="E133" s="35">
        <v>0.75</v>
      </c>
      <c r="F133" s="36">
        <v>13.5</v>
      </c>
      <c r="G133" s="34" t="s">
        <v>13</v>
      </c>
      <c r="H133" s="34">
        <v>12</v>
      </c>
      <c r="I133" s="48" t="s">
        <v>141</v>
      </c>
      <c r="J133" s="38" t="s">
        <v>141</v>
      </c>
    </row>
    <row r="134" spans="1:10" s="14" customFormat="1" ht="12">
      <c r="A134" s="37"/>
      <c r="B134" s="34"/>
      <c r="C134" s="51" t="s">
        <v>74</v>
      </c>
      <c r="D134" s="34"/>
      <c r="E134" s="35"/>
      <c r="F134" s="36"/>
      <c r="G134" s="34"/>
      <c r="H134" s="34"/>
      <c r="I134" s="48"/>
      <c r="J134" s="38"/>
    </row>
    <row r="135" spans="1:10" s="14" customFormat="1" ht="12">
      <c r="A135" s="37"/>
      <c r="B135" s="34"/>
      <c r="C135" s="51" t="s">
        <v>75</v>
      </c>
      <c r="D135" s="34"/>
      <c r="E135" s="35"/>
      <c r="F135" s="36"/>
      <c r="G135" s="34"/>
      <c r="H135" s="34"/>
      <c r="I135" s="48"/>
      <c r="J135" s="38"/>
    </row>
    <row r="136" spans="1:10" s="14" customFormat="1" ht="12">
      <c r="A136" s="37"/>
      <c r="B136" s="34"/>
      <c r="C136" s="51"/>
      <c r="D136" s="34"/>
      <c r="E136" s="35"/>
      <c r="F136" s="36"/>
      <c r="G136" s="34"/>
      <c r="H136" s="34"/>
      <c r="I136" s="48"/>
      <c r="J136" s="38"/>
    </row>
    <row r="137" spans="1:10" s="14" customFormat="1" ht="12">
      <c r="A137" s="37">
        <v>33</v>
      </c>
      <c r="B137" s="34">
        <v>1</v>
      </c>
      <c r="C137" s="51" t="s">
        <v>76</v>
      </c>
      <c r="D137" s="34">
        <v>2006</v>
      </c>
      <c r="E137" s="35">
        <v>0.75</v>
      </c>
      <c r="F137" s="36">
        <v>13.5</v>
      </c>
      <c r="G137" s="34" t="s">
        <v>13</v>
      </c>
      <c r="H137" s="34">
        <v>12</v>
      </c>
      <c r="I137" s="48" t="s">
        <v>141</v>
      </c>
      <c r="J137" s="38" t="s">
        <v>141</v>
      </c>
    </row>
    <row r="138" spans="1:10" s="14" customFormat="1" ht="12">
      <c r="A138" s="37"/>
      <c r="B138" s="34"/>
      <c r="C138" s="51" t="s">
        <v>54</v>
      </c>
      <c r="D138" s="34"/>
      <c r="E138" s="35"/>
      <c r="F138" s="36"/>
      <c r="G138" s="34"/>
      <c r="H138" s="34"/>
      <c r="I138" s="48"/>
      <c r="J138" s="38"/>
    </row>
    <row r="139" spans="1:10" s="14" customFormat="1" ht="12">
      <c r="A139" s="37"/>
      <c r="B139" s="34"/>
      <c r="C139" s="51" t="s">
        <v>71</v>
      </c>
      <c r="D139" s="34"/>
      <c r="E139" s="35"/>
      <c r="F139" s="36"/>
      <c r="G139" s="34"/>
      <c r="H139" s="34"/>
      <c r="I139" s="48"/>
      <c r="J139" s="38"/>
    </row>
    <row r="140" spans="1:10" s="14" customFormat="1" ht="12">
      <c r="A140" s="37"/>
      <c r="B140" s="34"/>
      <c r="C140" s="51"/>
      <c r="D140" s="34"/>
      <c r="E140" s="35"/>
      <c r="F140" s="36"/>
      <c r="G140" s="34"/>
      <c r="H140" s="34"/>
      <c r="I140" s="48"/>
      <c r="J140" s="38"/>
    </row>
    <row r="141" spans="1:10" s="14" customFormat="1" ht="12">
      <c r="A141" s="37">
        <v>34</v>
      </c>
      <c r="B141" s="34">
        <v>10</v>
      </c>
      <c r="C141" s="51" t="s">
        <v>77</v>
      </c>
      <c r="D141" s="34">
        <v>2008</v>
      </c>
      <c r="E141" s="35">
        <v>0.75</v>
      </c>
      <c r="F141" s="36">
        <v>13</v>
      </c>
      <c r="G141" s="34" t="s">
        <v>13</v>
      </c>
      <c r="H141" s="34">
        <v>60</v>
      </c>
      <c r="I141" s="48" t="s">
        <v>141</v>
      </c>
      <c r="J141" s="38" t="s">
        <v>141</v>
      </c>
    </row>
    <row r="142" spans="1:10" s="14" customFormat="1" ht="12">
      <c r="A142" s="37"/>
      <c r="B142" s="34"/>
      <c r="C142" s="51" t="s">
        <v>14</v>
      </c>
      <c r="D142" s="34"/>
      <c r="E142" s="35"/>
      <c r="F142" s="36"/>
      <c r="G142" s="34"/>
      <c r="H142" s="34"/>
      <c r="I142" s="48"/>
      <c r="J142" s="38"/>
    </row>
    <row r="143" spans="1:10" s="14" customFormat="1" ht="12">
      <c r="A143" s="37"/>
      <c r="B143" s="34"/>
      <c r="C143" s="51" t="s">
        <v>26</v>
      </c>
      <c r="D143" s="34"/>
      <c r="E143" s="35"/>
      <c r="F143" s="36"/>
      <c r="G143" s="34"/>
      <c r="H143" s="34"/>
      <c r="I143" s="48"/>
      <c r="J143" s="38"/>
    </row>
    <row r="144" spans="1:10" s="14" customFormat="1" ht="12">
      <c r="A144" s="37"/>
      <c r="B144" s="34"/>
      <c r="C144" s="51"/>
      <c r="D144" s="34"/>
      <c r="E144" s="35"/>
      <c r="F144" s="36"/>
      <c r="G144" s="34"/>
      <c r="H144" s="34"/>
      <c r="I144" s="48"/>
      <c r="J144" s="38"/>
    </row>
    <row r="145" spans="1:10" s="14" customFormat="1" ht="12">
      <c r="A145" s="37">
        <v>35</v>
      </c>
      <c r="B145" s="34">
        <v>8</v>
      </c>
      <c r="C145" s="51" t="s">
        <v>78</v>
      </c>
      <c r="D145" s="34">
        <v>2010</v>
      </c>
      <c r="E145" s="35">
        <v>0.75</v>
      </c>
      <c r="F145" s="36">
        <v>13</v>
      </c>
      <c r="G145" s="34" t="s">
        <v>13</v>
      </c>
      <c r="H145" s="34">
        <v>48</v>
      </c>
      <c r="I145" s="48" t="s">
        <v>141</v>
      </c>
      <c r="J145" s="38" t="s">
        <v>141</v>
      </c>
    </row>
    <row r="146" spans="1:10" s="14" customFormat="1" ht="12">
      <c r="A146" s="37"/>
      <c r="B146" s="34"/>
      <c r="C146" s="51" t="s">
        <v>14</v>
      </c>
      <c r="D146" s="34"/>
      <c r="E146" s="35"/>
      <c r="F146" s="36"/>
      <c r="G146" s="34"/>
      <c r="H146" s="34"/>
      <c r="I146" s="48"/>
      <c r="J146" s="38"/>
    </row>
    <row r="147" spans="1:10" s="14" customFormat="1" ht="12">
      <c r="A147" s="37"/>
      <c r="B147" s="34"/>
      <c r="C147" s="51" t="s">
        <v>79</v>
      </c>
      <c r="D147" s="34"/>
      <c r="E147" s="35"/>
      <c r="F147" s="36"/>
      <c r="G147" s="34"/>
      <c r="H147" s="34"/>
      <c r="I147" s="48"/>
      <c r="J147" s="38"/>
    </row>
    <row r="148" spans="1:10" s="14" customFormat="1" ht="12">
      <c r="A148" s="37"/>
      <c r="B148" s="34"/>
      <c r="C148" s="51"/>
      <c r="D148" s="34"/>
      <c r="E148" s="35"/>
      <c r="F148" s="36"/>
      <c r="G148" s="34"/>
      <c r="H148" s="34"/>
      <c r="I148" s="48"/>
      <c r="J148" s="38"/>
    </row>
    <row r="149" spans="1:10" s="14" customFormat="1" ht="12">
      <c r="A149" s="37">
        <v>36</v>
      </c>
      <c r="B149" s="34">
        <v>12</v>
      </c>
      <c r="C149" s="51" t="s">
        <v>80</v>
      </c>
      <c r="D149" s="34">
        <v>2010</v>
      </c>
      <c r="E149" s="35">
        <v>0.75</v>
      </c>
      <c r="F149" s="36">
        <v>13</v>
      </c>
      <c r="G149" s="34" t="s">
        <v>13</v>
      </c>
      <c r="H149" s="34">
        <v>72</v>
      </c>
      <c r="I149" s="48" t="s">
        <v>141</v>
      </c>
      <c r="J149" s="38" t="s">
        <v>141</v>
      </c>
    </row>
    <row r="150" spans="1:10" s="14" customFormat="1" ht="12">
      <c r="A150" s="37"/>
      <c r="B150" s="34"/>
      <c r="C150" s="51" t="s">
        <v>81</v>
      </c>
      <c r="D150" s="34"/>
      <c r="E150" s="35"/>
      <c r="F150" s="36"/>
      <c r="G150" s="34"/>
      <c r="H150" s="34"/>
      <c r="I150" s="48"/>
      <c r="J150" s="38"/>
    </row>
    <row r="151" spans="1:10" s="14" customFormat="1" ht="12">
      <c r="A151" s="37"/>
      <c r="B151" s="34"/>
      <c r="C151" s="51" t="s">
        <v>26</v>
      </c>
      <c r="D151" s="34"/>
      <c r="E151" s="35"/>
      <c r="F151" s="36"/>
      <c r="G151" s="34"/>
      <c r="H151" s="34"/>
      <c r="I151" s="48"/>
      <c r="J151" s="38"/>
    </row>
    <row r="152" spans="1:10" s="14" customFormat="1" ht="12">
      <c r="A152" s="37"/>
      <c r="B152" s="34"/>
      <c r="C152" s="51"/>
      <c r="D152" s="34"/>
      <c r="E152" s="35"/>
      <c r="F152" s="36"/>
      <c r="G152" s="34"/>
      <c r="H152" s="34"/>
      <c r="I152" s="48"/>
      <c r="J152" s="38"/>
    </row>
    <row r="153" spans="1:10" s="14" customFormat="1" ht="12">
      <c r="A153" s="37">
        <v>37</v>
      </c>
      <c r="B153" s="34">
        <v>2</v>
      </c>
      <c r="C153" s="51" t="s">
        <v>82</v>
      </c>
      <c r="D153" s="34">
        <v>2008</v>
      </c>
      <c r="E153" s="35">
        <v>0.75</v>
      </c>
      <c r="F153" s="36">
        <v>12.5</v>
      </c>
      <c r="G153" s="34" t="s">
        <v>13</v>
      </c>
      <c r="H153" s="34">
        <v>12</v>
      </c>
      <c r="I153" s="48" t="s">
        <v>141</v>
      </c>
      <c r="J153" s="38" t="s">
        <v>141</v>
      </c>
    </row>
    <row r="154" spans="1:10" s="14" customFormat="1" ht="12">
      <c r="A154" s="37"/>
      <c r="B154" s="34"/>
      <c r="C154" s="51" t="s">
        <v>52</v>
      </c>
      <c r="D154" s="34"/>
      <c r="E154" s="35"/>
      <c r="F154" s="36"/>
      <c r="G154" s="34"/>
      <c r="H154" s="34"/>
      <c r="I154" s="48"/>
      <c r="J154" s="38"/>
    </row>
    <row r="155" spans="1:10" s="14" customFormat="1" ht="12">
      <c r="A155" s="37"/>
      <c r="B155" s="34"/>
      <c r="C155" s="51" t="s">
        <v>15</v>
      </c>
      <c r="D155" s="34"/>
      <c r="E155" s="35"/>
      <c r="F155" s="36"/>
      <c r="G155" s="34"/>
      <c r="H155" s="34"/>
      <c r="I155" s="48"/>
      <c r="J155" s="38"/>
    </row>
    <row r="156" spans="1:10" s="14" customFormat="1" ht="12">
      <c r="A156" s="37"/>
      <c r="B156" s="34"/>
      <c r="C156" s="51"/>
      <c r="D156" s="34"/>
      <c r="E156" s="35"/>
      <c r="F156" s="36"/>
      <c r="G156" s="34"/>
      <c r="H156" s="34"/>
      <c r="I156" s="48"/>
      <c r="J156" s="38"/>
    </row>
    <row r="157" spans="1:10" s="14" customFormat="1" ht="12">
      <c r="A157" s="37">
        <v>38</v>
      </c>
      <c r="B157" s="34">
        <v>1</v>
      </c>
      <c r="C157" s="51" t="s">
        <v>83</v>
      </c>
      <c r="D157" s="34">
        <v>2007</v>
      </c>
      <c r="E157" s="35">
        <v>0.75</v>
      </c>
      <c r="F157" s="36">
        <v>13</v>
      </c>
      <c r="G157" s="34" t="s">
        <v>13</v>
      </c>
      <c r="H157" s="34">
        <v>12</v>
      </c>
      <c r="I157" s="48" t="s">
        <v>141</v>
      </c>
      <c r="J157" s="38" t="s">
        <v>141</v>
      </c>
    </row>
    <row r="158" spans="1:10" s="14" customFormat="1" ht="12">
      <c r="A158" s="37"/>
      <c r="B158" s="34"/>
      <c r="C158" s="51" t="s">
        <v>84</v>
      </c>
      <c r="D158" s="34"/>
      <c r="E158" s="35"/>
      <c r="F158" s="36"/>
      <c r="G158" s="34"/>
      <c r="H158" s="34"/>
      <c r="I158" s="48"/>
      <c r="J158" s="38"/>
    </row>
    <row r="159" spans="1:10" s="14" customFormat="1" ht="12">
      <c r="A159" s="37"/>
      <c r="B159" s="34"/>
      <c r="C159" s="51" t="s">
        <v>85</v>
      </c>
      <c r="D159" s="34"/>
      <c r="E159" s="35"/>
      <c r="F159" s="36"/>
      <c r="G159" s="34"/>
      <c r="H159" s="34"/>
      <c r="I159" s="48"/>
      <c r="J159" s="38"/>
    </row>
    <row r="160" spans="1:10" s="14" customFormat="1" ht="12">
      <c r="A160" s="37"/>
      <c r="B160" s="34"/>
      <c r="C160" s="51"/>
      <c r="D160" s="34"/>
      <c r="E160" s="35"/>
      <c r="F160" s="36"/>
      <c r="G160" s="34"/>
      <c r="H160" s="34"/>
      <c r="I160" s="48"/>
      <c r="J160" s="38"/>
    </row>
    <row r="161" spans="1:10" s="14" customFormat="1" ht="12">
      <c r="A161" s="37">
        <v>39</v>
      </c>
      <c r="B161" s="34">
        <v>3</v>
      </c>
      <c r="C161" s="51" t="s">
        <v>12</v>
      </c>
      <c r="D161" s="34">
        <v>2010</v>
      </c>
      <c r="E161" s="35">
        <v>0.75</v>
      </c>
      <c r="F161" s="36">
        <v>13.5</v>
      </c>
      <c r="G161" s="34" t="s">
        <v>13</v>
      </c>
      <c r="H161" s="34">
        <v>18</v>
      </c>
      <c r="I161" s="48" t="s">
        <v>141</v>
      </c>
      <c r="J161" s="38" t="s">
        <v>141</v>
      </c>
    </row>
    <row r="162" spans="1:10" s="14" customFormat="1" ht="12">
      <c r="A162" s="37"/>
      <c r="B162" s="34"/>
      <c r="C162" s="51" t="s">
        <v>14</v>
      </c>
      <c r="D162" s="34"/>
      <c r="E162" s="35"/>
      <c r="F162" s="36"/>
      <c r="G162" s="34"/>
      <c r="H162" s="34"/>
      <c r="I162" s="48"/>
      <c r="J162" s="38"/>
    </row>
    <row r="163" spans="1:10" s="14" customFormat="1" ht="12">
      <c r="A163" s="37"/>
      <c r="B163" s="34"/>
      <c r="C163" s="51" t="s">
        <v>15</v>
      </c>
      <c r="D163" s="34"/>
      <c r="E163" s="35"/>
      <c r="F163" s="36"/>
      <c r="G163" s="34"/>
      <c r="H163" s="34"/>
      <c r="I163" s="48"/>
      <c r="J163" s="38"/>
    </row>
    <row r="164" spans="1:10" s="14" customFormat="1" ht="12">
      <c r="A164" s="37"/>
      <c r="B164" s="34"/>
      <c r="C164" s="51"/>
      <c r="D164" s="34"/>
      <c r="E164" s="35"/>
      <c r="F164" s="36"/>
      <c r="G164" s="34"/>
      <c r="H164" s="34"/>
      <c r="I164" s="48"/>
      <c r="J164" s="38"/>
    </row>
    <row r="165" spans="1:10" s="14" customFormat="1" ht="12">
      <c r="A165" s="37">
        <v>40</v>
      </c>
      <c r="B165" s="34">
        <v>14</v>
      </c>
      <c r="C165" s="51" t="s">
        <v>86</v>
      </c>
      <c r="D165" s="34">
        <v>2010</v>
      </c>
      <c r="E165" s="35">
        <v>0.75</v>
      </c>
      <c r="F165" s="36">
        <v>14.5</v>
      </c>
      <c r="G165" s="34" t="s">
        <v>13</v>
      </c>
      <c r="H165" s="34">
        <v>84</v>
      </c>
      <c r="I165" s="48" t="s">
        <v>141</v>
      </c>
      <c r="J165" s="38" t="s">
        <v>141</v>
      </c>
    </row>
    <row r="166" spans="1:10" s="14" customFormat="1" ht="12">
      <c r="A166" s="37"/>
      <c r="B166" s="34"/>
      <c r="C166" s="51" t="s">
        <v>52</v>
      </c>
      <c r="D166" s="34"/>
      <c r="E166" s="35"/>
      <c r="F166" s="36"/>
      <c r="G166" s="34"/>
      <c r="H166" s="34"/>
      <c r="I166" s="48"/>
      <c r="J166" s="38"/>
    </row>
    <row r="167" spans="1:10" s="14" customFormat="1" ht="12">
      <c r="A167" s="37"/>
      <c r="B167" s="34"/>
      <c r="C167" s="51" t="s">
        <v>24</v>
      </c>
      <c r="D167" s="34"/>
      <c r="E167" s="35"/>
      <c r="F167" s="36"/>
      <c r="G167" s="34"/>
      <c r="H167" s="34"/>
      <c r="I167" s="48"/>
      <c r="J167" s="38"/>
    </row>
    <row r="168" spans="1:10" s="14" customFormat="1" ht="12">
      <c r="A168" s="37"/>
      <c r="B168" s="34"/>
      <c r="C168" s="51"/>
      <c r="D168" s="34"/>
      <c r="E168" s="35"/>
      <c r="F168" s="36"/>
      <c r="G168" s="34"/>
      <c r="H168" s="34"/>
      <c r="I168" s="48"/>
      <c r="J168" s="38"/>
    </row>
    <row r="169" spans="1:10" s="14" customFormat="1" ht="12">
      <c r="A169" s="37">
        <v>41</v>
      </c>
      <c r="B169" s="34">
        <v>6</v>
      </c>
      <c r="C169" s="51" t="s">
        <v>87</v>
      </c>
      <c r="D169" s="34">
        <v>2009</v>
      </c>
      <c r="E169" s="35">
        <v>0.75</v>
      </c>
      <c r="F169" s="36">
        <v>13.5</v>
      </c>
      <c r="G169" s="34" t="s">
        <v>13</v>
      </c>
      <c r="H169" s="34">
        <v>36</v>
      </c>
      <c r="I169" s="48" t="s">
        <v>141</v>
      </c>
      <c r="J169" s="38" t="s">
        <v>141</v>
      </c>
    </row>
    <row r="170" spans="1:10" s="14" customFormat="1" ht="12">
      <c r="A170" s="37"/>
      <c r="B170" s="34"/>
      <c r="C170" s="51" t="s">
        <v>88</v>
      </c>
      <c r="D170" s="34"/>
      <c r="E170" s="35"/>
      <c r="F170" s="36"/>
      <c r="G170" s="34"/>
      <c r="H170" s="34"/>
      <c r="I170" s="48"/>
      <c r="J170" s="38"/>
    </row>
    <row r="171" spans="1:10" s="14" customFormat="1" ht="12">
      <c r="A171" s="37"/>
      <c r="B171" s="34"/>
      <c r="C171" s="51" t="s">
        <v>42</v>
      </c>
      <c r="D171" s="34"/>
      <c r="E171" s="35"/>
      <c r="F171" s="36"/>
      <c r="G171" s="34"/>
      <c r="H171" s="34"/>
      <c r="I171" s="48"/>
      <c r="J171" s="38"/>
    </row>
    <row r="172" spans="1:10" s="14" customFormat="1" ht="12">
      <c r="A172" s="37"/>
      <c r="B172" s="34"/>
      <c r="C172" s="51"/>
      <c r="D172" s="34"/>
      <c r="E172" s="35"/>
      <c r="F172" s="36"/>
      <c r="G172" s="34"/>
      <c r="H172" s="34"/>
      <c r="I172" s="48"/>
      <c r="J172" s="38"/>
    </row>
    <row r="173" spans="1:10" s="14" customFormat="1" ht="12">
      <c r="A173" s="37">
        <v>42</v>
      </c>
      <c r="B173" s="34">
        <v>66</v>
      </c>
      <c r="C173" s="51" t="s">
        <v>89</v>
      </c>
      <c r="D173" s="34">
        <v>2011</v>
      </c>
      <c r="E173" s="35">
        <v>0.75</v>
      </c>
      <c r="F173" s="36">
        <v>12.5</v>
      </c>
      <c r="G173" s="34" t="s">
        <v>13</v>
      </c>
      <c r="H173" s="34">
        <v>396</v>
      </c>
      <c r="I173" s="48" t="s">
        <v>141</v>
      </c>
      <c r="J173" s="38" t="s">
        <v>141</v>
      </c>
    </row>
    <row r="174" spans="1:10" s="14" customFormat="1" ht="12">
      <c r="A174" s="37"/>
      <c r="B174" s="34"/>
      <c r="C174" s="51" t="s">
        <v>14</v>
      </c>
      <c r="D174" s="34"/>
      <c r="E174" s="35"/>
      <c r="F174" s="36"/>
      <c r="G174" s="34"/>
      <c r="H174" s="34"/>
      <c r="I174" s="48"/>
      <c r="J174" s="38"/>
    </row>
    <row r="175" spans="1:10" s="14" customFormat="1" ht="12">
      <c r="A175" s="37"/>
      <c r="B175" s="34"/>
      <c r="C175" s="51" t="s">
        <v>90</v>
      </c>
      <c r="D175" s="34"/>
      <c r="E175" s="35"/>
      <c r="F175" s="36"/>
      <c r="G175" s="34"/>
      <c r="H175" s="34"/>
      <c r="I175" s="48"/>
      <c r="J175" s="38"/>
    </row>
    <row r="176" spans="1:10" s="14" customFormat="1" ht="12">
      <c r="A176" s="37"/>
      <c r="B176" s="34"/>
      <c r="C176" s="51"/>
      <c r="D176" s="34"/>
      <c r="E176" s="35"/>
      <c r="F176" s="36"/>
      <c r="G176" s="34"/>
      <c r="H176" s="34"/>
      <c r="I176" s="48"/>
      <c r="J176" s="38"/>
    </row>
    <row r="177" spans="1:10" s="14" customFormat="1" ht="12">
      <c r="A177" s="37">
        <v>43</v>
      </c>
      <c r="B177" s="34">
        <v>66</v>
      </c>
      <c r="C177" s="51" t="s">
        <v>91</v>
      </c>
      <c r="D177" s="34">
        <v>2011</v>
      </c>
      <c r="E177" s="35">
        <v>0.75</v>
      </c>
      <c r="F177" s="36">
        <v>13</v>
      </c>
      <c r="G177" s="34" t="s">
        <v>13</v>
      </c>
      <c r="H177" s="34">
        <v>396</v>
      </c>
      <c r="I177" s="48" t="s">
        <v>141</v>
      </c>
      <c r="J177" s="38" t="s">
        <v>141</v>
      </c>
    </row>
    <row r="178" spans="1:10" s="14" customFormat="1" ht="12">
      <c r="A178" s="37"/>
      <c r="B178" s="34"/>
      <c r="C178" s="51" t="s">
        <v>81</v>
      </c>
      <c r="D178" s="34"/>
      <c r="E178" s="35"/>
      <c r="F178" s="36"/>
      <c r="G178" s="34"/>
      <c r="H178" s="34"/>
      <c r="I178" s="48"/>
      <c r="J178" s="38"/>
    </row>
    <row r="179" spans="1:10" s="14" customFormat="1" ht="12">
      <c r="A179" s="37"/>
      <c r="B179" s="34"/>
      <c r="C179" s="51" t="s">
        <v>92</v>
      </c>
      <c r="D179" s="34"/>
      <c r="E179" s="35"/>
      <c r="F179" s="36"/>
      <c r="G179" s="34"/>
      <c r="H179" s="34"/>
      <c r="I179" s="48"/>
      <c r="J179" s="38"/>
    </row>
    <row r="180" spans="1:10" s="14" customFormat="1" ht="12">
      <c r="A180" s="37"/>
      <c r="B180" s="34"/>
      <c r="C180" s="51"/>
      <c r="D180" s="34"/>
      <c r="E180" s="35"/>
      <c r="F180" s="36"/>
      <c r="G180" s="34"/>
      <c r="H180" s="34"/>
      <c r="I180" s="48"/>
      <c r="J180" s="38"/>
    </row>
    <row r="181" spans="1:10" s="14" customFormat="1" ht="12">
      <c r="A181" s="37">
        <v>44</v>
      </c>
      <c r="B181" s="34">
        <v>20</v>
      </c>
      <c r="C181" s="51" t="s">
        <v>93</v>
      </c>
      <c r="D181" s="34">
        <v>2011</v>
      </c>
      <c r="E181" s="35">
        <v>0.75</v>
      </c>
      <c r="F181" s="36">
        <v>13.5</v>
      </c>
      <c r="G181" s="34" t="s">
        <v>13</v>
      </c>
      <c r="H181" s="34">
        <v>120</v>
      </c>
      <c r="I181" s="48" t="s">
        <v>141</v>
      </c>
      <c r="J181" s="38" t="s">
        <v>141</v>
      </c>
    </row>
    <row r="182" spans="1:10" s="14" customFormat="1" ht="12">
      <c r="A182" s="37"/>
      <c r="B182" s="34"/>
      <c r="C182" s="51" t="s">
        <v>81</v>
      </c>
      <c r="D182" s="34"/>
      <c r="E182" s="35"/>
      <c r="F182" s="36"/>
      <c r="G182" s="34"/>
      <c r="H182" s="34"/>
      <c r="I182" s="48"/>
      <c r="J182" s="38"/>
    </row>
    <row r="183" spans="1:10" s="14" customFormat="1" ht="12">
      <c r="A183" s="37"/>
      <c r="B183" s="34"/>
      <c r="C183" s="51" t="s">
        <v>79</v>
      </c>
      <c r="D183" s="34"/>
      <c r="E183" s="35"/>
      <c r="F183" s="36"/>
      <c r="G183" s="34"/>
      <c r="H183" s="34"/>
      <c r="I183" s="48"/>
      <c r="J183" s="38"/>
    </row>
    <row r="184" spans="1:10" s="14" customFormat="1" ht="12">
      <c r="A184" s="37"/>
      <c r="B184" s="34"/>
      <c r="C184" s="51"/>
      <c r="D184" s="34"/>
      <c r="E184" s="35"/>
      <c r="F184" s="36"/>
      <c r="G184" s="34"/>
      <c r="H184" s="34"/>
      <c r="I184" s="48"/>
      <c r="J184" s="38"/>
    </row>
    <row r="185" spans="1:10" s="14" customFormat="1" ht="12">
      <c r="A185" s="37">
        <v>45</v>
      </c>
      <c r="B185" s="34">
        <v>16</v>
      </c>
      <c r="C185" s="51" t="s">
        <v>30</v>
      </c>
      <c r="D185" s="34">
        <v>2007</v>
      </c>
      <c r="E185" s="35">
        <v>0.75</v>
      </c>
      <c r="F185" s="36">
        <v>12.5</v>
      </c>
      <c r="G185" s="34" t="s">
        <v>13</v>
      </c>
      <c r="H185" s="34">
        <v>96</v>
      </c>
      <c r="I185" s="48" t="s">
        <v>141</v>
      </c>
      <c r="J185" s="38" t="s">
        <v>141</v>
      </c>
    </row>
    <row r="186" spans="1:10" s="14" customFormat="1" ht="12">
      <c r="A186" s="37"/>
      <c r="B186" s="34"/>
      <c r="C186" s="51" t="s">
        <v>31</v>
      </c>
      <c r="D186" s="34"/>
      <c r="E186" s="35"/>
      <c r="F186" s="36"/>
      <c r="G186" s="34"/>
      <c r="H186" s="34"/>
      <c r="I186" s="48"/>
      <c r="J186" s="38"/>
    </row>
    <row r="187" spans="1:10" s="14" customFormat="1" ht="12">
      <c r="A187" s="37"/>
      <c r="B187" s="34"/>
      <c r="C187" s="51" t="s">
        <v>94</v>
      </c>
      <c r="D187" s="34"/>
      <c r="E187" s="35"/>
      <c r="F187" s="36"/>
      <c r="G187" s="34"/>
      <c r="H187" s="34"/>
      <c r="I187" s="48"/>
      <c r="J187" s="38"/>
    </row>
    <row r="188" spans="1:10" s="14" customFormat="1" ht="12">
      <c r="A188" s="37"/>
      <c r="B188" s="34"/>
      <c r="C188" s="51"/>
      <c r="D188" s="34"/>
      <c r="E188" s="35"/>
      <c r="F188" s="36"/>
      <c r="G188" s="34"/>
      <c r="H188" s="34"/>
      <c r="I188" s="48"/>
      <c r="J188" s="38"/>
    </row>
    <row r="189" spans="1:10" s="14" customFormat="1" ht="12">
      <c r="A189" s="37">
        <v>46</v>
      </c>
      <c r="B189" s="34">
        <v>14</v>
      </c>
      <c r="C189" s="51" t="s">
        <v>25</v>
      </c>
      <c r="D189" s="34">
        <v>2010</v>
      </c>
      <c r="E189" s="35">
        <v>0.75</v>
      </c>
      <c r="F189" s="36">
        <v>12</v>
      </c>
      <c r="G189" s="34" t="s">
        <v>13</v>
      </c>
      <c r="H189" s="34">
        <v>84</v>
      </c>
      <c r="I189" s="48" t="s">
        <v>141</v>
      </c>
      <c r="J189" s="38" t="s">
        <v>141</v>
      </c>
    </row>
    <row r="190" spans="1:10" s="14" customFormat="1" ht="12">
      <c r="A190" s="37"/>
      <c r="B190" s="34"/>
      <c r="C190" s="51" t="s">
        <v>23</v>
      </c>
      <c r="D190" s="34"/>
      <c r="E190" s="35"/>
      <c r="F190" s="36"/>
      <c r="G190" s="34"/>
      <c r="H190" s="34"/>
      <c r="I190" s="48"/>
      <c r="J190" s="38"/>
    </row>
    <row r="191" spans="1:10" s="14" customFormat="1" ht="12">
      <c r="A191" s="37"/>
      <c r="B191" s="34"/>
      <c r="C191" s="51" t="s">
        <v>26</v>
      </c>
      <c r="D191" s="34"/>
      <c r="E191" s="35"/>
      <c r="F191" s="36"/>
      <c r="G191" s="34"/>
      <c r="H191" s="34"/>
      <c r="I191" s="48"/>
      <c r="J191" s="38"/>
    </row>
    <row r="192" spans="1:10" s="14" customFormat="1" ht="12">
      <c r="A192" s="37"/>
      <c r="B192" s="34"/>
      <c r="C192" s="51"/>
      <c r="D192" s="34"/>
      <c r="E192" s="35"/>
      <c r="F192" s="36"/>
      <c r="G192" s="34"/>
      <c r="H192" s="34"/>
      <c r="I192" s="48"/>
      <c r="J192" s="38"/>
    </row>
    <row r="193" spans="1:10" s="14" customFormat="1" ht="12">
      <c r="A193" s="37">
        <v>47</v>
      </c>
      <c r="B193" s="34">
        <v>16</v>
      </c>
      <c r="C193" s="51" t="s">
        <v>95</v>
      </c>
      <c r="D193" s="34">
        <v>9999</v>
      </c>
      <c r="E193" s="35">
        <v>0.75</v>
      </c>
      <c r="F193" s="36">
        <v>11</v>
      </c>
      <c r="G193" s="34" t="s">
        <v>13</v>
      </c>
      <c r="H193" s="34">
        <v>96</v>
      </c>
      <c r="I193" s="48" t="s">
        <v>141</v>
      </c>
      <c r="J193" s="38" t="s">
        <v>141</v>
      </c>
    </row>
    <row r="194" spans="1:10" s="14" customFormat="1" ht="12">
      <c r="A194" s="37"/>
      <c r="B194" s="34"/>
      <c r="C194" s="51" t="s">
        <v>96</v>
      </c>
      <c r="D194" s="34"/>
      <c r="E194" s="35"/>
      <c r="F194" s="36"/>
      <c r="G194" s="34"/>
      <c r="H194" s="34"/>
      <c r="I194" s="48"/>
      <c r="J194" s="38"/>
    </row>
    <row r="195" spans="1:10" s="14" customFormat="1" ht="12">
      <c r="A195" s="37"/>
      <c r="B195" s="34"/>
      <c r="C195" s="51" t="s">
        <v>97</v>
      </c>
      <c r="D195" s="34"/>
      <c r="E195" s="35"/>
      <c r="F195" s="36"/>
      <c r="G195" s="34"/>
      <c r="H195" s="34"/>
      <c r="I195" s="48"/>
      <c r="J195" s="38"/>
    </row>
    <row r="196" spans="1:10" s="14" customFormat="1" ht="12">
      <c r="A196" s="37"/>
      <c r="B196" s="34"/>
      <c r="C196" s="51"/>
      <c r="D196" s="34"/>
      <c r="E196" s="35"/>
      <c r="F196" s="36"/>
      <c r="G196" s="34"/>
      <c r="H196" s="34"/>
      <c r="I196" s="48"/>
      <c r="J196" s="38"/>
    </row>
    <row r="197" spans="1:10" s="14" customFormat="1" ht="12">
      <c r="A197" s="37">
        <v>48</v>
      </c>
      <c r="B197" s="34">
        <v>61</v>
      </c>
      <c r="C197" s="51" t="s">
        <v>98</v>
      </c>
      <c r="D197" s="34">
        <v>9999</v>
      </c>
      <c r="E197" s="35">
        <v>0.75</v>
      </c>
      <c r="F197" s="36">
        <v>11.5</v>
      </c>
      <c r="G197" s="34" t="s">
        <v>13</v>
      </c>
      <c r="H197" s="34">
        <v>366</v>
      </c>
      <c r="I197" s="48" t="s">
        <v>141</v>
      </c>
      <c r="J197" s="38" t="s">
        <v>141</v>
      </c>
    </row>
    <row r="198" spans="1:10" s="14" customFormat="1" ht="12">
      <c r="A198" s="37"/>
      <c r="B198" s="34"/>
      <c r="C198" s="51" t="s">
        <v>99</v>
      </c>
      <c r="D198" s="34"/>
      <c r="E198" s="35"/>
      <c r="F198" s="36"/>
      <c r="G198" s="34"/>
      <c r="H198" s="34"/>
      <c r="I198" s="48"/>
      <c r="J198" s="38"/>
    </row>
    <row r="199" spans="1:10" s="14" customFormat="1" ht="12">
      <c r="A199" s="37"/>
      <c r="B199" s="34"/>
      <c r="C199" s="51" t="s">
        <v>97</v>
      </c>
      <c r="D199" s="34"/>
      <c r="E199" s="35"/>
      <c r="F199" s="36"/>
      <c r="G199" s="34"/>
      <c r="H199" s="34"/>
      <c r="I199" s="48"/>
      <c r="J199" s="38"/>
    </row>
    <row r="200" spans="1:10" s="14" customFormat="1" ht="12">
      <c r="A200" s="37"/>
      <c r="B200" s="34"/>
      <c r="C200" s="51"/>
      <c r="D200" s="34"/>
      <c r="E200" s="35"/>
      <c r="F200" s="36"/>
      <c r="G200" s="34"/>
      <c r="H200" s="34"/>
      <c r="I200" s="48"/>
      <c r="J200" s="38"/>
    </row>
    <row r="201" spans="1:10" s="14" customFormat="1" ht="12">
      <c r="A201" s="37">
        <v>49</v>
      </c>
      <c r="B201" s="34">
        <v>20</v>
      </c>
      <c r="C201" s="51" t="s">
        <v>100</v>
      </c>
      <c r="D201" s="34">
        <v>2010</v>
      </c>
      <c r="E201" s="35">
        <v>0.75</v>
      </c>
      <c r="F201" s="36">
        <v>13.5</v>
      </c>
      <c r="G201" s="34" t="s">
        <v>13</v>
      </c>
      <c r="H201" s="34">
        <v>120</v>
      </c>
      <c r="I201" s="48" t="s">
        <v>141</v>
      </c>
      <c r="J201" s="38" t="s">
        <v>141</v>
      </c>
    </row>
    <row r="202" spans="1:10" s="14" customFormat="1" ht="12">
      <c r="A202" s="37"/>
      <c r="B202" s="34"/>
      <c r="C202" s="51" t="s">
        <v>81</v>
      </c>
      <c r="D202" s="34"/>
      <c r="E202" s="35"/>
      <c r="F202" s="36"/>
      <c r="G202" s="34"/>
      <c r="H202" s="34"/>
      <c r="I202" s="48"/>
      <c r="J202" s="38"/>
    </row>
    <row r="203" spans="1:10" s="14" customFormat="1" ht="12">
      <c r="A203" s="37"/>
      <c r="B203" s="34"/>
      <c r="C203" s="51" t="s">
        <v>26</v>
      </c>
      <c r="D203" s="34"/>
      <c r="E203" s="35"/>
      <c r="F203" s="36"/>
      <c r="G203" s="34"/>
      <c r="H203" s="34"/>
      <c r="I203" s="48"/>
      <c r="J203" s="38"/>
    </row>
    <row r="204" spans="1:10" s="14" customFormat="1" ht="12">
      <c r="A204" s="37"/>
      <c r="B204" s="34"/>
      <c r="C204" s="51"/>
      <c r="D204" s="34"/>
      <c r="E204" s="35"/>
      <c r="F204" s="36"/>
      <c r="G204" s="34"/>
      <c r="H204" s="34"/>
      <c r="I204" s="48"/>
      <c r="J204" s="38"/>
    </row>
    <row r="205" spans="1:10" s="14" customFormat="1" ht="12">
      <c r="A205" s="37">
        <v>50</v>
      </c>
      <c r="B205" s="34">
        <v>5</v>
      </c>
      <c r="C205" s="51" t="s">
        <v>98</v>
      </c>
      <c r="D205" s="34">
        <v>9999</v>
      </c>
      <c r="E205" s="35">
        <v>0.75</v>
      </c>
      <c r="F205" s="36">
        <v>11.5</v>
      </c>
      <c r="G205" s="34" t="s">
        <v>13</v>
      </c>
      <c r="H205" s="34">
        <v>30</v>
      </c>
      <c r="I205" s="48" t="s">
        <v>141</v>
      </c>
      <c r="J205" s="38" t="s">
        <v>141</v>
      </c>
    </row>
    <row r="206" spans="1:10" s="14" customFormat="1" ht="12">
      <c r="A206" s="37"/>
      <c r="B206" s="34"/>
      <c r="C206" s="51" t="s">
        <v>99</v>
      </c>
      <c r="D206" s="34"/>
      <c r="E206" s="35"/>
      <c r="F206" s="36"/>
      <c r="G206" s="34"/>
      <c r="H206" s="34"/>
      <c r="I206" s="48"/>
      <c r="J206" s="38"/>
    </row>
    <row r="207" spans="1:10" s="14" customFormat="1" ht="12">
      <c r="A207" s="37"/>
      <c r="B207" s="34"/>
      <c r="C207" s="51" t="s">
        <v>101</v>
      </c>
      <c r="D207" s="34"/>
      <c r="E207" s="35"/>
      <c r="F207" s="36"/>
      <c r="G207" s="34"/>
      <c r="H207" s="34"/>
      <c r="I207" s="48"/>
      <c r="J207" s="38"/>
    </row>
    <row r="208" spans="1:10" s="14" customFormat="1" ht="12">
      <c r="A208" s="37"/>
      <c r="B208" s="34"/>
      <c r="C208" s="51"/>
      <c r="D208" s="34"/>
      <c r="E208" s="35"/>
      <c r="F208" s="36"/>
      <c r="G208" s="34"/>
      <c r="H208" s="34"/>
      <c r="I208" s="48"/>
      <c r="J208" s="38"/>
    </row>
    <row r="209" spans="1:10" s="14" customFormat="1" ht="12">
      <c r="A209" s="37"/>
      <c r="B209" s="34"/>
      <c r="C209" s="51"/>
      <c r="D209" s="34"/>
      <c r="E209" s="35"/>
      <c r="F209" s="36"/>
      <c r="G209" s="34"/>
      <c r="H209" s="34"/>
      <c r="I209" s="48"/>
      <c r="J209" s="38"/>
    </row>
    <row r="210" spans="1:10" s="14" customFormat="1" ht="12">
      <c r="A210" s="37"/>
      <c r="B210" s="34"/>
      <c r="C210" s="51" t="s">
        <v>102</v>
      </c>
      <c r="D210" s="34"/>
      <c r="E210" s="35"/>
      <c r="F210" s="36"/>
      <c r="G210" s="34"/>
      <c r="H210" s="34"/>
      <c r="I210" s="48"/>
      <c r="J210" s="38">
        <v>340</v>
      </c>
    </row>
    <row r="211" spans="1:10" s="14" customFormat="1" ht="12">
      <c r="A211" s="37"/>
      <c r="B211" s="34"/>
      <c r="C211" s="51" t="s">
        <v>103</v>
      </c>
      <c r="D211" s="34"/>
      <c r="E211" s="35"/>
      <c r="F211" s="36"/>
      <c r="G211" s="34"/>
      <c r="H211" s="34"/>
      <c r="I211" s="48"/>
      <c r="J211" s="38">
        <v>-324.94</v>
      </c>
    </row>
    <row r="212" spans="1:10" s="14" customFormat="1" ht="12">
      <c r="A212" s="37"/>
      <c r="B212" s="34"/>
      <c r="C212" s="51" t="s">
        <v>104</v>
      </c>
      <c r="D212" s="34"/>
      <c r="E212" s="35"/>
      <c r="F212" s="36"/>
      <c r="G212" s="34"/>
      <c r="H212" s="34"/>
      <c r="I212" s="48"/>
      <c r="J212" s="38"/>
    </row>
    <row r="213" spans="1:10" s="14" customFormat="1" ht="12">
      <c r="A213" s="37"/>
      <c r="B213" s="34"/>
      <c r="C213" s="51" t="s">
        <v>105</v>
      </c>
      <c r="D213" s="34"/>
      <c r="E213" s="35"/>
      <c r="F213" s="36"/>
      <c r="G213" s="34"/>
      <c r="H213" s="34"/>
      <c r="I213" s="48"/>
      <c r="J213" s="38"/>
    </row>
    <row r="214" spans="1:10" s="14" customFormat="1" ht="12">
      <c r="A214" s="37"/>
      <c r="B214" s="34"/>
      <c r="C214" s="51" t="s">
        <v>106</v>
      </c>
      <c r="D214" s="34"/>
      <c r="E214" s="35"/>
      <c r="F214" s="36"/>
      <c r="G214" s="34"/>
      <c r="H214" s="34"/>
      <c r="I214" s="48"/>
      <c r="J214" s="38"/>
    </row>
    <row r="215" spans="1:10" s="14" customFormat="1" ht="12">
      <c r="A215" s="37"/>
      <c r="B215" s="34"/>
      <c r="C215" s="51" t="s">
        <v>107</v>
      </c>
      <c r="D215" s="34"/>
      <c r="E215" s="35"/>
      <c r="F215" s="36"/>
      <c r="G215" s="34"/>
      <c r="H215" s="34"/>
      <c r="I215" s="48"/>
      <c r="J215" s="38"/>
    </row>
    <row r="216" spans="1:10" s="14" customFormat="1" ht="12">
      <c r="A216" s="37"/>
      <c r="B216" s="34"/>
      <c r="C216" s="51" t="s">
        <v>108</v>
      </c>
      <c r="D216" s="34"/>
      <c r="E216" s="35"/>
      <c r="F216" s="36"/>
      <c r="G216" s="34"/>
      <c r="H216" s="34"/>
      <c r="I216" s="48"/>
      <c r="J216" s="38"/>
    </row>
    <row r="217" spans="1:10" s="14" customFormat="1" ht="12">
      <c r="A217" s="37"/>
      <c r="B217" s="34"/>
      <c r="C217" s="51"/>
      <c r="D217" s="34"/>
      <c r="E217" s="35"/>
      <c r="F217" s="36"/>
      <c r="G217" s="34"/>
      <c r="H217" s="34"/>
      <c r="I217" s="48"/>
      <c r="J217" s="38"/>
    </row>
    <row r="218" spans="1:10" s="14" customFormat="1" ht="12">
      <c r="A218" s="37"/>
      <c r="B218" s="34"/>
      <c r="C218" s="51"/>
      <c r="D218" s="34"/>
      <c r="E218" s="35"/>
      <c r="F218" s="36"/>
      <c r="G218" s="34"/>
      <c r="H218" s="34"/>
      <c r="I218" s="48"/>
      <c r="J218" s="38"/>
    </row>
    <row r="219" spans="1:10" s="14" customFormat="1" ht="12">
      <c r="A219" s="37"/>
      <c r="B219" s="34"/>
      <c r="C219" s="51" t="s">
        <v>110</v>
      </c>
      <c r="D219" s="34"/>
      <c r="E219" s="35"/>
      <c r="F219" s="36"/>
      <c r="G219" s="34"/>
      <c r="H219" s="34"/>
      <c r="I219" s="48"/>
      <c r="J219" s="38"/>
    </row>
    <row r="220" spans="1:10" s="14" customFormat="1" ht="12">
      <c r="A220" s="37"/>
      <c r="B220" s="34"/>
      <c r="C220" s="51" t="s">
        <v>111</v>
      </c>
      <c r="D220" s="34"/>
      <c r="E220" s="35"/>
      <c r="F220" s="36"/>
      <c r="G220" s="34"/>
      <c r="H220" s="34"/>
      <c r="I220" s="48"/>
      <c r="J220" s="38"/>
    </row>
    <row r="221" spans="1:10" s="14" customFormat="1" ht="12">
      <c r="A221" s="37"/>
      <c r="B221" s="34"/>
      <c r="C221" s="51" t="s">
        <v>112</v>
      </c>
      <c r="D221" s="34"/>
      <c r="E221" s="35"/>
      <c r="F221" s="36"/>
      <c r="G221" s="34"/>
      <c r="H221" s="34"/>
      <c r="I221" s="48"/>
      <c r="J221" s="38"/>
    </row>
    <row r="222" spans="1:10" s="14" customFormat="1" thickBot="1">
      <c r="A222" s="39"/>
      <c r="B222" s="40"/>
      <c r="C222" s="52"/>
      <c r="D222" s="40"/>
      <c r="E222" s="41"/>
      <c r="F222" s="42"/>
      <c r="G222" s="40"/>
      <c r="H222" s="40"/>
      <c r="I222" s="49"/>
      <c r="J222" s="107"/>
    </row>
    <row r="223" spans="1:10">
      <c r="G223" s="108" t="s">
        <v>134</v>
      </c>
      <c r="H223" s="109"/>
      <c r="I223" s="110"/>
      <c r="J223" s="111">
        <f>SUM(J24:J222)</f>
        <v>15.060000000000002</v>
      </c>
    </row>
    <row r="224" spans="1:10">
      <c r="C224" s="112" t="s">
        <v>135</v>
      </c>
      <c r="D224" s="3" t="s">
        <v>136</v>
      </c>
      <c r="G224" s="26" t="s">
        <v>137</v>
      </c>
      <c r="H224" s="43"/>
      <c r="I224" s="27">
        <v>0</v>
      </c>
      <c r="J224" s="28">
        <f>J223*I224/100</f>
        <v>0</v>
      </c>
    </row>
    <row r="225" spans="7:10">
      <c r="G225" s="26" t="s">
        <v>138</v>
      </c>
      <c r="H225" s="43"/>
      <c r="I225" s="29"/>
      <c r="J225" s="28">
        <v>0</v>
      </c>
    </row>
    <row r="226" spans="7:10" ht="13.5" thickBot="1">
      <c r="G226" s="30" t="s">
        <v>139</v>
      </c>
      <c r="H226" s="31"/>
      <c r="I226" s="32"/>
      <c r="J226" s="33">
        <f>+J223+J224-J225</f>
        <v>15.060000000000002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N12"/>
  <sheetViews>
    <sheetView workbookViewId="0">
      <selection activeCell="D30" sqref="D30"/>
    </sheetView>
  </sheetViews>
  <sheetFormatPr baseColWidth="10" defaultRowHeight="12.75"/>
  <sheetData>
    <row r="1" spans="1:14" ht="30" customHeight="1" thickBot="1">
      <c r="A1" s="16" t="s">
        <v>3</v>
      </c>
      <c r="B1" s="16" t="s">
        <v>115</v>
      </c>
      <c r="C1" s="16" t="s">
        <v>116</v>
      </c>
    </row>
    <row r="2" spans="1:14" ht="13.5" thickBot="1"/>
    <row r="3" spans="1:14" ht="39" thickBot="1">
      <c r="A3" s="16" t="s">
        <v>7</v>
      </c>
      <c r="B3" s="16" t="s">
        <v>118</v>
      </c>
      <c r="C3" s="16"/>
      <c r="D3" s="47" t="s">
        <v>119</v>
      </c>
      <c r="E3" s="56"/>
      <c r="F3" s="56" t="s">
        <v>120</v>
      </c>
      <c r="G3" s="56"/>
      <c r="H3" s="56" t="s">
        <v>121</v>
      </c>
      <c r="I3" s="56"/>
      <c r="J3" s="56" t="s">
        <v>122</v>
      </c>
      <c r="K3" s="56"/>
      <c r="L3" s="56" t="s">
        <v>123</v>
      </c>
      <c r="M3" s="17"/>
    </row>
    <row r="4" spans="1:14">
      <c r="A4" s="57"/>
      <c r="B4" s="57"/>
      <c r="C4" s="57"/>
      <c r="D4" s="58"/>
      <c r="E4" s="58"/>
      <c r="F4" s="58"/>
      <c r="G4" s="58"/>
      <c r="H4" s="58"/>
      <c r="I4" s="58"/>
      <c r="J4" s="58"/>
      <c r="K4" s="58"/>
      <c r="L4" s="58"/>
      <c r="M4" s="59"/>
    </row>
    <row r="5" spans="1:14">
      <c r="A5" s="34" t="s">
        <v>13</v>
      </c>
      <c r="B5" s="60">
        <f>B25*F25</f>
        <v>0</v>
      </c>
      <c r="C5" s="34" t="s">
        <v>124</v>
      </c>
      <c r="D5" s="61" t="e">
        <f>N25/A25</f>
        <v>#DIV/0!</v>
      </c>
      <c r="E5" s="61" t="s">
        <v>124</v>
      </c>
      <c r="F5" s="61">
        <f>F25*C25</f>
        <v>0</v>
      </c>
      <c r="G5" s="48" t="s">
        <v>124</v>
      </c>
      <c r="H5" s="61"/>
      <c r="I5" s="48" t="s">
        <v>124</v>
      </c>
      <c r="J5" s="62"/>
      <c r="K5" s="48" t="s">
        <v>125</v>
      </c>
      <c r="L5" s="63">
        <f>P25*A25</f>
        <v>0</v>
      </c>
      <c r="M5" s="38" t="s">
        <v>125</v>
      </c>
    </row>
    <row r="8" spans="1:14">
      <c r="A8" s="64" t="s">
        <v>120</v>
      </c>
      <c r="B8" s="65"/>
      <c r="C8" s="65"/>
      <c r="D8" s="66"/>
      <c r="E8" s="92">
        <f>SUM(L25:L221)</f>
        <v>0</v>
      </c>
      <c r="F8" s="93"/>
      <c r="G8" s="94" t="s">
        <v>124</v>
      </c>
      <c r="H8" s="95"/>
      <c r="I8" s="67"/>
      <c r="J8" s="67"/>
      <c r="K8" s="67"/>
      <c r="L8" s="67"/>
      <c r="M8" s="67"/>
      <c r="N8" s="68"/>
    </row>
    <row r="9" spans="1:14">
      <c r="A9" s="26" t="s">
        <v>121</v>
      </c>
      <c r="B9" s="43"/>
      <c r="C9" s="43"/>
      <c r="D9" s="69"/>
      <c r="E9" s="96">
        <f>SUM(N25:N221)</f>
        <v>0</v>
      </c>
      <c r="F9" s="97"/>
      <c r="G9" s="98" t="s">
        <v>124</v>
      </c>
      <c r="H9" s="99"/>
      <c r="I9" s="27"/>
      <c r="J9" s="27"/>
      <c r="K9" s="27"/>
      <c r="L9" s="27"/>
      <c r="M9" s="27"/>
      <c r="N9" s="28"/>
    </row>
    <row r="10" spans="1:14">
      <c r="A10" s="26" t="s">
        <v>123</v>
      </c>
      <c r="B10" s="43"/>
      <c r="C10" s="43"/>
      <c r="D10" s="70"/>
      <c r="E10" s="100">
        <f>SUM(R25:R221)</f>
        <v>0</v>
      </c>
      <c r="F10" s="101"/>
      <c r="G10" s="86" t="s">
        <v>125</v>
      </c>
      <c r="H10" s="87"/>
      <c r="I10" s="29"/>
      <c r="J10" s="29"/>
      <c r="K10" s="29"/>
      <c r="L10" s="29"/>
      <c r="M10" s="29"/>
      <c r="N10" s="28"/>
    </row>
    <row r="11" spans="1:14">
      <c r="A11" s="26" t="s">
        <v>126</v>
      </c>
      <c r="B11" s="43"/>
      <c r="C11" s="43"/>
      <c r="D11" s="70"/>
      <c r="E11" s="84">
        <f>SUM(C25:C221)</f>
        <v>0</v>
      </c>
      <c r="F11" s="85"/>
      <c r="G11" s="86" t="s">
        <v>125</v>
      </c>
      <c r="H11" s="87"/>
      <c r="I11" s="29"/>
      <c r="J11" s="29"/>
      <c r="K11" s="29"/>
      <c r="L11" s="29"/>
      <c r="M11" s="29"/>
      <c r="N11" s="28"/>
    </row>
    <row r="12" spans="1:14" ht="13.5" thickBot="1">
      <c r="A12" s="30" t="s">
        <v>127</v>
      </c>
      <c r="B12" s="31"/>
      <c r="C12" s="31"/>
      <c r="D12" s="71"/>
      <c r="E12" s="88">
        <f>SUM(A25:A221)</f>
        <v>0</v>
      </c>
      <c r="F12" s="89"/>
      <c r="G12" s="90" t="s">
        <v>128</v>
      </c>
      <c r="H12" s="91"/>
      <c r="I12" s="32"/>
      <c r="J12" s="32"/>
      <c r="K12" s="32"/>
      <c r="L12" s="32"/>
      <c r="M12" s="32"/>
      <c r="N12" s="33"/>
    </row>
  </sheetData>
  <mergeCells count="10">
    <mergeCell ref="E11:F11"/>
    <mergeCell ref="G11:H11"/>
    <mergeCell ref="E12:F12"/>
    <mergeCell ref="G12:H12"/>
    <mergeCell ref="E8:F8"/>
    <mergeCell ref="G8:H8"/>
    <mergeCell ref="E9:F9"/>
    <mergeCell ref="G9:H9"/>
    <mergeCell ref="E10:F10"/>
    <mergeCell ref="G10:H10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>
    <pageSetUpPr fitToPage="1"/>
  </sheetPr>
  <dimension ref="A1:S250"/>
  <sheetViews>
    <sheetView topLeftCell="A6" workbookViewId="0">
      <selection activeCell="L7" sqref="L7"/>
    </sheetView>
  </sheetViews>
  <sheetFormatPr baseColWidth="10" defaultRowHeight="12.75"/>
  <cols>
    <col min="1" max="1" width="5.28515625" customWidth="1"/>
    <col min="2" max="2" width="8.42578125" customWidth="1"/>
    <col min="3" max="3" width="6.85546875" customWidth="1"/>
    <col min="4" max="4" width="36.28515625" customWidth="1"/>
    <col min="5" max="5" width="5" style="3" customWidth="1"/>
    <col min="6" max="6" width="6.7109375" customWidth="1"/>
    <col min="7" max="7" width="6.85546875" customWidth="1"/>
    <col min="8" max="8" width="7.42578125" customWidth="1"/>
    <col min="9" max="9" width="5.5703125" customWidth="1"/>
    <col min="10" max="10" width="10.5703125" customWidth="1"/>
    <col min="11" max="11" width="3.85546875" customWidth="1"/>
    <col min="12" max="12" width="10.42578125" customWidth="1"/>
    <col min="13" max="13" width="4.42578125" customWidth="1"/>
    <col min="15" max="15" width="4" customWidth="1"/>
    <col min="17" max="17" width="5.28515625" customWidth="1"/>
    <col min="19" max="19" width="3.5703125" customWidth="1"/>
  </cols>
  <sheetData>
    <row r="1" spans="1:11" ht="20.25">
      <c r="A1" s="22"/>
      <c r="B1" s="22"/>
      <c r="C1" s="22"/>
      <c r="D1" s="22"/>
      <c r="E1" s="9"/>
    </row>
    <row r="2" spans="1:11" ht="15.75">
      <c r="A2" s="23"/>
      <c r="B2" s="23"/>
      <c r="C2" s="23"/>
      <c r="D2" s="23"/>
      <c r="E2" s="7" t="s">
        <v>117</v>
      </c>
      <c r="K2" s="8"/>
    </row>
    <row r="3" spans="1:11">
      <c r="A3" s="24"/>
      <c r="B3" s="24"/>
      <c r="C3" s="24"/>
      <c r="D3" s="24"/>
      <c r="E3" s="5"/>
    </row>
    <row r="4" spans="1:11">
      <c r="A4" s="25"/>
      <c r="B4" s="25"/>
      <c r="C4" s="25"/>
      <c r="D4" s="25"/>
      <c r="E4" s="13" t="s">
        <v>114</v>
      </c>
      <c r="G4" s="44" t="s">
        <v>141</v>
      </c>
      <c r="H4" s="45" t="s">
        <v>0</v>
      </c>
      <c r="I4" s="46">
        <v>2013</v>
      </c>
    </row>
    <row r="5" spans="1:11" ht="9" customHeight="1">
      <c r="A5" s="18"/>
      <c r="B5" s="18"/>
      <c r="C5" s="18"/>
      <c r="D5" s="18"/>
      <c r="E5" s="13"/>
      <c r="G5" s="2"/>
      <c r="H5" s="3"/>
      <c r="I5" s="11"/>
    </row>
    <row r="6" spans="1:11" ht="9" customHeight="1">
      <c r="A6" s="55"/>
      <c r="B6" s="55"/>
      <c r="C6" s="20"/>
      <c r="D6" s="20"/>
      <c r="E6" s="15"/>
    </row>
    <row r="7" spans="1:11" ht="9" customHeight="1">
      <c r="A7" s="55"/>
      <c r="B7" s="55"/>
      <c r="C7" s="20"/>
      <c r="D7" s="20"/>
      <c r="E7" s="15"/>
    </row>
    <row r="8" spans="1:11" ht="12.75" customHeight="1">
      <c r="A8" s="50"/>
      <c r="B8" s="50"/>
      <c r="C8" s="20"/>
      <c r="D8" s="21"/>
      <c r="E8" s="54" t="s">
        <v>8</v>
      </c>
      <c r="H8" s="53" t="s">
        <v>9</v>
      </c>
    </row>
    <row r="9" spans="1:11" ht="12.75" customHeight="1">
      <c r="A9" s="18"/>
      <c r="B9" s="18"/>
      <c r="C9" s="20"/>
      <c r="D9" s="21"/>
    </row>
    <row r="10" spans="1:11" ht="12.75" customHeight="1">
      <c r="A10" s="18"/>
      <c r="B10" s="18"/>
      <c r="C10" s="20"/>
      <c r="D10" s="21"/>
      <c r="E10" s="15"/>
    </row>
    <row r="11" spans="1:11" ht="12.75" customHeight="1">
      <c r="A11" s="18"/>
      <c r="B11" s="18"/>
      <c r="C11" s="20"/>
      <c r="D11" s="21"/>
      <c r="E11" s="15"/>
    </row>
    <row r="12" spans="1:11" ht="12.75" customHeight="1">
      <c r="A12" s="18"/>
      <c r="B12" s="18"/>
      <c r="C12" s="21"/>
      <c r="D12" s="21"/>
    </row>
    <row r="13" spans="1:11" ht="12.75" customHeight="1">
      <c r="A13" s="19"/>
      <c r="B13" s="19"/>
    </row>
    <row r="14" spans="1:11">
      <c r="C14" s="12" t="s">
        <v>1</v>
      </c>
      <c r="G14" s="12" t="s">
        <v>2</v>
      </c>
    </row>
    <row r="16" spans="1:11">
      <c r="C16" s="10">
        <v>211312</v>
      </c>
      <c r="D16" s="1"/>
      <c r="E16" s="4"/>
      <c r="G16" s="10">
        <v>104986</v>
      </c>
      <c r="H16" s="1"/>
    </row>
    <row r="17" spans="1:19">
      <c r="C17" s="11"/>
      <c r="D17" t="s">
        <v>11</v>
      </c>
      <c r="G17" s="11"/>
    </row>
    <row r="18" spans="1:19">
      <c r="C18" s="11"/>
      <c r="G18" s="11"/>
    </row>
    <row r="19" spans="1:19">
      <c r="C19" s="11"/>
      <c r="G19" s="11"/>
    </row>
    <row r="20" spans="1:19">
      <c r="C20" s="11"/>
      <c r="G20" s="11"/>
      <c r="H20" t="s">
        <v>10</v>
      </c>
    </row>
    <row r="21" spans="1:19">
      <c r="C21" s="11"/>
      <c r="G21" s="11"/>
      <c r="H21" t="s">
        <v>113</v>
      </c>
    </row>
    <row r="22" spans="1:19" ht="13.5" thickBot="1"/>
    <row r="23" spans="1:19" s="6" customFormat="1" ht="51" customHeight="1" thickBot="1">
      <c r="A23" s="16" t="s">
        <v>3</v>
      </c>
      <c r="B23" s="16" t="s">
        <v>115</v>
      </c>
      <c r="C23" s="16" t="s">
        <v>116</v>
      </c>
      <c r="D23" s="16" t="s">
        <v>4</v>
      </c>
      <c r="E23" s="16" t="s">
        <v>5</v>
      </c>
      <c r="F23" s="16" t="s">
        <v>6</v>
      </c>
      <c r="G23" s="16" t="s">
        <v>7</v>
      </c>
      <c r="H23" s="16" t="s">
        <v>118</v>
      </c>
      <c r="I23" s="16"/>
      <c r="J23" s="47" t="s">
        <v>119</v>
      </c>
      <c r="K23" s="56"/>
      <c r="L23" s="56" t="s">
        <v>120</v>
      </c>
      <c r="M23" s="56"/>
      <c r="N23" s="56" t="s">
        <v>121</v>
      </c>
      <c r="O23" s="56"/>
      <c r="P23" s="56" t="s">
        <v>122</v>
      </c>
      <c r="Q23" s="56"/>
      <c r="R23" s="56" t="s">
        <v>123</v>
      </c>
      <c r="S23" s="17"/>
    </row>
    <row r="24" spans="1:19" s="14" customFormat="1" ht="12">
      <c r="A24" s="76"/>
      <c r="B24" s="57"/>
      <c r="C24" s="57"/>
      <c r="D24" s="77"/>
      <c r="E24" s="57"/>
      <c r="F24" s="78"/>
      <c r="G24" s="57"/>
      <c r="H24" s="57"/>
      <c r="I24" s="57"/>
      <c r="J24" s="58"/>
      <c r="K24" s="58"/>
      <c r="L24" s="58"/>
      <c r="M24" s="58"/>
      <c r="N24" s="58"/>
      <c r="O24" s="58"/>
      <c r="P24" s="58"/>
      <c r="Q24" s="58"/>
      <c r="R24" s="58"/>
      <c r="S24" s="59"/>
    </row>
    <row r="25" spans="1:19" s="14" customFormat="1" ht="12">
      <c r="A25" s="37">
        <v>12</v>
      </c>
      <c r="B25" s="34"/>
      <c r="C25" s="34">
        <f>A25*B25</f>
        <v>0</v>
      </c>
      <c r="D25" s="51" t="s">
        <v>12</v>
      </c>
      <c r="E25" s="34">
        <v>2010</v>
      </c>
      <c r="F25" s="35">
        <v>0.75</v>
      </c>
      <c r="G25" s="34" t="s">
        <v>13</v>
      </c>
      <c r="H25" s="60">
        <f>B25*F25</f>
        <v>0</v>
      </c>
      <c r="I25" s="34" t="s">
        <v>124</v>
      </c>
      <c r="J25" s="61">
        <f>N25/A25</f>
        <v>0</v>
      </c>
      <c r="K25" s="61" t="s">
        <v>124</v>
      </c>
      <c r="L25" s="61">
        <f>F25*C25</f>
        <v>0</v>
      </c>
      <c r="M25" s="48" t="s">
        <v>124</v>
      </c>
      <c r="N25" s="61"/>
      <c r="O25" s="48" t="s">
        <v>124</v>
      </c>
      <c r="P25" s="62"/>
      <c r="Q25" s="48" t="s">
        <v>125</v>
      </c>
      <c r="R25" s="63">
        <f>P25*A25</f>
        <v>0</v>
      </c>
      <c r="S25" s="38" t="s">
        <v>125</v>
      </c>
    </row>
    <row r="26" spans="1:19" s="14" customFormat="1" ht="12">
      <c r="A26" s="37"/>
      <c r="B26" s="34"/>
      <c r="C26" s="34"/>
      <c r="D26" s="51" t="s">
        <v>14</v>
      </c>
      <c r="E26" s="34"/>
      <c r="F26" s="35"/>
      <c r="G26" s="36"/>
      <c r="H26" s="34"/>
      <c r="I26" s="34"/>
      <c r="J26" s="48"/>
      <c r="K26" s="72"/>
      <c r="L26" s="73"/>
      <c r="M26" s="73"/>
      <c r="N26" s="73"/>
      <c r="O26" s="73"/>
      <c r="P26" s="73"/>
      <c r="Q26" s="73"/>
      <c r="R26" s="73"/>
      <c r="S26" s="79"/>
    </row>
    <row r="27" spans="1:19" s="14" customFormat="1" ht="12">
      <c r="A27" s="37"/>
      <c r="B27" s="34"/>
      <c r="C27" s="34"/>
      <c r="D27" s="51" t="s">
        <v>15</v>
      </c>
      <c r="E27" s="34"/>
      <c r="F27" s="35"/>
      <c r="G27" s="36"/>
      <c r="H27" s="34"/>
      <c r="I27" s="34"/>
      <c r="J27" s="48"/>
      <c r="K27" s="72"/>
      <c r="L27" s="73"/>
      <c r="M27" s="73"/>
      <c r="N27" s="73"/>
      <c r="O27" s="73"/>
      <c r="P27" s="73"/>
      <c r="Q27" s="73"/>
      <c r="R27" s="73"/>
      <c r="S27" s="79"/>
    </row>
    <row r="28" spans="1:19" s="14" customFormat="1" ht="12">
      <c r="A28" s="37"/>
      <c r="B28" s="34"/>
      <c r="C28" s="34"/>
      <c r="D28" s="51"/>
      <c r="E28" s="34"/>
      <c r="F28" s="35"/>
      <c r="G28" s="36"/>
      <c r="H28" s="34"/>
      <c r="I28" s="34"/>
      <c r="J28" s="48"/>
      <c r="K28" s="72"/>
      <c r="L28" s="73"/>
      <c r="M28" s="73"/>
      <c r="N28" s="73"/>
      <c r="O28" s="73"/>
      <c r="P28" s="73"/>
      <c r="Q28" s="73"/>
      <c r="R28" s="73"/>
      <c r="S28" s="79"/>
    </row>
    <row r="29" spans="1:19" s="14" customFormat="1" ht="12">
      <c r="A29" s="37">
        <v>4</v>
      </c>
      <c r="B29" s="34"/>
      <c r="C29" s="34">
        <f t="shared" ref="C29" si="0">A29*B29</f>
        <v>0</v>
      </c>
      <c r="D29" s="51" t="s">
        <v>16</v>
      </c>
      <c r="E29" s="34">
        <v>2006</v>
      </c>
      <c r="F29" s="35">
        <v>0.75</v>
      </c>
      <c r="G29" s="36">
        <v>13.5</v>
      </c>
      <c r="H29" s="60">
        <f t="shared" ref="H29" si="1">B29*F29</f>
        <v>0</v>
      </c>
      <c r="I29" s="34" t="s">
        <v>124</v>
      </c>
      <c r="J29" s="61">
        <f t="shared" ref="J29" si="2">N29/A29</f>
        <v>0</v>
      </c>
      <c r="K29" s="61" t="s">
        <v>124</v>
      </c>
      <c r="L29" s="61">
        <f t="shared" ref="L29" si="3">F29*C29</f>
        <v>0</v>
      </c>
      <c r="M29" s="48" t="s">
        <v>124</v>
      </c>
      <c r="N29" s="61"/>
      <c r="O29" s="48" t="s">
        <v>124</v>
      </c>
      <c r="P29" s="62"/>
      <c r="Q29" s="48" t="s">
        <v>125</v>
      </c>
      <c r="R29" s="63">
        <f t="shared" ref="R29" si="4">P29*A29</f>
        <v>0</v>
      </c>
      <c r="S29" s="38" t="s">
        <v>125</v>
      </c>
    </row>
    <row r="30" spans="1:19" s="14" customFormat="1" ht="12">
      <c r="A30" s="37"/>
      <c r="B30" s="34"/>
      <c r="C30" s="34"/>
      <c r="D30" s="51" t="s">
        <v>14</v>
      </c>
      <c r="E30" s="34"/>
      <c r="F30" s="35"/>
      <c r="G30" s="36"/>
      <c r="H30" s="34"/>
      <c r="I30" s="34"/>
      <c r="J30" s="48"/>
      <c r="K30" s="72"/>
      <c r="L30" s="73"/>
      <c r="M30" s="73"/>
      <c r="N30" s="73"/>
      <c r="O30" s="73"/>
      <c r="P30" s="73"/>
      <c r="Q30" s="73"/>
      <c r="R30" s="73"/>
      <c r="S30" s="79"/>
    </row>
    <row r="31" spans="1:19" s="14" customFormat="1" ht="12">
      <c r="A31" s="37"/>
      <c r="B31" s="34"/>
      <c r="C31" s="34"/>
      <c r="D31" s="51" t="s">
        <v>17</v>
      </c>
      <c r="E31" s="34"/>
      <c r="F31" s="35"/>
      <c r="G31" s="36"/>
      <c r="H31" s="34"/>
      <c r="I31" s="34"/>
      <c r="J31" s="48"/>
      <c r="K31" s="72"/>
      <c r="L31" s="73"/>
      <c r="M31" s="73"/>
      <c r="N31" s="73"/>
      <c r="O31" s="73"/>
      <c r="P31" s="73"/>
      <c r="Q31" s="73"/>
      <c r="R31" s="73"/>
      <c r="S31" s="79"/>
    </row>
    <row r="32" spans="1:19" s="14" customFormat="1" ht="12">
      <c r="A32" s="37"/>
      <c r="B32" s="34"/>
      <c r="C32" s="34"/>
      <c r="D32" s="51"/>
      <c r="E32" s="34"/>
      <c r="F32" s="35"/>
      <c r="G32" s="36"/>
      <c r="H32" s="34"/>
      <c r="I32" s="34"/>
      <c r="J32" s="48"/>
      <c r="K32" s="72"/>
      <c r="L32" s="73"/>
      <c r="M32" s="73"/>
      <c r="N32" s="73"/>
      <c r="O32" s="73"/>
      <c r="P32" s="73"/>
      <c r="Q32" s="73"/>
      <c r="R32" s="73"/>
      <c r="S32" s="79"/>
    </row>
    <row r="33" spans="1:19" s="14" customFormat="1" ht="12">
      <c r="A33" s="37">
        <v>8</v>
      </c>
      <c r="B33" s="34"/>
      <c r="C33" s="34">
        <f t="shared" ref="C33" si="5">A33*B33</f>
        <v>0</v>
      </c>
      <c r="D33" s="51" t="s">
        <v>18</v>
      </c>
      <c r="E33" s="34">
        <v>2007</v>
      </c>
      <c r="F33" s="35">
        <v>0.75</v>
      </c>
      <c r="G33" s="36">
        <v>13</v>
      </c>
      <c r="H33" s="60">
        <f t="shared" ref="H33" si="6">B33*F33</f>
        <v>0</v>
      </c>
      <c r="I33" s="34" t="s">
        <v>124</v>
      </c>
      <c r="J33" s="61">
        <f t="shared" ref="J33" si="7">N33/A33</f>
        <v>0</v>
      </c>
      <c r="K33" s="61" t="s">
        <v>124</v>
      </c>
      <c r="L33" s="61">
        <f t="shared" ref="L33" si="8">F33*C33</f>
        <v>0</v>
      </c>
      <c r="M33" s="48" t="s">
        <v>124</v>
      </c>
      <c r="N33" s="61"/>
      <c r="O33" s="48" t="s">
        <v>124</v>
      </c>
      <c r="P33" s="62"/>
      <c r="Q33" s="48" t="s">
        <v>125</v>
      </c>
      <c r="R33" s="63">
        <f t="shared" ref="R33" si="9">P33*A33</f>
        <v>0</v>
      </c>
      <c r="S33" s="38" t="s">
        <v>125</v>
      </c>
    </row>
    <row r="34" spans="1:19" s="14" customFormat="1" ht="12">
      <c r="A34" s="37"/>
      <c r="B34" s="34"/>
      <c r="C34" s="34"/>
      <c r="D34" s="51" t="s">
        <v>19</v>
      </c>
      <c r="E34" s="34"/>
      <c r="F34" s="35"/>
      <c r="G34" s="36"/>
      <c r="H34" s="34"/>
      <c r="I34" s="34"/>
      <c r="J34" s="48"/>
      <c r="K34" s="72"/>
      <c r="L34" s="73"/>
      <c r="M34" s="73"/>
      <c r="N34" s="73"/>
      <c r="O34" s="73"/>
      <c r="P34" s="73"/>
      <c r="Q34" s="73"/>
      <c r="R34" s="73"/>
      <c r="S34" s="79"/>
    </row>
    <row r="35" spans="1:19" s="14" customFormat="1" ht="12">
      <c r="A35" s="37"/>
      <c r="B35" s="34"/>
      <c r="C35" s="34"/>
      <c r="D35" s="51" t="s">
        <v>15</v>
      </c>
      <c r="E35" s="34"/>
      <c r="F35" s="35"/>
      <c r="G35" s="36"/>
      <c r="H35" s="34"/>
      <c r="I35" s="34"/>
      <c r="J35" s="48"/>
      <c r="K35" s="72"/>
      <c r="L35" s="73"/>
      <c r="M35" s="73"/>
      <c r="N35" s="73"/>
      <c r="O35" s="73"/>
      <c r="P35" s="73"/>
      <c r="Q35" s="73"/>
      <c r="R35" s="73"/>
      <c r="S35" s="79"/>
    </row>
    <row r="36" spans="1:19" s="14" customFormat="1" ht="12">
      <c r="A36" s="37"/>
      <c r="B36" s="34"/>
      <c r="C36" s="34"/>
      <c r="D36" s="51"/>
      <c r="E36" s="34"/>
      <c r="F36" s="35"/>
      <c r="G36" s="36"/>
      <c r="H36" s="34"/>
      <c r="I36" s="34"/>
      <c r="J36" s="48"/>
      <c r="K36" s="72"/>
      <c r="L36" s="73"/>
      <c r="M36" s="73"/>
      <c r="N36" s="73"/>
      <c r="O36" s="73"/>
      <c r="P36" s="73"/>
      <c r="Q36" s="73"/>
      <c r="R36" s="73"/>
      <c r="S36" s="79"/>
    </row>
    <row r="37" spans="1:19" s="14" customFormat="1" ht="12">
      <c r="A37" s="37">
        <v>11</v>
      </c>
      <c r="B37" s="34"/>
      <c r="C37" s="34">
        <f t="shared" ref="C37" si="10">A37*B37</f>
        <v>0</v>
      </c>
      <c r="D37" s="51" t="s">
        <v>20</v>
      </c>
      <c r="E37" s="34">
        <v>2008</v>
      </c>
      <c r="F37" s="35">
        <v>0.75</v>
      </c>
      <c r="G37" s="36">
        <v>12</v>
      </c>
      <c r="H37" s="60">
        <f t="shared" ref="H37" si="11">B37*F37</f>
        <v>0</v>
      </c>
      <c r="I37" s="34" t="s">
        <v>124</v>
      </c>
      <c r="J37" s="61">
        <f t="shared" ref="J37" si="12">N37/A37</f>
        <v>0</v>
      </c>
      <c r="K37" s="61" t="s">
        <v>124</v>
      </c>
      <c r="L37" s="61">
        <f t="shared" ref="L37" si="13">F37*C37</f>
        <v>0</v>
      </c>
      <c r="M37" s="48" t="s">
        <v>124</v>
      </c>
      <c r="N37" s="61"/>
      <c r="O37" s="48" t="s">
        <v>124</v>
      </c>
      <c r="P37" s="62"/>
      <c r="Q37" s="48" t="s">
        <v>125</v>
      </c>
      <c r="R37" s="63">
        <f t="shared" ref="R37" si="14">P37*A37</f>
        <v>0</v>
      </c>
      <c r="S37" s="38" t="s">
        <v>125</v>
      </c>
    </row>
    <row r="38" spans="1:19" s="14" customFormat="1" ht="12">
      <c r="A38" s="37"/>
      <c r="B38" s="34"/>
      <c r="C38" s="34"/>
      <c r="D38" s="51" t="s">
        <v>19</v>
      </c>
      <c r="E38" s="34"/>
      <c r="F38" s="35"/>
      <c r="G38" s="36"/>
      <c r="H38" s="34"/>
      <c r="I38" s="34"/>
      <c r="J38" s="48"/>
      <c r="K38" s="72"/>
      <c r="L38" s="73"/>
      <c r="M38" s="73"/>
      <c r="N38" s="73"/>
      <c r="O38" s="73"/>
      <c r="P38" s="73"/>
      <c r="Q38" s="73"/>
      <c r="R38" s="73"/>
      <c r="S38" s="79"/>
    </row>
    <row r="39" spans="1:19" s="14" customFormat="1" ht="12">
      <c r="A39" s="37"/>
      <c r="B39" s="34"/>
      <c r="C39" s="34"/>
      <c r="D39" s="51" t="s">
        <v>21</v>
      </c>
      <c r="E39" s="34"/>
      <c r="F39" s="35"/>
      <c r="G39" s="36"/>
      <c r="H39" s="34"/>
      <c r="I39" s="34"/>
      <c r="J39" s="48"/>
      <c r="K39" s="72"/>
      <c r="L39" s="73"/>
      <c r="M39" s="73"/>
      <c r="N39" s="73"/>
      <c r="O39" s="73"/>
      <c r="P39" s="73"/>
      <c r="Q39" s="73"/>
      <c r="R39" s="73"/>
      <c r="S39" s="79"/>
    </row>
    <row r="40" spans="1:19" s="14" customFormat="1" ht="12">
      <c r="A40" s="37"/>
      <c r="B40" s="34"/>
      <c r="C40" s="34"/>
      <c r="D40" s="51"/>
      <c r="E40" s="34"/>
      <c r="F40" s="35"/>
      <c r="G40" s="36"/>
      <c r="H40" s="34"/>
      <c r="I40" s="34"/>
      <c r="J40" s="48"/>
      <c r="K40" s="72"/>
      <c r="L40" s="73"/>
      <c r="M40" s="73"/>
      <c r="N40" s="73"/>
      <c r="O40" s="73"/>
      <c r="P40" s="73"/>
      <c r="Q40" s="73"/>
      <c r="R40" s="73"/>
      <c r="S40" s="79"/>
    </row>
    <row r="41" spans="1:19" s="14" customFormat="1" ht="12">
      <c r="A41" s="37">
        <v>8</v>
      </c>
      <c r="B41" s="34"/>
      <c r="C41" s="34">
        <f t="shared" ref="C41" si="15">A41*B41</f>
        <v>0</v>
      </c>
      <c r="D41" s="51" t="s">
        <v>22</v>
      </c>
      <c r="E41" s="34">
        <v>2010</v>
      </c>
      <c r="F41" s="35">
        <v>0.75</v>
      </c>
      <c r="G41" s="36">
        <v>13.5</v>
      </c>
      <c r="H41" s="60">
        <f t="shared" ref="H41" si="16">B41*F41</f>
        <v>0</v>
      </c>
      <c r="I41" s="34" t="s">
        <v>124</v>
      </c>
      <c r="J41" s="61">
        <f t="shared" ref="J41" si="17">N41/A41</f>
        <v>0</v>
      </c>
      <c r="K41" s="61" t="s">
        <v>124</v>
      </c>
      <c r="L41" s="61">
        <f t="shared" ref="L41" si="18">F41*C41</f>
        <v>0</v>
      </c>
      <c r="M41" s="48" t="s">
        <v>124</v>
      </c>
      <c r="N41" s="61"/>
      <c r="O41" s="48" t="s">
        <v>124</v>
      </c>
      <c r="P41" s="62"/>
      <c r="Q41" s="48" t="s">
        <v>125</v>
      </c>
      <c r="R41" s="63">
        <f t="shared" ref="R41" si="19">P41*A41</f>
        <v>0</v>
      </c>
      <c r="S41" s="38" t="s">
        <v>125</v>
      </c>
    </row>
    <row r="42" spans="1:19" s="14" customFormat="1" ht="12">
      <c r="A42" s="37"/>
      <c r="B42" s="34"/>
      <c r="C42" s="34"/>
      <c r="D42" s="51" t="s">
        <v>23</v>
      </c>
      <c r="E42" s="34"/>
      <c r="F42" s="35"/>
      <c r="G42" s="36"/>
      <c r="H42" s="34"/>
      <c r="I42" s="34"/>
      <c r="J42" s="48"/>
      <c r="K42" s="72"/>
      <c r="L42" s="73"/>
      <c r="M42" s="73"/>
      <c r="N42" s="73"/>
      <c r="O42" s="73"/>
      <c r="P42" s="73"/>
      <c r="Q42" s="73"/>
      <c r="R42" s="73"/>
      <c r="S42" s="79"/>
    </row>
    <row r="43" spans="1:19" s="14" customFormat="1" ht="12">
      <c r="A43" s="37"/>
      <c r="B43" s="34"/>
      <c r="C43" s="34"/>
      <c r="D43" s="51" t="s">
        <v>24</v>
      </c>
      <c r="E43" s="34"/>
      <c r="F43" s="35"/>
      <c r="G43" s="36"/>
      <c r="H43" s="34"/>
      <c r="I43" s="34"/>
      <c r="J43" s="48"/>
      <c r="K43" s="72"/>
      <c r="L43" s="73"/>
      <c r="M43" s="73"/>
      <c r="N43" s="73"/>
      <c r="O43" s="73"/>
      <c r="P43" s="73"/>
      <c r="Q43" s="73"/>
      <c r="R43" s="73"/>
      <c r="S43" s="79"/>
    </row>
    <row r="44" spans="1:19" s="14" customFormat="1" ht="12">
      <c r="A44" s="37"/>
      <c r="B44" s="34"/>
      <c r="C44" s="34"/>
      <c r="D44" s="51"/>
      <c r="E44" s="34"/>
      <c r="F44" s="35"/>
      <c r="G44" s="36"/>
      <c r="H44" s="34"/>
      <c r="I44" s="34"/>
      <c r="J44" s="48"/>
      <c r="K44" s="72"/>
      <c r="L44" s="73"/>
      <c r="M44" s="73"/>
      <c r="N44" s="73"/>
      <c r="O44" s="73"/>
      <c r="P44" s="73"/>
      <c r="Q44" s="73"/>
      <c r="R44" s="73"/>
      <c r="S44" s="79"/>
    </row>
    <row r="45" spans="1:19" s="14" customFormat="1" ht="12">
      <c r="A45" s="37">
        <v>8</v>
      </c>
      <c r="B45" s="34"/>
      <c r="C45" s="34">
        <f t="shared" ref="C45" si="20">A45*B45</f>
        <v>0</v>
      </c>
      <c r="D45" s="51" t="s">
        <v>25</v>
      </c>
      <c r="E45" s="34">
        <v>2010</v>
      </c>
      <c r="F45" s="35">
        <v>0.75</v>
      </c>
      <c r="G45" s="36">
        <v>12</v>
      </c>
      <c r="H45" s="60">
        <f t="shared" ref="H45" si="21">B45*F45</f>
        <v>0</v>
      </c>
      <c r="I45" s="34" t="s">
        <v>124</v>
      </c>
      <c r="J45" s="61">
        <f t="shared" ref="J45" si="22">N45/A45</f>
        <v>0</v>
      </c>
      <c r="K45" s="61" t="s">
        <v>124</v>
      </c>
      <c r="L45" s="61">
        <f t="shared" ref="L45" si="23">F45*C45</f>
        <v>0</v>
      </c>
      <c r="M45" s="48" t="s">
        <v>124</v>
      </c>
      <c r="N45" s="61"/>
      <c r="O45" s="48" t="s">
        <v>124</v>
      </c>
      <c r="P45" s="62"/>
      <c r="Q45" s="48" t="s">
        <v>125</v>
      </c>
      <c r="R45" s="63">
        <f t="shared" ref="R45" si="24">P45*A45</f>
        <v>0</v>
      </c>
      <c r="S45" s="38" t="s">
        <v>125</v>
      </c>
    </row>
    <row r="46" spans="1:19" s="14" customFormat="1" ht="12">
      <c r="A46" s="37"/>
      <c r="B46" s="34"/>
      <c r="C46" s="34"/>
      <c r="D46" s="51" t="s">
        <v>23</v>
      </c>
      <c r="E46" s="34"/>
      <c r="F46" s="35"/>
      <c r="G46" s="36"/>
      <c r="H46" s="34"/>
      <c r="I46" s="34"/>
      <c r="J46" s="48"/>
      <c r="K46" s="72"/>
      <c r="L46" s="73"/>
      <c r="M46" s="73"/>
      <c r="N46" s="73"/>
      <c r="O46" s="73"/>
      <c r="P46" s="73"/>
      <c r="Q46" s="73"/>
      <c r="R46" s="73"/>
      <c r="S46" s="79"/>
    </row>
    <row r="47" spans="1:19" s="14" customFormat="1" ht="12">
      <c r="A47" s="37"/>
      <c r="B47" s="34"/>
      <c r="C47" s="34"/>
      <c r="D47" s="51" t="s">
        <v>26</v>
      </c>
      <c r="E47" s="34"/>
      <c r="F47" s="35"/>
      <c r="G47" s="36"/>
      <c r="H47" s="34"/>
      <c r="I47" s="34"/>
      <c r="J47" s="48"/>
      <c r="K47" s="72"/>
      <c r="L47" s="73"/>
      <c r="M47" s="73"/>
      <c r="N47" s="73"/>
      <c r="O47" s="73"/>
      <c r="P47" s="73"/>
      <c r="Q47" s="73"/>
      <c r="R47" s="73"/>
      <c r="S47" s="79"/>
    </row>
    <row r="48" spans="1:19" s="14" customFormat="1" ht="12">
      <c r="A48" s="37"/>
      <c r="B48" s="34"/>
      <c r="C48" s="34"/>
      <c r="D48" s="51"/>
      <c r="E48" s="34"/>
      <c r="F48" s="35"/>
      <c r="G48" s="36"/>
      <c r="H48" s="34"/>
      <c r="I48" s="34"/>
      <c r="J48" s="48"/>
      <c r="K48" s="72"/>
      <c r="L48" s="73"/>
      <c r="M48" s="73"/>
      <c r="N48" s="73"/>
      <c r="O48" s="73"/>
      <c r="P48" s="73"/>
      <c r="Q48" s="73"/>
      <c r="R48" s="73"/>
      <c r="S48" s="79"/>
    </row>
    <row r="49" spans="1:19" s="14" customFormat="1" ht="12">
      <c r="A49" s="37">
        <v>8</v>
      </c>
      <c r="B49" s="34"/>
      <c r="C49" s="34">
        <f t="shared" ref="C49" si="25">A49*B49</f>
        <v>0</v>
      </c>
      <c r="D49" s="51" t="s">
        <v>27</v>
      </c>
      <c r="E49" s="34">
        <v>2007</v>
      </c>
      <c r="F49" s="35">
        <v>0.75</v>
      </c>
      <c r="G49" s="36">
        <v>13</v>
      </c>
      <c r="H49" s="60">
        <f t="shared" ref="H49" si="26">B49*F49</f>
        <v>0</v>
      </c>
      <c r="I49" s="34" t="s">
        <v>124</v>
      </c>
      <c r="J49" s="61">
        <f t="shared" ref="J49" si="27">N49/A49</f>
        <v>0</v>
      </c>
      <c r="K49" s="61" t="s">
        <v>124</v>
      </c>
      <c r="L49" s="61">
        <f t="shared" ref="L49" si="28">F49*C49</f>
        <v>0</v>
      </c>
      <c r="M49" s="48" t="s">
        <v>124</v>
      </c>
      <c r="N49" s="61"/>
      <c r="O49" s="48" t="s">
        <v>124</v>
      </c>
      <c r="P49" s="62"/>
      <c r="Q49" s="48" t="s">
        <v>125</v>
      </c>
      <c r="R49" s="63">
        <f t="shared" ref="R49" si="29">P49*A49</f>
        <v>0</v>
      </c>
      <c r="S49" s="38" t="s">
        <v>125</v>
      </c>
    </row>
    <row r="50" spans="1:19" s="14" customFormat="1" ht="12">
      <c r="A50" s="37"/>
      <c r="B50" s="34"/>
      <c r="C50" s="34"/>
      <c r="D50" s="51" t="s">
        <v>28</v>
      </c>
      <c r="E50" s="34"/>
      <c r="F50" s="35"/>
      <c r="G50" s="36"/>
      <c r="H50" s="34"/>
      <c r="I50" s="34"/>
      <c r="J50" s="48"/>
      <c r="K50" s="72"/>
      <c r="L50" s="73"/>
      <c r="M50" s="73"/>
      <c r="N50" s="73"/>
      <c r="O50" s="73"/>
      <c r="P50" s="73"/>
      <c r="Q50" s="73"/>
      <c r="R50" s="73"/>
      <c r="S50" s="79"/>
    </row>
    <row r="51" spans="1:19" s="14" customFormat="1" ht="12">
      <c r="A51" s="37"/>
      <c r="B51" s="34"/>
      <c r="C51" s="34"/>
      <c r="D51" s="51" t="s">
        <v>29</v>
      </c>
      <c r="E51" s="34"/>
      <c r="F51" s="35"/>
      <c r="G51" s="36"/>
      <c r="H51" s="34"/>
      <c r="I51" s="34"/>
      <c r="J51" s="48"/>
      <c r="K51" s="72"/>
      <c r="L51" s="73"/>
      <c r="M51" s="73"/>
      <c r="N51" s="73"/>
      <c r="O51" s="73"/>
      <c r="P51" s="73"/>
      <c r="Q51" s="73"/>
      <c r="R51" s="73"/>
      <c r="S51" s="79"/>
    </row>
    <row r="52" spans="1:19" s="14" customFormat="1" ht="12">
      <c r="A52" s="37"/>
      <c r="B52" s="34"/>
      <c r="C52" s="34"/>
      <c r="D52" s="51"/>
      <c r="E52" s="34"/>
      <c r="F52" s="35"/>
      <c r="G52" s="36"/>
      <c r="H52" s="34"/>
      <c r="I52" s="34"/>
      <c r="J52" s="48"/>
      <c r="K52" s="72"/>
      <c r="L52" s="73"/>
      <c r="M52" s="73"/>
      <c r="N52" s="73"/>
      <c r="O52" s="73"/>
      <c r="P52" s="73"/>
      <c r="Q52" s="73"/>
      <c r="R52" s="73"/>
      <c r="S52" s="79"/>
    </row>
    <row r="53" spans="1:19" s="14" customFormat="1" ht="12">
      <c r="A53" s="37">
        <v>8</v>
      </c>
      <c r="B53" s="34"/>
      <c r="C53" s="34">
        <f t="shared" ref="C53" si="30">A53*B53</f>
        <v>0</v>
      </c>
      <c r="D53" s="51" t="s">
        <v>30</v>
      </c>
      <c r="E53" s="34">
        <v>2007</v>
      </c>
      <c r="F53" s="35">
        <v>0.75</v>
      </c>
      <c r="G53" s="36">
        <v>12.5</v>
      </c>
      <c r="H53" s="60">
        <f t="shared" ref="H53" si="31">B53*F53</f>
        <v>0</v>
      </c>
      <c r="I53" s="34" t="s">
        <v>124</v>
      </c>
      <c r="J53" s="61">
        <f t="shared" ref="J53" si="32">N53/A53</f>
        <v>0</v>
      </c>
      <c r="K53" s="61" t="s">
        <v>124</v>
      </c>
      <c r="L53" s="61">
        <f t="shared" ref="L53" si="33">F53*C53</f>
        <v>0</v>
      </c>
      <c r="M53" s="48" t="s">
        <v>124</v>
      </c>
      <c r="N53" s="61"/>
      <c r="O53" s="48" t="s">
        <v>124</v>
      </c>
      <c r="P53" s="62"/>
      <c r="Q53" s="48" t="s">
        <v>125</v>
      </c>
      <c r="R53" s="63">
        <f t="shared" ref="R53" si="34">P53*A53</f>
        <v>0</v>
      </c>
      <c r="S53" s="38" t="s">
        <v>125</v>
      </c>
    </row>
    <row r="54" spans="1:19" s="14" customFormat="1" ht="12">
      <c r="A54" s="37"/>
      <c r="B54" s="34"/>
      <c r="C54" s="34"/>
      <c r="D54" s="51" t="s">
        <v>31</v>
      </c>
      <c r="E54" s="34"/>
      <c r="F54" s="35"/>
      <c r="G54" s="36"/>
      <c r="H54" s="34"/>
      <c r="I54" s="34"/>
      <c r="J54" s="48"/>
      <c r="K54" s="72"/>
      <c r="L54" s="73"/>
      <c r="M54" s="73"/>
      <c r="N54" s="73"/>
      <c r="O54" s="73"/>
      <c r="P54" s="73"/>
      <c r="Q54" s="73"/>
      <c r="R54" s="73"/>
      <c r="S54" s="79"/>
    </row>
    <row r="55" spans="1:19" s="14" customFormat="1" ht="12">
      <c r="A55" s="37"/>
      <c r="B55" s="34"/>
      <c r="C55" s="34"/>
      <c r="D55" s="51" t="s">
        <v>21</v>
      </c>
      <c r="E55" s="34"/>
      <c r="F55" s="35"/>
      <c r="G55" s="36"/>
      <c r="H55" s="34"/>
      <c r="I55" s="34"/>
      <c r="J55" s="48"/>
      <c r="K55" s="72"/>
      <c r="L55" s="73"/>
      <c r="M55" s="73"/>
      <c r="N55" s="73"/>
      <c r="O55" s="73"/>
      <c r="P55" s="73"/>
      <c r="Q55" s="73"/>
      <c r="R55" s="73"/>
      <c r="S55" s="79"/>
    </row>
    <row r="56" spans="1:19" s="14" customFormat="1" ht="12">
      <c r="A56" s="37"/>
      <c r="B56" s="34"/>
      <c r="C56" s="34"/>
      <c r="D56" s="51"/>
      <c r="E56" s="34"/>
      <c r="F56" s="35"/>
      <c r="G56" s="36"/>
      <c r="H56" s="34"/>
      <c r="I56" s="34"/>
      <c r="J56" s="48"/>
      <c r="K56" s="72"/>
      <c r="L56" s="73"/>
      <c r="M56" s="73"/>
      <c r="N56" s="73"/>
      <c r="O56" s="73"/>
      <c r="P56" s="73"/>
      <c r="Q56" s="73"/>
      <c r="R56" s="73"/>
      <c r="S56" s="79"/>
    </row>
    <row r="57" spans="1:19" s="14" customFormat="1" ht="12">
      <c r="A57" s="37">
        <v>16</v>
      </c>
      <c r="B57" s="34"/>
      <c r="C57" s="34">
        <f t="shared" ref="C57" si="35">A57*B57</f>
        <v>0</v>
      </c>
      <c r="D57" s="51" t="s">
        <v>32</v>
      </c>
      <c r="E57" s="34">
        <v>2010</v>
      </c>
      <c r="F57" s="35">
        <v>0.75</v>
      </c>
      <c r="G57" s="36">
        <v>13</v>
      </c>
      <c r="H57" s="60">
        <f t="shared" ref="H57" si="36">B57*F57</f>
        <v>0</v>
      </c>
      <c r="I57" s="34" t="s">
        <v>124</v>
      </c>
      <c r="J57" s="61">
        <f t="shared" ref="J57" si="37">N57/A57</f>
        <v>0</v>
      </c>
      <c r="K57" s="61" t="s">
        <v>124</v>
      </c>
      <c r="L57" s="61">
        <f t="shared" ref="L57" si="38">F57*C57</f>
        <v>0</v>
      </c>
      <c r="M57" s="48" t="s">
        <v>124</v>
      </c>
      <c r="N57" s="61"/>
      <c r="O57" s="48" t="s">
        <v>124</v>
      </c>
      <c r="P57" s="62"/>
      <c r="Q57" s="48" t="s">
        <v>125</v>
      </c>
      <c r="R57" s="63">
        <f t="shared" ref="R57" si="39">P57*A57</f>
        <v>0</v>
      </c>
      <c r="S57" s="38" t="s">
        <v>125</v>
      </c>
    </row>
    <row r="58" spans="1:19" s="14" customFormat="1" ht="12">
      <c r="A58" s="37"/>
      <c r="B58" s="34"/>
      <c r="C58" s="34"/>
      <c r="D58" s="51" t="s">
        <v>33</v>
      </c>
      <c r="E58" s="34"/>
      <c r="F58" s="35"/>
      <c r="G58" s="36"/>
      <c r="H58" s="34"/>
      <c r="I58" s="34"/>
      <c r="J58" s="48"/>
      <c r="K58" s="72"/>
      <c r="L58" s="73"/>
      <c r="M58" s="73"/>
      <c r="N58" s="73"/>
      <c r="O58" s="73"/>
      <c r="P58" s="73"/>
      <c r="Q58" s="73"/>
      <c r="R58" s="73"/>
      <c r="S58" s="79"/>
    </row>
    <row r="59" spans="1:19" s="14" customFormat="1" ht="12">
      <c r="A59" s="37"/>
      <c r="B59" s="34"/>
      <c r="C59" s="34"/>
      <c r="D59" s="51" t="s">
        <v>24</v>
      </c>
      <c r="E59" s="34"/>
      <c r="F59" s="35"/>
      <c r="G59" s="36"/>
      <c r="H59" s="34"/>
      <c r="I59" s="34"/>
      <c r="J59" s="48"/>
      <c r="K59" s="72"/>
      <c r="L59" s="73"/>
      <c r="M59" s="73"/>
      <c r="N59" s="73"/>
      <c r="O59" s="73"/>
      <c r="P59" s="73"/>
      <c r="Q59" s="73"/>
      <c r="R59" s="73"/>
      <c r="S59" s="79"/>
    </row>
    <row r="60" spans="1:19" s="14" customFormat="1" ht="12">
      <c r="A60" s="37"/>
      <c r="B60" s="34"/>
      <c r="C60" s="34"/>
      <c r="D60" s="51"/>
      <c r="E60" s="34"/>
      <c r="F60" s="35"/>
      <c r="G60" s="36"/>
      <c r="H60" s="34"/>
      <c r="I60" s="34"/>
      <c r="J60" s="48"/>
      <c r="K60" s="72"/>
      <c r="L60" s="73"/>
      <c r="M60" s="73"/>
      <c r="N60" s="73"/>
      <c r="O60" s="73"/>
      <c r="P60" s="73"/>
      <c r="Q60" s="73"/>
      <c r="R60" s="73"/>
      <c r="S60" s="79"/>
    </row>
    <row r="61" spans="1:19" s="14" customFormat="1" ht="12">
      <c r="A61" s="37">
        <v>16</v>
      </c>
      <c r="B61" s="34"/>
      <c r="C61" s="34">
        <f t="shared" ref="C61" si="40">A61*B61</f>
        <v>0</v>
      </c>
      <c r="D61" s="51" t="s">
        <v>34</v>
      </c>
      <c r="E61" s="34">
        <v>2008</v>
      </c>
      <c r="F61" s="35">
        <v>0.75</v>
      </c>
      <c r="G61" s="36">
        <v>12.5</v>
      </c>
      <c r="H61" s="60">
        <f t="shared" ref="H61" si="41">B61*F61</f>
        <v>0</v>
      </c>
      <c r="I61" s="34" t="s">
        <v>124</v>
      </c>
      <c r="J61" s="61">
        <f t="shared" ref="J61" si="42">N61/A61</f>
        <v>0</v>
      </c>
      <c r="K61" s="61" t="s">
        <v>124</v>
      </c>
      <c r="L61" s="61">
        <f t="shared" ref="L61" si="43">F61*C61</f>
        <v>0</v>
      </c>
      <c r="M61" s="48" t="s">
        <v>124</v>
      </c>
      <c r="N61" s="61"/>
      <c r="O61" s="48" t="s">
        <v>124</v>
      </c>
      <c r="P61" s="62"/>
      <c r="Q61" s="48" t="s">
        <v>125</v>
      </c>
      <c r="R61" s="63">
        <f t="shared" ref="R61" si="44">P61*A61</f>
        <v>0</v>
      </c>
      <c r="S61" s="38" t="s">
        <v>125</v>
      </c>
    </row>
    <row r="62" spans="1:19" s="14" customFormat="1" ht="12">
      <c r="A62" s="37"/>
      <c r="B62" s="34"/>
      <c r="C62" s="34"/>
      <c r="D62" s="51" t="s">
        <v>35</v>
      </c>
      <c r="E62" s="34"/>
      <c r="F62" s="35"/>
      <c r="G62" s="36"/>
      <c r="H62" s="34"/>
      <c r="I62" s="34"/>
      <c r="J62" s="48"/>
      <c r="K62" s="72"/>
      <c r="L62" s="73"/>
      <c r="M62" s="73"/>
      <c r="N62" s="73"/>
      <c r="O62" s="73"/>
      <c r="P62" s="73"/>
      <c r="Q62" s="73"/>
      <c r="R62" s="73"/>
      <c r="S62" s="79"/>
    </row>
    <row r="63" spans="1:19" s="14" customFormat="1" ht="12">
      <c r="A63" s="37"/>
      <c r="B63" s="34"/>
      <c r="C63" s="34"/>
      <c r="D63" s="51" t="s">
        <v>36</v>
      </c>
      <c r="E63" s="34"/>
      <c r="F63" s="35"/>
      <c r="G63" s="36"/>
      <c r="H63" s="34"/>
      <c r="I63" s="34"/>
      <c r="J63" s="48"/>
      <c r="K63" s="72"/>
      <c r="L63" s="73"/>
      <c r="M63" s="73"/>
      <c r="N63" s="73"/>
      <c r="O63" s="73"/>
      <c r="P63" s="73"/>
      <c r="Q63" s="73"/>
      <c r="R63" s="73"/>
      <c r="S63" s="79"/>
    </row>
    <row r="64" spans="1:19" s="14" customFormat="1" ht="12">
      <c r="A64" s="37"/>
      <c r="B64" s="34"/>
      <c r="C64" s="34"/>
      <c r="D64" s="51"/>
      <c r="E64" s="34"/>
      <c r="F64" s="35"/>
      <c r="G64" s="36"/>
      <c r="H64" s="34"/>
      <c r="I64" s="34"/>
      <c r="J64" s="48"/>
      <c r="K64" s="72"/>
      <c r="L64" s="73"/>
      <c r="M64" s="73"/>
      <c r="N64" s="73"/>
      <c r="O64" s="73"/>
      <c r="P64" s="73"/>
      <c r="Q64" s="73"/>
      <c r="R64" s="73"/>
      <c r="S64" s="79"/>
    </row>
    <row r="65" spans="1:19" s="14" customFormat="1" ht="12">
      <c r="A65" s="37">
        <v>16</v>
      </c>
      <c r="B65" s="34"/>
      <c r="C65" s="34">
        <f t="shared" ref="C65" si="45">A65*B65</f>
        <v>0</v>
      </c>
      <c r="D65" s="51" t="s">
        <v>37</v>
      </c>
      <c r="E65" s="34">
        <v>2007</v>
      </c>
      <c r="F65" s="35">
        <v>0.75</v>
      </c>
      <c r="G65" s="36">
        <v>12</v>
      </c>
      <c r="H65" s="60">
        <f t="shared" ref="H65" si="46">B65*F65</f>
        <v>0</v>
      </c>
      <c r="I65" s="34" t="s">
        <v>124</v>
      </c>
      <c r="J65" s="61">
        <f t="shared" ref="J65" si="47">N65/A65</f>
        <v>0</v>
      </c>
      <c r="K65" s="61" t="s">
        <v>124</v>
      </c>
      <c r="L65" s="61">
        <f t="shared" ref="L65" si="48">F65*C65</f>
        <v>0</v>
      </c>
      <c r="M65" s="48" t="s">
        <v>124</v>
      </c>
      <c r="N65" s="61"/>
      <c r="O65" s="48" t="s">
        <v>124</v>
      </c>
      <c r="P65" s="62"/>
      <c r="Q65" s="48" t="s">
        <v>125</v>
      </c>
      <c r="R65" s="63">
        <f t="shared" ref="R65" si="49">P65*A65</f>
        <v>0</v>
      </c>
      <c r="S65" s="38" t="s">
        <v>125</v>
      </c>
    </row>
    <row r="66" spans="1:19" s="14" customFormat="1" ht="12">
      <c r="A66" s="37"/>
      <c r="B66" s="34"/>
      <c r="C66" s="34"/>
      <c r="D66" s="51" t="s">
        <v>38</v>
      </c>
      <c r="E66" s="34"/>
      <c r="F66" s="35"/>
      <c r="G66" s="36"/>
      <c r="H66" s="34"/>
      <c r="I66" s="34"/>
      <c r="J66" s="48"/>
      <c r="K66" s="72"/>
      <c r="L66" s="73"/>
      <c r="M66" s="73"/>
      <c r="N66" s="73"/>
      <c r="O66" s="73"/>
      <c r="P66" s="73"/>
      <c r="Q66" s="73"/>
      <c r="R66" s="73"/>
      <c r="S66" s="79"/>
    </row>
    <row r="67" spans="1:19" s="14" customFormat="1" ht="12">
      <c r="A67" s="37"/>
      <c r="B67" s="34"/>
      <c r="C67" s="34"/>
      <c r="D67" s="51" t="s">
        <v>24</v>
      </c>
      <c r="E67" s="34"/>
      <c r="F67" s="35"/>
      <c r="G67" s="36"/>
      <c r="H67" s="34"/>
      <c r="I67" s="34"/>
      <c r="J67" s="48"/>
      <c r="K67" s="72"/>
      <c r="L67" s="73"/>
      <c r="M67" s="73"/>
      <c r="N67" s="73"/>
      <c r="O67" s="73"/>
      <c r="P67" s="73"/>
      <c r="Q67" s="73"/>
      <c r="R67" s="73"/>
      <c r="S67" s="79"/>
    </row>
    <row r="68" spans="1:19" s="14" customFormat="1" ht="12">
      <c r="A68" s="37"/>
      <c r="B68" s="34"/>
      <c r="C68" s="34"/>
      <c r="D68" s="51"/>
      <c r="E68" s="34"/>
      <c r="F68" s="35"/>
      <c r="G68" s="36"/>
      <c r="H68" s="34"/>
      <c r="I68" s="34"/>
      <c r="J68" s="48"/>
      <c r="K68" s="72"/>
      <c r="L68" s="73"/>
      <c r="M68" s="73"/>
      <c r="N68" s="73"/>
      <c r="O68" s="73"/>
      <c r="P68" s="73"/>
      <c r="Q68" s="73"/>
      <c r="R68" s="73"/>
      <c r="S68" s="79"/>
    </row>
    <row r="69" spans="1:19" s="14" customFormat="1" ht="12">
      <c r="A69" s="37">
        <v>26</v>
      </c>
      <c r="B69" s="34"/>
      <c r="C69" s="34">
        <f t="shared" ref="C69" si="50">A69*B69</f>
        <v>0</v>
      </c>
      <c r="D69" s="51" t="s">
        <v>39</v>
      </c>
      <c r="E69" s="34">
        <v>2008</v>
      </c>
      <c r="F69" s="35">
        <v>0.75</v>
      </c>
      <c r="G69" s="36">
        <v>12.5</v>
      </c>
      <c r="H69" s="60">
        <f t="shared" ref="H69" si="51">B69*F69</f>
        <v>0</v>
      </c>
      <c r="I69" s="34" t="s">
        <v>124</v>
      </c>
      <c r="J69" s="61">
        <f t="shared" ref="J69" si="52">N69/A69</f>
        <v>0</v>
      </c>
      <c r="K69" s="61" t="s">
        <v>124</v>
      </c>
      <c r="L69" s="61">
        <f t="shared" ref="L69" si="53">F69*C69</f>
        <v>0</v>
      </c>
      <c r="M69" s="48" t="s">
        <v>124</v>
      </c>
      <c r="N69" s="61"/>
      <c r="O69" s="48" t="s">
        <v>124</v>
      </c>
      <c r="P69" s="62"/>
      <c r="Q69" s="48" t="s">
        <v>125</v>
      </c>
      <c r="R69" s="63">
        <f t="shared" ref="R69" si="54">P69*A69</f>
        <v>0</v>
      </c>
      <c r="S69" s="38" t="s">
        <v>125</v>
      </c>
    </row>
    <row r="70" spans="1:19" s="14" customFormat="1" ht="12">
      <c r="A70" s="37"/>
      <c r="B70" s="34"/>
      <c r="C70" s="34"/>
      <c r="D70" s="51" t="s">
        <v>38</v>
      </c>
      <c r="E70" s="34"/>
      <c r="F70" s="35"/>
      <c r="G70" s="36"/>
      <c r="H70" s="34"/>
      <c r="I70" s="34"/>
      <c r="J70" s="48"/>
      <c r="K70" s="72"/>
      <c r="L70" s="73"/>
      <c r="M70" s="73"/>
      <c r="N70" s="73"/>
      <c r="O70" s="73"/>
      <c r="P70" s="73"/>
      <c r="Q70" s="73"/>
      <c r="R70" s="73"/>
      <c r="S70" s="79"/>
    </row>
    <row r="71" spans="1:19" s="14" customFormat="1" ht="12">
      <c r="A71" s="37"/>
      <c r="B71" s="34"/>
      <c r="C71" s="34"/>
      <c r="D71" s="51" t="s">
        <v>21</v>
      </c>
      <c r="E71" s="34"/>
      <c r="F71" s="35"/>
      <c r="G71" s="36"/>
      <c r="H71" s="34"/>
      <c r="I71" s="34"/>
      <c r="J71" s="48"/>
      <c r="K71" s="72"/>
      <c r="L71" s="73"/>
      <c r="M71" s="73"/>
      <c r="N71" s="73"/>
      <c r="O71" s="73"/>
      <c r="P71" s="73"/>
      <c r="Q71" s="73"/>
      <c r="R71" s="73"/>
      <c r="S71" s="79"/>
    </row>
    <row r="72" spans="1:19" s="14" customFormat="1" ht="12">
      <c r="A72" s="37"/>
      <c r="B72" s="34"/>
      <c r="C72" s="34"/>
      <c r="D72" s="51"/>
      <c r="E72" s="34"/>
      <c r="F72" s="35"/>
      <c r="G72" s="36"/>
      <c r="H72" s="34"/>
      <c r="I72" s="34"/>
      <c r="J72" s="48"/>
      <c r="K72" s="72"/>
      <c r="L72" s="73"/>
      <c r="M72" s="73"/>
      <c r="N72" s="73"/>
      <c r="O72" s="73"/>
      <c r="P72" s="73"/>
      <c r="Q72" s="73"/>
      <c r="R72" s="73"/>
      <c r="S72" s="79"/>
    </row>
    <row r="73" spans="1:19" s="14" customFormat="1" ht="12">
      <c r="A73" s="37">
        <v>29</v>
      </c>
      <c r="B73" s="34"/>
      <c r="C73" s="34">
        <f t="shared" ref="C73" si="55">A73*B73</f>
        <v>0</v>
      </c>
      <c r="D73" s="51" t="s">
        <v>40</v>
      </c>
      <c r="E73" s="34">
        <v>2006</v>
      </c>
      <c r="F73" s="35">
        <v>0.75</v>
      </c>
      <c r="G73" s="36">
        <v>12.5</v>
      </c>
      <c r="H73" s="60">
        <f t="shared" ref="H73" si="56">B73*F73</f>
        <v>0</v>
      </c>
      <c r="I73" s="34" t="s">
        <v>124</v>
      </c>
      <c r="J73" s="61">
        <f t="shared" ref="J73" si="57">N73/A73</f>
        <v>0</v>
      </c>
      <c r="K73" s="61" t="s">
        <v>124</v>
      </c>
      <c r="L73" s="61">
        <f t="shared" ref="L73" si="58">F73*C73</f>
        <v>0</v>
      </c>
      <c r="M73" s="48" t="s">
        <v>124</v>
      </c>
      <c r="N73" s="61"/>
      <c r="O73" s="48" t="s">
        <v>124</v>
      </c>
      <c r="P73" s="62"/>
      <c r="Q73" s="48" t="s">
        <v>125</v>
      </c>
      <c r="R73" s="63">
        <f t="shared" ref="R73" si="59">P73*A73</f>
        <v>0</v>
      </c>
      <c r="S73" s="38" t="s">
        <v>125</v>
      </c>
    </row>
    <row r="74" spans="1:19" s="14" customFormat="1" ht="12">
      <c r="A74" s="37"/>
      <c r="B74" s="34"/>
      <c r="C74" s="34"/>
      <c r="D74" s="51" t="s">
        <v>41</v>
      </c>
      <c r="E74" s="34"/>
      <c r="F74" s="35"/>
      <c r="G74" s="36"/>
      <c r="H74" s="34"/>
      <c r="I74" s="34"/>
      <c r="J74" s="48"/>
      <c r="K74" s="72"/>
      <c r="L74" s="73"/>
      <c r="M74" s="73"/>
      <c r="N74" s="73"/>
      <c r="O74" s="73"/>
      <c r="P74" s="73"/>
      <c r="Q74" s="73"/>
      <c r="R74" s="73"/>
      <c r="S74" s="79"/>
    </row>
    <row r="75" spans="1:19" s="14" customFormat="1" ht="12">
      <c r="A75" s="37"/>
      <c r="B75" s="34"/>
      <c r="C75" s="34"/>
      <c r="D75" s="51" t="s">
        <v>42</v>
      </c>
      <c r="E75" s="34"/>
      <c r="F75" s="35"/>
      <c r="G75" s="36"/>
      <c r="H75" s="34"/>
      <c r="I75" s="34"/>
      <c r="J75" s="48"/>
      <c r="K75" s="72"/>
      <c r="L75" s="73"/>
      <c r="M75" s="73"/>
      <c r="N75" s="73"/>
      <c r="O75" s="73"/>
      <c r="P75" s="73"/>
      <c r="Q75" s="73"/>
      <c r="R75" s="73"/>
      <c r="S75" s="79"/>
    </row>
    <row r="76" spans="1:19" s="14" customFormat="1" ht="12">
      <c r="A76" s="37"/>
      <c r="B76" s="34"/>
      <c r="C76" s="34"/>
      <c r="D76" s="51"/>
      <c r="E76" s="34"/>
      <c r="F76" s="35"/>
      <c r="G76" s="36"/>
      <c r="H76" s="34"/>
      <c r="I76" s="34"/>
      <c r="J76" s="48"/>
      <c r="K76" s="72"/>
      <c r="L76" s="73"/>
      <c r="M76" s="73"/>
      <c r="N76" s="73"/>
      <c r="O76" s="73"/>
      <c r="P76" s="73"/>
      <c r="Q76" s="73"/>
      <c r="R76" s="73"/>
      <c r="S76" s="79"/>
    </row>
    <row r="77" spans="1:19" s="14" customFormat="1" ht="12">
      <c r="A77" s="37">
        <v>16</v>
      </c>
      <c r="B77" s="34"/>
      <c r="C77" s="34">
        <f t="shared" ref="C77" si="60">A77*B77</f>
        <v>0</v>
      </c>
      <c r="D77" s="51" t="s">
        <v>43</v>
      </c>
      <c r="E77" s="34">
        <v>2008</v>
      </c>
      <c r="F77" s="35">
        <v>0.75</v>
      </c>
      <c r="G77" s="36">
        <v>13</v>
      </c>
      <c r="H77" s="60">
        <f t="shared" ref="H77" si="61">B77*F77</f>
        <v>0</v>
      </c>
      <c r="I77" s="34" t="s">
        <v>124</v>
      </c>
      <c r="J77" s="61">
        <f t="shared" ref="J77" si="62">N77/A77</f>
        <v>0</v>
      </c>
      <c r="K77" s="61" t="s">
        <v>124</v>
      </c>
      <c r="L77" s="61">
        <f t="shared" ref="L77" si="63">F77*C77</f>
        <v>0</v>
      </c>
      <c r="M77" s="48" t="s">
        <v>124</v>
      </c>
      <c r="N77" s="61"/>
      <c r="O77" s="48" t="s">
        <v>124</v>
      </c>
      <c r="P77" s="62"/>
      <c r="Q77" s="48" t="s">
        <v>125</v>
      </c>
      <c r="R77" s="63">
        <f t="shared" ref="R77" si="64">P77*A77</f>
        <v>0</v>
      </c>
      <c r="S77" s="38" t="s">
        <v>125</v>
      </c>
    </row>
    <row r="78" spans="1:19" s="14" customFormat="1" ht="12">
      <c r="A78" s="37"/>
      <c r="B78" s="34"/>
      <c r="C78" s="34"/>
      <c r="D78" s="51" t="s">
        <v>44</v>
      </c>
      <c r="E78" s="34"/>
      <c r="F78" s="35"/>
      <c r="G78" s="36"/>
      <c r="H78" s="34"/>
      <c r="I78" s="34"/>
      <c r="J78" s="48"/>
      <c r="K78" s="72"/>
      <c r="L78" s="73"/>
      <c r="M78" s="73"/>
      <c r="N78" s="73"/>
      <c r="O78" s="73"/>
      <c r="P78" s="73"/>
      <c r="Q78" s="73"/>
      <c r="R78" s="73"/>
      <c r="S78" s="79"/>
    </row>
    <row r="79" spans="1:19" s="14" customFormat="1" ht="12">
      <c r="A79" s="37"/>
      <c r="B79" s="34"/>
      <c r="C79" s="34"/>
      <c r="D79" s="51" t="s">
        <v>45</v>
      </c>
      <c r="E79" s="34"/>
      <c r="F79" s="35"/>
      <c r="G79" s="36"/>
      <c r="H79" s="34"/>
      <c r="I79" s="34"/>
      <c r="J79" s="48"/>
      <c r="K79" s="72"/>
      <c r="L79" s="73"/>
      <c r="M79" s="73"/>
      <c r="N79" s="73"/>
      <c r="O79" s="73"/>
      <c r="P79" s="73"/>
      <c r="Q79" s="73"/>
      <c r="R79" s="73"/>
      <c r="S79" s="79"/>
    </row>
    <row r="80" spans="1:19" s="14" customFormat="1" ht="12">
      <c r="A80" s="37"/>
      <c r="B80" s="34"/>
      <c r="C80" s="34"/>
      <c r="D80" s="51"/>
      <c r="E80" s="34"/>
      <c r="F80" s="35"/>
      <c r="G80" s="36"/>
      <c r="H80" s="34"/>
      <c r="I80" s="34"/>
      <c r="J80" s="48"/>
      <c r="K80" s="72"/>
      <c r="L80" s="73"/>
      <c r="M80" s="73"/>
      <c r="N80" s="73"/>
      <c r="O80" s="73"/>
      <c r="P80" s="73"/>
      <c r="Q80" s="73"/>
      <c r="R80" s="73"/>
      <c r="S80" s="79"/>
    </row>
    <row r="81" spans="1:19" s="14" customFormat="1" ht="12">
      <c r="A81" s="37">
        <v>16</v>
      </c>
      <c r="B81" s="34"/>
      <c r="C81" s="34">
        <f t="shared" ref="C81" si="65">A81*B81</f>
        <v>0</v>
      </c>
      <c r="D81" s="51" t="s">
        <v>46</v>
      </c>
      <c r="E81" s="34">
        <v>2008</v>
      </c>
      <c r="F81" s="35">
        <v>0.75</v>
      </c>
      <c r="G81" s="36">
        <v>13</v>
      </c>
      <c r="H81" s="60">
        <f t="shared" ref="H81" si="66">B81*F81</f>
        <v>0</v>
      </c>
      <c r="I81" s="34" t="s">
        <v>124</v>
      </c>
      <c r="J81" s="61">
        <f t="shared" ref="J81" si="67">N81/A81</f>
        <v>0</v>
      </c>
      <c r="K81" s="61" t="s">
        <v>124</v>
      </c>
      <c r="L81" s="61">
        <f t="shared" ref="L81" si="68">F81*C81</f>
        <v>0</v>
      </c>
      <c r="M81" s="48" t="s">
        <v>124</v>
      </c>
      <c r="N81" s="61"/>
      <c r="O81" s="48" t="s">
        <v>124</v>
      </c>
      <c r="P81" s="62"/>
      <c r="Q81" s="48" t="s">
        <v>125</v>
      </c>
      <c r="R81" s="63">
        <f t="shared" ref="R81" si="69">P81*A81</f>
        <v>0</v>
      </c>
      <c r="S81" s="38" t="s">
        <v>125</v>
      </c>
    </row>
    <row r="82" spans="1:19" s="14" customFormat="1" ht="12">
      <c r="A82" s="37"/>
      <c r="B82" s="34"/>
      <c r="C82" s="34"/>
      <c r="D82" s="51" t="s">
        <v>47</v>
      </c>
      <c r="E82" s="34"/>
      <c r="F82" s="35"/>
      <c r="G82" s="36"/>
      <c r="H82" s="34"/>
      <c r="I82" s="34"/>
      <c r="J82" s="48"/>
      <c r="K82" s="72"/>
      <c r="L82" s="73"/>
      <c r="M82" s="73"/>
      <c r="N82" s="73"/>
      <c r="O82" s="73"/>
      <c r="P82" s="73"/>
      <c r="Q82" s="73"/>
      <c r="R82" s="73"/>
      <c r="S82" s="79"/>
    </row>
    <row r="83" spans="1:19" s="14" customFormat="1" ht="12">
      <c r="A83" s="37"/>
      <c r="B83" s="34"/>
      <c r="C83" s="34"/>
      <c r="D83" s="51" t="s">
        <v>48</v>
      </c>
      <c r="E83" s="34"/>
      <c r="F83" s="35"/>
      <c r="G83" s="36"/>
      <c r="H83" s="34"/>
      <c r="I83" s="34"/>
      <c r="J83" s="48"/>
      <c r="K83" s="72"/>
      <c r="L83" s="73"/>
      <c r="M83" s="73"/>
      <c r="N83" s="73"/>
      <c r="O83" s="73"/>
      <c r="P83" s="73"/>
      <c r="Q83" s="73"/>
      <c r="R83" s="73"/>
      <c r="S83" s="79"/>
    </row>
    <row r="84" spans="1:19" s="14" customFormat="1" ht="12">
      <c r="A84" s="37"/>
      <c r="B84" s="34"/>
      <c r="C84" s="34"/>
      <c r="D84" s="51"/>
      <c r="E84" s="34"/>
      <c r="F84" s="35"/>
      <c r="G84" s="36"/>
      <c r="H84" s="34"/>
      <c r="I84" s="34"/>
      <c r="J84" s="48"/>
      <c r="K84" s="72"/>
      <c r="L84" s="73"/>
      <c r="M84" s="73"/>
      <c r="N84" s="73"/>
      <c r="O84" s="73"/>
      <c r="P84" s="73"/>
      <c r="Q84" s="73"/>
      <c r="R84" s="73"/>
      <c r="S84" s="79"/>
    </row>
    <row r="85" spans="1:19" s="14" customFormat="1" ht="12">
      <c r="A85" s="37">
        <v>16</v>
      </c>
      <c r="B85" s="34"/>
      <c r="C85" s="34">
        <f t="shared" ref="C85" si="70">A85*B85</f>
        <v>0</v>
      </c>
      <c r="D85" s="51" t="s">
        <v>49</v>
      </c>
      <c r="E85" s="34">
        <v>2006</v>
      </c>
      <c r="F85" s="35">
        <v>0.75</v>
      </c>
      <c r="G85" s="36">
        <v>13</v>
      </c>
      <c r="H85" s="60">
        <f t="shared" ref="H85" si="71">B85*F85</f>
        <v>0</v>
      </c>
      <c r="I85" s="34" t="s">
        <v>124</v>
      </c>
      <c r="J85" s="61">
        <f t="shared" ref="J85" si="72">N85/A85</f>
        <v>0</v>
      </c>
      <c r="K85" s="61" t="s">
        <v>124</v>
      </c>
      <c r="L85" s="61">
        <f t="shared" ref="L85" si="73">F85*C85</f>
        <v>0</v>
      </c>
      <c r="M85" s="48" t="s">
        <v>124</v>
      </c>
      <c r="N85" s="61"/>
      <c r="O85" s="48" t="s">
        <v>124</v>
      </c>
      <c r="P85" s="62"/>
      <c r="Q85" s="48" t="s">
        <v>125</v>
      </c>
      <c r="R85" s="63">
        <f t="shared" ref="R85" si="74">P85*A85</f>
        <v>0</v>
      </c>
      <c r="S85" s="38" t="s">
        <v>125</v>
      </c>
    </row>
    <row r="86" spans="1:19" s="14" customFormat="1" ht="12">
      <c r="A86" s="37"/>
      <c r="B86" s="34"/>
      <c r="C86" s="34"/>
      <c r="D86" s="51" t="s">
        <v>50</v>
      </c>
      <c r="E86" s="34"/>
      <c r="F86" s="35"/>
      <c r="G86" s="36"/>
      <c r="H86" s="34"/>
      <c r="I86" s="34"/>
      <c r="J86" s="48"/>
      <c r="K86" s="72"/>
      <c r="L86" s="73"/>
      <c r="M86" s="73"/>
      <c r="N86" s="73"/>
      <c r="O86" s="73"/>
      <c r="P86" s="73"/>
      <c r="Q86" s="73"/>
      <c r="R86" s="73"/>
      <c r="S86" s="79"/>
    </row>
    <row r="87" spans="1:19" s="14" customFormat="1" ht="12">
      <c r="A87" s="37"/>
      <c r="B87" s="34"/>
      <c r="C87" s="34"/>
      <c r="D87" s="51" t="s">
        <v>21</v>
      </c>
      <c r="E87" s="34"/>
      <c r="F87" s="35"/>
      <c r="G87" s="36"/>
      <c r="H87" s="34"/>
      <c r="I87" s="34"/>
      <c r="J87" s="48"/>
      <c r="K87" s="72"/>
      <c r="L87" s="73"/>
      <c r="M87" s="73"/>
      <c r="N87" s="73"/>
      <c r="O87" s="73"/>
      <c r="P87" s="73"/>
      <c r="Q87" s="73"/>
      <c r="R87" s="73"/>
      <c r="S87" s="79"/>
    </row>
    <row r="88" spans="1:19" s="14" customFormat="1" ht="12">
      <c r="A88" s="37"/>
      <c r="B88" s="34"/>
      <c r="C88" s="34"/>
      <c r="D88" s="51"/>
      <c r="E88" s="34"/>
      <c r="F88" s="35"/>
      <c r="G88" s="36"/>
      <c r="H88" s="34"/>
      <c r="I88" s="34"/>
      <c r="J88" s="48"/>
      <c r="K88" s="72"/>
      <c r="L88" s="73"/>
      <c r="M88" s="73"/>
      <c r="N88" s="73"/>
      <c r="O88" s="73"/>
      <c r="P88" s="73"/>
      <c r="Q88" s="73"/>
      <c r="R88" s="73"/>
      <c r="S88" s="79"/>
    </row>
    <row r="89" spans="1:19" s="14" customFormat="1" ht="12">
      <c r="A89" s="37">
        <v>16</v>
      </c>
      <c r="B89" s="34"/>
      <c r="C89" s="34">
        <f t="shared" ref="C89" si="75">A89*B89</f>
        <v>0</v>
      </c>
      <c r="D89" s="51" t="s">
        <v>51</v>
      </c>
      <c r="E89" s="34">
        <v>2007</v>
      </c>
      <c r="F89" s="35">
        <v>0.75</v>
      </c>
      <c r="G89" s="36">
        <v>12.5</v>
      </c>
      <c r="H89" s="60">
        <f t="shared" ref="H89" si="76">B89*F89</f>
        <v>0</v>
      </c>
      <c r="I89" s="34" t="s">
        <v>124</v>
      </c>
      <c r="J89" s="61">
        <f t="shared" ref="J89" si="77">N89/A89</f>
        <v>0</v>
      </c>
      <c r="K89" s="61" t="s">
        <v>124</v>
      </c>
      <c r="L89" s="61">
        <f t="shared" ref="L89" si="78">F89*C89</f>
        <v>0</v>
      </c>
      <c r="M89" s="48" t="s">
        <v>124</v>
      </c>
      <c r="N89" s="61"/>
      <c r="O89" s="48" t="s">
        <v>124</v>
      </c>
      <c r="P89" s="62"/>
      <c r="Q89" s="48" t="s">
        <v>125</v>
      </c>
      <c r="R89" s="63">
        <f t="shared" ref="R89" si="79">P89*A89</f>
        <v>0</v>
      </c>
      <c r="S89" s="38" t="s">
        <v>125</v>
      </c>
    </row>
    <row r="90" spans="1:19" s="14" customFormat="1" ht="12">
      <c r="A90" s="37"/>
      <c r="B90" s="34"/>
      <c r="C90" s="34"/>
      <c r="D90" s="51" t="s">
        <v>52</v>
      </c>
      <c r="E90" s="34"/>
      <c r="F90" s="35"/>
      <c r="G90" s="36"/>
      <c r="H90" s="34"/>
      <c r="I90" s="34"/>
      <c r="J90" s="48"/>
      <c r="K90" s="72"/>
      <c r="L90" s="73"/>
      <c r="M90" s="73"/>
      <c r="N90" s="73"/>
      <c r="O90" s="73"/>
      <c r="P90" s="73"/>
      <c r="Q90" s="73"/>
      <c r="R90" s="73"/>
      <c r="S90" s="79"/>
    </row>
    <row r="91" spans="1:19" s="14" customFormat="1" ht="12">
      <c r="A91" s="37"/>
      <c r="B91" s="34"/>
      <c r="C91" s="34"/>
      <c r="D91" s="51" t="s">
        <v>21</v>
      </c>
      <c r="E91" s="34"/>
      <c r="F91" s="35"/>
      <c r="G91" s="36"/>
      <c r="H91" s="34"/>
      <c r="I91" s="34"/>
      <c r="J91" s="48"/>
      <c r="K91" s="72"/>
      <c r="L91" s="73"/>
      <c r="M91" s="73"/>
      <c r="N91" s="73"/>
      <c r="O91" s="73"/>
      <c r="P91" s="73"/>
      <c r="Q91" s="73"/>
      <c r="R91" s="73"/>
      <c r="S91" s="79"/>
    </row>
    <row r="92" spans="1:19" s="14" customFormat="1" ht="12">
      <c r="A92" s="37"/>
      <c r="B92" s="34"/>
      <c r="C92" s="34"/>
      <c r="D92" s="51"/>
      <c r="E92" s="34"/>
      <c r="F92" s="35"/>
      <c r="G92" s="36"/>
      <c r="H92" s="34"/>
      <c r="I92" s="34"/>
      <c r="J92" s="48"/>
      <c r="K92" s="72"/>
      <c r="L92" s="73"/>
      <c r="M92" s="73"/>
      <c r="N92" s="73"/>
      <c r="O92" s="73"/>
      <c r="P92" s="73"/>
      <c r="Q92" s="73"/>
      <c r="R92" s="73"/>
      <c r="S92" s="79"/>
    </row>
    <row r="93" spans="1:19" s="14" customFormat="1" ht="12">
      <c r="A93" s="37">
        <v>6</v>
      </c>
      <c r="B93" s="34"/>
      <c r="C93" s="34">
        <f t="shared" ref="C93" si="80">A93*B93</f>
        <v>0</v>
      </c>
      <c r="D93" s="51" t="s">
        <v>53</v>
      </c>
      <c r="E93" s="34">
        <v>2007</v>
      </c>
      <c r="F93" s="35">
        <v>0.75</v>
      </c>
      <c r="G93" s="36">
        <v>13</v>
      </c>
      <c r="H93" s="60">
        <f t="shared" ref="H93" si="81">B93*F93</f>
        <v>0</v>
      </c>
      <c r="I93" s="34" t="s">
        <v>124</v>
      </c>
      <c r="J93" s="61">
        <f t="shared" ref="J93" si="82">N93/A93</f>
        <v>0</v>
      </c>
      <c r="K93" s="61" t="s">
        <v>124</v>
      </c>
      <c r="L93" s="61">
        <f t="shared" ref="L93" si="83">F93*C93</f>
        <v>0</v>
      </c>
      <c r="M93" s="48" t="s">
        <v>124</v>
      </c>
      <c r="N93" s="61"/>
      <c r="O93" s="48" t="s">
        <v>124</v>
      </c>
      <c r="P93" s="62"/>
      <c r="Q93" s="48" t="s">
        <v>125</v>
      </c>
      <c r="R93" s="63">
        <f t="shared" ref="R93" si="84">P93*A93</f>
        <v>0</v>
      </c>
      <c r="S93" s="38" t="s">
        <v>125</v>
      </c>
    </row>
    <row r="94" spans="1:19" s="14" customFormat="1" ht="12">
      <c r="A94" s="37"/>
      <c r="B94" s="34"/>
      <c r="C94" s="34"/>
      <c r="D94" s="51" t="s">
        <v>54</v>
      </c>
      <c r="E94" s="34"/>
      <c r="F94" s="35"/>
      <c r="G94" s="36"/>
      <c r="H94" s="34"/>
      <c r="I94" s="34"/>
      <c r="J94" s="48"/>
      <c r="K94" s="72"/>
      <c r="L94" s="73"/>
      <c r="M94" s="73"/>
      <c r="N94" s="73"/>
      <c r="O94" s="73"/>
      <c r="P94" s="73"/>
      <c r="Q94" s="73"/>
      <c r="R94" s="73"/>
      <c r="S94" s="79"/>
    </row>
    <row r="95" spans="1:19" s="14" customFormat="1" ht="12">
      <c r="A95" s="37"/>
      <c r="B95" s="34"/>
      <c r="C95" s="34"/>
      <c r="D95" s="51" t="s">
        <v>21</v>
      </c>
      <c r="E95" s="34"/>
      <c r="F95" s="35"/>
      <c r="G95" s="36"/>
      <c r="H95" s="34"/>
      <c r="I95" s="34"/>
      <c r="J95" s="48"/>
      <c r="K95" s="72"/>
      <c r="L95" s="73"/>
      <c r="M95" s="73"/>
      <c r="N95" s="73"/>
      <c r="O95" s="73"/>
      <c r="P95" s="73"/>
      <c r="Q95" s="73"/>
      <c r="R95" s="73"/>
      <c r="S95" s="79"/>
    </row>
    <row r="96" spans="1:19" s="14" customFormat="1" ht="12">
      <c r="A96" s="37"/>
      <c r="B96" s="34"/>
      <c r="C96" s="34"/>
      <c r="D96" s="51"/>
      <c r="E96" s="34"/>
      <c r="F96" s="35"/>
      <c r="G96" s="36"/>
      <c r="H96" s="34"/>
      <c r="I96" s="34"/>
      <c r="J96" s="48"/>
      <c r="K96" s="72"/>
      <c r="L96" s="73"/>
      <c r="M96" s="73"/>
      <c r="N96" s="73"/>
      <c r="O96" s="73"/>
      <c r="P96" s="73"/>
      <c r="Q96" s="73"/>
      <c r="R96" s="73"/>
      <c r="S96" s="79"/>
    </row>
    <row r="97" spans="1:19" s="14" customFormat="1" ht="12">
      <c r="A97" s="37">
        <v>2</v>
      </c>
      <c r="B97" s="34"/>
      <c r="C97" s="34">
        <f t="shared" ref="C97" si="85">A97*B97</f>
        <v>0</v>
      </c>
      <c r="D97" s="51" t="s">
        <v>55</v>
      </c>
      <c r="E97" s="34">
        <v>2009</v>
      </c>
      <c r="F97" s="35">
        <v>0.75</v>
      </c>
      <c r="G97" s="36">
        <v>13.5</v>
      </c>
      <c r="H97" s="60">
        <f t="shared" ref="H97" si="86">B97*F97</f>
        <v>0</v>
      </c>
      <c r="I97" s="34" t="s">
        <v>124</v>
      </c>
      <c r="J97" s="61">
        <f t="shared" ref="J97" si="87">N97/A97</f>
        <v>0</v>
      </c>
      <c r="K97" s="61" t="s">
        <v>124</v>
      </c>
      <c r="L97" s="61">
        <f t="shared" ref="L97" si="88">F97*C97</f>
        <v>0</v>
      </c>
      <c r="M97" s="48" t="s">
        <v>124</v>
      </c>
      <c r="N97" s="61"/>
      <c r="O97" s="48" t="s">
        <v>124</v>
      </c>
      <c r="P97" s="62"/>
      <c r="Q97" s="48" t="s">
        <v>125</v>
      </c>
      <c r="R97" s="63">
        <f t="shared" ref="R97" si="89">P97*A97</f>
        <v>0</v>
      </c>
      <c r="S97" s="38" t="s">
        <v>125</v>
      </c>
    </row>
    <row r="98" spans="1:19" s="14" customFormat="1" ht="12">
      <c r="A98" s="37"/>
      <c r="B98" s="34"/>
      <c r="C98" s="34"/>
      <c r="D98" s="51" t="s">
        <v>56</v>
      </c>
      <c r="E98" s="34"/>
      <c r="F98" s="35"/>
      <c r="G98" s="36"/>
      <c r="H98" s="34"/>
      <c r="I98" s="34"/>
      <c r="J98" s="48"/>
      <c r="K98" s="72"/>
      <c r="L98" s="73"/>
      <c r="M98" s="73"/>
      <c r="N98" s="73"/>
      <c r="O98" s="73"/>
      <c r="P98" s="73"/>
      <c r="Q98" s="73"/>
      <c r="R98" s="73"/>
      <c r="S98" s="79"/>
    </row>
    <row r="99" spans="1:19" s="14" customFormat="1" ht="12">
      <c r="A99" s="37"/>
      <c r="B99" s="34"/>
      <c r="C99" s="34"/>
      <c r="D99" s="51" t="s">
        <v>21</v>
      </c>
      <c r="E99" s="34"/>
      <c r="F99" s="35"/>
      <c r="G99" s="36"/>
      <c r="H99" s="34"/>
      <c r="I99" s="34"/>
      <c r="J99" s="48"/>
      <c r="K99" s="72"/>
      <c r="L99" s="73"/>
      <c r="M99" s="73"/>
      <c r="N99" s="73"/>
      <c r="O99" s="73"/>
      <c r="P99" s="73"/>
      <c r="Q99" s="73"/>
      <c r="R99" s="73"/>
      <c r="S99" s="79"/>
    </row>
    <row r="100" spans="1:19" s="14" customFormat="1" ht="12">
      <c r="A100" s="37"/>
      <c r="B100" s="34"/>
      <c r="C100" s="34"/>
      <c r="D100" s="51"/>
      <c r="E100" s="34"/>
      <c r="F100" s="35"/>
      <c r="G100" s="36"/>
      <c r="H100" s="34"/>
      <c r="I100" s="34"/>
      <c r="J100" s="48"/>
      <c r="K100" s="72"/>
      <c r="L100" s="73"/>
      <c r="M100" s="73"/>
      <c r="N100" s="73"/>
      <c r="O100" s="73"/>
      <c r="P100" s="73"/>
      <c r="Q100" s="73"/>
      <c r="R100" s="73"/>
      <c r="S100" s="79"/>
    </row>
    <row r="101" spans="1:19" s="14" customFormat="1" ht="12">
      <c r="A101" s="37">
        <v>8</v>
      </c>
      <c r="B101" s="34"/>
      <c r="C101" s="34">
        <f t="shared" ref="C101" si="90">A101*B101</f>
        <v>0</v>
      </c>
      <c r="D101" s="51" t="s">
        <v>57</v>
      </c>
      <c r="E101" s="34">
        <v>2010</v>
      </c>
      <c r="F101" s="35">
        <v>0.75</v>
      </c>
      <c r="G101" s="36">
        <v>12.5</v>
      </c>
      <c r="H101" s="60">
        <f t="shared" ref="H101" si="91">B101*F101</f>
        <v>0</v>
      </c>
      <c r="I101" s="34" t="s">
        <v>124</v>
      </c>
      <c r="J101" s="61">
        <f t="shared" ref="J101" si="92">N101/A101</f>
        <v>0</v>
      </c>
      <c r="K101" s="61" t="s">
        <v>124</v>
      </c>
      <c r="L101" s="61">
        <f t="shared" ref="L101" si="93">F101*C101</f>
        <v>0</v>
      </c>
      <c r="M101" s="48" t="s">
        <v>124</v>
      </c>
      <c r="N101" s="61"/>
      <c r="O101" s="48" t="s">
        <v>124</v>
      </c>
      <c r="P101" s="62"/>
      <c r="Q101" s="48" t="s">
        <v>125</v>
      </c>
      <c r="R101" s="63">
        <f t="shared" ref="R101" si="94">P101*A101</f>
        <v>0</v>
      </c>
      <c r="S101" s="38" t="s">
        <v>125</v>
      </c>
    </row>
    <row r="102" spans="1:19" s="14" customFormat="1" ht="12">
      <c r="A102" s="37"/>
      <c r="B102" s="34"/>
      <c r="C102" s="34"/>
      <c r="D102" s="51" t="s">
        <v>58</v>
      </c>
      <c r="E102" s="34"/>
      <c r="F102" s="35"/>
      <c r="G102" s="36"/>
      <c r="H102" s="34"/>
      <c r="I102" s="34"/>
      <c r="J102" s="48"/>
      <c r="K102" s="72"/>
      <c r="L102" s="73"/>
      <c r="M102" s="73"/>
      <c r="N102" s="73"/>
      <c r="O102" s="73"/>
      <c r="P102" s="73"/>
      <c r="Q102" s="73"/>
      <c r="R102" s="73"/>
      <c r="S102" s="79"/>
    </row>
    <row r="103" spans="1:19" s="14" customFormat="1" ht="12">
      <c r="A103" s="37"/>
      <c r="B103" s="34"/>
      <c r="C103" s="34"/>
      <c r="D103" s="51" t="s">
        <v>21</v>
      </c>
      <c r="E103" s="34"/>
      <c r="F103" s="35"/>
      <c r="G103" s="36"/>
      <c r="H103" s="34"/>
      <c r="I103" s="34"/>
      <c r="J103" s="48"/>
      <c r="K103" s="72"/>
      <c r="L103" s="73"/>
      <c r="M103" s="73"/>
      <c r="N103" s="73"/>
      <c r="O103" s="73"/>
      <c r="P103" s="73"/>
      <c r="Q103" s="73"/>
      <c r="R103" s="73"/>
      <c r="S103" s="79"/>
    </row>
    <row r="104" spans="1:19" s="14" customFormat="1" ht="12">
      <c r="A104" s="37"/>
      <c r="B104" s="34"/>
      <c r="C104" s="34"/>
      <c r="D104" s="51"/>
      <c r="E104" s="34"/>
      <c r="F104" s="35"/>
      <c r="G104" s="36"/>
      <c r="H104" s="34"/>
      <c r="I104" s="34"/>
      <c r="J104" s="48"/>
      <c r="K104" s="72"/>
      <c r="L104" s="73"/>
      <c r="M104" s="73"/>
      <c r="N104" s="73"/>
      <c r="O104" s="73"/>
      <c r="P104" s="73"/>
      <c r="Q104" s="73"/>
      <c r="R104" s="73"/>
      <c r="S104" s="79"/>
    </row>
    <row r="105" spans="1:19" s="14" customFormat="1" ht="12">
      <c r="A105" s="37">
        <v>4</v>
      </c>
      <c r="B105" s="34"/>
      <c r="C105" s="34">
        <f t="shared" ref="C105" si="95">A105*B105</f>
        <v>0</v>
      </c>
      <c r="D105" s="51" t="s">
        <v>59</v>
      </c>
      <c r="E105" s="34">
        <v>2008</v>
      </c>
      <c r="F105" s="35">
        <v>0.75</v>
      </c>
      <c r="G105" s="36">
        <v>13</v>
      </c>
      <c r="H105" s="60">
        <f t="shared" ref="H105" si="96">B105*F105</f>
        <v>0</v>
      </c>
      <c r="I105" s="34" t="s">
        <v>124</v>
      </c>
      <c r="J105" s="61">
        <f t="shared" ref="J105" si="97">N105/A105</f>
        <v>0</v>
      </c>
      <c r="K105" s="61" t="s">
        <v>124</v>
      </c>
      <c r="L105" s="61">
        <f t="shared" ref="L105" si="98">F105*C105</f>
        <v>0</v>
      </c>
      <c r="M105" s="48" t="s">
        <v>124</v>
      </c>
      <c r="N105" s="61"/>
      <c r="O105" s="48" t="s">
        <v>124</v>
      </c>
      <c r="P105" s="62"/>
      <c r="Q105" s="48" t="s">
        <v>125</v>
      </c>
      <c r="R105" s="63">
        <f t="shared" ref="R105" si="99">P105*A105</f>
        <v>0</v>
      </c>
      <c r="S105" s="38" t="s">
        <v>125</v>
      </c>
    </row>
    <row r="106" spans="1:19" s="14" customFormat="1" ht="12">
      <c r="A106" s="37"/>
      <c r="B106" s="34"/>
      <c r="C106" s="34"/>
      <c r="D106" s="51" t="s">
        <v>60</v>
      </c>
      <c r="E106" s="34"/>
      <c r="F106" s="35"/>
      <c r="G106" s="36"/>
      <c r="H106" s="34"/>
      <c r="I106" s="34"/>
      <c r="J106" s="48"/>
      <c r="K106" s="72"/>
      <c r="L106" s="73"/>
      <c r="M106" s="73"/>
      <c r="N106" s="73"/>
      <c r="O106" s="73"/>
      <c r="P106" s="73"/>
      <c r="Q106" s="73"/>
      <c r="R106" s="73"/>
      <c r="S106" s="79"/>
    </row>
    <row r="107" spans="1:19" s="14" customFormat="1" ht="12">
      <c r="A107" s="37"/>
      <c r="B107" s="34"/>
      <c r="C107" s="34"/>
      <c r="D107" s="51" t="s">
        <v>61</v>
      </c>
      <c r="E107" s="34"/>
      <c r="F107" s="35"/>
      <c r="G107" s="36"/>
      <c r="H107" s="34"/>
      <c r="I107" s="34"/>
      <c r="J107" s="48"/>
      <c r="K107" s="72"/>
      <c r="L107" s="73"/>
      <c r="M107" s="73"/>
      <c r="N107" s="73"/>
      <c r="O107" s="73"/>
      <c r="P107" s="73"/>
      <c r="Q107" s="73"/>
      <c r="R107" s="73"/>
      <c r="S107" s="79"/>
    </row>
    <row r="108" spans="1:19" s="14" customFormat="1" ht="12">
      <c r="A108" s="37"/>
      <c r="B108" s="34"/>
      <c r="C108" s="34"/>
      <c r="D108" s="51"/>
      <c r="E108" s="34"/>
      <c r="F108" s="35"/>
      <c r="G108" s="36"/>
      <c r="H108" s="34"/>
      <c r="I108" s="34"/>
      <c r="J108" s="48"/>
      <c r="K108" s="72"/>
      <c r="L108" s="73"/>
      <c r="M108" s="73"/>
      <c r="N108" s="73"/>
      <c r="O108" s="73"/>
      <c r="P108" s="73"/>
      <c r="Q108" s="73"/>
      <c r="R108" s="73"/>
      <c r="S108" s="79"/>
    </row>
    <row r="109" spans="1:19" s="14" customFormat="1" ht="12">
      <c r="A109" s="37">
        <v>2</v>
      </c>
      <c r="B109" s="34"/>
      <c r="C109" s="34">
        <f t="shared" ref="C109" si="100">A109*B109</f>
        <v>0</v>
      </c>
      <c r="D109" s="51" t="s">
        <v>62</v>
      </c>
      <c r="E109" s="34">
        <v>2006</v>
      </c>
      <c r="F109" s="35">
        <v>0.75</v>
      </c>
      <c r="G109" s="36">
        <v>13</v>
      </c>
      <c r="H109" s="60">
        <f t="shared" ref="H109" si="101">B109*F109</f>
        <v>0</v>
      </c>
      <c r="I109" s="34" t="s">
        <v>124</v>
      </c>
      <c r="J109" s="61">
        <f t="shared" ref="J109" si="102">N109/A109</f>
        <v>0</v>
      </c>
      <c r="K109" s="61" t="s">
        <v>124</v>
      </c>
      <c r="L109" s="61">
        <f t="shared" ref="L109" si="103">F109*C109</f>
        <v>0</v>
      </c>
      <c r="M109" s="48" t="s">
        <v>124</v>
      </c>
      <c r="N109" s="61"/>
      <c r="O109" s="48" t="s">
        <v>124</v>
      </c>
      <c r="P109" s="62"/>
      <c r="Q109" s="48" t="s">
        <v>125</v>
      </c>
      <c r="R109" s="63">
        <f t="shared" ref="R109" si="104">P109*A109</f>
        <v>0</v>
      </c>
      <c r="S109" s="38" t="s">
        <v>125</v>
      </c>
    </row>
    <row r="110" spans="1:19" s="14" customFormat="1" ht="12">
      <c r="A110" s="37"/>
      <c r="B110" s="34"/>
      <c r="C110" s="34"/>
      <c r="D110" s="51" t="s">
        <v>41</v>
      </c>
      <c r="E110" s="34"/>
      <c r="F110" s="35"/>
      <c r="G110" s="36"/>
      <c r="H110" s="34"/>
      <c r="I110" s="34"/>
      <c r="J110" s="48"/>
      <c r="K110" s="72"/>
      <c r="L110" s="73"/>
      <c r="M110" s="73"/>
      <c r="N110" s="73"/>
      <c r="O110" s="73"/>
      <c r="P110" s="73"/>
      <c r="Q110" s="73"/>
      <c r="R110" s="73"/>
      <c r="S110" s="79"/>
    </row>
    <row r="111" spans="1:19" s="14" customFormat="1" ht="12">
      <c r="A111" s="37"/>
      <c r="B111" s="34"/>
      <c r="C111" s="34"/>
      <c r="D111" s="51" t="s">
        <v>63</v>
      </c>
      <c r="E111" s="34"/>
      <c r="F111" s="35"/>
      <c r="G111" s="36"/>
      <c r="H111" s="34"/>
      <c r="I111" s="34"/>
      <c r="J111" s="48"/>
      <c r="K111" s="72"/>
      <c r="L111" s="73"/>
      <c r="M111" s="73"/>
      <c r="N111" s="73"/>
      <c r="O111" s="73"/>
      <c r="P111" s="73"/>
      <c r="Q111" s="73"/>
      <c r="R111" s="73"/>
      <c r="S111" s="79"/>
    </row>
    <row r="112" spans="1:19" s="14" customFormat="1" ht="12">
      <c r="A112" s="37"/>
      <c r="B112" s="34"/>
      <c r="C112" s="34"/>
      <c r="D112" s="51"/>
      <c r="E112" s="34"/>
      <c r="F112" s="35"/>
      <c r="G112" s="36"/>
      <c r="H112" s="34"/>
      <c r="I112" s="34"/>
      <c r="J112" s="48"/>
      <c r="K112" s="72"/>
      <c r="L112" s="73"/>
      <c r="M112" s="73"/>
      <c r="N112" s="73"/>
      <c r="O112" s="73"/>
      <c r="P112" s="73"/>
      <c r="Q112" s="73"/>
      <c r="R112" s="73"/>
      <c r="S112" s="79"/>
    </row>
    <row r="113" spans="1:19" s="14" customFormat="1" ht="12">
      <c r="A113" s="37">
        <v>2</v>
      </c>
      <c r="B113" s="34"/>
      <c r="C113" s="34">
        <f t="shared" ref="C113" si="105">A113*B113</f>
        <v>0</v>
      </c>
      <c r="D113" s="51" t="s">
        <v>64</v>
      </c>
      <c r="E113" s="34">
        <v>2006</v>
      </c>
      <c r="F113" s="35">
        <v>0.75</v>
      </c>
      <c r="G113" s="36">
        <v>12.5</v>
      </c>
      <c r="H113" s="60">
        <f t="shared" ref="H113" si="106">B113*F113</f>
        <v>0</v>
      </c>
      <c r="I113" s="34" t="s">
        <v>124</v>
      </c>
      <c r="J113" s="61">
        <f t="shared" ref="J113" si="107">N113/A113</f>
        <v>0</v>
      </c>
      <c r="K113" s="61" t="s">
        <v>124</v>
      </c>
      <c r="L113" s="61">
        <f t="shared" ref="L113" si="108">F113*C113</f>
        <v>0</v>
      </c>
      <c r="M113" s="48" t="s">
        <v>124</v>
      </c>
      <c r="N113" s="61"/>
      <c r="O113" s="48" t="s">
        <v>124</v>
      </c>
      <c r="P113" s="62"/>
      <c r="Q113" s="48" t="s">
        <v>125</v>
      </c>
      <c r="R113" s="63">
        <f t="shared" ref="R113" si="109">P113*A113</f>
        <v>0</v>
      </c>
      <c r="S113" s="38" t="s">
        <v>125</v>
      </c>
    </row>
    <row r="114" spans="1:19" s="14" customFormat="1" ht="12">
      <c r="A114" s="37"/>
      <c r="B114" s="34"/>
      <c r="C114" s="34"/>
      <c r="D114" s="51" t="s">
        <v>60</v>
      </c>
      <c r="E114" s="34"/>
      <c r="F114" s="35"/>
      <c r="G114" s="36"/>
      <c r="H114" s="34"/>
      <c r="I114" s="34"/>
      <c r="J114" s="48"/>
      <c r="K114" s="72"/>
      <c r="L114" s="73"/>
      <c r="M114" s="73"/>
      <c r="N114" s="73"/>
      <c r="O114" s="73"/>
      <c r="P114" s="73"/>
      <c r="Q114" s="73"/>
      <c r="R114" s="73"/>
      <c r="S114" s="79"/>
    </row>
    <row r="115" spans="1:19" s="14" customFormat="1" ht="12">
      <c r="A115" s="37"/>
      <c r="B115" s="34"/>
      <c r="C115" s="34"/>
      <c r="D115" s="51" t="s">
        <v>65</v>
      </c>
      <c r="E115" s="34"/>
      <c r="F115" s="35"/>
      <c r="G115" s="36"/>
      <c r="H115" s="34"/>
      <c r="I115" s="34"/>
      <c r="J115" s="48"/>
      <c r="K115" s="72"/>
      <c r="L115" s="73"/>
      <c r="M115" s="73"/>
      <c r="N115" s="73"/>
      <c r="O115" s="73"/>
      <c r="P115" s="73"/>
      <c r="Q115" s="73"/>
      <c r="R115" s="73"/>
      <c r="S115" s="79"/>
    </row>
    <row r="116" spans="1:19" s="14" customFormat="1" ht="12">
      <c r="A116" s="37"/>
      <c r="B116" s="34"/>
      <c r="C116" s="34"/>
      <c r="D116" s="51"/>
      <c r="E116" s="34"/>
      <c r="F116" s="35"/>
      <c r="G116" s="36"/>
      <c r="H116" s="34"/>
      <c r="I116" s="34"/>
      <c r="J116" s="48"/>
      <c r="K116" s="72"/>
      <c r="L116" s="73"/>
      <c r="M116" s="73"/>
      <c r="N116" s="73"/>
      <c r="O116" s="73"/>
      <c r="P116" s="73"/>
      <c r="Q116" s="73"/>
      <c r="R116" s="73"/>
      <c r="S116" s="79"/>
    </row>
    <row r="117" spans="1:19" s="14" customFormat="1" ht="12">
      <c r="A117" s="37">
        <v>1</v>
      </c>
      <c r="B117" s="34"/>
      <c r="C117" s="34">
        <f t="shared" ref="C117" si="110">A117*B117</f>
        <v>0</v>
      </c>
      <c r="D117" s="51" t="s">
        <v>66</v>
      </c>
      <c r="E117" s="34">
        <v>2004</v>
      </c>
      <c r="F117" s="35">
        <v>0.75</v>
      </c>
      <c r="G117" s="36">
        <v>13.5</v>
      </c>
      <c r="H117" s="60">
        <f t="shared" ref="H117" si="111">B117*F117</f>
        <v>0</v>
      </c>
      <c r="I117" s="34" t="s">
        <v>124</v>
      </c>
      <c r="J117" s="61">
        <f t="shared" ref="J117" si="112">N117/A117</f>
        <v>0</v>
      </c>
      <c r="K117" s="61" t="s">
        <v>124</v>
      </c>
      <c r="L117" s="61">
        <f t="shared" ref="L117" si="113">F117*C117</f>
        <v>0</v>
      </c>
      <c r="M117" s="48" t="s">
        <v>124</v>
      </c>
      <c r="N117" s="61"/>
      <c r="O117" s="48" t="s">
        <v>124</v>
      </c>
      <c r="P117" s="62"/>
      <c r="Q117" s="48" t="s">
        <v>125</v>
      </c>
      <c r="R117" s="63">
        <f t="shared" ref="R117" si="114">P117*A117</f>
        <v>0</v>
      </c>
      <c r="S117" s="38" t="s">
        <v>125</v>
      </c>
    </row>
    <row r="118" spans="1:19" s="14" customFormat="1" ht="12">
      <c r="A118" s="37"/>
      <c r="B118" s="34"/>
      <c r="C118" s="34"/>
      <c r="D118" s="51" t="s">
        <v>54</v>
      </c>
      <c r="E118" s="34"/>
      <c r="F118" s="35"/>
      <c r="G118" s="36"/>
      <c r="H118" s="34"/>
      <c r="I118" s="34"/>
      <c r="J118" s="48"/>
      <c r="K118" s="72"/>
      <c r="L118" s="73"/>
      <c r="M118" s="73"/>
      <c r="N118" s="73"/>
      <c r="O118" s="73"/>
      <c r="P118" s="73"/>
      <c r="Q118" s="73"/>
      <c r="R118" s="73"/>
      <c r="S118" s="79"/>
    </row>
    <row r="119" spans="1:19" s="14" customFormat="1" ht="12">
      <c r="A119" s="37"/>
      <c r="B119" s="34"/>
      <c r="C119" s="34"/>
      <c r="D119" s="51" t="s">
        <v>67</v>
      </c>
      <c r="E119" s="34"/>
      <c r="F119" s="35"/>
      <c r="G119" s="36"/>
      <c r="H119" s="34"/>
      <c r="I119" s="34"/>
      <c r="J119" s="48"/>
      <c r="K119" s="72"/>
      <c r="L119" s="73"/>
      <c r="M119" s="73"/>
      <c r="N119" s="73"/>
      <c r="O119" s="73"/>
      <c r="P119" s="73"/>
      <c r="Q119" s="73"/>
      <c r="R119" s="73"/>
      <c r="S119" s="79"/>
    </row>
    <row r="120" spans="1:19" s="14" customFormat="1" ht="12">
      <c r="A120" s="37"/>
      <c r="B120" s="34"/>
      <c r="C120" s="34"/>
      <c r="D120" s="51"/>
      <c r="E120" s="34"/>
      <c r="F120" s="35"/>
      <c r="G120" s="36"/>
      <c r="H120" s="34"/>
      <c r="I120" s="34"/>
      <c r="J120" s="48"/>
      <c r="K120" s="72"/>
      <c r="L120" s="73"/>
      <c r="M120" s="73"/>
      <c r="N120" s="73"/>
      <c r="O120" s="73"/>
      <c r="P120" s="73"/>
      <c r="Q120" s="73"/>
      <c r="R120" s="73"/>
      <c r="S120" s="79"/>
    </row>
    <row r="121" spans="1:19" s="14" customFormat="1" ht="12">
      <c r="A121" s="37">
        <v>1</v>
      </c>
      <c r="B121" s="34"/>
      <c r="C121" s="34">
        <f t="shared" ref="C121" si="115">A121*B121</f>
        <v>0</v>
      </c>
      <c r="D121" s="51" t="s">
        <v>68</v>
      </c>
      <c r="E121" s="34">
        <v>2004</v>
      </c>
      <c r="F121" s="35">
        <v>0.75</v>
      </c>
      <c r="G121" s="36">
        <v>13.5</v>
      </c>
      <c r="H121" s="60">
        <f t="shared" ref="H121" si="116">B121*F121</f>
        <v>0</v>
      </c>
      <c r="I121" s="34" t="s">
        <v>124</v>
      </c>
      <c r="J121" s="61">
        <f t="shared" ref="J121" si="117">N121/A121</f>
        <v>0</v>
      </c>
      <c r="K121" s="61" t="s">
        <v>124</v>
      </c>
      <c r="L121" s="61">
        <f t="shared" ref="L121" si="118">F121*C121</f>
        <v>0</v>
      </c>
      <c r="M121" s="48" t="s">
        <v>124</v>
      </c>
      <c r="N121" s="61"/>
      <c r="O121" s="48" t="s">
        <v>124</v>
      </c>
      <c r="P121" s="62"/>
      <c r="Q121" s="48" t="s">
        <v>125</v>
      </c>
      <c r="R121" s="63">
        <f t="shared" ref="R121" si="119">P121*A121</f>
        <v>0</v>
      </c>
      <c r="S121" s="38" t="s">
        <v>125</v>
      </c>
    </row>
    <row r="122" spans="1:19" s="14" customFormat="1" ht="12">
      <c r="A122" s="37"/>
      <c r="B122" s="34"/>
      <c r="C122" s="34"/>
      <c r="D122" s="51" t="s">
        <v>52</v>
      </c>
      <c r="E122" s="34"/>
      <c r="F122" s="35"/>
      <c r="G122" s="36"/>
      <c r="H122" s="34"/>
      <c r="I122" s="34"/>
      <c r="J122" s="48"/>
      <c r="K122" s="72"/>
      <c r="L122" s="73"/>
      <c r="M122" s="73"/>
      <c r="N122" s="73"/>
      <c r="O122" s="73"/>
      <c r="P122" s="73"/>
      <c r="Q122" s="73"/>
      <c r="R122" s="73"/>
      <c r="S122" s="79"/>
    </row>
    <row r="123" spans="1:19" s="14" customFormat="1" ht="12">
      <c r="A123" s="37"/>
      <c r="B123" s="34"/>
      <c r="C123" s="34"/>
      <c r="D123" s="51" t="s">
        <v>69</v>
      </c>
      <c r="E123" s="34"/>
      <c r="F123" s="35"/>
      <c r="G123" s="36"/>
      <c r="H123" s="34"/>
      <c r="I123" s="34"/>
      <c r="J123" s="48"/>
      <c r="K123" s="72"/>
      <c r="L123" s="73"/>
      <c r="M123" s="73"/>
      <c r="N123" s="73"/>
      <c r="O123" s="73"/>
      <c r="P123" s="73"/>
      <c r="Q123" s="73"/>
      <c r="R123" s="73"/>
      <c r="S123" s="79"/>
    </row>
    <row r="124" spans="1:19" s="14" customFormat="1" ht="12">
      <c r="A124" s="37"/>
      <c r="B124" s="34"/>
      <c r="C124" s="34"/>
      <c r="D124" s="51"/>
      <c r="E124" s="34"/>
      <c r="F124" s="35"/>
      <c r="G124" s="36"/>
      <c r="H124" s="34"/>
      <c r="I124" s="34"/>
      <c r="J124" s="48"/>
      <c r="K124" s="72"/>
      <c r="L124" s="73"/>
      <c r="M124" s="73"/>
      <c r="N124" s="73"/>
      <c r="O124" s="73"/>
      <c r="P124" s="73"/>
      <c r="Q124" s="73"/>
      <c r="R124" s="73"/>
      <c r="S124" s="79"/>
    </row>
    <row r="125" spans="1:19" s="14" customFormat="1" ht="12">
      <c r="A125" s="37">
        <v>1</v>
      </c>
      <c r="B125" s="34"/>
      <c r="C125" s="34">
        <f t="shared" ref="C125" si="120">A125*B125</f>
        <v>0</v>
      </c>
      <c r="D125" s="51" t="s">
        <v>70</v>
      </c>
      <c r="E125" s="34">
        <v>2007</v>
      </c>
      <c r="F125" s="35">
        <v>0.75</v>
      </c>
      <c r="G125" s="36">
        <v>13</v>
      </c>
      <c r="H125" s="60">
        <f t="shared" ref="H125" si="121">B125*F125</f>
        <v>0</v>
      </c>
      <c r="I125" s="34" t="s">
        <v>124</v>
      </c>
      <c r="J125" s="61">
        <f t="shared" ref="J125" si="122">N125/A125</f>
        <v>0</v>
      </c>
      <c r="K125" s="61" t="s">
        <v>124</v>
      </c>
      <c r="L125" s="61">
        <f t="shared" ref="L125" si="123">F125*C125</f>
        <v>0</v>
      </c>
      <c r="M125" s="48" t="s">
        <v>124</v>
      </c>
      <c r="N125" s="61"/>
      <c r="O125" s="48" t="s">
        <v>124</v>
      </c>
      <c r="P125" s="62"/>
      <c r="Q125" s="48" t="s">
        <v>125</v>
      </c>
      <c r="R125" s="63">
        <f t="shared" ref="R125" si="124">P125*A125</f>
        <v>0</v>
      </c>
      <c r="S125" s="38" t="s">
        <v>125</v>
      </c>
    </row>
    <row r="126" spans="1:19" s="14" customFormat="1" ht="12">
      <c r="A126" s="37"/>
      <c r="B126" s="34"/>
      <c r="C126" s="34"/>
      <c r="D126" s="51" t="s">
        <v>47</v>
      </c>
      <c r="E126" s="34"/>
      <c r="F126" s="35"/>
      <c r="G126" s="36"/>
      <c r="H126" s="34"/>
      <c r="I126" s="34"/>
      <c r="J126" s="48"/>
      <c r="K126" s="72"/>
      <c r="L126" s="73"/>
      <c r="M126" s="73"/>
      <c r="N126" s="73"/>
      <c r="O126" s="73"/>
      <c r="P126" s="73"/>
      <c r="Q126" s="73"/>
      <c r="R126" s="73"/>
      <c r="S126" s="79"/>
    </row>
    <row r="127" spans="1:19" s="14" customFormat="1" ht="12">
      <c r="A127" s="37"/>
      <c r="B127" s="34"/>
      <c r="C127" s="34"/>
      <c r="D127" s="51" t="s">
        <v>71</v>
      </c>
      <c r="E127" s="34"/>
      <c r="F127" s="35"/>
      <c r="G127" s="36"/>
      <c r="H127" s="34"/>
      <c r="I127" s="34"/>
      <c r="J127" s="48"/>
      <c r="K127" s="72"/>
      <c r="L127" s="73"/>
      <c r="M127" s="73"/>
      <c r="N127" s="73"/>
      <c r="O127" s="73"/>
      <c r="P127" s="73"/>
      <c r="Q127" s="73"/>
      <c r="R127" s="73"/>
      <c r="S127" s="79"/>
    </row>
    <row r="128" spans="1:19" s="14" customFormat="1" ht="12">
      <c r="A128" s="37"/>
      <c r="B128" s="34"/>
      <c r="C128" s="34"/>
      <c r="D128" s="51"/>
      <c r="E128" s="34"/>
      <c r="F128" s="35"/>
      <c r="G128" s="36"/>
      <c r="H128" s="34"/>
      <c r="I128" s="34"/>
      <c r="J128" s="48"/>
      <c r="K128" s="72"/>
      <c r="L128" s="73"/>
      <c r="M128" s="73"/>
      <c r="N128" s="73"/>
      <c r="O128" s="73"/>
      <c r="P128" s="73"/>
      <c r="Q128" s="73"/>
      <c r="R128" s="73"/>
      <c r="S128" s="79"/>
    </row>
    <row r="129" spans="1:19" s="14" customFormat="1" ht="12">
      <c r="A129" s="37">
        <v>1</v>
      </c>
      <c r="B129" s="34"/>
      <c r="C129" s="34">
        <f t="shared" ref="C129" si="125">A129*B129</f>
        <v>0</v>
      </c>
      <c r="D129" s="51" t="s">
        <v>72</v>
      </c>
      <c r="E129" s="34">
        <v>2005</v>
      </c>
      <c r="F129" s="35">
        <v>0.75</v>
      </c>
      <c r="G129" s="36">
        <v>13</v>
      </c>
      <c r="H129" s="60">
        <f t="shared" ref="H129" si="126">B129*F129</f>
        <v>0</v>
      </c>
      <c r="I129" s="34" t="s">
        <v>124</v>
      </c>
      <c r="J129" s="61">
        <f t="shared" ref="J129" si="127">N129/A129</f>
        <v>0</v>
      </c>
      <c r="K129" s="61" t="s">
        <v>124</v>
      </c>
      <c r="L129" s="61">
        <f t="shared" ref="L129" si="128">F129*C129</f>
        <v>0</v>
      </c>
      <c r="M129" s="48" t="s">
        <v>124</v>
      </c>
      <c r="N129" s="61"/>
      <c r="O129" s="48" t="s">
        <v>124</v>
      </c>
      <c r="P129" s="62"/>
      <c r="Q129" s="48" t="s">
        <v>125</v>
      </c>
      <c r="R129" s="63">
        <f t="shared" ref="R129" si="129">P129*A129</f>
        <v>0</v>
      </c>
      <c r="S129" s="38" t="s">
        <v>125</v>
      </c>
    </row>
    <row r="130" spans="1:19" s="14" customFormat="1" ht="12">
      <c r="A130" s="37"/>
      <c r="B130" s="34"/>
      <c r="C130" s="34"/>
      <c r="D130" s="51" t="s">
        <v>44</v>
      </c>
      <c r="E130" s="34"/>
      <c r="F130" s="35"/>
      <c r="G130" s="36"/>
      <c r="H130" s="34"/>
      <c r="I130" s="34"/>
      <c r="J130" s="48"/>
      <c r="K130" s="72"/>
      <c r="L130" s="73"/>
      <c r="M130" s="73"/>
      <c r="N130" s="73"/>
      <c r="O130" s="73"/>
      <c r="P130" s="73"/>
      <c r="Q130" s="73"/>
      <c r="R130" s="73"/>
      <c r="S130" s="79"/>
    </row>
    <row r="131" spans="1:19" s="14" customFormat="1" ht="12">
      <c r="A131" s="37"/>
      <c r="B131" s="34"/>
      <c r="C131" s="34"/>
      <c r="D131" s="51" t="s">
        <v>67</v>
      </c>
      <c r="E131" s="34"/>
      <c r="F131" s="35"/>
      <c r="G131" s="36"/>
      <c r="H131" s="34"/>
      <c r="I131" s="34"/>
      <c r="J131" s="48"/>
      <c r="K131" s="72"/>
      <c r="L131" s="73"/>
      <c r="M131" s="73"/>
      <c r="N131" s="73"/>
      <c r="O131" s="73"/>
      <c r="P131" s="73"/>
      <c r="Q131" s="73"/>
      <c r="R131" s="73"/>
      <c r="S131" s="79"/>
    </row>
    <row r="132" spans="1:19" s="14" customFormat="1" ht="12">
      <c r="A132" s="37"/>
      <c r="B132" s="34"/>
      <c r="C132" s="34"/>
      <c r="D132" s="51"/>
      <c r="E132" s="34"/>
      <c r="F132" s="35"/>
      <c r="G132" s="36"/>
      <c r="H132" s="34"/>
      <c r="I132" s="34"/>
      <c r="J132" s="48"/>
      <c r="K132" s="72"/>
      <c r="L132" s="73"/>
      <c r="M132" s="73"/>
      <c r="N132" s="73"/>
      <c r="O132" s="73"/>
      <c r="P132" s="73"/>
      <c r="Q132" s="73"/>
      <c r="R132" s="73"/>
      <c r="S132" s="79"/>
    </row>
    <row r="133" spans="1:19" s="14" customFormat="1" ht="12">
      <c r="A133" s="37">
        <v>2</v>
      </c>
      <c r="B133" s="34"/>
      <c r="C133" s="34">
        <f t="shared" ref="C133" si="130">A133*B133</f>
        <v>0</v>
      </c>
      <c r="D133" s="51" t="s">
        <v>73</v>
      </c>
      <c r="E133" s="34">
        <v>2009</v>
      </c>
      <c r="F133" s="35">
        <v>0.75</v>
      </c>
      <c r="G133" s="36">
        <v>13.5</v>
      </c>
      <c r="H133" s="60">
        <f t="shared" ref="H133" si="131">B133*F133</f>
        <v>0</v>
      </c>
      <c r="I133" s="34" t="s">
        <v>124</v>
      </c>
      <c r="J133" s="61">
        <f t="shared" ref="J133" si="132">N133/A133</f>
        <v>0</v>
      </c>
      <c r="K133" s="61" t="s">
        <v>124</v>
      </c>
      <c r="L133" s="61">
        <f t="shared" ref="L133" si="133">F133*C133</f>
        <v>0</v>
      </c>
      <c r="M133" s="48" t="s">
        <v>124</v>
      </c>
      <c r="N133" s="61"/>
      <c r="O133" s="48" t="s">
        <v>124</v>
      </c>
      <c r="P133" s="62"/>
      <c r="Q133" s="48" t="s">
        <v>125</v>
      </c>
      <c r="R133" s="63">
        <f t="shared" ref="R133" si="134">P133*A133</f>
        <v>0</v>
      </c>
      <c r="S133" s="38" t="s">
        <v>125</v>
      </c>
    </row>
    <row r="134" spans="1:19" s="14" customFormat="1" ht="12">
      <c r="A134" s="37"/>
      <c r="B134" s="34"/>
      <c r="C134" s="34"/>
      <c r="D134" s="51" t="s">
        <v>74</v>
      </c>
      <c r="E134" s="34"/>
      <c r="F134" s="35"/>
      <c r="G134" s="36"/>
      <c r="H134" s="34"/>
      <c r="I134" s="34"/>
      <c r="J134" s="48"/>
      <c r="K134" s="72"/>
      <c r="L134" s="73"/>
      <c r="M134" s="73"/>
      <c r="N134" s="73"/>
      <c r="O134" s="73"/>
      <c r="P134" s="73"/>
      <c r="Q134" s="73"/>
      <c r="R134" s="73"/>
      <c r="S134" s="79"/>
    </row>
    <row r="135" spans="1:19" s="14" customFormat="1" ht="12">
      <c r="A135" s="37"/>
      <c r="B135" s="34"/>
      <c r="C135" s="34"/>
      <c r="D135" s="51" t="s">
        <v>75</v>
      </c>
      <c r="E135" s="34"/>
      <c r="F135" s="35"/>
      <c r="G135" s="36"/>
      <c r="H135" s="34"/>
      <c r="I135" s="34"/>
      <c r="J135" s="48"/>
      <c r="K135" s="72"/>
      <c r="L135" s="73"/>
      <c r="M135" s="73"/>
      <c r="N135" s="73"/>
      <c r="O135" s="73"/>
      <c r="P135" s="73"/>
      <c r="Q135" s="73"/>
      <c r="R135" s="73"/>
      <c r="S135" s="79"/>
    </row>
    <row r="136" spans="1:19" s="14" customFormat="1" ht="12">
      <c r="A136" s="37"/>
      <c r="B136" s="34"/>
      <c r="C136" s="34"/>
      <c r="D136" s="51"/>
      <c r="E136" s="34"/>
      <c r="F136" s="35"/>
      <c r="G136" s="36"/>
      <c r="H136" s="34"/>
      <c r="I136" s="34"/>
      <c r="J136" s="48"/>
      <c r="K136" s="72"/>
      <c r="L136" s="73"/>
      <c r="M136" s="73"/>
      <c r="N136" s="73"/>
      <c r="O136" s="73"/>
      <c r="P136" s="73"/>
      <c r="Q136" s="73"/>
      <c r="R136" s="73"/>
      <c r="S136" s="79"/>
    </row>
    <row r="137" spans="1:19" s="14" customFormat="1" ht="12">
      <c r="A137" s="37">
        <v>1</v>
      </c>
      <c r="B137" s="34"/>
      <c r="C137" s="34">
        <f t="shared" ref="C137" si="135">A137*B137</f>
        <v>0</v>
      </c>
      <c r="D137" s="51" t="s">
        <v>76</v>
      </c>
      <c r="E137" s="34">
        <v>2006</v>
      </c>
      <c r="F137" s="35">
        <v>0.75</v>
      </c>
      <c r="G137" s="36">
        <v>13.5</v>
      </c>
      <c r="H137" s="60">
        <f t="shared" ref="H137" si="136">B137*F137</f>
        <v>0</v>
      </c>
      <c r="I137" s="34" t="s">
        <v>124</v>
      </c>
      <c r="J137" s="61">
        <f t="shared" ref="J137" si="137">N137/A137</f>
        <v>0</v>
      </c>
      <c r="K137" s="61" t="s">
        <v>124</v>
      </c>
      <c r="L137" s="61">
        <f t="shared" ref="L137" si="138">F137*C137</f>
        <v>0</v>
      </c>
      <c r="M137" s="48" t="s">
        <v>124</v>
      </c>
      <c r="N137" s="61"/>
      <c r="O137" s="48" t="s">
        <v>124</v>
      </c>
      <c r="P137" s="62"/>
      <c r="Q137" s="48" t="s">
        <v>125</v>
      </c>
      <c r="R137" s="63">
        <f t="shared" ref="R137" si="139">P137*A137</f>
        <v>0</v>
      </c>
      <c r="S137" s="38" t="s">
        <v>125</v>
      </c>
    </row>
    <row r="138" spans="1:19" s="14" customFormat="1" ht="12">
      <c r="A138" s="37"/>
      <c r="B138" s="34"/>
      <c r="C138" s="34"/>
      <c r="D138" s="51" t="s">
        <v>54</v>
      </c>
      <c r="E138" s="34"/>
      <c r="F138" s="35"/>
      <c r="G138" s="36"/>
      <c r="H138" s="34"/>
      <c r="I138" s="34"/>
      <c r="J138" s="48"/>
      <c r="K138" s="72"/>
      <c r="L138" s="73"/>
      <c r="M138" s="73"/>
      <c r="N138" s="73"/>
      <c r="O138" s="73"/>
      <c r="P138" s="73"/>
      <c r="Q138" s="73"/>
      <c r="R138" s="73"/>
      <c r="S138" s="79"/>
    </row>
    <row r="139" spans="1:19" s="14" customFormat="1" ht="12">
      <c r="A139" s="37"/>
      <c r="B139" s="34"/>
      <c r="C139" s="34"/>
      <c r="D139" s="51" t="s">
        <v>71</v>
      </c>
      <c r="E139" s="34"/>
      <c r="F139" s="35"/>
      <c r="G139" s="36"/>
      <c r="H139" s="34"/>
      <c r="I139" s="34"/>
      <c r="J139" s="48"/>
      <c r="K139" s="72"/>
      <c r="L139" s="73"/>
      <c r="M139" s="73"/>
      <c r="N139" s="73"/>
      <c r="O139" s="73"/>
      <c r="P139" s="73"/>
      <c r="Q139" s="73"/>
      <c r="R139" s="73"/>
      <c r="S139" s="79"/>
    </row>
    <row r="140" spans="1:19" s="14" customFormat="1" ht="12">
      <c r="A140" s="37"/>
      <c r="B140" s="34"/>
      <c r="C140" s="34"/>
      <c r="D140" s="51"/>
      <c r="E140" s="34"/>
      <c r="F140" s="35"/>
      <c r="G140" s="36"/>
      <c r="H140" s="34"/>
      <c r="I140" s="34"/>
      <c r="J140" s="48"/>
      <c r="K140" s="72"/>
      <c r="L140" s="73"/>
      <c r="M140" s="73"/>
      <c r="N140" s="73"/>
      <c r="O140" s="73"/>
      <c r="P140" s="73"/>
      <c r="Q140" s="73"/>
      <c r="R140" s="73"/>
      <c r="S140" s="79"/>
    </row>
    <row r="141" spans="1:19" s="14" customFormat="1" ht="12">
      <c r="A141" s="37">
        <v>10</v>
      </c>
      <c r="B141" s="34"/>
      <c r="C141" s="34">
        <f t="shared" ref="C141" si="140">A141*B141</f>
        <v>0</v>
      </c>
      <c r="D141" s="51" t="s">
        <v>77</v>
      </c>
      <c r="E141" s="34">
        <v>2008</v>
      </c>
      <c r="F141" s="35">
        <v>0.75</v>
      </c>
      <c r="G141" s="36">
        <v>13</v>
      </c>
      <c r="H141" s="60">
        <f t="shared" ref="H141" si="141">B141*F141</f>
        <v>0</v>
      </c>
      <c r="I141" s="34" t="s">
        <v>124</v>
      </c>
      <c r="J141" s="61">
        <f t="shared" ref="J141" si="142">N141/A141</f>
        <v>0</v>
      </c>
      <c r="K141" s="61" t="s">
        <v>124</v>
      </c>
      <c r="L141" s="61">
        <f t="shared" ref="L141" si="143">F141*C141</f>
        <v>0</v>
      </c>
      <c r="M141" s="48" t="s">
        <v>124</v>
      </c>
      <c r="N141" s="61"/>
      <c r="O141" s="48" t="s">
        <v>124</v>
      </c>
      <c r="P141" s="62"/>
      <c r="Q141" s="48" t="s">
        <v>125</v>
      </c>
      <c r="R141" s="63">
        <f t="shared" ref="R141" si="144">P141*A141</f>
        <v>0</v>
      </c>
      <c r="S141" s="38" t="s">
        <v>125</v>
      </c>
    </row>
    <row r="142" spans="1:19" s="14" customFormat="1" ht="12">
      <c r="A142" s="37"/>
      <c r="B142" s="34"/>
      <c r="C142" s="34"/>
      <c r="D142" s="51" t="s">
        <v>14</v>
      </c>
      <c r="E142" s="34"/>
      <c r="F142" s="35"/>
      <c r="G142" s="36"/>
      <c r="H142" s="34"/>
      <c r="I142" s="34"/>
      <c r="J142" s="48"/>
      <c r="K142" s="72"/>
      <c r="L142" s="73"/>
      <c r="M142" s="73"/>
      <c r="N142" s="73"/>
      <c r="O142" s="73"/>
      <c r="P142" s="73"/>
      <c r="Q142" s="73"/>
      <c r="R142" s="73"/>
      <c r="S142" s="79"/>
    </row>
    <row r="143" spans="1:19" s="14" customFormat="1" ht="12">
      <c r="A143" s="37"/>
      <c r="B143" s="34"/>
      <c r="C143" s="34"/>
      <c r="D143" s="51" t="s">
        <v>26</v>
      </c>
      <c r="E143" s="34"/>
      <c r="F143" s="35"/>
      <c r="G143" s="36"/>
      <c r="H143" s="34"/>
      <c r="I143" s="34"/>
      <c r="J143" s="48"/>
      <c r="K143" s="72"/>
      <c r="L143" s="73"/>
      <c r="M143" s="73"/>
      <c r="N143" s="73"/>
      <c r="O143" s="73"/>
      <c r="P143" s="73"/>
      <c r="Q143" s="73"/>
      <c r="R143" s="73"/>
      <c r="S143" s="79"/>
    </row>
    <row r="144" spans="1:19" s="14" customFormat="1" ht="12">
      <c r="A144" s="37"/>
      <c r="B144" s="34"/>
      <c r="C144" s="34"/>
      <c r="D144" s="51"/>
      <c r="E144" s="34"/>
      <c r="F144" s="35"/>
      <c r="G144" s="36"/>
      <c r="H144" s="34"/>
      <c r="I144" s="34"/>
      <c r="J144" s="48"/>
      <c r="K144" s="72"/>
      <c r="L144" s="73"/>
      <c r="M144" s="73"/>
      <c r="N144" s="73"/>
      <c r="O144" s="73"/>
      <c r="P144" s="73"/>
      <c r="Q144" s="73"/>
      <c r="R144" s="73"/>
      <c r="S144" s="79"/>
    </row>
    <row r="145" spans="1:19" s="14" customFormat="1" ht="12">
      <c r="A145" s="37">
        <v>8</v>
      </c>
      <c r="B145" s="34"/>
      <c r="C145" s="34">
        <f t="shared" ref="C145" si="145">A145*B145</f>
        <v>0</v>
      </c>
      <c r="D145" s="51" t="s">
        <v>78</v>
      </c>
      <c r="E145" s="34">
        <v>2010</v>
      </c>
      <c r="F145" s="35">
        <v>0.75</v>
      </c>
      <c r="G145" s="36">
        <v>13</v>
      </c>
      <c r="H145" s="60">
        <f t="shared" ref="H145" si="146">B145*F145</f>
        <v>0</v>
      </c>
      <c r="I145" s="34" t="s">
        <v>124</v>
      </c>
      <c r="J145" s="61">
        <f t="shared" ref="J145" si="147">N145/A145</f>
        <v>0</v>
      </c>
      <c r="K145" s="61" t="s">
        <v>124</v>
      </c>
      <c r="L145" s="61">
        <f t="shared" ref="L145" si="148">F145*C145</f>
        <v>0</v>
      </c>
      <c r="M145" s="48" t="s">
        <v>124</v>
      </c>
      <c r="N145" s="61"/>
      <c r="O145" s="48" t="s">
        <v>124</v>
      </c>
      <c r="P145" s="62"/>
      <c r="Q145" s="48" t="s">
        <v>125</v>
      </c>
      <c r="R145" s="63">
        <f t="shared" ref="R145" si="149">P145*A145</f>
        <v>0</v>
      </c>
      <c r="S145" s="38" t="s">
        <v>125</v>
      </c>
    </row>
    <row r="146" spans="1:19" s="14" customFormat="1" ht="12">
      <c r="A146" s="37"/>
      <c r="B146" s="34"/>
      <c r="C146" s="34"/>
      <c r="D146" s="51" t="s">
        <v>14</v>
      </c>
      <c r="E146" s="34"/>
      <c r="F146" s="35"/>
      <c r="G146" s="36"/>
      <c r="H146" s="34"/>
      <c r="I146" s="34"/>
      <c r="J146" s="48"/>
      <c r="K146" s="72"/>
      <c r="L146" s="73"/>
      <c r="M146" s="73"/>
      <c r="N146" s="73"/>
      <c r="O146" s="73"/>
      <c r="P146" s="73"/>
      <c r="Q146" s="73"/>
      <c r="R146" s="73"/>
      <c r="S146" s="79"/>
    </row>
    <row r="147" spans="1:19" s="14" customFormat="1" ht="12">
      <c r="A147" s="37"/>
      <c r="B147" s="34"/>
      <c r="C147" s="34"/>
      <c r="D147" s="51" t="s">
        <v>79</v>
      </c>
      <c r="E147" s="34"/>
      <c r="F147" s="35"/>
      <c r="G147" s="36"/>
      <c r="H147" s="34"/>
      <c r="I147" s="34"/>
      <c r="J147" s="48"/>
      <c r="K147" s="72"/>
      <c r="L147" s="73"/>
      <c r="M147" s="73"/>
      <c r="N147" s="73"/>
      <c r="O147" s="73"/>
      <c r="P147" s="73"/>
      <c r="Q147" s="73"/>
      <c r="R147" s="73"/>
      <c r="S147" s="79"/>
    </row>
    <row r="148" spans="1:19" s="14" customFormat="1" ht="12">
      <c r="A148" s="37"/>
      <c r="B148" s="34"/>
      <c r="C148" s="34"/>
      <c r="D148" s="51"/>
      <c r="E148" s="34"/>
      <c r="F148" s="35"/>
      <c r="G148" s="36"/>
      <c r="H148" s="34"/>
      <c r="I148" s="34"/>
      <c r="J148" s="48"/>
      <c r="K148" s="72"/>
      <c r="L148" s="73"/>
      <c r="M148" s="73"/>
      <c r="N148" s="73"/>
      <c r="O148" s="73"/>
      <c r="P148" s="73"/>
      <c r="Q148" s="73"/>
      <c r="R148" s="73"/>
      <c r="S148" s="79"/>
    </row>
    <row r="149" spans="1:19" s="14" customFormat="1" ht="12">
      <c r="A149" s="37">
        <v>12</v>
      </c>
      <c r="B149" s="34"/>
      <c r="C149" s="34">
        <f t="shared" ref="C149" si="150">A149*B149</f>
        <v>0</v>
      </c>
      <c r="D149" s="51" t="s">
        <v>80</v>
      </c>
      <c r="E149" s="34">
        <v>2010</v>
      </c>
      <c r="F149" s="35">
        <v>0.75</v>
      </c>
      <c r="G149" s="36">
        <v>13</v>
      </c>
      <c r="H149" s="60">
        <f t="shared" ref="H149" si="151">B149*F149</f>
        <v>0</v>
      </c>
      <c r="I149" s="34" t="s">
        <v>124</v>
      </c>
      <c r="J149" s="61">
        <f t="shared" ref="J149" si="152">N149/A149</f>
        <v>0</v>
      </c>
      <c r="K149" s="61" t="s">
        <v>124</v>
      </c>
      <c r="L149" s="61">
        <f t="shared" ref="L149" si="153">F149*C149</f>
        <v>0</v>
      </c>
      <c r="M149" s="48" t="s">
        <v>124</v>
      </c>
      <c r="N149" s="61"/>
      <c r="O149" s="48" t="s">
        <v>124</v>
      </c>
      <c r="P149" s="62"/>
      <c r="Q149" s="48" t="s">
        <v>125</v>
      </c>
      <c r="R149" s="63">
        <f t="shared" ref="R149" si="154">P149*A149</f>
        <v>0</v>
      </c>
      <c r="S149" s="38" t="s">
        <v>125</v>
      </c>
    </row>
    <row r="150" spans="1:19" s="14" customFormat="1" ht="12">
      <c r="A150" s="37"/>
      <c r="B150" s="34"/>
      <c r="C150" s="34"/>
      <c r="D150" s="51" t="s">
        <v>81</v>
      </c>
      <c r="E150" s="34"/>
      <c r="F150" s="35"/>
      <c r="G150" s="36"/>
      <c r="H150" s="34"/>
      <c r="I150" s="34"/>
      <c r="J150" s="48"/>
      <c r="K150" s="72"/>
      <c r="L150" s="73"/>
      <c r="M150" s="73"/>
      <c r="N150" s="73"/>
      <c r="O150" s="73"/>
      <c r="P150" s="73"/>
      <c r="Q150" s="73"/>
      <c r="R150" s="73"/>
      <c r="S150" s="79"/>
    </row>
    <row r="151" spans="1:19" s="14" customFormat="1" ht="12">
      <c r="A151" s="37"/>
      <c r="B151" s="34"/>
      <c r="C151" s="34"/>
      <c r="D151" s="51" t="s">
        <v>26</v>
      </c>
      <c r="E151" s="34"/>
      <c r="F151" s="35"/>
      <c r="G151" s="36"/>
      <c r="H151" s="34"/>
      <c r="I151" s="34"/>
      <c r="J151" s="48"/>
      <c r="K151" s="72"/>
      <c r="L151" s="73"/>
      <c r="M151" s="73"/>
      <c r="N151" s="73"/>
      <c r="O151" s="73"/>
      <c r="P151" s="73"/>
      <c r="Q151" s="73"/>
      <c r="R151" s="73"/>
      <c r="S151" s="79"/>
    </row>
    <row r="152" spans="1:19" s="14" customFormat="1" ht="12">
      <c r="A152" s="37"/>
      <c r="B152" s="34"/>
      <c r="C152" s="34"/>
      <c r="D152" s="51"/>
      <c r="E152" s="34"/>
      <c r="F152" s="35"/>
      <c r="G152" s="36"/>
      <c r="H152" s="34"/>
      <c r="I152" s="34"/>
      <c r="J152" s="48"/>
      <c r="K152" s="72"/>
      <c r="L152" s="73"/>
      <c r="M152" s="73"/>
      <c r="N152" s="73"/>
      <c r="O152" s="73"/>
      <c r="P152" s="73"/>
      <c r="Q152" s="73"/>
      <c r="R152" s="73"/>
      <c r="S152" s="79"/>
    </row>
    <row r="153" spans="1:19" s="14" customFormat="1" ht="12">
      <c r="A153" s="37">
        <v>2</v>
      </c>
      <c r="B153" s="34"/>
      <c r="C153" s="34">
        <f t="shared" ref="C153" si="155">A153*B153</f>
        <v>0</v>
      </c>
      <c r="D153" s="51" t="s">
        <v>82</v>
      </c>
      <c r="E153" s="34">
        <v>2008</v>
      </c>
      <c r="F153" s="35">
        <v>0.75</v>
      </c>
      <c r="G153" s="36">
        <v>12.5</v>
      </c>
      <c r="H153" s="60">
        <f t="shared" ref="H153" si="156">B153*F153</f>
        <v>0</v>
      </c>
      <c r="I153" s="34" t="s">
        <v>124</v>
      </c>
      <c r="J153" s="61">
        <f t="shared" ref="J153" si="157">N153/A153</f>
        <v>0</v>
      </c>
      <c r="K153" s="61" t="s">
        <v>124</v>
      </c>
      <c r="L153" s="61">
        <f t="shared" ref="L153" si="158">F153*C153</f>
        <v>0</v>
      </c>
      <c r="M153" s="48" t="s">
        <v>124</v>
      </c>
      <c r="N153" s="61"/>
      <c r="O153" s="48" t="s">
        <v>124</v>
      </c>
      <c r="P153" s="62"/>
      <c r="Q153" s="48" t="s">
        <v>125</v>
      </c>
      <c r="R153" s="63">
        <f t="shared" ref="R153" si="159">P153*A153</f>
        <v>0</v>
      </c>
      <c r="S153" s="38" t="s">
        <v>125</v>
      </c>
    </row>
    <row r="154" spans="1:19" s="14" customFormat="1" ht="12">
      <c r="A154" s="37"/>
      <c r="B154" s="34"/>
      <c r="C154" s="34"/>
      <c r="D154" s="51" t="s">
        <v>52</v>
      </c>
      <c r="E154" s="34"/>
      <c r="F154" s="35"/>
      <c r="G154" s="36"/>
      <c r="H154" s="34"/>
      <c r="I154" s="34"/>
      <c r="J154" s="48"/>
      <c r="K154" s="72"/>
      <c r="L154" s="73"/>
      <c r="M154" s="73"/>
      <c r="N154" s="73"/>
      <c r="O154" s="73"/>
      <c r="P154" s="73"/>
      <c r="Q154" s="73"/>
      <c r="R154" s="73"/>
      <c r="S154" s="79"/>
    </row>
    <row r="155" spans="1:19" s="14" customFormat="1" ht="12">
      <c r="A155" s="37"/>
      <c r="B155" s="34"/>
      <c r="C155" s="34"/>
      <c r="D155" s="51" t="s">
        <v>15</v>
      </c>
      <c r="E155" s="34"/>
      <c r="F155" s="35"/>
      <c r="G155" s="36"/>
      <c r="H155" s="34"/>
      <c r="I155" s="34"/>
      <c r="J155" s="48"/>
      <c r="K155" s="72"/>
      <c r="L155" s="73"/>
      <c r="M155" s="73"/>
      <c r="N155" s="73"/>
      <c r="O155" s="73"/>
      <c r="P155" s="73"/>
      <c r="Q155" s="73"/>
      <c r="R155" s="73"/>
      <c r="S155" s="79"/>
    </row>
    <row r="156" spans="1:19" s="14" customFormat="1" ht="12">
      <c r="A156" s="37"/>
      <c r="B156" s="34"/>
      <c r="C156" s="34"/>
      <c r="D156" s="51"/>
      <c r="E156" s="34"/>
      <c r="F156" s="35"/>
      <c r="G156" s="36"/>
      <c r="H156" s="34"/>
      <c r="I156" s="34"/>
      <c r="J156" s="48"/>
      <c r="K156" s="72"/>
      <c r="L156" s="73"/>
      <c r="M156" s="73"/>
      <c r="N156" s="73"/>
      <c r="O156" s="73"/>
      <c r="P156" s="73"/>
      <c r="Q156" s="73"/>
      <c r="R156" s="73"/>
      <c r="S156" s="79"/>
    </row>
    <row r="157" spans="1:19" s="14" customFormat="1" ht="12">
      <c r="A157" s="37">
        <v>1</v>
      </c>
      <c r="B157" s="34"/>
      <c r="C157" s="34">
        <f t="shared" ref="C157" si="160">A157*B157</f>
        <v>0</v>
      </c>
      <c r="D157" s="51" t="s">
        <v>83</v>
      </c>
      <c r="E157" s="34">
        <v>2007</v>
      </c>
      <c r="F157" s="35">
        <v>0.75</v>
      </c>
      <c r="G157" s="36">
        <v>13</v>
      </c>
      <c r="H157" s="60">
        <f t="shared" ref="H157" si="161">B157*F157</f>
        <v>0</v>
      </c>
      <c r="I157" s="34" t="s">
        <v>124</v>
      </c>
      <c r="J157" s="61">
        <f t="shared" ref="J157" si="162">N157/A157</f>
        <v>0</v>
      </c>
      <c r="K157" s="61" t="s">
        <v>124</v>
      </c>
      <c r="L157" s="61">
        <f t="shared" ref="L157" si="163">F157*C157</f>
        <v>0</v>
      </c>
      <c r="M157" s="48" t="s">
        <v>124</v>
      </c>
      <c r="N157" s="61"/>
      <c r="O157" s="48" t="s">
        <v>124</v>
      </c>
      <c r="P157" s="62"/>
      <c r="Q157" s="48" t="s">
        <v>125</v>
      </c>
      <c r="R157" s="63">
        <f t="shared" ref="R157" si="164">P157*A157</f>
        <v>0</v>
      </c>
      <c r="S157" s="38" t="s">
        <v>125</v>
      </c>
    </row>
    <row r="158" spans="1:19" s="14" customFormat="1" ht="12">
      <c r="A158" s="37"/>
      <c r="B158" s="34"/>
      <c r="C158" s="34"/>
      <c r="D158" s="51" t="s">
        <v>84</v>
      </c>
      <c r="E158" s="34"/>
      <c r="F158" s="35"/>
      <c r="G158" s="36"/>
      <c r="H158" s="34"/>
      <c r="I158" s="34"/>
      <c r="J158" s="48"/>
      <c r="K158" s="72"/>
      <c r="L158" s="73"/>
      <c r="M158" s="73"/>
      <c r="N158" s="73"/>
      <c r="O158" s="73"/>
      <c r="P158" s="73"/>
      <c r="Q158" s="73"/>
      <c r="R158" s="73"/>
      <c r="S158" s="79"/>
    </row>
    <row r="159" spans="1:19" s="14" customFormat="1" ht="12">
      <c r="A159" s="37"/>
      <c r="B159" s="34"/>
      <c r="C159" s="34"/>
      <c r="D159" s="51" t="s">
        <v>85</v>
      </c>
      <c r="E159" s="34"/>
      <c r="F159" s="35"/>
      <c r="G159" s="36"/>
      <c r="H159" s="34"/>
      <c r="I159" s="34"/>
      <c r="J159" s="48"/>
      <c r="K159" s="72"/>
      <c r="L159" s="73"/>
      <c r="M159" s="73"/>
      <c r="N159" s="73"/>
      <c r="O159" s="73"/>
      <c r="P159" s="73"/>
      <c r="Q159" s="73"/>
      <c r="R159" s="73"/>
      <c r="S159" s="79"/>
    </row>
    <row r="160" spans="1:19" s="14" customFormat="1" ht="12">
      <c r="A160" s="37"/>
      <c r="B160" s="34"/>
      <c r="C160" s="34"/>
      <c r="D160" s="51"/>
      <c r="E160" s="34"/>
      <c r="F160" s="35"/>
      <c r="G160" s="36"/>
      <c r="H160" s="34"/>
      <c r="I160" s="34"/>
      <c r="J160" s="48"/>
      <c r="K160" s="72"/>
      <c r="L160" s="73"/>
      <c r="M160" s="73"/>
      <c r="N160" s="73"/>
      <c r="O160" s="73"/>
      <c r="P160" s="73"/>
      <c r="Q160" s="73"/>
      <c r="R160" s="73"/>
      <c r="S160" s="79"/>
    </row>
    <row r="161" spans="1:19" s="14" customFormat="1" ht="12">
      <c r="A161" s="37">
        <v>3</v>
      </c>
      <c r="B161" s="34"/>
      <c r="C161" s="34">
        <f t="shared" ref="C161" si="165">A161*B161</f>
        <v>0</v>
      </c>
      <c r="D161" s="51" t="s">
        <v>12</v>
      </c>
      <c r="E161" s="34">
        <v>2010</v>
      </c>
      <c r="F161" s="35">
        <v>0.75</v>
      </c>
      <c r="G161" s="36">
        <v>13.5</v>
      </c>
      <c r="H161" s="60">
        <f t="shared" ref="H161" si="166">B161*F161</f>
        <v>0</v>
      </c>
      <c r="I161" s="34" t="s">
        <v>124</v>
      </c>
      <c r="J161" s="61">
        <f t="shared" ref="J161" si="167">N161/A161</f>
        <v>0</v>
      </c>
      <c r="K161" s="61" t="s">
        <v>124</v>
      </c>
      <c r="L161" s="61">
        <f t="shared" ref="L161" si="168">F161*C161</f>
        <v>0</v>
      </c>
      <c r="M161" s="48" t="s">
        <v>124</v>
      </c>
      <c r="N161" s="61"/>
      <c r="O161" s="48" t="s">
        <v>124</v>
      </c>
      <c r="P161" s="62"/>
      <c r="Q161" s="48" t="s">
        <v>125</v>
      </c>
      <c r="R161" s="63">
        <f t="shared" ref="R161" si="169">P161*A161</f>
        <v>0</v>
      </c>
      <c r="S161" s="38" t="s">
        <v>125</v>
      </c>
    </row>
    <row r="162" spans="1:19" s="14" customFormat="1" ht="12">
      <c r="A162" s="37"/>
      <c r="B162" s="34"/>
      <c r="C162" s="34"/>
      <c r="D162" s="51" t="s">
        <v>14</v>
      </c>
      <c r="E162" s="34"/>
      <c r="F162" s="35"/>
      <c r="G162" s="36"/>
      <c r="H162" s="34"/>
      <c r="I162" s="34"/>
      <c r="J162" s="48"/>
      <c r="K162" s="72"/>
      <c r="L162" s="73"/>
      <c r="M162" s="73"/>
      <c r="N162" s="73"/>
      <c r="O162" s="73"/>
      <c r="P162" s="73"/>
      <c r="Q162" s="73"/>
      <c r="R162" s="73"/>
      <c r="S162" s="79"/>
    </row>
    <row r="163" spans="1:19" s="14" customFormat="1" ht="12">
      <c r="A163" s="37"/>
      <c r="B163" s="34"/>
      <c r="C163" s="34"/>
      <c r="D163" s="51" t="s">
        <v>15</v>
      </c>
      <c r="E163" s="34"/>
      <c r="F163" s="35"/>
      <c r="G163" s="36"/>
      <c r="H163" s="34"/>
      <c r="I163" s="34"/>
      <c r="J163" s="48"/>
      <c r="K163" s="72"/>
      <c r="L163" s="73"/>
      <c r="M163" s="73"/>
      <c r="N163" s="73"/>
      <c r="O163" s="73"/>
      <c r="P163" s="73"/>
      <c r="Q163" s="73"/>
      <c r="R163" s="73"/>
      <c r="S163" s="79"/>
    </row>
    <row r="164" spans="1:19" s="14" customFormat="1" ht="12">
      <c r="A164" s="37"/>
      <c r="B164" s="34"/>
      <c r="C164" s="34"/>
      <c r="D164" s="51"/>
      <c r="E164" s="34"/>
      <c r="F164" s="35"/>
      <c r="G164" s="36"/>
      <c r="H164" s="34"/>
      <c r="I164" s="34"/>
      <c r="J164" s="48"/>
      <c r="K164" s="72"/>
      <c r="L164" s="73"/>
      <c r="M164" s="73"/>
      <c r="N164" s="73"/>
      <c r="O164" s="73"/>
      <c r="P164" s="73"/>
      <c r="Q164" s="73"/>
      <c r="R164" s="73"/>
      <c r="S164" s="79"/>
    </row>
    <row r="165" spans="1:19" s="14" customFormat="1" ht="12">
      <c r="A165" s="37">
        <v>14</v>
      </c>
      <c r="B165" s="34"/>
      <c r="C165" s="34">
        <f t="shared" ref="C165" si="170">A165*B165</f>
        <v>0</v>
      </c>
      <c r="D165" s="51" t="s">
        <v>86</v>
      </c>
      <c r="E165" s="34">
        <v>2010</v>
      </c>
      <c r="F165" s="35">
        <v>0.75</v>
      </c>
      <c r="G165" s="36">
        <v>14.5</v>
      </c>
      <c r="H165" s="60">
        <f t="shared" ref="H165" si="171">B165*F165</f>
        <v>0</v>
      </c>
      <c r="I165" s="34" t="s">
        <v>124</v>
      </c>
      <c r="J165" s="61">
        <f t="shared" ref="J165" si="172">N165/A165</f>
        <v>0</v>
      </c>
      <c r="K165" s="61" t="s">
        <v>124</v>
      </c>
      <c r="L165" s="61">
        <f t="shared" ref="L165" si="173">F165*C165</f>
        <v>0</v>
      </c>
      <c r="M165" s="48" t="s">
        <v>124</v>
      </c>
      <c r="N165" s="61"/>
      <c r="O165" s="48" t="s">
        <v>124</v>
      </c>
      <c r="P165" s="62"/>
      <c r="Q165" s="48" t="s">
        <v>125</v>
      </c>
      <c r="R165" s="63">
        <f t="shared" ref="R165" si="174">P165*A165</f>
        <v>0</v>
      </c>
      <c r="S165" s="38" t="s">
        <v>125</v>
      </c>
    </row>
    <row r="166" spans="1:19" s="14" customFormat="1" ht="12">
      <c r="A166" s="37"/>
      <c r="B166" s="34"/>
      <c r="C166" s="34"/>
      <c r="D166" s="51" t="s">
        <v>52</v>
      </c>
      <c r="E166" s="34"/>
      <c r="F166" s="35"/>
      <c r="G166" s="36"/>
      <c r="H166" s="34"/>
      <c r="I166" s="34"/>
      <c r="J166" s="48"/>
      <c r="K166" s="72"/>
      <c r="L166" s="73"/>
      <c r="M166" s="73"/>
      <c r="N166" s="73"/>
      <c r="O166" s="73"/>
      <c r="P166" s="73"/>
      <c r="Q166" s="73"/>
      <c r="R166" s="73"/>
      <c r="S166" s="79"/>
    </row>
    <row r="167" spans="1:19" s="14" customFormat="1" ht="12">
      <c r="A167" s="37"/>
      <c r="B167" s="34"/>
      <c r="C167" s="34"/>
      <c r="D167" s="51" t="s">
        <v>24</v>
      </c>
      <c r="E167" s="34"/>
      <c r="F167" s="35"/>
      <c r="G167" s="36"/>
      <c r="H167" s="34"/>
      <c r="I167" s="34"/>
      <c r="J167" s="48"/>
      <c r="K167" s="72"/>
      <c r="L167" s="73"/>
      <c r="M167" s="73"/>
      <c r="N167" s="73"/>
      <c r="O167" s="73"/>
      <c r="P167" s="73"/>
      <c r="Q167" s="73"/>
      <c r="R167" s="73"/>
      <c r="S167" s="79"/>
    </row>
    <row r="168" spans="1:19" s="14" customFormat="1" ht="12">
      <c r="A168" s="37"/>
      <c r="B168" s="34"/>
      <c r="C168" s="34"/>
      <c r="D168" s="51"/>
      <c r="E168" s="34"/>
      <c r="F168" s="35"/>
      <c r="G168" s="36"/>
      <c r="H168" s="34"/>
      <c r="I168" s="34"/>
      <c r="J168" s="48"/>
      <c r="K168" s="72"/>
      <c r="L168" s="73"/>
      <c r="M168" s="73"/>
      <c r="N168" s="73"/>
      <c r="O168" s="73"/>
      <c r="P168" s="73"/>
      <c r="Q168" s="73"/>
      <c r="R168" s="73"/>
      <c r="S168" s="79"/>
    </row>
    <row r="169" spans="1:19" s="14" customFormat="1" ht="12">
      <c r="A169" s="37">
        <v>6</v>
      </c>
      <c r="B169" s="34"/>
      <c r="C169" s="34">
        <f t="shared" ref="C169" si="175">A169*B169</f>
        <v>0</v>
      </c>
      <c r="D169" s="51" t="s">
        <v>87</v>
      </c>
      <c r="E169" s="34">
        <v>2009</v>
      </c>
      <c r="F169" s="35">
        <v>0.75</v>
      </c>
      <c r="G169" s="36">
        <v>13.5</v>
      </c>
      <c r="H169" s="60">
        <f t="shared" ref="H169" si="176">B169*F169</f>
        <v>0</v>
      </c>
      <c r="I169" s="34" t="s">
        <v>124</v>
      </c>
      <c r="J169" s="61">
        <f t="shared" ref="J169" si="177">N169/A169</f>
        <v>0</v>
      </c>
      <c r="K169" s="61" t="s">
        <v>124</v>
      </c>
      <c r="L169" s="61">
        <f t="shared" ref="L169" si="178">F169*C169</f>
        <v>0</v>
      </c>
      <c r="M169" s="48" t="s">
        <v>124</v>
      </c>
      <c r="N169" s="61"/>
      <c r="O169" s="48" t="s">
        <v>124</v>
      </c>
      <c r="P169" s="62"/>
      <c r="Q169" s="48" t="s">
        <v>125</v>
      </c>
      <c r="R169" s="63">
        <f t="shared" ref="R169" si="179">P169*A169</f>
        <v>0</v>
      </c>
      <c r="S169" s="38" t="s">
        <v>125</v>
      </c>
    </row>
    <row r="170" spans="1:19" s="14" customFormat="1" ht="12">
      <c r="A170" s="37"/>
      <c r="B170" s="34"/>
      <c r="C170" s="34"/>
      <c r="D170" s="51" t="s">
        <v>88</v>
      </c>
      <c r="E170" s="34"/>
      <c r="F170" s="35"/>
      <c r="G170" s="36"/>
      <c r="H170" s="34"/>
      <c r="I170" s="34"/>
      <c r="J170" s="48"/>
      <c r="K170" s="72"/>
      <c r="L170" s="73"/>
      <c r="M170" s="73"/>
      <c r="N170" s="73"/>
      <c r="O170" s="73"/>
      <c r="P170" s="73"/>
      <c r="Q170" s="73"/>
      <c r="R170" s="73"/>
      <c r="S170" s="79"/>
    </row>
    <row r="171" spans="1:19" s="14" customFormat="1" ht="12">
      <c r="A171" s="37"/>
      <c r="B171" s="34"/>
      <c r="C171" s="34"/>
      <c r="D171" s="51" t="s">
        <v>42</v>
      </c>
      <c r="E171" s="34"/>
      <c r="F171" s="35"/>
      <c r="G171" s="36"/>
      <c r="H171" s="34"/>
      <c r="I171" s="34"/>
      <c r="J171" s="48"/>
      <c r="K171" s="72"/>
      <c r="L171" s="73"/>
      <c r="M171" s="73"/>
      <c r="N171" s="73"/>
      <c r="O171" s="73"/>
      <c r="P171" s="73"/>
      <c r="Q171" s="73"/>
      <c r="R171" s="73"/>
      <c r="S171" s="79"/>
    </row>
    <row r="172" spans="1:19" s="14" customFormat="1" ht="12">
      <c r="A172" s="37"/>
      <c r="B172" s="34"/>
      <c r="C172" s="34"/>
      <c r="D172" s="51"/>
      <c r="E172" s="34"/>
      <c r="F172" s="35"/>
      <c r="G172" s="36"/>
      <c r="H172" s="34"/>
      <c r="I172" s="34"/>
      <c r="J172" s="48"/>
      <c r="K172" s="72"/>
      <c r="L172" s="73"/>
      <c r="M172" s="73"/>
      <c r="N172" s="73"/>
      <c r="O172" s="73"/>
      <c r="P172" s="73"/>
      <c r="Q172" s="73"/>
      <c r="R172" s="73"/>
      <c r="S172" s="79"/>
    </row>
    <row r="173" spans="1:19" s="14" customFormat="1" ht="12">
      <c r="A173" s="37">
        <v>66</v>
      </c>
      <c r="B173" s="34"/>
      <c r="C173" s="34">
        <f t="shared" ref="C173" si="180">A173*B173</f>
        <v>0</v>
      </c>
      <c r="D173" s="51" t="s">
        <v>89</v>
      </c>
      <c r="E173" s="34">
        <v>2011</v>
      </c>
      <c r="F173" s="35">
        <v>0.75</v>
      </c>
      <c r="G173" s="36">
        <v>12.5</v>
      </c>
      <c r="H173" s="60">
        <f t="shared" ref="H173" si="181">B173*F173</f>
        <v>0</v>
      </c>
      <c r="I173" s="34" t="s">
        <v>124</v>
      </c>
      <c r="J173" s="61">
        <f t="shared" ref="J173" si="182">N173/A173</f>
        <v>0</v>
      </c>
      <c r="K173" s="61" t="s">
        <v>124</v>
      </c>
      <c r="L173" s="61">
        <f t="shared" ref="L173" si="183">F173*C173</f>
        <v>0</v>
      </c>
      <c r="M173" s="48" t="s">
        <v>124</v>
      </c>
      <c r="N173" s="61"/>
      <c r="O173" s="48" t="s">
        <v>124</v>
      </c>
      <c r="P173" s="62"/>
      <c r="Q173" s="48" t="s">
        <v>125</v>
      </c>
      <c r="R173" s="63">
        <f t="shared" ref="R173" si="184">P173*A173</f>
        <v>0</v>
      </c>
      <c r="S173" s="38" t="s">
        <v>125</v>
      </c>
    </row>
    <row r="174" spans="1:19" s="14" customFormat="1" ht="12">
      <c r="A174" s="37"/>
      <c r="B174" s="34"/>
      <c r="C174" s="34"/>
      <c r="D174" s="51" t="s">
        <v>14</v>
      </c>
      <c r="E174" s="34"/>
      <c r="F174" s="35"/>
      <c r="G174" s="36"/>
      <c r="H174" s="34"/>
      <c r="I174" s="34"/>
      <c r="J174" s="48"/>
      <c r="K174" s="72"/>
      <c r="L174" s="73"/>
      <c r="M174" s="73"/>
      <c r="N174" s="73"/>
      <c r="O174" s="73"/>
      <c r="P174" s="73"/>
      <c r="Q174" s="73"/>
      <c r="R174" s="73"/>
      <c r="S174" s="79"/>
    </row>
    <row r="175" spans="1:19" s="14" customFormat="1" ht="12">
      <c r="A175" s="37"/>
      <c r="B175" s="34"/>
      <c r="C175" s="34"/>
      <c r="D175" s="51" t="s">
        <v>90</v>
      </c>
      <c r="E175" s="34"/>
      <c r="F175" s="35"/>
      <c r="G175" s="36"/>
      <c r="H175" s="34"/>
      <c r="I175" s="34"/>
      <c r="J175" s="48"/>
      <c r="K175" s="72"/>
      <c r="L175" s="73"/>
      <c r="M175" s="73"/>
      <c r="N175" s="73"/>
      <c r="O175" s="73"/>
      <c r="P175" s="73"/>
      <c r="Q175" s="73"/>
      <c r="R175" s="73"/>
      <c r="S175" s="79"/>
    </row>
    <row r="176" spans="1:19" s="14" customFormat="1" ht="12">
      <c r="A176" s="37"/>
      <c r="B176" s="34"/>
      <c r="C176" s="34"/>
      <c r="D176" s="51"/>
      <c r="E176" s="34"/>
      <c r="F176" s="35"/>
      <c r="G176" s="36"/>
      <c r="H176" s="34"/>
      <c r="I176" s="34"/>
      <c r="J176" s="48"/>
      <c r="K176" s="72"/>
      <c r="L176" s="73"/>
      <c r="M176" s="73"/>
      <c r="N176" s="73"/>
      <c r="O176" s="73"/>
      <c r="P176" s="73"/>
      <c r="Q176" s="73"/>
      <c r="R176" s="73"/>
      <c r="S176" s="79"/>
    </row>
    <row r="177" spans="1:19" s="14" customFormat="1" ht="12">
      <c r="A177" s="37">
        <v>66</v>
      </c>
      <c r="B177" s="34"/>
      <c r="C177" s="34">
        <f t="shared" ref="C177" si="185">A177*B177</f>
        <v>0</v>
      </c>
      <c r="D177" s="51" t="s">
        <v>91</v>
      </c>
      <c r="E177" s="34">
        <v>2011</v>
      </c>
      <c r="F177" s="35">
        <v>0.75</v>
      </c>
      <c r="G177" s="36">
        <v>13</v>
      </c>
      <c r="H177" s="60">
        <f t="shared" ref="H177" si="186">B177*F177</f>
        <v>0</v>
      </c>
      <c r="I177" s="34" t="s">
        <v>124</v>
      </c>
      <c r="J177" s="61">
        <f t="shared" ref="J177" si="187">N177/A177</f>
        <v>0</v>
      </c>
      <c r="K177" s="61" t="s">
        <v>124</v>
      </c>
      <c r="L177" s="61">
        <f t="shared" ref="L177" si="188">F177*C177</f>
        <v>0</v>
      </c>
      <c r="M177" s="48" t="s">
        <v>124</v>
      </c>
      <c r="N177" s="61"/>
      <c r="O177" s="48" t="s">
        <v>124</v>
      </c>
      <c r="P177" s="62"/>
      <c r="Q177" s="48" t="s">
        <v>125</v>
      </c>
      <c r="R177" s="63">
        <f t="shared" ref="R177" si="189">P177*A177</f>
        <v>0</v>
      </c>
      <c r="S177" s="38" t="s">
        <v>125</v>
      </c>
    </row>
    <row r="178" spans="1:19" s="14" customFormat="1" ht="12">
      <c r="A178" s="37"/>
      <c r="B178" s="34"/>
      <c r="C178" s="34"/>
      <c r="D178" s="51" t="s">
        <v>81</v>
      </c>
      <c r="E178" s="34"/>
      <c r="F178" s="35"/>
      <c r="G178" s="36"/>
      <c r="H178" s="34"/>
      <c r="I178" s="34"/>
      <c r="J178" s="48"/>
      <c r="K178" s="72"/>
      <c r="L178" s="73"/>
      <c r="M178" s="73"/>
      <c r="N178" s="73"/>
      <c r="O178" s="73"/>
      <c r="P178" s="73"/>
      <c r="Q178" s="73"/>
      <c r="R178" s="73"/>
      <c r="S178" s="79"/>
    </row>
    <row r="179" spans="1:19" s="14" customFormat="1" ht="12">
      <c r="A179" s="37"/>
      <c r="B179" s="34"/>
      <c r="C179" s="34"/>
      <c r="D179" s="51" t="s">
        <v>92</v>
      </c>
      <c r="E179" s="34"/>
      <c r="F179" s="35"/>
      <c r="G179" s="36"/>
      <c r="H179" s="34"/>
      <c r="I179" s="34"/>
      <c r="J179" s="48"/>
      <c r="K179" s="72"/>
      <c r="L179" s="73"/>
      <c r="M179" s="73"/>
      <c r="N179" s="73"/>
      <c r="O179" s="73"/>
      <c r="P179" s="73"/>
      <c r="Q179" s="73"/>
      <c r="R179" s="73"/>
      <c r="S179" s="79"/>
    </row>
    <row r="180" spans="1:19" s="14" customFormat="1" ht="12">
      <c r="A180" s="37"/>
      <c r="B180" s="34"/>
      <c r="C180" s="34"/>
      <c r="D180" s="51"/>
      <c r="E180" s="34"/>
      <c r="F180" s="35"/>
      <c r="G180" s="36"/>
      <c r="H180" s="34"/>
      <c r="I180" s="34"/>
      <c r="J180" s="48"/>
      <c r="K180" s="72"/>
      <c r="L180" s="73"/>
      <c r="M180" s="73"/>
      <c r="N180" s="73"/>
      <c r="O180" s="73"/>
      <c r="P180" s="73"/>
      <c r="Q180" s="73"/>
      <c r="R180" s="73"/>
      <c r="S180" s="79"/>
    </row>
    <row r="181" spans="1:19" s="14" customFormat="1" ht="12">
      <c r="A181" s="37">
        <v>20</v>
      </c>
      <c r="B181" s="34"/>
      <c r="C181" s="34">
        <f t="shared" ref="C181" si="190">A181*B181</f>
        <v>0</v>
      </c>
      <c r="D181" s="51" t="s">
        <v>93</v>
      </c>
      <c r="E181" s="34">
        <v>2011</v>
      </c>
      <c r="F181" s="35">
        <v>0.75</v>
      </c>
      <c r="G181" s="36">
        <v>13.5</v>
      </c>
      <c r="H181" s="60">
        <f t="shared" ref="H181" si="191">B181*F181</f>
        <v>0</v>
      </c>
      <c r="I181" s="34" t="s">
        <v>124</v>
      </c>
      <c r="J181" s="61">
        <f t="shared" ref="J181" si="192">N181/A181</f>
        <v>0</v>
      </c>
      <c r="K181" s="61" t="s">
        <v>124</v>
      </c>
      <c r="L181" s="61">
        <f t="shared" ref="L181" si="193">F181*C181</f>
        <v>0</v>
      </c>
      <c r="M181" s="48" t="s">
        <v>124</v>
      </c>
      <c r="N181" s="61"/>
      <c r="O181" s="48" t="s">
        <v>124</v>
      </c>
      <c r="P181" s="62"/>
      <c r="Q181" s="48" t="s">
        <v>125</v>
      </c>
      <c r="R181" s="63">
        <f t="shared" ref="R181" si="194">P181*A181</f>
        <v>0</v>
      </c>
      <c r="S181" s="38" t="s">
        <v>125</v>
      </c>
    </row>
    <row r="182" spans="1:19" s="14" customFormat="1" ht="12">
      <c r="A182" s="37"/>
      <c r="B182" s="34"/>
      <c r="C182" s="34"/>
      <c r="D182" s="51" t="s">
        <v>81</v>
      </c>
      <c r="E182" s="34"/>
      <c r="F182" s="35"/>
      <c r="G182" s="36"/>
      <c r="H182" s="34"/>
      <c r="I182" s="34"/>
      <c r="J182" s="48"/>
      <c r="K182" s="72"/>
      <c r="L182" s="73"/>
      <c r="M182" s="73"/>
      <c r="N182" s="73"/>
      <c r="O182" s="73"/>
      <c r="P182" s="73"/>
      <c r="Q182" s="73"/>
      <c r="R182" s="73"/>
      <c r="S182" s="79"/>
    </row>
    <row r="183" spans="1:19" s="14" customFormat="1" ht="12">
      <c r="A183" s="37"/>
      <c r="B183" s="34"/>
      <c r="C183" s="34"/>
      <c r="D183" s="51" t="s">
        <v>79</v>
      </c>
      <c r="E183" s="34"/>
      <c r="F183" s="35"/>
      <c r="G183" s="36"/>
      <c r="H183" s="34"/>
      <c r="I183" s="34"/>
      <c r="J183" s="48"/>
      <c r="K183" s="72"/>
      <c r="L183" s="73"/>
      <c r="M183" s="73"/>
      <c r="N183" s="73"/>
      <c r="O183" s="73"/>
      <c r="P183" s="73"/>
      <c r="Q183" s="73"/>
      <c r="R183" s="73"/>
      <c r="S183" s="79"/>
    </row>
    <row r="184" spans="1:19" s="14" customFormat="1" ht="12">
      <c r="A184" s="37"/>
      <c r="B184" s="34"/>
      <c r="C184" s="34"/>
      <c r="D184" s="51"/>
      <c r="E184" s="34"/>
      <c r="F184" s="35"/>
      <c r="G184" s="36"/>
      <c r="H184" s="34"/>
      <c r="I184" s="34"/>
      <c r="J184" s="48"/>
      <c r="K184" s="72"/>
      <c r="L184" s="73"/>
      <c r="M184" s="73"/>
      <c r="N184" s="73"/>
      <c r="O184" s="73"/>
      <c r="P184" s="73"/>
      <c r="Q184" s="73"/>
      <c r="R184" s="73"/>
      <c r="S184" s="79"/>
    </row>
    <row r="185" spans="1:19" s="14" customFormat="1" ht="12">
      <c r="A185" s="37">
        <v>16</v>
      </c>
      <c r="B185" s="34"/>
      <c r="C185" s="34">
        <f t="shared" ref="C185" si="195">A185*B185</f>
        <v>0</v>
      </c>
      <c r="D185" s="51" t="s">
        <v>30</v>
      </c>
      <c r="E185" s="34">
        <v>2007</v>
      </c>
      <c r="F185" s="35">
        <v>0.75</v>
      </c>
      <c r="G185" s="36">
        <v>12.5</v>
      </c>
      <c r="H185" s="60">
        <f t="shared" ref="H185" si="196">B185*F185</f>
        <v>0</v>
      </c>
      <c r="I185" s="34" t="s">
        <v>124</v>
      </c>
      <c r="J185" s="61">
        <f t="shared" ref="J185" si="197">N185/A185</f>
        <v>0</v>
      </c>
      <c r="K185" s="61" t="s">
        <v>124</v>
      </c>
      <c r="L185" s="61">
        <f t="shared" ref="L185" si="198">F185*C185</f>
        <v>0</v>
      </c>
      <c r="M185" s="48" t="s">
        <v>124</v>
      </c>
      <c r="N185" s="61"/>
      <c r="O185" s="48" t="s">
        <v>124</v>
      </c>
      <c r="P185" s="62"/>
      <c r="Q185" s="48" t="s">
        <v>125</v>
      </c>
      <c r="R185" s="63">
        <f t="shared" ref="R185" si="199">P185*A185</f>
        <v>0</v>
      </c>
      <c r="S185" s="38" t="s">
        <v>125</v>
      </c>
    </row>
    <row r="186" spans="1:19" s="14" customFormat="1" ht="12">
      <c r="A186" s="37"/>
      <c r="B186" s="34"/>
      <c r="C186" s="34"/>
      <c r="D186" s="51" t="s">
        <v>31</v>
      </c>
      <c r="E186" s="34"/>
      <c r="F186" s="35"/>
      <c r="G186" s="36"/>
      <c r="H186" s="34"/>
      <c r="I186" s="34"/>
      <c r="J186" s="48"/>
      <c r="K186" s="72"/>
      <c r="L186" s="73"/>
      <c r="M186" s="73"/>
      <c r="N186" s="73"/>
      <c r="O186" s="73"/>
      <c r="P186" s="73"/>
      <c r="Q186" s="73"/>
      <c r="R186" s="73"/>
      <c r="S186" s="79"/>
    </row>
    <row r="187" spans="1:19" s="14" customFormat="1" ht="12">
      <c r="A187" s="37"/>
      <c r="B187" s="34"/>
      <c r="C187" s="34"/>
      <c r="D187" s="51" t="s">
        <v>94</v>
      </c>
      <c r="E187" s="34"/>
      <c r="F187" s="35"/>
      <c r="G187" s="36"/>
      <c r="H187" s="34"/>
      <c r="I187" s="34"/>
      <c r="J187" s="48"/>
      <c r="K187" s="72"/>
      <c r="L187" s="73"/>
      <c r="M187" s="73"/>
      <c r="N187" s="73"/>
      <c r="O187" s="73"/>
      <c r="P187" s="73"/>
      <c r="Q187" s="73"/>
      <c r="R187" s="73"/>
      <c r="S187" s="79"/>
    </row>
    <row r="188" spans="1:19" s="14" customFormat="1" ht="12">
      <c r="A188" s="37"/>
      <c r="B188" s="34"/>
      <c r="C188" s="34"/>
      <c r="D188" s="51"/>
      <c r="E188" s="34"/>
      <c r="F188" s="35"/>
      <c r="G188" s="36"/>
      <c r="H188" s="34"/>
      <c r="I188" s="34"/>
      <c r="J188" s="48"/>
      <c r="K188" s="72"/>
      <c r="L188" s="73"/>
      <c r="M188" s="73"/>
      <c r="N188" s="73"/>
      <c r="O188" s="73"/>
      <c r="P188" s="73"/>
      <c r="Q188" s="73"/>
      <c r="R188" s="73"/>
      <c r="S188" s="79"/>
    </row>
    <row r="189" spans="1:19" s="14" customFormat="1" ht="12">
      <c r="A189" s="37">
        <v>14</v>
      </c>
      <c r="B189" s="34"/>
      <c r="C189" s="34">
        <f t="shared" ref="C189" si="200">A189*B189</f>
        <v>0</v>
      </c>
      <c r="D189" s="51" t="s">
        <v>25</v>
      </c>
      <c r="E189" s="34">
        <v>2010</v>
      </c>
      <c r="F189" s="35">
        <v>0.75</v>
      </c>
      <c r="G189" s="36">
        <v>12</v>
      </c>
      <c r="H189" s="60">
        <f t="shared" ref="H189" si="201">B189*F189</f>
        <v>0</v>
      </c>
      <c r="I189" s="34" t="s">
        <v>124</v>
      </c>
      <c r="J189" s="61">
        <f t="shared" ref="J189" si="202">N189/A189</f>
        <v>0</v>
      </c>
      <c r="K189" s="61" t="s">
        <v>124</v>
      </c>
      <c r="L189" s="61">
        <f t="shared" ref="L189" si="203">F189*C189</f>
        <v>0</v>
      </c>
      <c r="M189" s="48" t="s">
        <v>124</v>
      </c>
      <c r="N189" s="61"/>
      <c r="O189" s="48" t="s">
        <v>124</v>
      </c>
      <c r="P189" s="62"/>
      <c r="Q189" s="48" t="s">
        <v>125</v>
      </c>
      <c r="R189" s="63">
        <f t="shared" ref="R189" si="204">P189*A189</f>
        <v>0</v>
      </c>
      <c r="S189" s="38" t="s">
        <v>125</v>
      </c>
    </row>
    <row r="190" spans="1:19" s="14" customFormat="1" ht="12">
      <c r="A190" s="37"/>
      <c r="B190" s="34"/>
      <c r="C190" s="34"/>
      <c r="D190" s="51" t="s">
        <v>23</v>
      </c>
      <c r="E190" s="34"/>
      <c r="F190" s="35"/>
      <c r="G190" s="36"/>
      <c r="H190" s="34"/>
      <c r="I190" s="34"/>
      <c r="J190" s="48"/>
      <c r="K190" s="72"/>
      <c r="L190" s="73"/>
      <c r="M190" s="73"/>
      <c r="N190" s="73"/>
      <c r="O190" s="73"/>
      <c r="P190" s="73"/>
      <c r="Q190" s="73"/>
      <c r="R190" s="73"/>
      <c r="S190" s="79"/>
    </row>
    <row r="191" spans="1:19" s="14" customFormat="1" ht="12">
      <c r="A191" s="37"/>
      <c r="B191" s="34"/>
      <c r="C191" s="34"/>
      <c r="D191" s="51" t="s">
        <v>26</v>
      </c>
      <c r="E191" s="34"/>
      <c r="F191" s="35"/>
      <c r="G191" s="36"/>
      <c r="H191" s="34"/>
      <c r="I191" s="34"/>
      <c r="J191" s="48"/>
      <c r="K191" s="72"/>
      <c r="L191" s="73"/>
      <c r="M191" s="73"/>
      <c r="N191" s="73"/>
      <c r="O191" s="73"/>
      <c r="P191" s="73"/>
      <c r="Q191" s="73"/>
      <c r="R191" s="73"/>
      <c r="S191" s="79"/>
    </row>
    <row r="192" spans="1:19" s="14" customFormat="1" ht="12">
      <c r="A192" s="37"/>
      <c r="B192" s="34"/>
      <c r="C192" s="34"/>
      <c r="D192" s="51"/>
      <c r="E192" s="34"/>
      <c r="F192" s="35"/>
      <c r="G192" s="36"/>
      <c r="H192" s="34"/>
      <c r="I192" s="34"/>
      <c r="J192" s="48"/>
      <c r="K192" s="72"/>
      <c r="L192" s="73"/>
      <c r="M192" s="73"/>
      <c r="N192" s="73"/>
      <c r="O192" s="73"/>
      <c r="P192" s="73"/>
      <c r="Q192" s="73"/>
      <c r="R192" s="73"/>
      <c r="S192" s="79"/>
    </row>
    <row r="193" spans="1:19" s="14" customFormat="1" ht="12">
      <c r="A193" s="37">
        <v>16</v>
      </c>
      <c r="B193" s="34"/>
      <c r="C193" s="34">
        <f t="shared" ref="C193" si="205">A193*B193</f>
        <v>0</v>
      </c>
      <c r="D193" s="51" t="s">
        <v>95</v>
      </c>
      <c r="E193" s="34">
        <v>9999</v>
      </c>
      <c r="F193" s="35">
        <v>0.75</v>
      </c>
      <c r="G193" s="36">
        <v>11</v>
      </c>
      <c r="H193" s="60">
        <f t="shared" ref="H193" si="206">B193*F193</f>
        <v>0</v>
      </c>
      <c r="I193" s="34" t="s">
        <v>124</v>
      </c>
      <c r="J193" s="61">
        <f t="shared" ref="J193" si="207">N193/A193</f>
        <v>0</v>
      </c>
      <c r="K193" s="61" t="s">
        <v>124</v>
      </c>
      <c r="L193" s="61">
        <f t="shared" ref="L193" si="208">F193*C193</f>
        <v>0</v>
      </c>
      <c r="M193" s="48" t="s">
        <v>124</v>
      </c>
      <c r="N193" s="61"/>
      <c r="O193" s="48" t="s">
        <v>124</v>
      </c>
      <c r="P193" s="62"/>
      <c r="Q193" s="48" t="s">
        <v>125</v>
      </c>
      <c r="R193" s="63">
        <f t="shared" ref="R193" si="209">P193*A193</f>
        <v>0</v>
      </c>
      <c r="S193" s="38" t="s">
        <v>125</v>
      </c>
    </row>
    <row r="194" spans="1:19" s="14" customFormat="1" ht="12">
      <c r="A194" s="37"/>
      <c r="B194" s="34"/>
      <c r="C194" s="34"/>
      <c r="D194" s="51" t="s">
        <v>96</v>
      </c>
      <c r="E194" s="34"/>
      <c r="F194" s="35"/>
      <c r="G194" s="36"/>
      <c r="H194" s="34"/>
      <c r="I194" s="34"/>
      <c r="J194" s="48"/>
      <c r="K194" s="72"/>
      <c r="L194" s="73"/>
      <c r="M194" s="73"/>
      <c r="N194" s="73"/>
      <c r="O194" s="73"/>
      <c r="P194" s="73"/>
      <c r="Q194" s="73"/>
      <c r="R194" s="73"/>
      <c r="S194" s="79"/>
    </row>
    <row r="195" spans="1:19" s="14" customFormat="1" ht="12">
      <c r="A195" s="37"/>
      <c r="B195" s="34"/>
      <c r="C195" s="34"/>
      <c r="D195" s="51" t="s">
        <v>97</v>
      </c>
      <c r="E195" s="34"/>
      <c r="F195" s="35"/>
      <c r="G195" s="36"/>
      <c r="H195" s="34"/>
      <c r="I195" s="34"/>
      <c r="J195" s="48"/>
      <c r="K195" s="72"/>
      <c r="L195" s="73"/>
      <c r="M195" s="73"/>
      <c r="N195" s="73"/>
      <c r="O195" s="73"/>
      <c r="P195" s="73"/>
      <c r="Q195" s="73"/>
      <c r="R195" s="73"/>
      <c r="S195" s="79"/>
    </row>
    <row r="196" spans="1:19" s="14" customFormat="1" ht="12">
      <c r="A196" s="37"/>
      <c r="B196" s="34"/>
      <c r="C196" s="34"/>
      <c r="D196" s="51"/>
      <c r="E196" s="34"/>
      <c r="F196" s="35"/>
      <c r="G196" s="36"/>
      <c r="H196" s="34"/>
      <c r="I196" s="34"/>
      <c r="J196" s="48"/>
      <c r="K196" s="72"/>
      <c r="L196" s="73"/>
      <c r="M196" s="73"/>
      <c r="N196" s="73"/>
      <c r="O196" s="73"/>
      <c r="P196" s="73"/>
      <c r="Q196" s="73"/>
      <c r="R196" s="73"/>
      <c r="S196" s="79"/>
    </row>
    <row r="197" spans="1:19" s="14" customFormat="1" ht="12">
      <c r="A197" s="37">
        <v>61</v>
      </c>
      <c r="B197" s="34"/>
      <c r="C197" s="34">
        <f t="shared" ref="C197" si="210">A197*B197</f>
        <v>0</v>
      </c>
      <c r="D197" s="51" t="s">
        <v>98</v>
      </c>
      <c r="E197" s="34">
        <v>9999</v>
      </c>
      <c r="F197" s="35">
        <v>0.75</v>
      </c>
      <c r="G197" s="36">
        <v>11.5</v>
      </c>
      <c r="H197" s="60">
        <f t="shared" ref="H197" si="211">B197*F197</f>
        <v>0</v>
      </c>
      <c r="I197" s="34" t="s">
        <v>124</v>
      </c>
      <c r="J197" s="61">
        <f t="shared" ref="J197" si="212">N197/A197</f>
        <v>0</v>
      </c>
      <c r="K197" s="61" t="s">
        <v>124</v>
      </c>
      <c r="L197" s="61">
        <f t="shared" ref="L197" si="213">F197*C197</f>
        <v>0</v>
      </c>
      <c r="M197" s="48" t="s">
        <v>124</v>
      </c>
      <c r="N197" s="61"/>
      <c r="O197" s="48" t="s">
        <v>124</v>
      </c>
      <c r="P197" s="62"/>
      <c r="Q197" s="48" t="s">
        <v>125</v>
      </c>
      <c r="R197" s="63">
        <f t="shared" ref="R197" si="214">P197*A197</f>
        <v>0</v>
      </c>
      <c r="S197" s="38" t="s">
        <v>125</v>
      </c>
    </row>
    <row r="198" spans="1:19" s="14" customFormat="1" ht="12">
      <c r="A198" s="37"/>
      <c r="B198" s="34"/>
      <c r="C198" s="34"/>
      <c r="D198" s="51" t="s">
        <v>99</v>
      </c>
      <c r="E198" s="34"/>
      <c r="F198" s="35"/>
      <c r="G198" s="36"/>
      <c r="H198" s="34"/>
      <c r="I198" s="34"/>
      <c r="J198" s="48"/>
      <c r="K198" s="72"/>
      <c r="L198" s="73"/>
      <c r="M198" s="73"/>
      <c r="N198" s="73"/>
      <c r="O198" s="73"/>
      <c r="P198" s="73"/>
      <c r="Q198" s="73"/>
      <c r="R198" s="73"/>
      <c r="S198" s="79"/>
    </row>
    <row r="199" spans="1:19" s="14" customFormat="1" ht="12">
      <c r="A199" s="37"/>
      <c r="B199" s="34"/>
      <c r="C199" s="34"/>
      <c r="D199" s="51" t="s">
        <v>97</v>
      </c>
      <c r="E199" s="34"/>
      <c r="F199" s="35"/>
      <c r="G199" s="36"/>
      <c r="H199" s="34"/>
      <c r="I199" s="34"/>
      <c r="J199" s="48"/>
      <c r="K199" s="72"/>
      <c r="L199" s="73"/>
      <c r="M199" s="73"/>
      <c r="N199" s="73"/>
      <c r="O199" s="73"/>
      <c r="P199" s="73"/>
      <c r="Q199" s="73"/>
      <c r="R199" s="73"/>
      <c r="S199" s="79"/>
    </row>
    <row r="200" spans="1:19" s="14" customFormat="1" ht="12">
      <c r="A200" s="37"/>
      <c r="B200" s="34"/>
      <c r="C200" s="34"/>
      <c r="D200" s="51"/>
      <c r="E200" s="34"/>
      <c r="F200" s="35"/>
      <c r="G200" s="36"/>
      <c r="H200" s="34"/>
      <c r="I200" s="34"/>
      <c r="J200" s="48"/>
      <c r="K200" s="72"/>
      <c r="L200" s="73"/>
      <c r="M200" s="73"/>
      <c r="N200" s="73"/>
      <c r="O200" s="73"/>
      <c r="P200" s="73"/>
      <c r="Q200" s="73"/>
      <c r="R200" s="73"/>
      <c r="S200" s="79"/>
    </row>
    <row r="201" spans="1:19" s="14" customFormat="1" ht="12">
      <c r="A201" s="37">
        <v>20</v>
      </c>
      <c r="B201" s="34"/>
      <c r="C201" s="34">
        <f t="shared" ref="C201" si="215">A201*B201</f>
        <v>0</v>
      </c>
      <c r="D201" s="51" t="s">
        <v>100</v>
      </c>
      <c r="E201" s="34">
        <v>2010</v>
      </c>
      <c r="F201" s="35">
        <v>0.75</v>
      </c>
      <c r="G201" s="36">
        <v>13.5</v>
      </c>
      <c r="H201" s="60">
        <f t="shared" ref="H201" si="216">B201*F201</f>
        <v>0</v>
      </c>
      <c r="I201" s="34" t="s">
        <v>124</v>
      </c>
      <c r="J201" s="61">
        <f t="shared" ref="J201" si="217">N201/A201</f>
        <v>0</v>
      </c>
      <c r="K201" s="61" t="s">
        <v>124</v>
      </c>
      <c r="L201" s="61">
        <f t="shared" ref="L201" si="218">F201*C201</f>
        <v>0</v>
      </c>
      <c r="M201" s="48" t="s">
        <v>124</v>
      </c>
      <c r="N201" s="61"/>
      <c r="O201" s="48" t="s">
        <v>124</v>
      </c>
      <c r="P201" s="62"/>
      <c r="Q201" s="48" t="s">
        <v>125</v>
      </c>
      <c r="R201" s="63">
        <f t="shared" ref="R201" si="219">P201*A201</f>
        <v>0</v>
      </c>
      <c r="S201" s="38" t="s">
        <v>125</v>
      </c>
    </row>
    <row r="202" spans="1:19" s="14" customFormat="1" ht="12">
      <c r="A202" s="37"/>
      <c r="B202" s="34"/>
      <c r="C202" s="34"/>
      <c r="D202" s="51" t="s">
        <v>81</v>
      </c>
      <c r="E202" s="34"/>
      <c r="F202" s="35"/>
      <c r="G202" s="36"/>
      <c r="H202" s="34"/>
      <c r="I202" s="34"/>
      <c r="J202" s="48"/>
      <c r="K202" s="72"/>
      <c r="L202" s="73"/>
      <c r="M202" s="73"/>
      <c r="N202" s="73"/>
      <c r="O202" s="73"/>
      <c r="P202" s="73"/>
      <c r="Q202" s="73"/>
      <c r="R202" s="73"/>
      <c r="S202" s="79"/>
    </row>
    <row r="203" spans="1:19" s="14" customFormat="1" ht="12">
      <c r="A203" s="37"/>
      <c r="B203" s="34"/>
      <c r="C203" s="34"/>
      <c r="D203" s="51" t="s">
        <v>26</v>
      </c>
      <c r="E203" s="34"/>
      <c r="F203" s="35"/>
      <c r="G203" s="36"/>
      <c r="H203" s="34"/>
      <c r="I203" s="34"/>
      <c r="J203" s="48"/>
      <c r="K203" s="72"/>
      <c r="L203" s="73"/>
      <c r="M203" s="73"/>
      <c r="N203" s="73"/>
      <c r="O203" s="73"/>
      <c r="P203" s="73"/>
      <c r="Q203" s="73"/>
      <c r="R203" s="73"/>
      <c r="S203" s="79"/>
    </row>
    <row r="204" spans="1:19" s="14" customFormat="1" ht="12">
      <c r="A204" s="37"/>
      <c r="B204" s="34"/>
      <c r="C204" s="34"/>
      <c r="D204" s="51"/>
      <c r="E204" s="34"/>
      <c r="F204" s="35"/>
      <c r="G204" s="36"/>
      <c r="H204" s="34"/>
      <c r="I204" s="34"/>
      <c r="J204" s="48"/>
      <c r="K204" s="72"/>
      <c r="L204" s="73"/>
      <c r="M204" s="73"/>
      <c r="N204" s="73"/>
      <c r="O204" s="73"/>
      <c r="P204" s="73"/>
      <c r="Q204" s="73"/>
      <c r="R204" s="73"/>
      <c r="S204" s="79"/>
    </row>
    <row r="205" spans="1:19" s="14" customFormat="1" ht="12">
      <c r="A205" s="37">
        <v>5</v>
      </c>
      <c r="B205" s="34"/>
      <c r="C205" s="34">
        <f t="shared" ref="C205" si="220">A205*B205</f>
        <v>0</v>
      </c>
      <c r="D205" s="51" t="s">
        <v>98</v>
      </c>
      <c r="E205" s="34">
        <v>9999</v>
      </c>
      <c r="F205" s="35">
        <v>0.75</v>
      </c>
      <c r="G205" s="36">
        <v>11.5</v>
      </c>
      <c r="H205" s="60">
        <f t="shared" ref="H205" si="221">B205*F205</f>
        <v>0</v>
      </c>
      <c r="I205" s="34" t="s">
        <v>124</v>
      </c>
      <c r="J205" s="61">
        <f t="shared" ref="J205" si="222">N205/A205</f>
        <v>0</v>
      </c>
      <c r="K205" s="61" t="s">
        <v>124</v>
      </c>
      <c r="L205" s="61">
        <f t="shared" ref="L205" si="223">F205*C205</f>
        <v>0</v>
      </c>
      <c r="M205" s="48" t="s">
        <v>124</v>
      </c>
      <c r="N205" s="61"/>
      <c r="O205" s="48" t="s">
        <v>124</v>
      </c>
      <c r="P205" s="62"/>
      <c r="Q205" s="48" t="s">
        <v>125</v>
      </c>
      <c r="R205" s="63">
        <f t="shared" ref="R205" si="224">P205*A205</f>
        <v>0</v>
      </c>
      <c r="S205" s="38" t="s">
        <v>125</v>
      </c>
    </row>
    <row r="206" spans="1:19" s="14" customFormat="1" ht="12">
      <c r="A206" s="37"/>
      <c r="B206" s="34"/>
      <c r="C206" s="34"/>
      <c r="D206" s="51" t="s">
        <v>99</v>
      </c>
      <c r="E206" s="34"/>
      <c r="F206" s="35"/>
      <c r="G206" s="36"/>
      <c r="H206" s="34"/>
      <c r="I206" s="34"/>
      <c r="J206" s="48"/>
      <c r="K206" s="72"/>
      <c r="L206" s="73"/>
      <c r="M206" s="73"/>
      <c r="N206" s="73"/>
      <c r="O206" s="73"/>
      <c r="P206" s="73"/>
      <c r="Q206" s="73"/>
      <c r="R206" s="73"/>
      <c r="S206" s="79"/>
    </row>
    <row r="207" spans="1:19" s="14" customFormat="1" ht="12">
      <c r="A207" s="37"/>
      <c r="B207" s="34"/>
      <c r="C207" s="34"/>
      <c r="D207" s="51" t="s">
        <v>101</v>
      </c>
      <c r="E207" s="34"/>
      <c r="F207" s="35"/>
      <c r="G207" s="36"/>
      <c r="H207" s="34"/>
      <c r="I207" s="34"/>
      <c r="J207" s="48"/>
      <c r="K207" s="72"/>
      <c r="L207" s="73"/>
      <c r="M207" s="73"/>
      <c r="N207" s="73"/>
      <c r="O207" s="73"/>
      <c r="P207" s="73"/>
      <c r="Q207" s="73"/>
      <c r="R207" s="73"/>
      <c r="S207" s="79"/>
    </row>
    <row r="208" spans="1:19" s="14" customFormat="1" ht="12">
      <c r="A208" s="37"/>
      <c r="B208" s="34"/>
      <c r="C208" s="34"/>
      <c r="D208" s="51"/>
      <c r="E208" s="34"/>
      <c r="F208" s="35"/>
      <c r="G208" s="36"/>
      <c r="H208" s="34"/>
      <c r="I208" s="34"/>
      <c r="J208" s="48"/>
      <c r="K208" s="72"/>
      <c r="L208" s="73"/>
      <c r="M208" s="73"/>
      <c r="N208" s="73"/>
      <c r="O208" s="73"/>
      <c r="P208" s="73"/>
      <c r="Q208" s="73"/>
      <c r="R208" s="73"/>
      <c r="S208" s="79"/>
    </row>
    <row r="209" spans="1:19" s="14" customFormat="1" ht="12">
      <c r="A209" s="37"/>
      <c r="B209" s="34"/>
      <c r="C209" s="34"/>
      <c r="D209" s="51"/>
      <c r="E209" s="34"/>
      <c r="F209" s="35"/>
      <c r="G209" s="36"/>
      <c r="H209" s="60">
        <f t="shared" ref="H209" si="225">B209*F209</f>
        <v>0</v>
      </c>
      <c r="I209" s="34" t="s">
        <v>124</v>
      </c>
      <c r="J209" s="61" t="e">
        <f t="shared" ref="J209" si="226">N209/A209</f>
        <v>#DIV/0!</v>
      </c>
      <c r="K209" s="61" t="s">
        <v>124</v>
      </c>
      <c r="L209" s="61">
        <f t="shared" ref="L209" si="227">F209*C209</f>
        <v>0</v>
      </c>
      <c r="M209" s="48" t="s">
        <v>124</v>
      </c>
      <c r="N209" s="61"/>
      <c r="O209" s="48" t="s">
        <v>124</v>
      </c>
      <c r="P209" s="62"/>
      <c r="Q209" s="73"/>
      <c r="R209" s="73"/>
      <c r="S209" s="79"/>
    </row>
    <row r="210" spans="1:19" s="14" customFormat="1" ht="12">
      <c r="A210" s="37"/>
      <c r="B210" s="34"/>
      <c r="C210" s="34"/>
      <c r="D210" s="51" t="s">
        <v>102</v>
      </c>
      <c r="E210" s="34"/>
      <c r="F210" s="35"/>
      <c r="G210" s="36"/>
      <c r="H210" s="34"/>
      <c r="I210" s="34"/>
      <c r="J210" s="48"/>
      <c r="K210" s="72"/>
      <c r="L210" s="73"/>
      <c r="M210" s="73"/>
      <c r="N210" s="73"/>
      <c r="O210" s="73"/>
      <c r="P210" s="73"/>
      <c r="Q210" s="73"/>
      <c r="R210" s="73"/>
      <c r="S210" s="79"/>
    </row>
    <row r="211" spans="1:19" s="14" customFormat="1" ht="12">
      <c r="A211" s="37"/>
      <c r="B211" s="34"/>
      <c r="C211" s="34"/>
      <c r="D211" s="51" t="s">
        <v>103</v>
      </c>
      <c r="E211" s="34"/>
      <c r="F211" s="35"/>
      <c r="G211" s="36"/>
      <c r="H211" s="34"/>
      <c r="I211" s="34"/>
      <c r="J211" s="48"/>
      <c r="K211" s="72"/>
      <c r="L211" s="73"/>
      <c r="M211" s="73"/>
      <c r="N211" s="73"/>
      <c r="O211" s="73"/>
      <c r="P211" s="73"/>
      <c r="Q211" s="73"/>
      <c r="R211" s="73"/>
      <c r="S211" s="79"/>
    </row>
    <row r="212" spans="1:19" s="14" customFormat="1" ht="12">
      <c r="A212" s="37"/>
      <c r="B212" s="34"/>
      <c r="C212" s="34"/>
      <c r="D212" s="51" t="s">
        <v>104</v>
      </c>
      <c r="E212" s="34"/>
      <c r="F212" s="35"/>
      <c r="G212" s="36"/>
      <c r="H212" s="34"/>
      <c r="I212" s="34"/>
      <c r="J212" s="48"/>
      <c r="K212" s="72"/>
      <c r="L212" s="73"/>
      <c r="M212" s="73"/>
      <c r="N212" s="73"/>
      <c r="O212" s="73"/>
      <c r="P212" s="73"/>
      <c r="Q212" s="73"/>
      <c r="R212" s="73"/>
      <c r="S212" s="79"/>
    </row>
    <row r="213" spans="1:19" s="14" customFormat="1" ht="12">
      <c r="A213" s="37"/>
      <c r="B213" s="34"/>
      <c r="C213" s="34"/>
      <c r="D213" s="51" t="s">
        <v>105</v>
      </c>
      <c r="E213" s="34"/>
      <c r="F213" s="35"/>
      <c r="G213" s="36"/>
      <c r="H213" s="60">
        <f t="shared" ref="H213" si="228">B213*F213</f>
        <v>0</v>
      </c>
      <c r="I213" s="34" t="s">
        <v>124</v>
      </c>
      <c r="J213" s="61" t="e">
        <f t="shared" ref="J213" si="229">N213/A213</f>
        <v>#DIV/0!</v>
      </c>
      <c r="K213" s="61" t="s">
        <v>124</v>
      </c>
      <c r="L213" s="61">
        <f t="shared" ref="L213" si="230">F213*C213</f>
        <v>0</v>
      </c>
      <c r="M213" s="48" t="s">
        <v>124</v>
      </c>
      <c r="N213" s="61"/>
      <c r="O213" s="48" t="s">
        <v>124</v>
      </c>
      <c r="P213" s="62"/>
      <c r="Q213" s="73"/>
      <c r="R213" s="73"/>
      <c r="S213" s="79"/>
    </row>
    <row r="214" spans="1:19" s="14" customFormat="1" ht="12">
      <c r="A214" s="37"/>
      <c r="B214" s="34"/>
      <c r="C214" s="34"/>
      <c r="D214" s="51" t="s">
        <v>106</v>
      </c>
      <c r="E214" s="34"/>
      <c r="F214" s="35"/>
      <c r="G214" s="36"/>
      <c r="H214" s="34"/>
      <c r="I214" s="34"/>
      <c r="J214" s="48"/>
      <c r="K214" s="72"/>
      <c r="L214" s="73"/>
      <c r="M214" s="73"/>
      <c r="N214" s="73"/>
      <c r="O214" s="73"/>
      <c r="P214" s="73"/>
      <c r="Q214" s="73"/>
      <c r="R214" s="73"/>
      <c r="S214" s="79"/>
    </row>
    <row r="215" spans="1:19" s="14" customFormat="1" ht="12">
      <c r="A215" s="37"/>
      <c r="B215" s="34"/>
      <c r="C215" s="34"/>
      <c r="D215" s="51" t="s">
        <v>107</v>
      </c>
      <c r="E215" s="34"/>
      <c r="F215" s="35"/>
      <c r="G215" s="36"/>
      <c r="H215" s="34"/>
      <c r="I215" s="34"/>
      <c r="J215" s="48"/>
      <c r="K215" s="72"/>
      <c r="L215" s="73"/>
      <c r="M215" s="73"/>
      <c r="N215" s="73"/>
      <c r="O215" s="73"/>
      <c r="P215" s="73"/>
      <c r="Q215" s="73"/>
      <c r="R215" s="73"/>
      <c r="S215" s="79"/>
    </row>
    <row r="216" spans="1:19" s="14" customFormat="1" ht="12">
      <c r="A216" s="37"/>
      <c r="B216" s="34"/>
      <c r="C216" s="34"/>
      <c r="D216" s="51" t="s">
        <v>108</v>
      </c>
      <c r="E216" s="34"/>
      <c r="F216" s="35"/>
      <c r="G216" s="36"/>
      <c r="H216" s="34"/>
      <c r="I216" s="34"/>
      <c r="J216" s="48"/>
      <c r="K216" s="72"/>
      <c r="L216" s="73"/>
      <c r="M216" s="73"/>
      <c r="N216" s="73"/>
      <c r="O216" s="73"/>
      <c r="P216" s="73"/>
      <c r="Q216" s="73"/>
      <c r="R216" s="73"/>
      <c r="S216" s="79"/>
    </row>
    <row r="217" spans="1:19" s="14" customFormat="1" ht="12">
      <c r="A217" s="37"/>
      <c r="B217" s="34"/>
      <c r="C217" s="34"/>
      <c r="D217" s="51"/>
      <c r="E217" s="34"/>
      <c r="F217" s="35"/>
      <c r="G217" s="36"/>
      <c r="H217" s="60">
        <f t="shared" ref="H217" si="231">B217*F217</f>
        <v>0</v>
      </c>
      <c r="I217" s="34" t="s">
        <v>124</v>
      </c>
      <c r="J217" s="61" t="e">
        <f t="shared" ref="J217" si="232">N217/A217</f>
        <v>#DIV/0!</v>
      </c>
      <c r="K217" s="61" t="s">
        <v>124</v>
      </c>
      <c r="L217" s="61">
        <f t="shared" ref="L217" si="233">F217*C217</f>
        <v>0</v>
      </c>
      <c r="M217" s="48" t="s">
        <v>124</v>
      </c>
      <c r="N217" s="61"/>
      <c r="O217" s="48" t="s">
        <v>124</v>
      </c>
      <c r="P217" s="62"/>
      <c r="Q217" s="73"/>
      <c r="R217" s="73"/>
      <c r="S217" s="79"/>
    </row>
    <row r="218" spans="1:19" s="14" customFormat="1" ht="12">
      <c r="A218" s="37"/>
      <c r="B218" s="34"/>
      <c r="C218" s="34"/>
      <c r="D218" s="51" t="s">
        <v>109</v>
      </c>
      <c r="E218" s="34"/>
      <c r="F218" s="35"/>
      <c r="G218" s="36"/>
      <c r="H218" s="34"/>
      <c r="I218" s="34"/>
      <c r="J218" s="48"/>
      <c r="K218" s="72"/>
      <c r="L218" s="73"/>
      <c r="M218" s="73"/>
      <c r="N218" s="73"/>
      <c r="O218" s="73"/>
      <c r="P218" s="73"/>
      <c r="Q218" s="73"/>
      <c r="R218" s="73"/>
      <c r="S218" s="79"/>
    </row>
    <row r="219" spans="1:19" s="14" customFormat="1" ht="12">
      <c r="A219" s="37"/>
      <c r="B219" s="34"/>
      <c r="C219" s="34"/>
      <c r="D219" s="51" t="s">
        <v>110</v>
      </c>
      <c r="E219" s="34"/>
      <c r="F219" s="35"/>
      <c r="G219" s="36"/>
      <c r="H219" s="34"/>
      <c r="I219" s="34"/>
      <c r="J219" s="48"/>
      <c r="K219" s="72"/>
      <c r="L219" s="73"/>
      <c r="M219" s="73"/>
      <c r="N219" s="73"/>
      <c r="O219" s="73"/>
      <c r="P219" s="73"/>
      <c r="Q219" s="73"/>
      <c r="R219" s="73"/>
      <c r="S219" s="79"/>
    </row>
    <row r="220" spans="1:19" s="14" customFormat="1" ht="12">
      <c r="A220" s="37"/>
      <c r="B220" s="34"/>
      <c r="C220" s="34"/>
      <c r="D220" s="51" t="s">
        <v>111</v>
      </c>
      <c r="E220" s="34"/>
      <c r="F220" s="35"/>
      <c r="G220" s="36"/>
      <c r="H220" s="34"/>
      <c r="I220" s="34"/>
      <c r="J220" s="48"/>
      <c r="K220" s="72"/>
      <c r="L220" s="73"/>
      <c r="M220" s="73"/>
      <c r="N220" s="73"/>
      <c r="O220" s="73"/>
      <c r="P220" s="73"/>
      <c r="Q220" s="73"/>
      <c r="R220" s="73"/>
      <c r="S220" s="79"/>
    </row>
    <row r="221" spans="1:19" s="14" customFormat="1" ht="12">
      <c r="A221" s="37"/>
      <c r="B221" s="34"/>
      <c r="C221" s="34"/>
      <c r="D221" s="51" t="s">
        <v>112</v>
      </c>
      <c r="E221" s="34"/>
      <c r="F221" s="35"/>
      <c r="G221" s="36"/>
      <c r="H221" s="60">
        <f t="shared" ref="H221" si="234">B221*F221</f>
        <v>0</v>
      </c>
      <c r="I221" s="34" t="s">
        <v>124</v>
      </c>
      <c r="J221" s="61" t="e">
        <f t="shared" ref="J221" si="235">N221/A221</f>
        <v>#DIV/0!</v>
      </c>
      <c r="K221" s="61" t="s">
        <v>124</v>
      </c>
      <c r="L221" s="61">
        <f t="shared" ref="L221" si="236">F221*C221</f>
        <v>0</v>
      </c>
      <c r="M221" s="48" t="s">
        <v>124</v>
      </c>
      <c r="N221" s="61"/>
      <c r="O221" s="48" t="s">
        <v>124</v>
      </c>
      <c r="P221" s="62"/>
      <c r="Q221" s="73"/>
      <c r="R221" s="73"/>
      <c r="S221" s="79"/>
    </row>
    <row r="222" spans="1:19" s="14" customFormat="1" thickBot="1">
      <c r="A222" s="39"/>
      <c r="B222" s="40"/>
      <c r="C222" s="40"/>
      <c r="D222" s="52"/>
      <c r="E222" s="40"/>
      <c r="F222" s="41"/>
      <c r="G222" s="42"/>
      <c r="H222" s="40"/>
      <c r="I222" s="40"/>
      <c r="J222" s="49"/>
      <c r="K222" s="80"/>
      <c r="L222" s="81"/>
      <c r="M222" s="81"/>
      <c r="N222" s="81"/>
      <c r="O222" s="81"/>
      <c r="P222" s="81"/>
      <c r="Q222" s="81"/>
      <c r="R222" s="81"/>
      <c r="S222" s="82"/>
    </row>
    <row r="223" spans="1:19">
      <c r="F223" s="64" t="s">
        <v>120</v>
      </c>
      <c r="G223" s="65"/>
      <c r="H223" s="65"/>
      <c r="I223" s="66"/>
      <c r="J223" s="92">
        <f>SUM(L25:L221)</f>
        <v>0</v>
      </c>
      <c r="K223" s="93"/>
      <c r="L223" s="94" t="s">
        <v>124</v>
      </c>
      <c r="M223" s="95"/>
      <c r="N223" s="67"/>
      <c r="O223" s="67"/>
      <c r="P223" s="67"/>
      <c r="Q223" s="67"/>
      <c r="R223" s="67"/>
      <c r="S223" s="68"/>
    </row>
    <row r="224" spans="1:19">
      <c r="D224" s="83"/>
      <c r="F224" s="26" t="s">
        <v>121</v>
      </c>
      <c r="G224" s="43"/>
      <c r="H224" s="43"/>
      <c r="I224" s="69"/>
      <c r="J224" s="96">
        <f>SUM(N25:N221)</f>
        <v>0</v>
      </c>
      <c r="K224" s="97"/>
      <c r="L224" s="98" t="s">
        <v>124</v>
      </c>
      <c r="M224" s="99"/>
      <c r="N224" s="27"/>
      <c r="O224" s="27"/>
      <c r="P224" s="27"/>
      <c r="Q224" s="27"/>
      <c r="R224" s="27"/>
      <c r="S224" s="28"/>
    </row>
    <row r="225" spans="6:19">
      <c r="F225" s="26" t="s">
        <v>123</v>
      </c>
      <c r="G225" s="43"/>
      <c r="H225" s="43"/>
      <c r="I225" s="70"/>
      <c r="J225" s="100">
        <f>SUM(R25:R221)</f>
        <v>0</v>
      </c>
      <c r="K225" s="101"/>
      <c r="L225" s="86" t="s">
        <v>125</v>
      </c>
      <c r="M225" s="87"/>
      <c r="N225" s="29"/>
      <c r="O225" s="29"/>
      <c r="P225" s="29"/>
      <c r="Q225" s="29"/>
      <c r="R225" s="29"/>
      <c r="S225" s="28"/>
    </row>
    <row r="226" spans="6:19">
      <c r="F226" s="26" t="s">
        <v>126</v>
      </c>
      <c r="G226" s="43"/>
      <c r="H226" s="43"/>
      <c r="I226" s="70"/>
      <c r="J226" s="84">
        <f>SUM(C25:C221)</f>
        <v>0</v>
      </c>
      <c r="K226" s="85"/>
      <c r="L226" s="102" t="s">
        <v>125</v>
      </c>
      <c r="M226" s="103"/>
      <c r="N226" s="29"/>
      <c r="O226" s="29"/>
      <c r="P226" s="29"/>
      <c r="Q226" s="29"/>
      <c r="R226" s="29"/>
      <c r="S226" s="28"/>
    </row>
    <row r="227" spans="6:19" ht="13.5" thickBot="1">
      <c r="F227" s="30" t="s">
        <v>127</v>
      </c>
      <c r="G227" s="31"/>
      <c r="H227" s="31"/>
      <c r="I227" s="71"/>
      <c r="J227" s="88">
        <f>SUM(A25:A221)</f>
        <v>605</v>
      </c>
      <c r="K227" s="89"/>
      <c r="L227" s="104" t="s">
        <v>128</v>
      </c>
      <c r="M227" s="105"/>
      <c r="N227" s="32"/>
      <c r="O227" s="32"/>
      <c r="P227" s="32"/>
      <c r="Q227" s="32"/>
      <c r="R227" s="32"/>
      <c r="S227" s="33"/>
    </row>
    <row r="228" spans="6:19">
      <c r="K228" s="75"/>
      <c r="M228" s="75"/>
    </row>
    <row r="229" spans="6:19">
      <c r="L229" s="74"/>
      <c r="M229" s="74"/>
    </row>
    <row r="230" spans="6:19">
      <c r="L230" s="74"/>
      <c r="M230" s="74"/>
    </row>
    <row r="231" spans="6:19">
      <c r="L231" s="74"/>
      <c r="M231" s="74"/>
    </row>
    <row r="232" spans="6:19">
      <c r="L232" s="74"/>
      <c r="M232" s="74"/>
    </row>
    <row r="233" spans="6:19">
      <c r="L233" s="74"/>
      <c r="M233" s="74"/>
    </row>
    <row r="234" spans="6:19">
      <c r="L234" s="74"/>
      <c r="M234" s="74"/>
    </row>
    <row r="235" spans="6:19">
      <c r="J235" s="74"/>
      <c r="K235" s="74"/>
      <c r="L235" s="74"/>
      <c r="M235" s="74"/>
      <c r="N235" s="74"/>
      <c r="O235" s="74"/>
      <c r="P235" s="74"/>
    </row>
    <row r="236" spans="6:19">
      <c r="J236" s="74"/>
      <c r="K236" s="74"/>
      <c r="L236" s="74"/>
      <c r="M236" s="74"/>
      <c r="N236" s="74"/>
      <c r="O236" s="74"/>
      <c r="P236" s="74"/>
    </row>
    <row r="237" spans="6:19">
      <c r="J237" s="74"/>
      <c r="K237" s="74"/>
      <c r="L237" s="74"/>
      <c r="M237" s="74"/>
      <c r="N237" s="74"/>
      <c r="O237" s="74"/>
      <c r="P237" s="74"/>
    </row>
    <row r="238" spans="6:19">
      <c r="J238" s="74"/>
      <c r="K238" s="74"/>
      <c r="L238" s="74"/>
      <c r="M238" s="74"/>
      <c r="N238" s="74"/>
      <c r="O238" s="74"/>
      <c r="P238" s="74"/>
    </row>
    <row r="239" spans="6:19">
      <c r="J239" s="74"/>
      <c r="K239" s="74"/>
      <c r="L239" s="74"/>
      <c r="M239" s="74"/>
      <c r="N239" s="74"/>
      <c r="O239" s="74"/>
      <c r="P239" s="74"/>
    </row>
    <row r="240" spans="6:19">
      <c r="J240" s="74"/>
      <c r="K240" s="74"/>
      <c r="L240" s="74"/>
      <c r="M240" s="74"/>
      <c r="N240" s="74"/>
      <c r="O240" s="74"/>
      <c r="P240" s="74"/>
    </row>
    <row r="241" spans="10:16">
      <c r="J241" s="74"/>
      <c r="K241" s="74"/>
      <c r="L241" s="74"/>
      <c r="M241" s="74"/>
      <c r="N241" s="74"/>
      <c r="O241" s="74"/>
      <c r="P241" s="74"/>
    </row>
    <row r="242" spans="10:16">
      <c r="J242" s="74"/>
      <c r="K242" s="74"/>
      <c r="L242" s="74"/>
      <c r="M242" s="74"/>
      <c r="N242" s="74"/>
      <c r="O242" s="74"/>
      <c r="P242" s="74"/>
    </row>
    <row r="243" spans="10:16">
      <c r="J243" s="74"/>
      <c r="K243" s="74"/>
      <c r="L243" s="74"/>
      <c r="M243" s="74"/>
      <c r="N243" s="74"/>
      <c r="O243" s="74"/>
      <c r="P243" s="74"/>
    </row>
    <row r="244" spans="10:16">
      <c r="J244" s="74"/>
      <c r="K244" s="74"/>
      <c r="L244" s="74"/>
      <c r="M244" s="74"/>
      <c r="N244" s="74"/>
      <c r="O244" s="74"/>
      <c r="P244" s="74"/>
    </row>
    <row r="245" spans="10:16">
      <c r="J245" s="74"/>
      <c r="K245" s="74"/>
      <c r="L245" s="74"/>
      <c r="M245" s="74"/>
      <c r="N245" s="74"/>
      <c r="O245" s="74"/>
      <c r="P245" s="74"/>
    </row>
    <row r="246" spans="10:16">
      <c r="J246" s="74"/>
      <c r="K246" s="74"/>
      <c r="L246" s="74"/>
      <c r="M246" s="74"/>
      <c r="N246" s="74"/>
      <c r="O246" s="74"/>
      <c r="P246" s="74"/>
    </row>
    <row r="247" spans="10:16">
      <c r="J247" s="74"/>
      <c r="K247" s="74"/>
      <c r="L247" s="74"/>
      <c r="M247" s="74"/>
      <c r="N247" s="74"/>
      <c r="O247" s="74"/>
      <c r="P247" s="74"/>
    </row>
    <row r="248" spans="10:16">
      <c r="J248" s="74"/>
      <c r="K248" s="74"/>
      <c r="L248" s="74"/>
      <c r="M248" s="74"/>
      <c r="N248" s="74"/>
      <c r="O248" s="74"/>
      <c r="P248" s="74"/>
    </row>
    <row r="249" spans="10:16">
      <c r="J249" s="74"/>
      <c r="K249" s="74"/>
      <c r="L249" s="74"/>
      <c r="M249" s="74"/>
      <c r="N249" s="74"/>
      <c r="O249" s="74"/>
      <c r="P249" s="74"/>
    </row>
    <row r="250" spans="10:16">
      <c r="J250" s="74"/>
      <c r="K250" s="74"/>
      <c r="L250" s="74"/>
      <c r="M250" s="74"/>
      <c r="N250" s="74"/>
      <c r="O250" s="74"/>
      <c r="P250" s="74"/>
    </row>
  </sheetData>
  <mergeCells count="10">
    <mergeCell ref="L226:M226"/>
    <mergeCell ref="L227:M227"/>
    <mergeCell ref="L223:M223"/>
    <mergeCell ref="L224:M224"/>
    <mergeCell ref="L225:M225"/>
    <mergeCell ref="J223:K223"/>
    <mergeCell ref="J224:K224"/>
    <mergeCell ref="J225:K225"/>
    <mergeCell ref="J226:K226"/>
    <mergeCell ref="J227:K227"/>
  </mergeCells>
  <phoneticPr fontId="0" type="noConversion"/>
  <pageMargins left="0.35" right="0.26" top="0.23" bottom="0.71" header="0.16" footer="0.56000000000000005"/>
  <pageSetup paperSize="274" scale="95" fitToHeight="0" orientation="portrait" horizontalDpi="300" verticalDpi="300" r:id="rId1"/>
  <headerFooter alignWithMargins="0"/>
  <cellWatches>
    <cellWatch r="D19"/>
  </cellWatche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27</vt:i4>
      </vt:variant>
    </vt:vector>
  </HeadingPairs>
  <TitlesOfParts>
    <vt:vector size="30" baseType="lpstr">
      <vt:lpstr>Feuil1</vt:lpstr>
      <vt:lpstr>Feuil2</vt:lpstr>
      <vt:lpstr>Feuil3</vt:lpstr>
      <vt:lpstr>acompte</vt:lpstr>
      <vt:lpstr>cctannee</vt:lpstr>
      <vt:lpstr>cctpiece</vt:lpstr>
      <vt:lpstr>clicodef</vt:lpstr>
      <vt:lpstr>clicodel</vt:lpstr>
      <vt:lpstr>clicpvillef</vt:lpstr>
      <vt:lpstr>clicpvillel</vt:lpstr>
      <vt:lpstr>clinomf</vt:lpstr>
      <vt:lpstr>clinoml</vt:lpstr>
      <vt:lpstr>clirue1f</vt:lpstr>
      <vt:lpstr>clirue1l</vt:lpstr>
      <vt:lpstr>clirue2f</vt:lpstr>
      <vt:lpstr>clirue2l</vt:lpstr>
      <vt:lpstr>clirue3f</vt:lpstr>
      <vt:lpstr>clirue3l</vt:lpstr>
      <vt:lpstr>debut</vt:lpstr>
      <vt:lpstr>depfda</vt:lpstr>
      <vt:lpstr>devcode</vt:lpstr>
      <vt:lpstr>Feuil3!Impression_des_titres</vt:lpstr>
      <vt:lpstr>paynomf</vt:lpstr>
      <vt:lpstr>paynoml</vt:lpstr>
      <vt:lpstr>socfda</vt:lpstr>
      <vt:lpstr>total_ht</vt:lpstr>
      <vt:lpstr>total_ttc</vt:lpstr>
      <vt:lpstr>total_tva</vt:lpstr>
      <vt:lpstr>tvataux</vt:lpstr>
      <vt:lpstr>typecde</vt:lpstr>
    </vt:vector>
  </TitlesOfParts>
  <Company>GINESTET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service informatique</dc:creator>
  <cp:lastModifiedBy>Amestoy</cp:lastModifiedBy>
  <cp:lastPrinted>2007-07-02T15:52:48Z</cp:lastPrinted>
  <dcterms:created xsi:type="dcterms:W3CDTF">1999-10-21T08:14:01Z</dcterms:created>
  <dcterms:modified xsi:type="dcterms:W3CDTF">2013-09-15T17:28:17Z</dcterms:modified>
</cp:coreProperties>
</file>