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15960" yWindow="75" windowWidth="12930" windowHeight="12585"/>
  </bookViews>
  <sheets>
    <sheet name="BC" sheetId="1" r:id="rId1"/>
    <sheet name="PRESTAS" sheetId="4" r:id="rId2"/>
    <sheet name="DATAS" sheetId="5" r:id="rId3"/>
  </sheets>
  <functionGroups/>
  <definedNames>
    <definedName name="cheque">DATAS!$E$2:$E$3</definedName>
    <definedName name="dep">DATAS!$A$2:$A$91</definedName>
    <definedName name="jf">DATAS!$C$2:$C$12</definedName>
    <definedName name="newangel_newangels_1" localSheetId="1" hidden="1">PRESTAS!#REF!</definedName>
    <definedName name="presta1">PRESTAS!$B$3:$B$901</definedName>
    <definedName name="presta2">PRESTAS!$B$2:$AB$901</definedName>
    <definedName name="ref">DATAS!$D$2:$D$5</definedName>
    <definedName name="type">DATAS!$B$2:$B$4</definedName>
    <definedName name="_xlnm.Print_Area" localSheetId="0">BC!$A$1:$I$65</definedName>
  </definedNames>
  <calcPr calcId="125725" iterateDelta="1E-4"/>
</workbook>
</file>

<file path=xl/calcChain.xml><?xml version="1.0" encoding="utf-8"?>
<calcChain xmlns="http://schemas.openxmlformats.org/spreadsheetml/2006/main">
  <c r="F6" i="1"/>
  <c r="C13"/>
  <c r="C11"/>
  <c r="C10"/>
  <c r="C12"/>
  <c r="F4"/>
  <c r="F5"/>
  <c r="F7"/>
  <c r="F28"/>
  <c r="H28"/>
  <c r="E29"/>
  <c r="L5"/>
  <c r="L3"/>
  <c r="G20" l="1"/>
  <c r="G21"/>
  <c r="G22"/>
  <c r="G23"/>
  <c r="G18"/>
  <c r="E20"/>
  <c r="E21"/>
  <c r="E22"/>
  <c r="E23"/>
  <c r="E18"/>
  <c r="H26"/>
  <c r="G24" l="1"/>
  <c r="E24"/>
  <c r="G13" l="1"/>
  <c r="G19" l="1"/>
  <c r="E19"/>
  <c r="C52"/>
  <c r="N2" s="1"/>
  <c r="E26" l="1"/>
</calcChain>
</file>

<file path=xl/sharedStrings.xml><?xml version="1.0" encoding="utf-8"?>
<sst xmlns="http://schemas.openxmlformats.org/spreadsheetml/2006/main" count="133" uniqueCount="104">
  <si>
    <t>PRESTATAIRE</t>
  </si>
  <si>
    <t xml:space="preserve">Nom : </t>
  </si>
  <si>
    <t xml:space="preserve">Adresse : </t>
  </si>
  <si>
    <t xml:space="preserve">Référence : </t>
  </si>
  <si>
    <t xml:space="preserve">Observations : </t>
  </si>
  <si>
    <t xml:space="preserve">ADS : </t>
  </si>
  <si>
    <t xml:space="preserve">CC : </t>
  </si>
  <si>
    <t>ADS</t>
  </si>
  <si>
    <t>Nom de l'Agent</t>
  </si>
  <si>
    <t>Date</t>
  </si>
  <si>
    <t>BON DE COMMANDE</t>
  </si>
  <si>
    <t>P.S.</t>
  </si>
  <si>
    <t>F.S.</t>
  </si>
  <si>
    <t>CC</t>
  </si>
  <si>
    <t>Prestations</t>
  </si>
  <si>
    <t>RP</t>
  </si>
  <si>
    <t>Fériés</t>
  </si>
  <si>
    <t>Départements</t>
  </si>
  <si>
    <t>Début de Mission</t>
  </si>
  <si>
    <t>Fin de Mission</t>
  </si>
  <si>
    <t>Tarifs Horaire HT (Hors Majoration 100% Férié) :</t>
  </si>
  <si>
    <t xml:space="preserve">DEPARTEMENT : </t>
  </si>
  <si>
    <t>Nom :</t>
  </si>
  <si>
    <t>RONDES</t>
  </si>
  <si>
    <t xml:space="preserve">NOM DU DOCUMENT : </t>
  </si>
  <si>
    <t>COMPTE RENDU DE MISSION</t>
  </si>
  <si>
    <t>Referencement</t>
  </si>
  <si>
    <t xml:space="preserve">Compte Rendu de Mission : </t>
  </si>
  <si>
    <t>LATITUDE</t>
  </si>
  <si>
    <t>LONGITUDE</t>
  </si>
  <si>
    <t>DEPART</t>
  </si>
  <si>
    <t>PHONE 1</t>
  </si>
  <si>
    <t>PHONE 2</t>
  </si>
  <si>
    <t>PHONE 3</t>
  </si>
  <si>
    <t>FAX</t>
  </si>
  <si>
    <t>EMAIL</t>
  </si>
  <si>
    <t>MAJORATIONS</t>
  </si>
  <si>
    <t>ID</t>
  </si>
  <si>
    <t>COMMENTAIRE</t>
  </si>
  <si>
    <t>MESSAGE</t>
  </si>
  <si>
    <t>DEPARTEMENT</t>
  </si>
  <si>
    <t>MULTIZONE</t>
  </si>
  <si>
    <t>KBIS</t>
  </si>
  <si>
    <t>CNAPS</t>
  </si>
  <si>
    <t>FISCALE</t>
  </si>
  <si>
    <t>ASSURANCE</t>
  </si>
  <si>
    <t>URSSAF</t>
  </si>
  <si>
    <t>CODE POSTAL</t>
  </si>
  <si>
    <t>PAYS</t>
  </si>
  <si>
    <t>Oui</t>
  </si>
  <si>
    <t>Non</t>
  </si>
  <si>
    <t>Numéro de Carte Professionnelle</t>
  </si>
  <si>
    <t xml:space="preserve">Téléphone : </t>
  </si>
  <si>
    <t>Chèque à Récupérer :</t>
  </si>
  <si>
    <t>Montant :</t>
  </si>
  <si>
    <t>Récupération de Chéque</t>
  </si>
  <si>
    <t>Majorations :</t>
  </si>
  <si>
    <t>Déplacement (Validation obligatoire à la commande) :</t>
  </si>
  <si>
    <t>Type de la Prestation :</t>
  </si>
  <si>
    <t>Planning :</t>
  </si>
  <si>
    <t>Tél n°1 :</t>
  </si>
  <si>
    <t>Tél n°2 :</t>
  </si>
  <si>
    <t>Email :</t>
  </si>
  <si>
    <t>Fax :</t>
  </si>
  <si>
    <t>TOTAL :</t>
  </si>
  <si>
    <t>NOM PRESTATAIRE</t>
  </si>
  <si>
    <t>02</t>
  </si>
  <si>
    <t>01</t>
  </si>
  <si>
    <t>SSIAP1</t>
  </si>
  <si>
    <t>SSIAP2</t>
  </si>
  <si>
    <t>RONDE</t>
  </si>
  <si>
    <t>INTER</t>
  </si>
  <si>
    <t>04</t>
  </si>
  <si>
    <t xml:space="preserve">MESSAGE : </t>
  </si>
  <si>
    <t>OBS :</t>
  </si>
  <si>
    <t>NV</t>
  </si>
  <si>
    <t>03</t>
  </si>
  <si>
    <t>05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</si>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</sst>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numFmts count="3">
    <numFmt numFmtId="164" formatCode="d/m;@"/>
    <numFmt numFmtId="172" formatCode="[h]:mm;@"/>
    <numFmt numFmtId="173" formatCode="#,##0.00\ &quot;€&quot;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/>
      </right>
      <top/>
      <bottom/>
      <diagonal/>
    </border>
    <border>
      <left style="medium">
        <color theme="3"/>
      </left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 style="medium">
        <color theme="3"/>
      </right>
      <top/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 tint="-0.249977111117893"/>
      </left>
      <right style="medium">
        <color theme="3" tint="-0.249977111117893"/>
      </right>
      <top/>
      <bottom/>
      <diagonal/>
    </border>
    <border>
      <left style="medium">
        <color theme="3" tint="-0.249977111117893"/>
      </left>
      <right style="medium">
        <color theme="3" tint="-0.249977111117893"/>
      </right>
      <top/>
      <bottom style="medium">
        <color theme="3" tint="-0.249977111117893"/>
      </bottom>
      <diagonal/>
    </border>
    <border>
      <left/>
      <right/>
      <top style="medium">
        <color theme="3" tint="-0.249977111117893"/>
      </top>
      <bottom/>
      <diagonal/>
    </border>
    <border>
      <left style="medium">
        <color theme="3" tint="-0.249977111117893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3"/>
      </left>
      <right/>
      <top style="medium">
        <color indexed="64"/>
      </top>
      <bottom style="medium">
        <color indexed="64"/>
      </bottom>
      <diagonal/>
    </border>
    <border>
      <left style="medium">
        <color theme="3" tint="-0.249977111117893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theme="3" tint="-0.249977111117893"/>
      </left>
      <right/>
      <top style="medium">
        <color indexed="64"/>
      </top>
      <bottom/>
      <diagonal/>
    </border>
    <border>
      <left style="medium">
        <color theme="3" tint="-0.249977111117893"/>
      </left>
      <right style="medium">
        <color theme="3" tint="-0.249977111117893"/>
      </right>
      <top style="medium">
        <color theme="3" tint="-0.249977111117893"/>
      </top>
      <bottom/>
      <diagonal/>
    </border>
    <border>
      <left style="medium">
        <color theme="3" tint="-0.249977111117893"/>
      </left>
      <right style="thin">
        <color theme="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/>
      </left>
      <right style="thin">
        <color theme="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/>
      <top style="medium">
        <color theme="3" tint="-0.249977111117893"/>
      </top>
      <bottom style="medium">
        <color theme="3" tint="-0.249977111117893"/>
      </bottom>
      <diagonal/>
    </border>
    <border>
      <left/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/>
      <right style="thin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theme="3" tint="-0.249977111117893"/>
      </left>
      <right style="thin">
        <color theme="3"/>
      </right>
      <top style="medium">
        <color theme="3" tint="-0.24997711111789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 tint="-0.249977111117893"/>
      </top>
      <bottom style="thin">
        <color theme="3"/>
      </bottom>
      <diagonal/>
    </border>
    <border>
      <left style="thin">
        <color theme="3"/>
      </left>
      <right style="medium">
        <color theme="3" tint="-0.249977111117893"/>
      </right>
      <top style="medium">
        <color theme="3" tint="-0.249977111117893"/>
      </top>
      <bottom style="thin">
        <color theme="3"/>
      </bottom>
      <diagonal/>
    </border>
    <border>
      <left style="medium">
        <color theme="3" tint="-0.24997711111789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medium">
        <color theme="3" tint="-0.249977111117893"/>
      </right>
      <top style="thin">
        <color theme="3"/>
      </top>
      <bottom style="thin">
        <color theme="3"/>
      </bottom>
      <diagonal/>
    </border>
    <border>
      <left style="medium">
        <color theme="3" tint="-0.249977111117893"/>
      </left>
      <right style="thin">
        <color theme="3"/>
      </right>
      <top style="thin">
        <color theme="3"/>
      </top>
      <bottom style="medium">
        <color theme="3" tint="-0.24997711111789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 tint="-0.249977111117893"/>
      </bottom>
      <diagonal/>
    </border>
    <border>
      <left style="thin">
        <color theme="3"/>
      </left>
      <right style="medium">
        <color theme="3" tint="-0.249977111117893"/>
      </right>
      <top style="thin">
        <color theme="3"/>
      </top>
      <bottom style="medium">
        <color theme="3" tint="-0.249977111117893"/>
      </bottom>
      <diagonal/>
    </border>
    <border>
      <left style="medium">
        <color theme="3" tint="-0.249977111117893"/>
      </left>
      <right style="thin">
        <color indexed="64"/>
      </right>
      <top style="medium">
        <color theme="3" tint="-0.249977111117893"/>
      </top>
      <bottom/>
      <diagonal/>
    </border>
    <border>
      <left style="thin">
        <color indexed="64"/>
      </left>
      <right style="medium">
        <color theme="3" tint="-0.249977111117893"/>
      </right>
      <top style="medium">
        <color theme="3" tint="-0.249977111117893"/>
      </top>
      <bottom/>
      <diagonal/>
    </border>
    <border>
      <left style="medium">
        <color theme="3" tint="-0.249977111117893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-0.249977111117893"/>
      </right>
      <top/>
      <bottom/>
      <diagonal/>
    </border>
    <border>
      <left style="medium">
        <color theme="3" tint="-0.249977111117893"/>
      </left>
      <right style="thin">
        <color indexed="64"/>
      </right>
      <top/>
      <bottom style="medium">
        <color theme="3" tint="-0.249977111117893"/>
      </bottom>
      <diagonal/>
    </border>
    <border>
      <left style="thin">
        <color indexed="64"/>
      </left>
      <right style="medium">
        <color theme="3" tint="-0.249977111117893"/>
      </right>
      <top/>
      <bottom style="medium">
        <color theme="3" tint="-0.249977111117893"/>
      </bottom>
      <diagonal/>
    </border>
    <border>
      <left style="medium">
        <color theme="3"/>
      </left>
      <right/>
      <top style="medium">
        <color theme="3" tint="-0.249977111117893"/>
      </top>
      <bottom/>
      <diagonal/>
    </border>
    <border>
      <left/>
      <right style="medium">
        <color theme="3"/>
      </right>
      <top style="medium">
        <color theme="3" tint="-0.249977111117893"/>
      </top>
      <bottom/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medium">
        <color theme="3"/>
      </right>
      <top style="medium">
        <color indexed="64"/>
      </top>
      <bottom/>
      <diagonal/>
    </border>
    <border>
      <left/>
      <right style="medium">
        <color theme="3" tint="-0.249977111117893"/>
      </right>
      <top style="medium">
        <color theme="3"/>
      </top>
      <bottom/>
      <diagonal/>
    </border>
    <border>
      <left style="medium">
        <color theme="3" tint="-0.249977111117893"/>
      </left>
      <right style="medium">
        <color theme="3" tint="-0.249977111117893"/>
      </right>
      <top style="medium">
        <color theme="3" tint="-0.249977111117893"/>
      </top>
      <bottom style="thin">
        <color theme="3" tint="-0.249977111117893"/>
      </bottom>
      <diagonal/>
    </border>
  </borders>
  <cellStyleXfs count="5">
    <xf numFmtId="0" fontId="0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</cellStyleXfs>
  <cellXfs count="170">
    <xf numFmtId="0" fontId="0" fillId="0" borderId="0" xfId="0"/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3" xfId="0" applyBorder="1" applyAlignment="1">
      <alignment horizontal="right"/>
    </xf>
    <xf numFmtId="14" fontId="9" fillId="0" borderId="15" xfId="0" applyNumberFormat="1" applyFont="1" applyBorder="1" applyAlignment="1">
      <alignment horizontal="center"/>
    </xf>
    <xf numFmtId="0" fontId="0" fillId="0" borderId="31" xfId="0" applyBorder="1" applyAlignment="1">
      <alignment vertical="center"/>
    </xf>
    <xf numFmtId="0" fontId="1" fillId="2" borderId="32" xfId="0" applyFont="1" applyFill="1" applyBorder="1" applyAlignment="1">
      <alignment horizontal="right" vertical="center"/>
    </xf>
    <xf numFmtId="0" fontId="1" fillId="2" borderId="33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64" fontId="6" fillId="0" borderId="43" xfId="0" applyNumberFormat="1" applyFont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6" fillId="2" borderId="47" xfId="0" applyFont="1" applyFill="1" applyBorder="1" applyAlignment="1">
      <alignment horizontal="center" vertical="center"/>
    </xf>
    <xf numFmtId="0" fontId="6" fillId="0" borderId="48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2" borderId="46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vertical="center"/>
    </xf>
    <xf numFmtId="0" fontId="1" fillId="2" borderId="52" xfId="0" applyFont="1" applyFill="1" applyBorder="1" applyAlignment="1">
      <alignment vertical="center"/>
    </xf>
    <xf numFmtId="0" fontId="1" fillId="2" borderId="46" xfId="0" applyFont="1" applyFill="1" applyBorder="1" applyAlignment="1">
      <alignment horizontal="right" vertical="center"/>
    </xf>
    <xf numFmtId="0" fontId="1" fillId="2" borderId="5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 applyAlignment="1">
      <alignment vertical="center"/>
    </xf>
    <xf numFmtId="0" fontId="0" fillId="0" borderId="65" xfId="0" applyBorder="1"/>
    <xf numFmtId="0" fontId="1" fillId="0" borderId="13" xfId="0" applyFont="1" applyBorder="1" applyAlignment="1">
      <alignment horizontal="left" vertical="center"/>
    </xf>
    <xf numFmtId="0" fontId="1" fillId="4" borderId="72" xfId="0" applyFont="1" applyFill="1" applyBorder="1" applyAlignment="1"/>
    <xf numFmtId="0" fontId="5" fillId="0" borderId="0" xfId="0" applyFont="1" applyAlignment="1">
      <alignment horizontal="left" vertical="center"/>
    </xf>
    <xf numFmtId="173" fontId="0" fillId="0" borderId="34" xfId="0" applyNumberFormat="1" applyBorder="1" applyAlignment="1">
      <alignment horizontal="center" vertical="center"/>
    </xf>
    <xf numFmtId="173" fontId="0" fillId="0" borderId="33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2" borderId="7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6" fillId="0" borderId="79" xfId="0" applyFont="1" applyFill="1" applyBorder="1" applyAlignment="1">
      <alignment horizontal="center" vertical="center"/>
    </xf>
    <xf numFmtId="0" fontId="6" fillId="0" borderId="40" xfId="0" applyNumberFormat="1" applyFont="1" applyFill="1" applyBorder="1" applyAlignment="1">
      <alignment horizontal="center" vertical="center"/>
    </xf>
    <xf numFmtId="1" fontId="6" fillId="0" borderId="40" xfId="0" applyNumberFormat="1" applyFont="1" applyFill="1" applyBorder="1" applyAlignment="1">
      <alignment horizontal="center" vertical="center"/>
    </xf>
    <xf numFmtId="1" fontId="6" fillId="0" borderId="41" xfId="0" applyNumberFormat="1" applyFont="1" applyFill="1" applyBorder="1" applyAlignment="1">
      <alignment horizontal="center" vertical="center"/>
    </xf>
    <xf numFmtId="22" fontId="0" fillId="0" borderId="31" xfId="0" applyNumberForma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2" fontId="0" fillId="0" borderId="64" xfId="0" applyNumberForma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22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22" fontId="0" fillId="0" borderId="61" xfId="0" applyNumberForma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7" xfId="0" applyBorder="1" applyAlignment="1">
      <alignment horizontal="left"/>
    </xf>
    <xf numFmtId="0" fontId="11" fillId="0" borderId="0" xfId="2" applyBorder="1" applyAlignment="1" applyProtection="1">
      <alignment horizontal="left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1" fillId="2" borderId="59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left" vertical="center"/>
    </xf>
    <xf numFmtId="0" fontId="1" fillId="2" borderId="57" xfId="0" applyFont="1" applyFill="1" applyBorder="1" applyAlignment="1">
      <alignment horizontal="left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1" fontId="1" fillId="0" borderId="55" xfId="0" applyNumberFormat="1" applyFont="1" applyFill="1" applyBorder="1" applyAlignment="1">
      <alignment horizontal="center" vertical="center"/>
    </xf>
    <xf numFmtId="1" fontId="1" fillId="0" borderId="56" xfId="0" applyNumberFormat="1" applyFont="1" applyFill="1" applyBorder="1" applyAlignment="1">
      <alignment horizontal="center" vertical="center"/>
    </xf>
    <xf numFmtId="0" fontId="0" fillId="4" borderId="28" xfId="0" applyFill="1" applyBorder="1" applyAlignment="1">
      <alignment horizontal="left"/>
    </xf>
    <xf numFmtId="0" fontId="0" fillId="4" borderId="29" xfId="0" applyFill="1" applyBorder="1" applyAlignment="1">
      <alignment horizontal="left"/>
    </xf>
    <xf numFmtId="0" fontId="0" fillId="4" borderId="30" xfId="0" applyFill="1" applyBorder="1" applyAlignment="1">
      <alignment horizontal="left"/>
    </xf>
    <xf numFmtId="172" fontId="1" fillId="2" borderId="23" xfId="0" applyNumberFormat="1" applyFont="1" applyFill="1" applyBorder="1" applyAlignment="1">
      <alignment horizontal="center" vertical="center"/>
    </xf>
    <xf numFmtId="172" fontId="1" fillId="2" borderId="24" xfId="0" applyNumberFormat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17" xfId="0" applyFont="1" applyFill="1" applyBorder="1" applyAlignment="1">
      <alignment horizontal="left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173" fontId="0" fillId="0" borderId="35" xfId="0" applyNumberFormat="1" applyBorder="1" applyAlignment="1">
      <alignment horizontal="center" vertical="center"/>
    </xf>
    <xf numFmtId="173" fontId="0" fillId="0" borderId="36" xfId="0" applyNumberFormat="1" applyBorder="1" applyAlignment="1">
      <alignment horizontal="center" vertical="center"/>
    </xf>
    <xf numFmtId="173" fontId="0" fillId="0" borderId="37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0" fillId="4" borderId="26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1" fillId="4" borderId="42" xfId="0" applyFont="1" applyFill="1" applyBorder="1" applyAlignment="1">
      <alignment horizontal="left"/>
    </xf>
    <xf numFmtId="0" fontId="1" fillId="4" borderId="73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right" vertical="center"/>
    </xf>
    <xf numFmtId="0" fontId="1" fillId="2" borderId="22" xfId="0" applyFont="1" applyFill="1" applyBorder="1" applyAlignment="1">
      <alignment horizontal="right" vertical="center"/>
    </xf>
    <xf numFmtId="0" fontId="1" fillId="2" borderId="58" xfId="0" applyFont="1" applyFill="1" applyBorder="1" applyAlignment="1">
      <alignment horizontal="center" vertical="center"/>
    </xf>
    <xf numFmtId="173" fontId="1" fillId="0" borderId="53" xfId="0" applyNumberFormat="1" applyFont="1" applyFill="1" applyBorder="1" applyAlignment="1">
      <alignment horizontal="center" vertical="center"/>
    </xf>
    <xf numFmtId="173" fontId="1" fillId="0" borderId="54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66" xfId="0" applyFont="1" applyFill="1" applyBorder="1" applyAlignment="1">
      <alignment horizontal="left" vertical="center"/>
    </xf>
    <xf numFmtId="0" fontId="1" fillId="2" borderId="67" xfId="0" applyFont="1" applyFill="1" applyBorder="1" applyAlignment="1">
      <alignment horizontal="left" vertical="center"/>
    </xf>
    <xf numFmtId="0" fontId="0" fillId="2" borderId="68" xfId="0" applyFill="1" applyBorder="1" applyAlignment="1">
      <alignment horizontal="left"/>
    </xf>
    <xf numFmtId="0" fontId="0" fillId="2" borderId="69" xfId="0" applyFill="1" applyBorder="1" applyAlignment="1">
      <alignment horizontal="left"/>
    </xf>
    <xf numFmtId="0" fontId="0" fillId="2" borderId="70" xfId="0" applyFill="1" applyBorder="1" applyAlignment="1">
      <alignment horizontal="left"/>
    </xf>
    <xf numFmtId="0" fontId="0" fillId="2" borderId="71" xfId="0" applyFill="1" applyBorder="1" applyAlignment="1">
      <alignment horizontal="left"/>
    </xf>
    <xf numFmtId="0" fontId="0" fillId="0" borderId="1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5" fillId="0" borderId="0" xfId="0" quotePrefix="1" applyFont="1" applyAlignment="1">
      <alignment horizontal="left" vertical="center"/>
    </xf>
  </cellXfs>
  <cellStyles count="5">
    <cellStyle name="Excel Built-in Normal" xfId="1"/>
    <cellStyle name="Lien hypertexte" xfId="2" builtinId="8"/>
    <cellStyle name="Normal" xfId="0" builtinId="0"/>
    <cellStyle name="Normal 2" xfId="3"/>
    <cellStyle name="Normal 2 2" xfId="4"/>
  </cellStyles>
  <dxfs count="3">
    <dxf>
      <font>
        <color theme="0"/>
      </font>
    </dxf>
    <dxf>
      <font>
        <color theme="5" tint="0.79998168889431442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FF5050"/>
      <color rgb="FFFFFF66"/>
      <color rgb="FF99FF99"/>
      <color rgb="FF66FF66"/>
      <color rgb="FFFFFF99"/>
      <color rgb="FFFF7D7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8</xdr:row>
      <xdr:rowOff>0</xdr:rowOff>
    </xdr:from>
    <xdr:to>
      <xdr:col>12</xdr:col>
      <xdr:colOff>1381125</xdr:colOff>
      <xdr:row>10</xdr:row>
      <xdr:rowOff>180975</xdr:rowOff>
    </xdr:to>
    <xdr:sp macro="[0]!sendmail1" textlink="">
      <xdr:nvSpPr>
        <xdr:cNvPr id="5" name="Pentagone 4"/>
        <xdr:cNvSpPr/>
      </xdr:nvSpPr>
      <xdr:spPr>
        <a:xfrm>
          <a:off x="7458075" y="1362075"/>
          <a:ext cx="3162300" cy="647700"/>
        </a:xfrm>
        <a:prstGeom prst="homePlate">
          <a:avLst/>
        </a:prstGeom>
        <a:solidFill>
          <a:srgbClr val="FFFF66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ENVOYER PAR</a:t>
          </a:r>
          <a:r>
            <a:rPr lang="fr-FR" sz="2000" baseline="0">
              <a:solidFill>
                <a:sysClr val="windowText" lastClr="000000"/>
              </a:solidFill>
            </a:rPr>
            <a:t> EMAIL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85725</xdr:colOff>
      <xdr:row>8</xdr:row>
      <xdr:rowOff>9525</xdr:rowOff>
    </xdr:from>
    <xdr:to>
      <xdr:col>15</xdr:col>
      <xdr:colOff>1019175</xdr:colOff>
      <xdr:row>10</xdr:row>
      <xdr:rowOff>190500</xdr:rowOff>
    </xdr:to>
    <xdr:sp macro="[0]!pdfsave" textlink="">
      <xdr:nvSpPr>
        <xdr:cNvPr id="6" name="Pentagone 5"/>
        <xdr:cNvSpPr/>
      </xdr:nvSpPr>
      <xdr:spPr>
        <a:xfrm>
          <a:off x="10763250" y="1371600"/>
          <a:ext cx="3162300" cy="647700"/>
        </a:xfrm>
        <a:prstGeom prst="homePlate">
          <a:avLst/>
        </a:prstGeom>
        <a:solidFill>
          <a:srgbClr val="FF5050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SAUVEGARDER EN PDF</a:t>
          </a:r>
        </a:p>
      </xdr:txBody>
    </xdr:sp>
    <xdr:clientData/>
  </xdr:twoCellAnchor>
  <xdr:twoCellAnchor>
    <xdr:from>
      <xdr:col>16</xdr:col>
      <xdr:colOff>0</xdr:colOff>
      <xdr:row>8</xdr:row>
      <xdr:rowOff>0</xdr:rowOff>
    </xdr:from>
    <xdr:to>
      <xdr:col>19</xdr:col>
      <xdr:colOff>523875</xdr:colOff>
      <xdr:row>10</xdr:row>
      <xdr:rowOff>180975</xdr:rowOff>
    </xdr:to>
    <xdr:sp macro="[0]!_xludf.save" textlink="">
      <xdr:nvSpPr>
        <xdr:cNvPr id="8" name="Pentagone 7"/>
        <xdr:cNvSpPr/>
      </xdr:nvSpPr>
      <xdr:spPr>
        <a:xfrm>
          <a:off x="14020800" y="1362075"/>
          <a:ext cx="3162300" cy="647700"/>
        </a:xfrm>
        <a:prstGeom prst="homePlate">
          <a:avLst/>
        </a:prstGeom>
        <a:solidFill>
          <a:srgbClr val="92D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SAUVEGARDER EN XLS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92D050"/>
        </a:solidFill>
        <a:ln>
          <a:solidFill>
            <a:schemeClr val="accent3">
              <a:lumMod val="50000"/>
            </a:schemeClr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ivier.darna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pageSetUpPr fitToPage="1"/>
  </sheetPr>
  <dimension ref="A1:T65"/>
  <sheetViews>
    <sheetView tabSelected="1" zoomScaleNormal="100" workbookViewId="0">
      <selection activeCell="L26" sqref="L26"/>
    </sheetView>
  </sheetViews>
  <sheetFormatPr baseColWidth="10" defaultRowHeight="15"/>
  <cols>
    <col min="1" max="1" width="1.42578125" customWidth="1"/>
    <col min="2" max="3" width="26.42578125" customWidth="1"/>
    <col min="4" max="4" width="2.28515625" customWidth="1"/>
    <col min="5" max="8" width="12.7109375" customWidth="1"/>
    <col min="9" max="9" width="1.42578125" customWidth="1"/>
    <col min="10" max="10" width="2.85546875" customWidth="1"/>
    <col min="11" max="11" width="15.42578125" bestFit="1" customWidth="1"/>
    <col min="13" max="13" width="21.5703125" bestFit="1" customWidth="1"/>
    <col min="14" max="17" width="16.7109375" customWidth="1"/>
  </cols>
  <sheetData>
    <row r="1" spans="1:20" ht="7.5" customHeight="1" thickBot="1">
      <c r="A1" s="13"/>
      <c r="B1" s="14"/>
      <c r="C1" s="14"/>
      <c r="D1" s="14"/>
      <c r="E1" s="14"/>
      <c r="F1" s="14"/>
      <c r="G1" s="14"/>
      <c r="H1" s="14"/>
      <c r="I1" s="15"/>
      <c r="J1" s="6"/>
    </row>
    <row r="2" spans="1:20" ht="21" customHeight="1" thickBot="1">
      <c r="A2" s="16"/>
      <c r="B2" s="94"/>
      <c r="C2" s="96"/>
      <c r="D2" s="6"/>
      <c r="E2" s="94" t="s">
        <v>0</v>
      </c>
      <c r="F2" s="95"/>
      <c r="G2" s="95"/>
      <c r="H2" s="96"/>
      <c r="I2" s="17"/>
      <c r="J2" s="6"/>
      <c r="K2" s="30" t="s">
        <v>21</v>
      </c>
      <c r="L2" s="31" t="s">
        <v>75</v>
      </c>
      <c r="M2" s="30" t="s">
        <v>24</v>
      </c>
      <c r="N2" s="83" t="str">
        <f ca="1">DAY(C52) &amp; " - "&amp;CONCATENATE(C10," - ",C11," - ",C13)</f>
        <v>23 - 0 - 0 - 0</v>
      </c>
      <c r="O2" s="84"/>
      <c r="P2" s="84"/>
      <c r="Q2" s="84"/>
      <c r="R2" s="84"/>
      <c r="S2" s="84"/>
      <c r="T2" s="85"/>
    </row>
    <row r="3" spans="1:20" ht="14.25" customHeight="1">
      <c r="A3" s="16"/>
      <c r="B3" s="145"/>
      <c r="C3" s="146"/>
      <c r="D3" s="6"/>
      <c r="E3" s="59" t="s">
        <v>22</v>
      </c>
      <c r="F3" s="97" t="s">
        <v>78</v>
      </c>
      <c r="G3" s="97"/>
      <c r="H3" s="98"/>
      <c r="I3" s="17"/>
      <c r="J3" s="6"/>
      <c r="K3" s="92" t="s">
        <v>74</v>
      </c>
      <c r="L3" s="86">
        <f>VLOOKUP(F3,presta2,20,FALSE)</f>
        <v>0</v>
      </c>
      <c r="M3" s="87"/>
      <c r="N3" s="87"/>
      <c r="O3" s="87"/>
      <c r="P3" s="87"/>
      <c r="Q3" s="87"/>
      <c r="R3" s="87"/>
      <c r="S3" s="87"/>
      <c r="T3" s="88"/>
    </row>
    <row r="4" spans="1:20" ht="14.25" customHeight="1" thickBot="1">
      <c r="A4" s="16"/>
      <c r="B4" s="147"/>
      <c r="C4" s="148"/>
      <c r="D4" s="6"/>
      <c r="E4" s="40" t="s">
        <v>60</v>
      </c>
      <c r="F4" s="99">
        <f>VLOOKUP(F3,presta2,7,FALSE)</f>
        <v>0</v>
      </c>
      <c r="G4" s="99"/>
      <c r="H4" s="100"/>
      <c r="I4" s="17"/>
      <c r="J4" s="6"/>
      <c r="K4" s="93"/>
      <c r="L4" s="89"/>
      <c r="M4" s="90"/>
      <c r="N4" s="90"/>
      <c r="O4" s="90"/>
      <c r="P4" s="90"/>
      <c r="Q4" s="90"/>
      <c r="R4" s="90"/>
      <c r="S4" s="90"/>
      <c r="T4" s="91"/>
    </row>
    <row r="5" spans="1:20" ht="14.25" customHeight="1">
      <c r="A5" s="16"/>
      <c r="B5" s="147"/>
      <c r="C5" s="148"/>
      <c r="D5" s="6"/>
      <c r="E5" s="40" t="s">
        <v>61</v>
      </c>
      <c r="F5" s="99">
        <f>VLOOKUP(F3,presta2,8,FALSE)</f>
        <v>0</v>
      </c>
      <c r="G5" s="99"/>
      <c r="H5" s="100"/>
      <c r="I5" s="17"/>
      <c r="J5" s="6"/>
      <c r="K5" s="92" t="s">
        <v>73</v>
      </c>
      <c r="L5" s="86">
        <f>VLOOKUP(F3,presta2,21,FALSE)</f>
        <v>0</v>
      </c>
      <c r="M5" s="87"/>
      <c r="N5" s="87"/>
      <c r="O5" s="87"/>
      <c r="P5" s="87"/>
      <c r="Q5" s="87"/>
      <c r="R5" s="87"/>
      <c r="S5" s="87"/>
      <c r="T5" s="88"/>
    </row>
    <row r="6" spans="1:20" ht="14.25" customHeight="1" thickBot="1">
      <c r="A6" s="16"/>
      <c r="B6" s="147"/>
      <c r="C6" s="148"/>
      <c r="D6" s="6"/>
      <c r="E6" s="40" t="s">
        <v>62</v>
      </c>
      <c r="F6" s="101">
        <f>VLOOKUP(F3,presta2,11,FALSE)</f>
        <v>0</v>
      </c>
      <c r="G6" s="99"/>
      <c r="H6" s="100"/>
      <c r="I6" s="17"/>
      <c r="J6" s="6"/>
      <c r="K6" s="93"/>
      <c r="L6" s="89"/>
      <c r="M6" s="90"/>
      <c r="N6" s="90"/>
      <c r="O6" s="90"/>
      <c r="P6" s="90"/>
      <c r="Q6" s="90"/>
      <c r="R6" s="90"/>
      <c r="S6" s="90"/>
      <c r="T6" s="91"/>
    </row>
    <row r="7" spans="1:20" ht="14.25" customHeight="1" thickBot="1">
      <c r="A7" s="16"/>
      <c r="B7" s="167"/>
      <c r="C7" s="168"/>
      <c r="D7" s="6"/>
      <c r="E7" s="41" t="s">
        <v>63</v>
      </c>
      <c r="F7" s="107">
        <f>VLOOKUP(F3,presta2,10,FALSE)</f>
        <v>0</v>
      </c>
      <c r="G7" s="107"/>
      <c r="H7" s="108"/>
      <c r="I7" s="17"/>
      <c r="J7" s="6"/>
    </row>
    <row r="8" spans="1:20" ht="7.5" customHeight="1" thickBot="1">
      <c r="A8" s="16"/>
      <c r="B8" s="6"/>
      <c r="C8" s="6"/>
      <c r="D8" s="6"/>
      <c r="E8" s="6"/>
      <c r="F8" s="6"/>
      <c r="G8" s="6"/>
      <c r="H8" s="6"/>
      <c r="I8" s="17"/>
      <c r="J8" s="6"/>
    </row>
    <row r="9" spans="1:20" ht="21" customHeight="1" thickBot="1">
      <c r="A9" s="16"/>
      <c r="B9" s="104" t="s">
        <v>10</v>
      </c>
      <c r="C9" s="105"/>
      <c r="D9" s="105"/>
      <c r="E9" s="105"/>
      <c r="F9" s="105"/>
      <c r="G9" s="105"/>
      <c r="H9" s="106"/>
      <c r="I9" s="17"/>
      <c r="J9" s="6"/>
    </row>
    <row r="10" spans="1:20" ht="15.75" thickBot="1">
      <c r="A10" s="16"/>
      <c r="B10" s="48" t="s">
        <v>1</v>
      </c>
      <c r="C10" s="138">
        <f>IF(G12="Oui",#REF!,)</f>
        <v>0</v>
      </c>
      <c r="D10" s="138"/>
      <c r="E10" s="138"/>
      <c r="F10" s="138"/>
      <c r="G10" s="138"/>
      <c r="H10" s="139"/>
      <c r="I10" s="17"/>
      <c r="J10" s="6"/>
    </row>
    <row r="11" spans="1:20" ht="15.75" thickBot="1">
      <c r="A11" s="16"/>
      <c r="B11" s="48" t="s">
        <v>2</v>
      </c>
      <c r="C11" s="138">
        <f>IF(G12="Oui",#REF!,)</f>
        <v>0</v>
      </c>
      <c r="D11" s="138"/>
      <c r="E11" s="138"/>
      <c r="F11" s="138"/>
      <c r="G11" s="138"/>
      <c r="H11" s="139"/>
      <c r="I11" s="17"/>
      <c r="J11" s="6"/>
    </row>
    <row r="12" spans="1:20" ht="15.75" thickBot="1">
      <c r="A12" s="16"/>
      <c r="B12" s="49" t="s">
        <v>52</v>
      </c>
      <c r="C12" s="113">
        <f>IF(G12="Oui",#REF!,)</f>
        <v>0</v>
      </c>
      <c r="D12" s="114"/>
      <c r="E12" s="111" t="s">
        <v>53</v>
      </c>
      <c r="F12" s="112"/>
      <c r="G12" s="113" t="s">
        <v>50</v>
      </c>
      <c r="H12" s="114"/>
      <c r="I12" s="17"/>
      <c r="J12" s="6"/>
    </row>
    <row r="13" spans="1:20" ht="15.75" thickBot="1">
      <c r="A13" s="16"/>
      <c r="B13" s="49" t="s">
        <v>3</v>
      </c>
      <c r="C13" s="115">
        <f>IF(G12="Oui",#REF!,)</f>
        <v>0</v>
      </c>
      <c r="D13" s="116"/>
      <c r="E13" s="111" t="s">
        <v>54</v>
      </c>
      <c r="F13" s="112"/>
      <c r="G13" s="143" t="str">
        <f>IF(G12="Oui",#REF!,"")</f>
        <v/>
      </c>
      <c r="H13" s="144"/>
      <c r="I13" s="17"/>
      <c r="J13" s="6"/>
    </row>
    <row r="14" spans="1:20" ht="7.5" customHeight="1" thickBot="1">
      <c r="A14" s="16"/>
      <c r="B14" s="6"/>
      <c r="C14" s="4"/>
      <c r="D14" s="4"/>
      <c r="E14" s="137"/>
      <c r="F14" s="137"/>
      <c r="G14" s="4"/>
      <c r="H14" s="6"/>
      <c r="I14" s="17"/>
      <c r="J14" s="6"/>
    </row>
    <row r="15" spans="1:20" ht="15.75" thickBot="1">
      <c r="A15" s="16"/>
      <c r="B15" s="140" t="s">
        <v>58</v>
      </c>
      <c r="C15" s="141"/>
      <c r="D15" s="4"/>
      <c r="E15" s="102">
        <v>1</v>
      </c>
      <c r="F15" s="103"/>
      <c r="G15" s="102" t="s">
        <v>7</v>
      </c>
      <c r="H15" s="103"/>
      <c r="I15" s="17"/>
      <c r="J15" s="6"/>
    </row>
    <row r="16" spans="1:20" ht="7.5" customHeight="1" thickBot="1">
      <c r="A16" s="16"/>
      <c r="B16" s="6"/>
      <c r="C16" s="1"/>
      <c r="D16" s="4"/>
      <c r="E16" s="5"/>
      <c r="F16" s="5"/>
      <c r="G16" s="4"/>
      <c r="H16" s="6"/>
      <c r="I16" s="17"/>
      <c r="J16" s="6"/>
    </row>
    <row r="17" spans="1:10" ht="15.75" thickBot="1">
      <c r="A17" s="16"/>
      <c r="B17" s="6"/>
      <c r="C17" s="50" t="s">
        <v>59</v>
      </c>
      <c r="D17" s="7"/>
      <c r="E17" s="142" t="s">
        <v>18</v>
      </c>
      <c r="F17" s="109"/>
      <c r="G17" s="109" t="s">
        <v>19</v>
      </c>
      <c r="H17" s="110"/>
      <c r="I17" s="17"/>
      <c r="J17" s="6"/>
    </row>
    <row r="18" spans="1:10" ht="15.75" thickBot="1">
      <c r="A18" s="16"/>
      <c r="B18" s="6"/>
      <c r="C18" s="4"/>
      <c r="D18" s="9"/>
      <c r="E18" s="82">
        <f>IF(G12="Oui",#REF!,)</f>
        <v>0</v>
      </c>
      <c r="F18" s="81"/>
      <c r="G18" s="75">
        <f>IF(G12="Oui",#REF!,)</f>
        <v>0</v>
      </c>
      <c r="H18" s="76"/>
      <c r="I18" s="17"/>
      <c r="J18" s="6"/>
    </row>
    <row r="19" spans="1:10">
      <c r="A19" s="16"/>
      <c r="B19" s="161" t="s">
        <v>4</v>
      </c>
      <c r="C19" s="162"/>
      <c r="D19" s="9"/>
      <c r="E19" s="82">
        <f>IF(G13="Oui",#REF!,)</f>
        <v>0</v>
      </c>
      <c r="F19" s="81"/>
      <c r="G19" s="75">
        <f>IF(G13="Oui",#REF!,)</f>
        <v>0</v>
      </c>
      <c r="H19" s="76"/>
      <c r="I19" s="17"/>
      <c r="J19" s="6"/>
    </row>
    <row r="20" spans="1:10">
      <c r="A20" s="16"/>
      <c r="B20" s="163"/>
      <c r="C20" s="164"/>
      <c r="D20" s="9"/>
      <c r="E20" s="82">
        <f>IF(G14="Oui",#REF!,)</f>
        <v>0</v>
      </c>
      <c r="F20" s="81"/>
      <c r="G20" s="75">
        <f>IF(G14="Oui",#REF!,)</f>
        <v>0</v>
      </c>
      <c r="H20" s="76"/>
      <c r="I20" s="17"/>
      <c r="J20" s="6"/>
    </row>
    <row r="21" spans="1:10">
      <c r="A21" s="16"/>
      <c r="B21" s="163"/>
      <c r="C21" s="164"/>
      <c r="D21" s="9"/>
      <c r="E21" s="82">
        <f>IF(G15="Oui",#REF!,)</f>
        <v>0</v>
      </c>
      <c r="F21" s="81"/>
      <c r="G21" s="75">
        <f>IF(G15="Oui",#REF!,)</f>
        <v>0</v>
      </c>
      <c r="H21" s="76"/>
      <c r="I21" s="17"/>
      <c r="J21" s="6"/>
    </row>
    <row r="22" spans="1:10">
      <c r="A22" s="16"/>
      <c r="B22" s="163"/>
      <c r="C22" s="164"/>
      <c r="D22" s="9"/>
      <c r="E22" s="82">
        <f>IF(G16="Oui",#REF!,)</f>
        <v>0</v>
      </c>
      <c r="F22" s="81"/>
      <c r="G22" s="75">
        <f>IF(G16="Oui",#REF!,)</f>
        <v>0</v>
      </c>
      <c r="H22" s="76"/>
      <c r="I22" s="17"/>
      <c r="J22" s="6"/>
    </row>
    <row r="23" spans="1:10" ht="15.75" thickBot="1">
      <c r="A23" s="16"/>
      <c r="B23" s="165"/>
      <c r="C23" s="166"/>
      <c r="D23" s="9"/>
      <c r="E23" s="82">
        <f>IF(G17="Oui",#REF!,)</f>
        <v>0</v>
      </c>
      <c r="F23" s="81"/>
      <c r="G23" s="75">
        <f>IF(G17="Oui",#REF!,)</f>
        <v>0</v>
      </c>
      <c r="H23" s="76"/>
      <c r="I23" s="17"/>
      <c r="J23" s="6"/>
    </row>
    <row r="24" spans="1:10" ht="15.75" thickBot="1">
      <c r="A24" s="16"/>
      <c r="B24" s="6"/>
      <c r="C24" s="4"/>
      <c r="D24" s="9"/>
      <c r="E24" s="79">
        <f>IF(G18="Oui",#REF!,)</f>
        <v>0</v>
      </c>
      <c r="F24" s="80"/>
      <c r="G24" s="77">
        <f>IF(G18="Oui",#REF!,)</f>
        <v>0</v>
      </c>
      <c r="H24" s="78"/>
      <c r="I24" s="17"/>
      <c r="J24" s="6"/>
    </row>
    <row r="25" spans="1:10" ht="7.5" customHeight="1" thickBot="1">
      <c r="A25" s="16"/>
      <c r="B25" s="6"/>
      <c r="C25" s="4"/>
      <c r="D25" s="7"/>
      <c r="E25" s="12"/>
      <c r="F25" s="12"/>
      <c r="G25" s="12"/>
      <c r="H25" s="12"/>
      <c r="I25" s="17"/>
      <c r="J25" s="6"/>
    </row>
    <row r="26" spans="1:10" ht="15.75" thickBot="1">
      <c r="A26" s="16"/>
      <c r="B26" s="131" t="s">
        <v>64</v>
      </c>
      <c r="C26" s="131"/>
      <c r="D26" s="4"/>
      <c r="E26" s="120">
        <f>IF(H26="Heures",(G18-E18+G19-E19+G20-E20+G21-E21+G22-E22+G23-E23+G24-E24)*E15,(E15/24))</f>
        <v>0</v>
      </c>
      <c r="F26" s="121"/>
      <c r="G26" s="121"/>
      <c r="H26" s="39" t="str">
        <f>IF(G15="Rondes","Rondes","Heures")</f>
        <v>Heures</v>
      </c>
      <c r="I26" s="17"/>
      <c r="J26" s="6"/>
    </row>
    <row r="27" spans="1:10" ht="7.5" customHeight="1" thickBot="1">
      <c r="A27" s="16"/>
      <c r="B27" s="8"/>
      <c r="C27" s="8"/>
      <c r="D27" s="4"/>
      <c r="E27" s="4"/>
      <c r="F27" s="4"/>
      <c r="G27" s="4"/>
      <c r="H27" s="6"/>
      <c r="I27" s="17"/>
      <c r="J27" s="6"/>
    </row>
    <row r="28" spans="1:10">
      <c r="A28" s="16"/>
      <c r="B28" s="131" t="s">
        <v>20</v>
      </c>
      <c r="C28" s="131"/>
      <c r="D28" s="4"/>
      <c r="E28" s="28" t="s">
        <v>5</v>
      </c>
      <c r="F28" s="63">
        <f>VLOOKUP(F3,presta2,12,FALSE)</f>
        <v>0</v>
      </c>
      <c r="G28" s="29" t="s">
        <v>6</v>
      </c>
      <c r="H28" s="62">
        <f>VLOOKUP(F3,presta2,13,FALSE)</f>
        <v>0</v>
      </c>
      <c r="I28" s="17"/>
      <c r="J28" s="6"/>
    </row>
    <row r="29" spans="1:10">
      <c r="A29" s="16"/>
      <c r="B29" s="131" t="s">
        <v>56</v>
      </c>
      <c r="C29" s="131"/>
      <c r="D29" s="4"/>
      <c r="E29" s="125">
        <f>VLOOKUP(F3,presta2,18,FALSE)</f>
        <v>0</v>
      </c>
      <c r="F29" s="126"/>
      <c r="G29" s="126"/>
      <c r="H29" s="127"/>
      <c r="I29" s="17"/>
      <c r="J29" s="6"/>
    </row>
    <row r="30" spans="1:10" ht="15.75" thickBot="1">
      <c r="A30" s="16"/>
      <c r="B30" s="131" t="s">
        <v>57</v>
      </c>
      <c r="C30" s="131"/>
      <c r="D30" s="4"/>
      <c r="E30" s="128"/>
      <c r="F30" s="129"/>
      <c r="G30" s="129"/>
      <c r="H30" s="130"/>
      <c r="I30" s="17"/>
      <c r="J30" s="6"/>
    </row>
    <row r="31" spans="1:10" ht="7.5" customHeight="1" thickBot="1">
      <c r="A31" s="16"/>
      <c r="B31" s="6"/>
      <c r="C31" s="4"/>
      <c r="D31" s="4"/>
      <c r="E31" s="4"/>
      <c r="F31" s="4"/>
      <c r="G31" s="4"/>
      <c r="H31" s="6"/>
      <c r="I31" s="17"/>
      <c r="J31" s="6"/>
    </row>
    <row r="32" spans="1:10" s="3" customFormat="1" ht="21" customHeight="1" thickBot="1">
      <c r="A32" s="18"/>
      <c r="B32" s="104" t="s">
        <v>25</v>
      </c>
      <c r="C32" s="105"/>
      <c r="D32" s="105"/>
      <c r="E32" s="105"/>
      <c r="F32" s="105"/>
      <c r="G32" s="105"/>
      <c r="H32" s="106"/>
      <c r="I32" s="19"/>
      <c r="J32" s="4"/>
    </row>
    <row r="33" spans="1:10" s="3" customFormat="1">
      <c r="A33" s="18"/>
      <c r="B33" s="51" t="s">
        <v>8</v>
      </c>
      <c r="C33" s="109" t="s">
        <v>51</v>
      </c>
      <c r="D33" s="109"/>
      <c r="E33" s="109"/>
      <c r="F33" s="52" t="s">
        <v>9</v>
      </c>
      <c r="G33" s="52" t="s">
        <v>11</v>
      </c>
      <c r="H33" s="53" t="s">
        <v>12</v>
      </c>
      <c r="I33" s="19"/>
      <c r="J33" s="4"/>
    </row>
    <row r="34" spans="1:10">
      <c r="A34" s="16"/>
      <c r="B34" s="54"/>
      <c r="C34" s="81"/>
      <c r="D34" s="81"/>
      <c r="E34" s="81"/>
      <c r="F34" s="27"/>
      <c r="G34" s="27"/>
      <c r="H34" s="55"/>
      <c r="I34" s="17"/>
      <c r="J34" s="6"/>
    </row>
    <row r="35" spans="1:10">
      <c r="A35" s="16"/>
      <c r="B35" s="54"/>
      <c r="C35" s="81"/>
      <c r="D35" s="81"/>
      <c r="E35" s="81"/>
      <c r="F35" s="27"/>
      <c r="G35" s="27"/>
      <c r="H35" s="55"/>
      <c r="I35" s="17"/>
      <c r="J35" s="6"/>
    </row>
    <row r="36" spans="1:10">
      <c r="A36" s="16"/>
      <c r="B36" s="54"/>
      <c r="C36" s="81"/>
      <c r="D36" s="81"/>
      <c r="E36" s="81"/>
      <c r="F36" s="27"/>
      <c r="G36" s="27"/>
      <c r="H36" s="55"/>
      <c r="I36" s="17"/>
      <c r="J36" s="6"/>
    </row>
    <row r="37" spans="1:10">
      <c r="A37" s="16"/>
      <c r="B37" s="54"/>
      <c r="C37" s="81"/>
      <c r="D37" s="81"/>
      <c r="E37" s="81"/>
      <c r="F37" s="27"/>
      <c r="G37" s="27"/>
      <c r="H37" s="55"/>
      <c r="I37" s="17"/>
      <c r="J37" s="6"/>
    </row>
    <row r="38" spans="1:10">
      <c r="A38" s="16"/>
      <c r="B38" s="54"/>
      <c r="C38" s="81"/>
      <c r="D38" s="81"/>
      <c r="E38" s="81"/>
      <c r="F38" s="27"/>
      <c r="G38" s="27"/>
      <c r="H38" s="55"/>
      <c r="I38" s="17"/>
      <c r="J38" s="6"/>
    </row>
    <row r="39" spans="1:10">
      <c r="A39" s="16"/>
      <c r="B39" s="54"/>
      <c r="C39" s="81"/>
      <c r="D39" s="81"/>
      <c r="E39" s="81"/>
      <c r="F39" s="27"/>
      <c r="G39" s="27"/>
      <c r="H39" s="55"/>
      <c r="I39" s="17"/>
      <c r="J39" s="6"/>
    </row>
    <row r="40" spans="1:10">
      <c r="A40" s="16"/>
      <c r="B40" s="54"/>
      <c r="C40" s="81"/>
      <c r="D40" s="81"/>
      <c r="E40" s="81"/>
      <c r="F40" s="27"/>
      <c r="G40" s="27"/>
      <c r="H40" s="55"/>
      <c r="I40" s="17"/>
      <c r="J40" s="6"/>
    </row>
    <row r="41" spans="1:10" ht="15.75" thickBot="1">
      <c r="A41" s="16"/>
      <c r="B41" s="56"/>
      <c r="C41" s="80"/>
      <c r="D41" s="80"/>
      <c r="E41" s="80"/>
      <c r="F41" s="57"/>
      <c r="G41" s="57"/>
      <c r="H41" s="58"/>
      <c r="I41" s="17"/>
      <c r="J41" s="6"/>
    </row>
    <row r="42" spans="1:10">
      <c r="A42" s="16"/>
      <c r="B42" s="60" t="s">
        <v>27</v>
      </c>
      <c r="C42" s="135"/>
      <c r="D42" s="135"/>
      <c r="E42" s="135"/>
      <c r="F42" s="135"/>
      <c r="G42" s="135"/>
      <c r="H42" s="136"/>
      <c r="I42" s="17"/>
      <c r="J42" s="6"/>
    </row>
    <row r="43" spans="1:10">
      <c r="A43" s="16"/>
      <c r="B43" s="122"/>
      <c r="C43" s="123"/>
      <c r="D43" s="123"/>
      <c r="E43" s="123"/>
      <c r="F43" s="123"/>
      <c r="G43" s="123"/>
      <c r="H43" s="124"/>
      <c r="I43" s="17"/>
      <c r="J43" s="6"/>
    </row>
    <row r="44" spans="1:10">
      <c r="A44" s="16"/>
      <c r="B44" s="122"/>
      <c r="C44" s="123"/>
      <c r="D44" s="123"/>
      <c r="E44" s="123"/>
      <c r="F44" s="123"/>
      <c r="G44" s="123"/>
      <c r="H44" s="124"/>
      <c r="I44" s="17"/>
      <c r="J44" s="6"/>
    </row>
    <row r="45" spans="1:10">
      <c r="A45" s="16"/>
      <c r="B45" s="122"/>
      <c r="C45" s="123"/>
      <c r="D45" s="123"/>
      <c r="E45" s="123"/>
      <c r="F45" s="123"/>
      <c r="G45" s="123"/>
      <c r="H45" s="124"/>
      <c r="I45" s="17"/>
      <c r="J45" s="6"/>
    </row>
    <row r="46" spans="1:10">
      <c r="A46" s="16"/>
      <c r="B46" s="132"/>
      <c r="C46" s="133"/>
      <c r="D46" s="133"/>
      <c r="E46" s="133"/>
      <c r="F46" s="133"/>
      <c r="G46" s="133"/>
      <c r="H46" s="134"/>
      <c r="I46" s="17"/>
      <c r="J46" s="6"/>
    </row>
    <row r="47" spans="1:10" ht="15.75" thickBot="1">
      <c r="A47" s="16"/>
      <c r="B47" s="117"/>
      <c r="C47" s="118"/>
      <c r="D47" s="118"/>
      <c r="E47" s="118"/>
      <c r="F47" s="118"/>
      <c r="G47" s="118"/>
      <c r="H47" s="119"/>
      <c r="I47" s="17"/>
      <c r="J47" s="6"/>
    </row>
    <row r="48" spans="1:10">
      <c r="A48" s="16"/>
      <c r="B48" s="150"/>
      <c r="C48" s="150"/>
      <c r="D48" s="150"/>
      <c r="E48" s="150"/>
      <c r="F48" s="150"/>
      <c r="G48" s="150"/>
      <c r="H48" s="150"/>
      <c r="I48" s="17"/>
      <c r="J48" s="6"/>
    </row>
    <row r="49" spans="1:10" ht="13.5" customHeight="1">
      <c r="A49" s="16"/>
      <c r="B49" s="151"/>
      <c r="C49" s="151"/>
      <c r="D49" s="151"/>
      <c r="E49" s="151"/>
      <c r="F49" s="151"/>
      <c r="G49" s="151"/>
      <c r="H49" s="151"/>
      <c r="I49" s="17"/>
      <c r="J49" s="6"/>
    </row>
    <row r="50" spans="1:10" ht="13.5" customHeight="1" thickBot="1">
      <c r="A50" s="16"/>
      <c r="B50" s="151"/>
      <c r="C50" s="151"/>
      <c r="D50" s="151"/>
      <c r="E50" s="151"/>
      <c r="F50" s="151"/>
      <c r="G50" s="151"/>
      <c r="H50" s="151"/>
      <c r="I50" s="17"/>
      <c r="J50" s="6"/>
    </row>
    <row r="51" spans="1:10" ht="22.5" customHeight="1" thickBot="1">
      <c r="A51" s="16"/>
      <c r="B51" s="94"/>
      <c r="C51" s="96"/>
      <c r="D51" s="6"/>
      <c r="E51" s="94" t="s">
        <v>0</v>
      </c>
      <c r="F51" s="95"/>
      <c r="G51" s="95"/>
      <c r="H51" s="96"/>
      <c r="I51" s="17"/>
      <c r="J51" s="6"/>
    </row>
    <row r="52" spans="1:10">
      <c r="A52" s="16"/>
      <c r="B52" s="25"/>
      <c r="C52" s="26">
        <f ca="1">TODAY()</f>
        <v>41540</v>
      </c>
      <c r="D52" s="6"/>
      <c r="E52" s="156"/>
      <c r="F52" s="157"/>
      <c r="G52" s="157"/>
      <c r="H52" s="158"/>
      <c r="I52" s="17"/>
      <c r="J52" s="6"/>
    </row>
    <row r="53" spans="1:10">
      <c r="A53" s="16"/>
      <c r="B53" s="152"/>
      <c r="C53" s="153"/>
      <c r="D53" s="6"/>
      <c r="E53" s="152"/>
      <c r="F53" s="159"/>
      <c r="G53" s="159"/>
      <c r="H53" s="153"/>
      <c r="I53" s="17"/>
      <c r="J53" s="6"/>
    </row>
    <row r="54" spans="1:10">
      <c r="A54" s="16"/>
      <c r="B54" s="152"/>
      <c r="C54" s="153"/>
      <c r="D54" s="6"/>
      <c r="E54" s="152"/>
      <c r="F54" s="159"/>
      <c r="G54" s="159"/>
      <c r="H54" s="153"/>
      <c r="I54" s="17"/>
      <c r="J54" s="6"/>
    </row>
    <row r="55" spans="1:10">
      <c r="A55" s="16"/>
      <c r="B55" s="152"/>
      <c r="C55" s="153"/>
      <c r="D55" s="6"/>
      <c r="E55" s="152"/>
      <c r="F55" s="159"/>
      <c r="G55" s="159"/>
      <c r="H55" s="153"/>
      <c r="I55" s="17"/>
      <c r="J55" s="6"/>
    </row>
    <row r="56" spans="1:10">
      <c r="A56" s="16"/>
      <c r="B56" s="152"/>
      <c r="C56" s="153"/>
      <c r="D56" s="6"/>
      <c r="E56" s="152"/>
      <c r="F56" s="159"/>
      <c r="G56" s="159"/>
      <c r="H56" s="153"/>
      <c r="I56" s="17"/>
      <c r="J56" s="6"/>
    </row>
    <row r="57" spans="1:10">
      <c r="A57" s="16"/>
      <c r="B57" s="152"/>
      <c r="C57" s="153"/>
      <c r="D57" s="6"/>
      <c r="E57" s="152"/>
      <c r="F57" s="159"/>
      <c r="G57" s="159"/>
      <c r="H57" s="153"/>
      <c r="I57" s="17"/>
      <c r="J57" s="6"/>
    </row>
    <row r="58" spans="1:10">
      <c r="A58" s="16"/>
      <c r="B58" s="152"/>
      <c r="C58" s="153"/>
      <c r="D58" s="6"/>
      <c r="E58" s="152"/>
      <c r="F58" s="159"/>
      <c r="G58" s="159"/>
      <c r="H58" s="153"/>
      <c r="I58" s="17"/>
      <c r="J58" s="6"/>
    </row>
    <row r="59" spans="1:10" ht="15.75" thickBot="1">
      <c r="A59" s="16"/>
      <c r="B59" s="154"/>
      <c r="C59" s="155"/>
      <c r="D59" s="6"/>
      <c r="E59" s="154"/>
      <c r="F59" s="160"/>
      <c r="G59" s="160"/>
      <c r="H59" s="155"/>
      <c r="I59" s="17"/>
      <c r="J59" s="6"/>
    </row>
    <row r="60" spans="1:10" ht="7.5" customHeight="1">
      <c r="A60" s="16"/>
      <c r="B60" s="11"/>
      <c r="C60" s="11"/>
      <c r="D60" s="6"/>
      <c r="E60" s="11"/>
      <c r="F60" s="11"/>
      <c r="G60" s="11"/>
      <c r="H60" s="11"/>
      <c r="I60" s="17"/>
      <c r="J60" s="6"/>
    </row>
    <row r="61" spans="1:10" s="2" customFormat="1" ht="12" customHeight="1">
      <c r="A61" s="20"/>
      <c r="B61" s="149"/>
      <c r="C61" s="149"/>
      <c r="D61" s="149"/>
      <c r="E61" s="149"/>
      <c r="F61" s="149"/>
      <c r="G61" s="149"/>
      <c r="H61" s="149"/>
      <c r="I61" s="21"/>
      <c r="J61" s="10"/>
    </row>
    <row r="62" spans="1:10" s="2" customFormat="1" ht="12" customHeight="1">
      <c r="A62" s="20"/>
      <c r="B62" s="149"/>
      <c r="C62" s="149"/>
      <c r="D62" s="149"/>
      <c r="E62" s="149"/>
      <c r="F62" s="149"/>
      <c r="G62" s="149"/>
      <c r="H62" s="149"/>
      <c r="I62" s="21"/>
      <c r="J62" s="10"/>
    </row>
    <row r="63" spans="1:10" s="2" customFormat="1" ht="12" customHeight="1">
      <c r="A63" s="20"/>
      <c r="B63" s="149"/>
      <c r="C63" s="149"/>
      <c r="D63" s="149"/>
      <c r="E63" s="149"/>
      <c r="F63" s="149"/>
      <c r="G63" s="149"/>
      <c r="H63" s="149"/>
      <c r="I63" s="21"/>
      <c r="J63" s="10"/>
    </row>
    <row r="64" spans="1:10" ht="12" customHeight="1">
      <c r="A64" s="16"/>
      <c r="B64" s="149"/>
      <c r="C64" s="149"/>
      <c r="D64" s="149"/>
      <c r="E64" s="149"/>
      <c r="F64" s="149"/>
      <c r="G64" s="149"/>
      <c r="H64" s="149"/>
      <c r="I64" s="17"/>
      <c r="J64" s="6"/>
    </row>
    <row r="65" spans="1:10" ht="7.5" customHeight="1" thickBot="1">
      <c r="A65" s="22"/>
      <c r="B65" s="23"/>
      <c r="C65" s="23"/>
      <c r="D65" s="23"/>
      <c r="E65" s="23"/>
      <c r="F65" s="23"/>
      <c r="G65" s="23"/>
      <c r="H65" s="23"/>
      <c r="I65" s="24"/>
      <c r="J65" s="6"/>
    </row>
  </sheetData>
  <mergeCells count="85">
    <mergeCell ref="K5:K6"/>
    <mergeCell ref="L5:T6"/>
    <mergeCell ref="B61:H61"/>
    <mergeCell ref="B62:H62"/>
    <mergeCell ref="B63:H63"/>
    <mergeCell ref="C41:E41"/>
    <mergeCell ref="C40:E40"/>
    <mergeCell ref="C39:E39"/>
    <mergeCell ref="C38:E38"/>
    <mergeCell ref="C37:E37"/>
    <mergeCell ref="B19:C19"/>
    <mergeCell ref="B20:C20"/>
    <mergeCell ref="B21:C21"/>
    <mergeCell ref="B22:C22"/>
    <mergeCell ref="B23:C23"/>
    <mergeCell ref="B7:C7"/>
    <mergeCell ref="B64:H64"/>
    <mergeCell ref="B48:H48"/>
    <mergeCell ref="B50:H50"/>
    <mergeCell ref="B51:C51"/>
    <mergeCell ref="E51:H51"/>
    <mergeCell ref="B53:C59"/>
    <mergeCell ref="E52:H59"/>
    <mergeCell ref="B49:H49"/>
    <mergeCell ref="B2:C2"/>
    <mergeCell ref="B3:C3"/>
    <mergeCell ref="B4:C4"/>
    <mergeCell ref="B5:C5"/>
    <mergeCell ref="B6:C6"/>
    <mergeCell ref="G20:H20"/>
    <mergeCell ref="E14:F14"/>
    <mergeCell ref="C10:H10"/>
    <mergeCell ref="C11:H11"/>
    <mergeCell ref="B15:C15"/>
    <mergeCell ref="E17:F17"/>
    <mergeCell ref="E20:F20"/>
    <mergeCell ref="G13:H13"/>
    <mergeCell ref="E13:F13"/>
    <mergeCell ref="B47:H47"/>
    <mergeCell ref="E26:G26"/>
    <mergeCell ref="B43:H43"/>
    <mergeCell ref="B44:H44"/>
    <mergeCell ref="B45:H45"/>
    <mergeCell ref="E29:H29"/>
    <mergeCell ref="E30:H30"/>
    <mergeCell ref="B28:C28"/>
    <mergeCell ref="B29:C29"/>
    <mergeCell ref="B26:C26"/>
    <mergeCell ref="B30:C30"/>
    <mergeCell ref="B32:H32"/>
    <mergeCell ref="B46:H46"/>
    <mergeCell ref="C33:E33"/>
    <mergeCell ref="C36:E36"/>
    <mergeCell ref="C42:H42"/>
    <mergeCell ref="F5:H5"/>
    <mergeCell ref="F6:H6"/>
    <mergeCell ref="E15:F15"/>
    <mergeCell ref="E18:F18"/>
    <mergeCell ref="E19:F19"/>
    <mergeCell ref="B9:H9"/>
    <mergeCell ref="F7:H7"/>
    <mergeCell ref="G15:H15"/>
    <mergeCell ref="G17:H17"/>
    <mergeCell ref="G18:H18"/>
    <mergeCell ref="G19:H19"/>
    <mergeCell ref="E12:F12"/>
    <mergeCell ref="C12:D12"/>
    <mergeCell ref="C13:D13"/>
    <mergeCell ref="G12:H12"/>
    <mergeCell ref="N2:T2"/>
    <mergeCell ref="L3:T4"/>
    <mergeCell ref="K3:K4"/>
    <mergeCell ref="E2:H2"/>
    <mergeCell ref="F3:H3"/>
    <mergeCell ref="F4:H4"/>
    <mergeCell ref="C35:E35"/>
    <mergeCell ref="C34:E34"/>
    <mergeCell ref="E21:F21"/>
    <mergeCell ref="E22:F22"/>
    <mergeCell ref="E23:F23"/>
    <mergeCell ref="G21:H21"/>
    <mergeCell ref="G22:H22"/>
    <mergeCell ref="G23:H23"/>
    <mergeCell ref="G24:H24"/>
    <mergeCell ref="E24:F24"/>
  </mergeCells>
  <conditionalFormatting sqref="E18:H24">
    <cfRule type="expression" dxfId="2" priority="7">
      <formula>COUNTIF(jf,(LEFT(E18:H24,5)))</formula>
    </cfRule>
  </conditionalFormatting>
  <conditionalFormatting sqref="C10 C11 C13 F3 F4 F6 E18 G18 F28 E29 E30">
    <cfRule type="cellIs" dxfId="1" priority="2" operator="equal">
      <formula>0</formula>
    </cfRule>
  </conditionalFormatting>
  <conditionalFormatting sqref="C12 E19:H24 F5 F7">
    <cfRule type="cellIs" dxfId="0" priority="1" operator="equal">
      <formula>0</formula>
    </cfRule>
  </conditionalFormatting>
  <dataValidations count="4">
    <dataValidation type="list" allowBlank="1" showInputMessage="1" showErrorMessage="1" sqref="L2">
      <formula1>dep</formula1>
    </dataValidation>
    <dataValidation type="list" allowBlank="1" showInputMessage="1" showErrorMessage="1" sqref="G15:H15">
      <formula1>type</formula1>
    </dataValidation>
    <dataValidation type="list" allowBlank="1" showInputMessage="1" showErrorMessage="1" sqref="G12:H12">
      <formula1>cheque</formula1>
    </dataValidation>
    <dataValidation type="list" allowBlank="1" showInputMessage="1" showErrorMessage="1" sqref="F3:H3">
      <formula1>presta1</formula1>
    </dataValidation>
  </dataValidations>
  <hyperlinks>
    <hyperlink ref="F6" r:id="rId1" display="olivier.darnat@gmail.com"/>
  </hyperlinks>
  <printOptions horizontalCentered="1" verticalCentered="1"/>
  <pageMargins left="0.23622047244094491" right="0.23622047244094491" top="0.33" bottom="0.32" header="0.31496062992125984" footer="0.31496062992125984"/>
  <pageSetup paperSize="9" scale="8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0" tint="-0.499984740745262"/>
  </sheetPr>
  <dimension ref="A1:AB30"/>
  <sheetViews>
    <sheetView workbookViewId="0">
      <selection activeCell="B20" sqref="B20"/>
    </sheetView>
  </sheetViews>
  <sheetFormatPr baseColWidth="10" defaultColWidth="11.42578125" defaultRowHeight="15" customHeight="1"/>
  <cols>
    <col min="1" max="1" width="16.42578125" style="61" customWidth="1"/>
    <col min="2" max="2" width="33.28515625" style="61" customWidth="1"/>
    <col min="3" max="3" width="12" style="61" hidden="1" customWidth="1"/>
    <col min="4" max="4" width="80.5703125" style="61" hidden="1" customWidth="1"/>
    <col min="5" max="5" width="21.28515625" style="61" bestFit="1" customWidth="1"/>
    <col min="6" max="6" width="14.28515625" style="61" customWidth="1"/>
    <col min="7" max="7" width="9.28515625" style="61" customWidth="1"/>
    <col min="8" max="8" width="14.42578125" style="61" customWidth="1"/>
    <col min="9" max="10" width="15" style="61" customWidth="1"/>
    <col min="11" max="11" width="8.140625" style="61" customWidth="1"/>
    <col min="12" max="12" width="33.85546875" style="61" customWidth="1"/>
    <col min="13" max="13" width="13.5703125" style="61" customWidth="1"/>
    <col min="14" max="14" width="22.140625" style="61" customWidth="1"/>
    <col min="15" max="15" width="13.85546875" style="61" customWidth="1"/>
    <col min="16" max="16" width="13" style="61" customWidth="1"/>
    <col min="17" max="18" width="13.85546875" style="61" customWidth="1"/>
    <col min="19" max="19" width="20.7109375" style="61" customWidth="1"/>
    <col min="20" max="20" width="17.5703125" style="61" customWidth="1"/>
    <col min="21" max="21" width="8.5703125" style="61" customWidth="1"/>
    <col min="22" max="22" width="12.5703125" style="61" customWidth="1"/>
    <col min="23" max="23" width="11.7109375" style="61" customWidth="1"/>
    <col min="24" max="24" width="13" style="61" customWidth="1"/>
    <col min="25" max="25" width="13.42578125" style="61" customWidth="1"/>
    <col min="26" max="26" width="16.28515625" style="61" customWidth="1"/>
    <col min="27" max="27" width="17.28515625" style="61" customWidth="1"/>
    <col min="28" max="28" width="4.7109375" style="61" customWidth="1"/>
    <col min="29" max="16384" width="11.42578125" style="61"/>
  </cols>
  <sheetData>
    <row r="1" spans="1:28" s="66" customFormat="1" ht="15" customHeight="1">
      <c r="A1" s="65" t="s">
        <v>40</v>
      </c>
      <c r="B1" s="65" t="s">
        <v>65</v>
      </c>
      <c r="C1" s="65" t="s">
        <v>28</v>
      </c>
      <c r="D1" s="65" t="s">
        <v>29</v>
      </c>
      <c r="E1" s="65" t="s">
        <v>30</v>
      </c>
      <c r="F1" s="65" t="s">
        <v>47</v>
      </c>
      <c r="G1" s="65" t="s">
        <v>48</v>
      </c>
      <c r="H1" s="65" t="s">
        <v>31</v>
      </c>
      <c r="I1" s="65" t="s">
        <v>32</v>
      </c>
      <c r="J1" s="65" t="s">
        <v>33</v>
      </c>
      <c r="K1" s="65" t="s">
        <v>34</v>
      </c>
      <c r="L1" s="65" t="s">
        <v>35</v>
      </c>
      <c r="M1" s="65" t="s">
        <v>7</v>
      </c>
      <c r="N1" s="65" t="s">
        <v>13</v>
      </c>
      <c r="O1" s="65" t="s">
        <v>70</v>
      </c>
      <c r="P1" s="65" t="s">
        <v>71</v>
      </c>
      <c r="Q1" s="65" t="s">
        <v>68</v>
      </c>
      <c r="R1" s="65" t="s">
        <v>69</v>
      </c>
      <c r="S1" s="65" t="s">
        <v>36</v>
      </c>
      <c r="T1" s="65" t="s">
        <v>41</v>
      </c>
      <c r="U1" s="65" t="s">
        <v>38</v>
      </c>
      <c r="V1" s="65" t="s">
        <v>39</v>
      </c>
      <c r="W1" s="65" t="s">
        <v>42</v>
      </c>
      <c r="X1" s="65" t="s">
        <v>43</v>
      </c>
      <c r="Y1" s="65" t="s">
        <v>44</v>
      </c>
      <c r="Z1" s="65" t="s">
        <v>45</v>
      </c>
      <c r="AA1" s="65" t="s">
        <v>46</v>
      </c>
      <c r="AB1" s="65" t="s">
        <v>37</v>
      </c>
    </row>
    <row r="2" spans="1:28">
      <c r="A2" s="64" t="s">
        <v>75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</row>
    <row r="3" spans="1:28" ht="4.5" customHeight="1"/>
    <row r="4" spans="1:28" ht="15" customHeight="1">
      <c r="A4" s="169" t="s">
        <v>67</v>
      </c>
      <c r="B4" s="61" t="s">
        <v>78</v>
      </c>
    </row>
    <row r="5" spans="1:28" ht="15" customHeight="1">
      <c r="A5" s="169" t="s">
        <v>67</v>
      </c>
      <c r="B5" s="61" t="s">
        <v>79</v>
      </c>
    </row>
    <row r="6" spans="1:28" ht="15" customHeight="1">
      <c r="A6" s="169" t="s">
        <v>67</v>
      </c>
      <c r="B6" s="61" t="s">
        <v>80</v>
      </c>
    </row>
    <row r="7" spans="1:28" ht="15" customHeight="1">
      <c r="A7" s="169" t="s">
        <v>67</v>
      </c>
      <c r="B7" s="61" t="s">
        <v>81</v>
      </c>
    </row>
    <row r="8" spans="1:28" ht="15" customHeight="1">
      <c r="A8" s="169" t="s">
        <v>66</v>
      </c>
      <c r="B8" s="61" t="s">
        <v>82</v>
      </c>
    </row>
    <row r="9" spans="1:28" ht="15" customHeight="1">
      <c r="A9" s="169" t="s">
        <v>66</v>
      </c>
      <c r="B9" s="61" t="s">
        <v>83</v>
      </c>
    </row>
    <row r="10" spans="1:28" ht="15" customHeight="1">
      <c r="A10" s="169" t="s">
        <v>66</v>
      </c>
      <c r="B10" s="61" t="s">
        <v>84</v>
      </c>
    </row>
    <row r="11" spans="1:28" ht="15" customHeight="1">
      <c r="A11" s="169" t="s">
        <v>76</v>
      </c>
      <c r="B11" s="61" t="s">
        <v>85</v>
      </c>
    </row>
    <row r="12" spans="1:28" ht="15" customHeight="1">
      <c r="A12" s="169" t="s">
        <v>76</v>
      </c>
      <c r="B12" s="61" t="s">
        <v>86</v>
      </c>
    </row>
    <row r="13" spans="1:28" ht="15" customHeight="1">
      <c r="A13" s="169" t="s">
        <v>72</v>
      </c>
      <c r="B13" s="61" t="s">
        <v>87</v>
      </c>
    </row>
    <row r="14" spans="1:28" ht="15" customHeight="1">
      <c r="A14" s="169" t="s">
        <v>72</v>
      </c>
      <c r="B14" s="61" t="s">
        <v>88</v>
      </c>
    </row>
    <row r="15" spans="1:28" ht="15" customHeight="1">
      <c r="A15" s="169" t="s">
        <v>72</v>
      </c>
      <c r="B15" s="61" t="s">
        <v>89</v>
      </c>
    </row>
    <row r="16" spans="1:28" ht="15" customHeight="1">
      <c r="A16" s="169" t="s">
        <v>72</v>
      </c>
      <c r="B16" s="61" t="s">
        <v>90</v>
      </c>
    </row>
    <row r="17" spans="1:2" ht="15" customHeight="1">
      <c r="A17" s="169" t="s">
        <v>72</v>
      </c>
      <c r="B17" s="61" t="s">
        <v>91</v>
      </c>
    </row>
    <row r="18" spans="1:2" ht="15" customHeight="1">
      <c r="A18" s="169" t="s">
        <v>72</v>
      </c>
      <c r="B18" s="61" t="s">
        <v>92</v>
      </c>
    </row>
    <row r="19" spans="1:2" ht="15" customHeight="1">
      <c r="A19" s="169" t="s">
        <v>72</v>
      </c>
      <c r="B19" s="61" t="s">
        <v>93</v>
      </c>
    </row>
    <row r="20" spans="1:2" ht="15" customHeight="1">
      <c r="A20" s="169" t="s">
        <v>72</v>
      </c>
      <c r="B20" s="61" t="s">
        <v>94</v>
      </c>
    </row>
    <row r="21" spans="1:2" ht="15" customHeight="1">
      <c r="A21" s="169" t="s">
        <v>72</v>
      </c>
      <c r="B21" s="61" t="s">
        <v>95</v>
      </c>
    </row>
    <row r="22" spans="1:2" ht="15" customHeight="1">
      <c r="A22" s="169" t="s">
        <v>72</v>
      </c>
      <c r="B22" s="61" t="s">
        <v>96</v>
      </c>
    </row>
    <row r="23" spans="1:2" ht="15" customHeight="1">
      <c r="A23" s="169" t="s">
        <v>72</v>
      </c>
      <c r="B23" s="61" t="s">
        <v>97</v>
      </c>
    </row>
    <row r="24" spans="1:2" ht="15" customHeight="1">
      <c r="A24" s="169" t="s">
        <v>72</v>
      </c>
      <c r="B24" s="61" t="s">
        <v>98</v>
      </c>
    </row>
    <row r="25" spans="1:2" ht="15" customHeight="1">
      <c r="A25" s="169" t="s">
        <v>72</v>
      </c>
      <c r="B25" s="61" t="s">
        <v>99</v>
      </c>
    </row>
    <row r="26" spans="1:2" ht="15" customHeight="1">
      <c r="A26" s="169" t="s">
        <v>77</v>
      </c>
      <c r="B26" s="61" t="s">
        <v>100</v>
      </c>
    </row>
    <row r="27" spans="1:2" ht="15" customHeight="1">
      <c r="A27" s="169" t="s">
        <v>77</v>
      </c>
      <c r="B27" s="61" t="s">
        <v>101</v>
      </c>
    </row>
    <row r="28" spans="1:2" ht="15" customHeight="1">
      <c r="A28" s="169" t="s">
        <v>77</v>
      </c>
      <c r="B28" s="61" t="s">
        <v>102</v>
      </c>
    </row>
    <row r="29" spans="1:2" ht="15" customHeight="1">
      <c r="A29" s="169" t="s">
        <v>77</v>
      </c>
      <c r="B29" s="61" t="s">
        <v>103</v>
      </c>
    </row>
    <row r="30" spans="1:2" ht="15" customHeight="1">
      <c r="A30" s="16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0" tint="-0.499984740745262"/>
  </sheetPr>
  <dimension ref="A1:E91"/>
  <sheetViews>
    <sheetView workbookViewId="0">
      <selection activeCell="D7" sqref="D7"/>
    </sheetView>
  </sheetViews>
  <sheetFormatPr baseColWidth="10" defaultRowHeight="13.5" customHeight="1"/>
  <cols>
    <col min="1" max="1" width="10.85546875" style="32" bestFit="1" customWidth="1"/>
    <col min="2" max="2" width="8.85546875" style="32" bestFit="1" customWidth="1"/>
    <col min="3" max="3" width="5.140625" style="32" bestFit="1" customWidth="1"/>
    <col min="4" max="4" width="30.42578125" style="33" bestFit="1" customWidth="1"/>
    <col min="5" max="5" width="17.7109375" style="33" bestFit="1" customWidth="1"/>
    <col min="6" max="16384" width="11.42578125" style="33"/>
  </cols>
  <sheetData>
    <row r="1" spans="1:5" ht="13.5" customHeight="1" thickBot="1">
      <c r="A1" s="68" t="s">
        <v>17</v>
      </c>
      <c r="B1" s="37" t="s">
        <v>14</v>
      </c>
      <c r="C1" s="38" t="s">
        <v>16</v>
      </c>
      <c r="D1" s="43" t="s">
        <v>26</v>
      </c>
      <c r="E1" s="47" t="s">
        <v>55</v>
      </c>
    </row>
    <row r="2" spans="1:5" ht="13.5" customHeight="1">
      <c r="A2" s="71" t="s">
        <v>75</v>
      </c>
      <c r="B2" s="67" t="s">
        <v>7</v>
      </c>
      <c r="C2" s="34">
        <v>41640</v>
      </c>
      <c r="D2" s="44"/>
      <c r="E2" s="44" t="s">
        <v>49</v>
      </c>
    </row>
    <row r="3" spans="1:5" ht="13.5" customHeight="1" thickBot="1">
      <c r="A3" s="72" t="s">
        <v>15</v>
      </c>
      <c r="B3" s="67" t="s">
        <v>13</v>
      </c>
      <c r="C3" s="34">
        <v>41750</v>
      </c>
      <c r="D3" s="45"/>
      <c r="E3" s="46" t="s">
        <v>50</v>
      </c>
    </row>
    <row r="4" spans="1:5" ht="13.5" customHeight="1" thickBot="1">
      <c r="A4" s="73">
        <v>1</v>
      </c>
      <c r="B4" s="69" t="s">
        <v>23</v>
      </c>
      <c r="C4" s="34">
        <v>41760</v>
      </c>
      <c r="D4" s="45"/>
      <c r="E4" s="42"/>
    </row>
    <row r="5" spans="1:5" ht="13.5" customHeight="1" thickBot="1">
      <c r="A5" s="73">
        <v>2</v>
      </c>
      <c r="B5" s="70"/>
      <c r="C5" s="34">
        <v>41767</v>
      </c>
      <c r="D5" s="46"/>
      <c r="E5" s="42"/>
    </row>
    <row r="6" spans="1:5" ht="13.5" customHeight="1">
      <c r="A6" s="73">
        <v>3</v>
      </c>
      <c r="C6" s="35">
        <v>41788</v>
      </c>
    </row>
    <row r="7" spans="1:5" ht="13.5" customHeight="1">
      <c r="A7" s="73">
        <v>4</v>
      </c>
      <c r="C7" s="35">
        <v>41799</v>
      </c>
    </row>
    <row r="8" spans="1:5" ht="13.5" customHeight="1">
      <c r="A8" s="73">
        <v>5</v>
      </c>
      <c r="C8" s="35">
        <v>41834</v>
      </c>
    </row>
    <row r="9" spans="1:5" ht="13.5" customHeight="1">
      <c r="A9" s="73">
        <v>6</v>
      </c>
      <c r="C9" s="35">
        <v>41866</v>
      </c>
    </row>
    <row r="10" spans="1:5" ht="13.5" customHeight="1">
      <c r="A10" s="73">
        <v>7</v>
      </c>
      <c r="C10" s="35">
        <v>41579</v>
      </c>
    </row>
    <row r="11" spans="1:5" ht="13.5" customHeight="1">
      <c r="A11" s="73">
        <v>8</v>
      </c>
      <c r="C11" s="35">
        <v>41589</v>
      </c>
    </row>
    <row r="12" spans="1:5" ht="13.5" customHeight="1" thickBot="1">
      <c r="A12" s="73">
        <v>9</v>
      </c>
      <c r="C12" s="36">
        <v>41633</v>
      </c>
    </row>
    <row r="13" spans="1:5" ht="13.5" customHeight="1">
      <c r="A13" s="73">
        <v>10</v>
      </c>
    </row>
    <row r="14" spans="1:5" ht="13.5" customHeight="1">
      <c r="A14" s="73">
        <v>11</v>
      </c>
    </row>
    <row r="15" spans="1:5" ht="13.5" customHeight="1">
      <c r="A15" s="73">
        <v>12</v>
      </c>
    </row>
    <row r="16" spans="1:5" ht="13.5" customHeight="1">
      <c r="A16" s="73">
        <v>13</v>
      </c>
    </row>
    <row r="17" spans="1:1" ht="13.5" customHeight="1">
      <c r="A17" s="73">
        <v>14</v>
      </c>
    </row>
    <row r="18" spans="1:1" ht="13.5" customHeight="1">
      <c r="A18" s="73">
        <v>15</v>
      </c>
    </row>
    <row r="19" spans="1:1" ht="13.5" customHeight="1">
      <c r="A19" s="73">
        <v>16</v>
      </c>
    </row>
    <row r="20" spans="1:1" ht="13.5" customHeight="1">
      <c r="A20" s="73">
        <v>17</v>
      </c>
    </row>
    <row r="21" spans="1:1" ht="13.5" customHeight="1">
      <c r="A21" s="73">
        <v>18</v>
      </c>
    </row>
    <row r="22" spans="1:1" ht="13.5" customHeight="1">
      <c r="A22" s="73">
        <v>19</v>
      </c>
    </row>
    <row r="23" spans="1:1" ht="13.5" customHeight="1">
      <c r="A23" s="73">
        <v>21</v>
      </c>
    </row>
    <row r="24" spans="1:1" ht="13.5" customHeight="1">
      <c r="A24" s="73">
        <v>22</v>
      </c>
    </row>
    <row r="25" spans="1:1" ht="13.5" customHeight="1">
      <c r="A25" s="73">
        <v>23</v>
      </c>
    </row>
    <row r="26" spans="1:1" ht="13.5" customHeight="1">
      <c r="A26" s="73">
        <v>24</v>
      </c>
    </row>
    <row r="27" spans="1:1" ht="13.5" customHeight="1">
      <c r="A27" s="73">
        <v>25</v>
      </c>
    </row>
    <row r="28" spans="1:1" ht="13.5" customHeight="1">
      <c r="A28" s="73">
        <v>26</v>
      </c>
    </row>
    <row r="29" spans="1:1" ht="13.5" customHeight="1">
      <c r="A29" s="73">
        <v>27</v>
      </c>
    </row>
    <row r="30" spans="1:1" ht="13.5" customHeight="1">
      <c r="A30" s="73">
        <v>28</v>
      </c>
    </row>
    <row r="31" spans="1:1" ht="13.5" customHeight="1">
      <c r="A31" s="73">
        <v>29</v>
      </c>
    </row>
    <row r="32" spans="1:1" ht="13.5" customHeight="1">
      <c r="A32" s="73">
        <v>30</v>
      </c>
    </row>
    <row r="33" spans="1:1" ht="13.5" customHeight="1">
      <c r="A33" s="73">
        <v>31</v>
      </c>
    </row>
    <row r="34" spans="1:1" ht="13.5" customHeight="1">
      <c r="A34" s="73">
        <v>32</v>
      </c>
    </row>
    <row r="35" spans="1:1" ht="13.5" customHeight="1">
      <c r="A35" s="73">
        <v>33</v>
      </c>
    </row>
    <row r="36" spans="1:1" ht="13.5" customHeight="1">
      <c r="A36" s="73">
        <v>34</v>
      </c>
    </row>
    <row r="37" spans="1:1" ht="13.5" customHeight="1">
      <c r="A37" s="73">
        <v>35</v>
      </c>
    </row>
    <row r="38" spans="1:1" ht="13.5" customHeight="1">
      <c r="A38" s="73">
        <v>36</v>
      </c>
    </row>
    <row r="39" spans="1:1" ht="13.5" customHeight="1">
      <c r="A39" s="73">
        <v>37</v>
      </c>
    </row>
    <row r="40" spans="1:1" ht="13.5" customHeight="1">
      <c r="A40" s="73">
        <v>38</v>
      </c>
    </row>
    <row r="41" spans="1:1" ht="13.5" customHeight="1">
      <c r="A41" s="73">
        <v>39</v>
      </c>
    </row>
    <row r="42" spans="1:1" ht="13.5" customHeight="1">
      <c r="A42" s="73">
        <v>40</v>
      </c>
    </row>
    <row r="43" spans="1:1" ht="13.5" customHeight="1">
      <c r="A43" s="73">
        <v>41</v>
      </c>
    </row>
    <row r="44" spans="1:1" ht="13.5" customHeight="1">
      <c r="A44" s="73">
        <v>42</v>
      </c>
    </row>
    <row r="45" spans="1:1" ht="13.5" customHeight="1">
      <c r="A45" s="73">
        <v>43</v>
      </c>
    </row>
    <row r="46" spans="1:1" ht="13.5" customHeight="1">
      <c r="A46" s="73">
        <v>44</v>
      </c>
    </row>
    <row r="47" spans="1:1" ht="13.5" customHeight="1">
      <c r="A47" s="73">
        <v>45</v>
      </c>
    </row>
    <row r="48" spans="1:1" ht="13.5" customHeight="1">
      <c r="A48" s="73">
        <v>46</v>
      </c>
    </row>
    <row r="49" spans="1:1" ht="13.5" customHeight="1">
      <c r="A49" s="73">
        <v>47</v>
      </c>
    </row>
    <row r="50" spans="1:1" ht="13.5" customHeight="1">
      <c r="A50" s="73">
        <v>48</v>
      </c>
    </row>
    <row r="51" spans="1:1" ht="13.5" customHeight="1">
      <c r="A51" s="73">
        <v>49</v>
      </c>
    </row>
    <row r="52" spans="1:1" ht="13.5" customHeight="1">
      <c r="A52" s="73">
        <v>50</v>
      </c>
    </row>
    <row r="53" spans="1:1" ht="13.5" customHeight="1">
      <c r="A53" s="73">
        <v>51</v>
      </c>
    </row>
    <row r="54" spans="1:1" ht="13.5" customHeight="1">
      <c r="A54" s="73">
        <v>52</v>
      </c>
    </row>
    <row r="55" spans="1:1" ht="13.5" customHeight="1">
      <c r="A55" s="73">
        <v>53</v>
      </c>
    </row>
    <row r="56" spans="1:1" ht="13.5" customHeight="1">
      <c r="A56" s="73">
        <v>54</v>
      </c>
    </row>
    <row r="57" spans="1:1" ht="13.5" customHeight="1">
      <c r="A57" s="73">
        <v>55</v>
      </c>
    </row>
    <row r="58" spans="1:1" ht="13.5" customHeight="1">
      <c r="A58" s="73">
        <v>56</v>
      </c>
    </row>
    <row r="59" spans="1:1" ht="13.5" customHeight="1">
      <c r="A59" s="73">
        <v>57</v>
      </c>
    </row>
    <row r="60" spans="1:1" ht="13.5" customHeight="1">
      <c r="A60" s="73">
        <v>58</v>
      </c>
    </row>
    <row r="61" spans="1:1" ht="13.5" customHeight="1">
      <c r="A61" s="73">
        <v>59</v>
      </c>
    </row>
    <row r="62" spans="1:1" ht="13.5" customHeight="1">
      <c r="A62" s="73">
        <v>60</v>
      </c>
    </row>
    <row r="63" spans="1:1" ht="13.5" customHeight="1">
      <c r="A63" s="73">
        <v>61</v>
      </c>
    </row>
    <row r="64" spans="1:1" ht="13.5" customHeight="1">
      <c r="A64" s="73">
        <v>62</v>
      </c>
    </row>
    <row r="65" spans="1:1" ht="13.5" customHeight="1">
      <c r="A65" s="73">
        <v>63</v>
      </c>
    </row>
    <row r="66" spans="1:1" ht="13.5" customHeight="1">
      <c r="A66" s="73">
        <v>64</v>
      </c>
    </row>
    <row r="67" spans="1:1" ht="13.5" customHeight="1">
      <c r="A67" s="73">
        <v>65</v>
      </c>
    </row>
    <row r="68" spans="1:1" ht="13.5" customHeight="1">
      <c r="A68" s="73">
        <v>66</v>
      </c>
    </row>
    <row r="69" spans="1:1" ht="13.5" customHeight="1">
      <c r="A69" s="73">
        <v>67</v>
      </c>
    </row>
    <row r="70" spans="1:1" ht="13.5" customHeight="1">
      <c r="A70" s="73">
        <v>68</v>
      </c>
    </row>
    <row r="71" spans="1:1" ht="13.5" customHeight="1">
      <c r="A71" s="73">
        <v>69</v>
      </c>
    </row>
    <row r="72" spans="1:1" ht="13.5" customHeight="1">
      <c r="A72" s="73">
        <v>70</v>
      </c>
    </row>
    <row r="73" spans="1:1" ht="13.5" customHeight="1">
      <c r="A73" s="73">
        <v>71</v>
      </c>
    </row>
    <row r="74" spans="1:1" ht="13.5" customHeight="1">
      <c r="A74" s="73">
        <v>72</v>
      </c>
    </row>
    <row r="75" spans="1:1" ht="13.5" customHeight="1">
      <c r="A75" s="73">
        <v>73</v>
      </c>
    </row>
    <row r="76" spans="1:1" ht="13.5" customHeight="1">
      <c r="A76" s="73">
        <v>74</v>
      </c>
    </row>
    <row r="77" spans="1:1" ht="13.5" customHeight="1">
      <c r="A77" s="73">
        <v>75</v>
      </c>
    </row>
    <row r="78" spans="1:1" ht="13.5" customHeight="1">
      <c r="A78" s="73">
        <v>76</v>
      </c>
    </row>
    <row r="79" spans="1:1" ht="13.5" customHeight="1">
      <c r="A79" s="73">
        <v>79</v>
      </c>
    </row>
    <row r="80" spans="1:1" ht="13.5" customHeight="1">
      <c r="A80" s="73">
        <v>80</v>
      </c>
    </row>
    <row r="81" spans="1:1" ht="13.5" customHeight="1">
      <c r="A81" s="73">
        <v>81</v>
      </c>
    </row>
    <row r="82" spans="1:1" ht="13.5" customHeight="1">
      <c r="A82" s="73">
        <v>82</v>
      </c>
    </row>
    <row r="83" spans="1:1" ht="13.5" customHeight="1">
      <c r="A83" s="73">
        <v>83</v>
      </c>
    </row>
    <row r="84" spans="1:1" ht="13.5" customHeight="1">
      <c r="A84" s="73">
        <v>84</v>
      </c>
    </row>
    <row r="85" spans="1:1" ht="13.5" customHeight="1">
      <c r="A85" s="73">
        <v>85</v>
      </c>
    </row>
    <row r="86" spans="1:1" ht="13.5" customHeight="1">
      <c r="A86" s="73">
        <v>86</v>
      </c>
    </row>
    <row r="87" spans="1:1" ht="13.5" customHeight="1">
      <c r="A87" s="73">
        <v>87</v>
      </c>
    </row>
    <row r="88" spans="1:1" ht="13.5" customHeight="1">
      <c r="A88" s="73">
        <v>88</v>
      </c>
    </row>
    <row r="89" spans="1:1" ht="13.5" customHeight="1">
      <c r="A89" s="73">
        <v>89</v>
      </c>
    </row>
    <row r="90" spans="1:1" ht="13.5" customHeight="1">
      <c r="A90" s="73">
        <v>90</v>
      </c>
    </row>
    <row r="91" spans="1:1" ht="13.5" customHeight="1" thickBot="1">
      <c r="A91" s="74">
        <v>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BC</vt:lpstr>
      <vt:lpstr>PRESTAS</vt:lpstr>
      <vt:lpstr>DATAS</vt:lpstr>
      <vt:lpstr>cheque</vt:lpstr>
      <vt:lpstr>dep</vt:lpstr>
      <vt:lpstr>jf</vt:lpstr>
      <vt:lpstr>presta1</vt:lpstr>
      <vt:lpstr>presta2</vt:lpstr>
      <vt:lpstr>ref</vt:lpstr>
      <vt:lpstr>type</vt:lpstr>
      <vt:lpstr>BC!Zone_d_impression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NewAngels</dc:creator>
  <cp:lastModifiedBy>NewAngels</cp:lastModifiedBy>
  <cp:lastPrinted>2013-09-14T16:34:11Z</cp:lastPrinted>
  <dcterms:created xsi:type="dcterms:W3CDTF">2013-08-29T17:33:54Z</dcterms:created>
  <dcterms:modified xsi:type="dcterms:W3CDTF">2013-09-23T08:58:30Z</dcterms:modified>
</cp:coreProperties>
</file>