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oarau\Desktop\"/>
    </mc:Choice>
  </mc:AlternateContent>
  <bookViews>
    <workbookView xWindow="240" yWindow="36" windowWidth="20112" windowHeight="7488" activeTab="1"/>
  </bookViews>
  <sheets>
    <sheet name="Données Sphinx" sheetId="6" r:id="rId1"/>
    <sheet name="Sphinx 2016" sheetId="2" r:id="rId2"/>
  </sheets>
  <externalReferences>
    <externalReference r:id="rId3"/>
  </externalReferences>
  <definedNames>
    <definedName name="_xlnm._FilterDatabase" localSheetId="0" hidden="1">'Données Sphinx'!$A$6:$BZ$154</definedName>
    <definedName name="_xlnm._FilterDatabase" localSheetId="1" hidden="1">'Sphinx 2016'!$A$10:$J$157</definedName>
  </definedNames>
  <calcPr calcId="152511"/>
</workbook>
</file>

<file path=xl/calcChain.xml><?xml version="1.0" encoding="utf-8"?>
<calcChain xmlns="http://schemas.openxmlformats.org/spreadsheetml/2006/main">
  <c r="J11" i="2" l="1"/>
  <c r="D42" i="2" l="1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41" i="2"/>
  <c r="A40" i="2" l="1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G40" i="2" l="1"/>
  <c r="F40" i="2"/>
  <c r="E40" i="2"/>
  <c r="D40" i="2"/>
  <c r="C155" i="2"/>
  <c r="C156" i="2"/>
  <c r="C157" i="2"/>
  <c r="B40" i="2"/>
  <c r="B41" i="2"/>
  <c r="J41" i="2" s="1"/>
  <c r="B42" i="2"/>
  <c r="J42" i="2" s="1"/>
  <c r="B43" i="2"/>
  <c r="J43" i="2" s="1"/>
  <c r="B44" i="2"/>
  <c r="J44" i="2" s="1"/>
  <c r="B45" i="2"/>
  <c r="J45" i="2" s="1"/>
  <c r="B46" i="2"/>
  <c r="J46" i="2" s="1"/>
  <c r="B47" i="2"/>
  <c r="J47" i="2" s="1"/>
  <c r="B48" i="2"/>
  <c r="J48" i="2" s="1"/>
  <c r="B49" i="2"/>
  <c r="J49" i="2" s="1"/>
  <c r="B50" i="2"/>
  <c r="J50" i="2" s="1"/>
  <c r="B51" i="2"/>
  <c r="J51" i="2" s="1"/>
  <c r="B52" i="2"/>
  <c r="J52" i="2" s="1"/>
  <c r="B53" i="2"/>
  <c r="J53" i="2" s="1"/>
  <c r="B54" i="2"/>
  <c r="J54" i="2" s="1"/>
  <c r="B55" i="2"/>
  <c r="J55" i="2" s="1"/>
  <c r="B56" i="2"/>
  <c r="J56" i="2" s="1"/>
  <c r="B57" i="2"/>
  <c r="J57" i="2" s="1"/>
  <c r="B58" i="2"/>
  <c r="J58" i="2" s="1"/>
  <c r="B59" i="2"/>
  <c r="J59" i="2" s="1"/>
  <c r="B60" i="2"/>
  <c r="J60" i="2" s="1"/>
  <c r="B61" i="2"/>
  <c r="J61" i="2" s="1"/>
  <c r="B62" i="2"/>
  <c r="J62" i="2" s="1"/>
  <c r="B63" i="2"/>
  <c r="J63" i="2" s="1"/>
  <c r="B64" i="2"/>
  <c r="J64" i="2" s="1"/>
  <c r="B65" i="2"/>
  <c r="J65" i="2" s="1"/>
  <c r="B66" i="2"/>
  <c r="J66" i="2" s="1"/>
  <c r="B67" i="2"/>
  <c r="J67" i="2" s="1"/>
  <c r="B68" i="2"/>
  <c r="J68" i="2" s="1"/>
  <c r="B69" i="2"/>
  <c r="J69" i="2" s="1"/>
  <c r="B70" i="2"/>
  <c r="J70" i="2" s="1"/>
  <c r="B71" i="2"/>
  <c r="J71" i="2" s="1"/>
  <c r="B72" i="2"/>
  <c r="J72" i="2" s="1"/>
  <c r="B73" i="2"/>
  <c r="J73" i="2" s="1"/>
  <c r="B74" i="2"/>
  <c r="J74" i="2" s="1"/>
  <c r="B75" i="2"/>
  <c r="J75" i="2" s="1"/>
  <c r="B76" i="2"/>
  <c r="J76" i="2" s="1"/>
  <c r="B77" i="2"/>
  <c r="J77" i="2" s="1"/>
  <c r="B78" i="2"/>
  <c r="J78" i="2" s="1"/>
  <c r="B79" i="2"/>
  <c r="J79" i="2" s="1"/>
  <c r="B80" i="2"/>
  <c r="J80" i="2" s="1"/>
  <c r="B81" i="2"/>
  <c r="J81" i="2" s="1"/>
  <c r="B82" i="2"/>
  <c r="J82" i="2" s="1"/>
  <c r="B83" i="2"/>
  <c r="J83" i="2" s="1"/>
  <c r="B84" i="2"/>
  <c r="J84" i="2" s="1"/>
  <c r="B85" i="2"/>
  <c r="J85" i="2" s="1"/>
  <c r="B86" i="2"/>
  <c r="J86" i="2" s="1"/>
  <c r="B87" i="2"/>
  <c r="J87" i="2" s="1"/>
  <c r="B88" i="2"/>
  <c r="J88" i="2" s="1"/>
  <c r="B89" i="2"/>
  <c r="J89" i="2" s="1"/>
  <c r="B90" i="2"/>
  <c r="J90" i="2" s="1"/>
  <c r="B91" i="2"/>
  <c r="J91" i="2" s="1"/>
  <c r="B92" i="2"/>
  <c r="J92" i="2" s="1"/>
  <c r="B93" i="2"/>
  <c r="J93" i="2" s="1"/>
  <c r="B94" i="2"/>
  <c r="J94" i="2" s="1"/>
  <c r="B95" i="2"/>
  <c r="J95" i="2" s="1"/>
  <c r="B96" i="2"/>
  <c r="J96" i="2" s="1"/>
  <c r="B97" i="2"/>
  <c r="J97" i="2" s="1"/>
  <c r="B98" i="2"/>
  <c r="J98" i="2" s="1"/>
  <c r="B99" i="2"/>
  <c r="J99" i="2" s="1"/>
  <c r="B100" i="2"/>
  <c r="J100" i="2" s="1"/>
  <c r="B101" i="2"/>
  <c r="J101" i="2" s="1"/>
  <c r="B102" i="2"/>
  <c r="J102" i="2" s="1"/>
  <c r="B103" i="2"/>
  <c r="J103" i="2" s="1"/>
  <c r="B104" i="2"/>
  <c r="J104" i="2" s="1"/>
  <c r="B105" i="2"/>
  <c r="J105" i="2" s="1"/>
  <c r="B106" i="2"/>
  <c r="J106" i="2" s="1"/>
  <c r="B107" i="2"/>
  <c r="J107" i="2" s="1"/>
  <c r="B108" i="2"/>
  <c r="J108" i="2" s="1"/>
  <c r="B109" i="2"/>
  <c r="J109" i="2" s="1"/>
  <c r="B110" i="2"/>
  <c r="J110" i="2" s="1"/>
  <c r="B111" i="2"/>
  <c r="J111" i="2" s="1"/>
  <c r="B112" i="2"/>
  <c r="J112" i="2" s="1"/>
  <c r="B113" i="2"/>
  <c r="J113" i="2" s="1"/>
  <c r="B114" i="2"/>
  <c r="J114" i="2" s="1"/>
  <c r="B115" i="2"/>
  <c r="J115" i="2" s="1"/>
  <c r="B116" i="2"/>
  <c r="J116" i="2" s="1"/>
  <c r="B117" i="2"/>
  <c r="J117" i="2" s="1"/>
  <c r="B118" i="2"/>
  <c r="J118" i="2" s="1"/>
  <c r="B119" i="2"/>
  <c r="J119" i="2" s="1"/>
  <c r="B120" i="2"/>
  <c r="J120" i="2" s="1"/>
  <c r="B121" i="2"/>
  <c r="J121" i="2" s="1"/>
  <c r="B122" i="2"/>
  <c r="J122" i="2" s="1"/>
  <c r="B123" i="2"/>
  <c r="J123" i="2" s="1"/>
  <c r="B124" i="2"/>
  <c r="J124" i="2" s="1"/>
  <c r="B125" i="2"/>
  <c r="J125" i="2" s="1"/>
  <c r="B126" i="2"/>
  <c r="J126" i="2" s="1"/>
  <c r="B127" i="2"/>
  <c r="J127" i="2" s="1"/>
  <c r="B128" i="2"/>
  <c r="J128" i="2" s="1"/>
  <c r="B129" i="2"/>
  <c r="J129" i="2" s="1"/>
  <c r="B130" i="2"/>
  <c r="J130" i="2" s="1"/>
  <c r="B131" i="2"/>
  <c r="J131" i="2" s="1"/>
  <c r="B132" i="2"/>
  <c r="J132" i="2" s="1"/>
  <c r="B133" i="2"/>
  <c r="J133" i="2" s="1"/>
  <c r="B134" i="2"/>
  <c r="J134" i="2" s="1"/>
  <c r="B135" i="2"/>
  <c r="J135" i="2" s="1"/>
  <c r="B136" i="2"/>
  <c r="J136" i="2" s="1"/>
  <c r="B137" i="2"/>
  <c r="J137" i="2" s="1"/>
  <c r="B138" i="2"/>
  <c r="J138" i="2" s="1"/>
  <c r="B139" i="2"/>
  <c r="J139" i="2" s="1"/>
  <c r="B140" i="2"/>
  <c r="J140" i="2" s="1"/>
  <c r="B141" i="2"/>
  <c r="J141" i="2" s="1"/>
  <c r="B142" i="2"/>
  <c r="J142" i="2" s="1"/>
  <c r="B143" i="2"/>
  <c r="J143" i="2" s="1"/>
  <c r="B144" i="2"/>
  <c r="J144" i="2" s="1"/>
  <c r="B145" i="2"/>
  <c r="J145" i="2" s="1"/>
  <c r="B146" i="2"/>
  <c r="J146" i="2" s="1"/>
  <c r="B147" i="2"/>
  <c r="J147" i="2" s="1"/>
  <c r="B148" i="2"/>
  <c r="J148" i="2" s="1"/>
  <c r="B149" i="2"/>
  <c r="J149" i="2" s="1"/>
  <c r="B150" i="2"/>
  <c r="J150" i="2" s="1"/>
  <c r="B151" i="2"/>
  <c r="J151" i="2" s="1"/>
  <c r="B152" i="2"/>
  <c r="J152" i="2" s="1"/>
  <c r="B153" i="2"/>
  <c r="J153" i="2" s="1"/>
  <c r="B154" i="2"/>
  <c r="J154" i="2" s="1"/>
  <c r="B155" i="2"/>
  <c r="J155" i="2" s="1"/>
  <c r="B156" i="2"/>
  <c r="J156" i="2" s="1"/>
  <c r="B157" i="2"/>
  <c r="J157" i="2" s="1"/>
  <c r="J40" i="2" l="1"/>
  <c r="J39" i="2"/>
  <c r="J34" i="2"/>
  <c r="J35" i="2"/>
  <c r="J36" i="2"/>
  <c r="J37" i="2"/>
  <c r="J38" i="2"/>
  <c r="J23" i="2"/>
  <c r="J24" i="2"/>
  <c r="J25" i="2"/>
  <c r="J26" i="2"/>
  <c r="J27" i="2"/>
  <c r="J28" i="2"/>
  <c r="J29" i="2"/>
  <c r="J30" i="2"/>
  <c r="J31" i="2"/>
  <c r="J32" i="2"/>
  <c r="J33" i="2"/>
  <c r="J16" i="2"/>
  <c r="J17" i="2"/>
  <c r="J18" i="2"/>
  <c r="J19" i="2"/>
  <c r="J20" i="2"/>
  <c r="J21" i="2"/>
  <c r="J22" i="2"/>
  <c r="J12" i="2"/>
  <c r="J13" i="2"/>
  <c r="J14" i="2"/>
  <c r="J15" i="2"/>
  <c r="B1" i="2" l="1"/>
  <c r="B1" i="6"/>
  <c r="A128" i="2" l="1"/>
  <c r="E128" i="2"/>
  <c r="F128" i="2"/>
  <c r="G128" i="2"/>
  <c r="H128" i="2"/>
  <c r="I128" i="2"/>
  <c r="A129" i="2"/>
  <c r="E129" i="2"/>
  <c r="F129" i="2"/>
  <c r="G129" i="2"/>
  <c r="H129" i="2"/>
  <c r="I129" i="2"/>
  <c r="A130" i="2"/>
  <c r="E130" i="2"/>
  <c r="F130" i="2"/>
  <c r="G130" i="2"/>
  <c r="H130" i="2"/>
  <c r="I130" i="2"/>
  <c r="A131" i="2"/>
  <c r="E131" i="2"/>
  <c r="F131" i="2"/>
  <c r="G131" i="2"/>
  <c r="H131" i="2"/>
  <c r="I131" i="2"/>
  <c r="A132" i="2"/>
  <c r="E132" i="2"/>
  <c r="F132" i="2"/>
  <c r="G132" i="2"/>
  <c r="H132" i="2"/>
  <c r="I132" i="2"/>
  <c r="A133" i="2"/>
  <c r="E133" i="2"/>
  <c r="F133" i="2"/>
  <c r="G133" i="2"/>
  <c r="H133" i="2"/>
  <c r="I133" i="2"/>
  <c r="A134" i="2"/>
  <c r="E134" i="2"/>
  <c r="F134" i="2"/>
  <c r="G134" i="2"/>
  <c r="H134" i="2"/>
  <c r="I134" i="2"/>
  <c r="A135" i="2"/>
  <c r="E135" i="2"/>
  <c r="F135" i="2"/>
  <c r="G135" i="2"/>
  <c r="H135" i="2"/>
  <c r="I135" i="2"/>
  <c r="A136" i="2"/>
  <c r="E136" i="2"/>
  <c r="F136" i="2"/>
  <c r="G136" i="2"/>
  <c r="H136" i="2"/>
  <c r="I136" i="2"/>
  <c r="A137" i="2"/>
  <c r="E137" i="2"/>
  <c r="F137" i="2"/>
  <c r="G137" i="2"/>
  <c r="H137" i="2"/>
  <c r="I137" i="2"/>
  <c r="A138" i="2"/>
  <c r="E138" i="2"/>
  <c r="F138" i="2"/>
  <c r="G138" i="2"/>
  <c r="H138" i="2"/>
  <c r="I138" i="2"/>
  <c r="A139" i="2"/>
  <c r="E139" i="2"/>
  <c r="F139" i="2"/>
  <c r="G139" i="2"/>
  <c r="H139" i="2"/>
  <c r="I139" i="2"/>
  <c r="A140" i="2"/>
  <c r="E140" i="2"/>
  <c r="F140" i="2"/>
  <c r="G140" i="2"/>
  <c r="H140" i="2"/>
  <c r="I140" i="2"/>
  <c r="A141" i="2"/>
  <c r="E141" i="2"/>
  <c r="F141" i="2"/>
  <c r="G141" i="2"/>
  <c r="H141" i="2"/>
  <c r="I141" i="2"/>
  <c r="A142" i="2"/>
  <c r="E142" i="2"/>
  <c r="F142" i="2"/>
  <c r="G142" i="2"/>
  <c r="H142" i="2"/>
  <c r="I142" i="2"/>
  <c r="A143" i="2"/>
  <c r="E143" i="2"/>
  <c r="F143" i="2"/>
  <c r="G143" i="2"/>
  <c r="H143" i="2"/>
  <c r="I143" i="2"/>
  <c r="A144" i="2"/>
  <c r="E144" i="2"/>
  <c r="F144" i="2"/>
  <c r="G144" i="2"/>
  <c r="H144" i="2"/>
  <c r="I144" i="2"/>
  <c r="A145" i="2"/>
  <c r="E145" i="2"/>
  <c r="F145" i="2"/>
  <c r="G145" i="2"/>
  <c r="H145" i="2"/>
  <c r="I145" i="2"/>
  <c r="A146" i="2"/>
  <c r="E146" i="2"/>
  <c r="F146" i="2"/>
  <c r="G146" i="2"/>
  <c r="H146" i="2"/>
  <c r="I146" i="2"/>
  <c r="A147" i="2"/>
  <c r="E147" i="2"/>
  <c r="F147" i="2"/>
  <c r="G147" i="2"/>
  <c r="H147" i="2"/>
  <c r="I147" i="2"/>
  <c r="A148" i="2"/>
  <c r="E148" i="2"/>
  <c r="F148" i="2"/>
  <c r="G148" i="2"/>
  <c r="H148" i="2"/>
  <c r="I148" i="2"/>
  <c r="A149" i="2"/>
  <c r="E149" i="2"/>
  <c r="F149" i="2"/>
  <c r="G149" i="2"/>
  <c r="H149" i="2"/>
  <c r="I149" i="2"/>
  <c r="A150" i="2"/>
  <c r="E150" i="2"/>
  <c r="F150" i="2"/>
  <c r="G150" i="2"/>
  <c r="H150" i="2"/>
  <c r="I150" i="2"/>
  <c r="A151" i="2"/>
  <c r="E151" i="2"/>
  <c r="F151" i="2"/>
  <c r="G151" i="2"/>
  <c r="H151" i="2"/>
  <c r="I151" i="2"/>
  <c r="A152" i="2"/>
  <c r="E152" i="2"/>
  <c r="F152" i="2"/>
  <c r="G152" i="2"/>
  <c r="H152" i="2"/>
  <c r="I152" i="2"/>
  <c r="A153" i="2"/>
  <c r="E153" i="2"/>
  <c r="F153" i="2"/>
  <c r="G153" i="2"/>
  <c r="H153" i="2"/>
  <c r="I153" i="2"/>
  <c r="A154" i="2"/>
  <c r="E154" i="2"/>
  <c r="F154" i="2"/>
  <c r="G154" i="2"/>
  <c r="H154" i="2"/>
  <c r="I154" i="2"/>
  <c r="A155" i="2"/>
  <c r="E155" i="2"/>
  <c r="F155" i="2"/>
  <c r="G155" i="2"/>
  <c r="H155" i="2"/>
  <c r="I155" i="2"/>
  <c r="A156" i="2"/>
  <c r="E156" i="2"/>
  <c r="F156" i="2"/>
  <c r="G156" i="2"/>
  <c r="H156" i="2"/>
  <c r="I156" i="2"/>
  <c r="A157" i="2"/>
  <c r="E157" i="2"/>
  <c r="F157" i="2"/>
  <c r="G157" i="2"/>
  <c r="H157" i="2"/>
  <c r="I157" i="2"/>
  <c r="A88" i="2"/>
  <c r="E88" i="2"/>
  <c r="F88" i="2"/>
  <c r="G88" i="2"/>
  <c r="H88" i="2"/>
  <c r="I88" i="2"/>
  <c r="A89" i="2"/>
  <c r="E89" i="2"/>
  <c r="F89" i="2"/>
  <c r="G89" i="2"/>
  <c r="H89" i="2"/>
  <c r="I89" i="2"/>
  <c r="A90" i="2"/>
  <c r="E90" i="2"/>
  <c r="F90" i="2"/>
  <c r="G90" i="2"/>
  <c r="H90" i="2"/>
  <c r="I90" i="2"/>
  <c r="A91" i="2"/>
  <c r="E91" i="2"/>
  <c r="F91" i="2"/>
  <c r="G91" i="2"/>
  <c r="H91" i="2"/>
  <c r="I91" i="2"/>
  <c r="A92" i="2"/>
  <c r="E92" i="2"/>
  <c r="F92" i="2"/>
  <c r="G92" i="2"/>
  <c r="H92" i="2"/>
  <c r="I92" i="2"/>
  <c r="A93" i="2"/>
  <c r="E93" i="2"/>
  <c r="F93" i="2"/>
  <c r="G93" i="2"/>
  <c r="H93" i="2"/>
  <c r="I93" i="2"/>
  <c r="A94" i="2"/>
  <c r="E94" i="2"/>
  <c r="F94" i="2"/>
  <c r="G94" i="2"/>
  <c r="H94" i="2"/>
  <c r="I94" i="2"/>
  <c r="A95" i="2"/>
  <c r="E95" i="2"/>
  <c r="F95" i="2"/>
  <c r="G95" i="2"/>
  <c r="H95" i="2"/>
  <c r="I95" i="2"/>
  <c r="A96" i="2"/>
  <c r="E96" i="2"/>
  <c r="F96" i="2"/>
  <c r="G96" i="2"/>
  <c r="H96" i="2"/>
  <c r="I96" i="2"/>
  <c r="A97" i="2"/>
  <c r="E97" i="2"/>
  <c r="F97" i="2"/>
  <c r="G97" i="2"/>
  <c r="H97" i="2"/>
  <c r="I97" i="2"/>
  <c r="A98" i="2"/>
  <c r="E98" i="2"/>
  <c r="F98" i="2"/>
  <c r="G98" i="2"/>
  <c r="H98" i="2"/>
  <c r="I98" i="2"/>
  <c r="A99" i="2"/>
  <c r="E99" i="2"/>
  <c r="F99" i="2"/>
  <c r="G99" i="2"/>
  <c r="H99" i="2"/>
  <c r="I99" i="2"/>
  <c r="A100" i="2"/>
  <c r="E100" i="2"/>
  <c r="F100" i="2"/>
  <c r="G100" i="2"/>
  <c r="H100" i="2"/>
  <c r="I100" i="2"/>
  <c r="A101" i="2"/>
  <c r="E101" i="2"/>
  <c r="F101" i="2"/>
  <c r="G101" i="2"/>
  <c r="H101" i="2"/>
  <c r="I101" i="2"/>
  <c r="A102" i="2"/>
  <c r="E102" i="2"/>
  <c r="F102" i="2"/>
  <c r="G102" i="2"/>
  <c r="H102" i="2"/>
  <c r="I102" i="2"/>
  <c r="A103" i="2"/>
  <c r="E103" i="2"/>
  <c r="F103" i="2"/>
  <c r="G103" i="2"/>
  <c r="H103" i="2"/>
  <c r="I103" i="2"/>
  <c r="A104" i="2"/>
  <c r="E104" i="2"/>
  <c r="F104" i="2"/>
  <c r="G104" i="2"/>
  <c r="H104" i="2"/>
  <c r="I104" i="2"/>
  <c r="A105" i="2"/>
  <c r="E105" i="2"/>
  <c r="F105" i="2"/>
  <c r="G105" i="2"/>
  <c r="H105" i="2"/>
  <c r="I105" i="2"/>
  <c r="A106" i="2"/>
  <c r="E106" i="2"/>
  <c r="F106" i="2"/>
  <c r="G106" i="2"/>
  <c r="H106" i="2"/>
  <c r="I106" i="2"/>
  <c r="A107" i="2"/>
  <c r="E107" i="2"/>
  <c r="F107" i="2"/>
  <c r="G107" i="2"/>
  <c r="H107" i="2"/>
  <c r="I107" i="2"/>
  <c r="A108" i="2"/>
  <c r="E108" i="2"/>
  <c r="F108" i="2"/>
  <c r="G108" i="2"/>
  <c r="H108" i="2"/>
  <c r="I108" i="2"/>
  <c r="A109" i="2"/>
  <c r="E109" i="2"/>
  <c r="F109" i="2"/>
  <c r="G109" i="2"/>
  <c r="H109" i="2"/>
  <c r="I109" i="2"/>
  <c r="A110" i="2"/>
  <c r="E110" i="2"/>
  <c r="F110" i="2"/>
  <c r="G110" i="2"/>
  <c r="H110" i="2"/>
  <c r="I110" i="2"/>
  <c r="A111" i="2"/>
  <c r="E111" i="2"/>
  <c r="F111" i="2"/>
  <c r="G111" i="2"/>
  <c r="H111" i="2"/>
  <c r="I111" i="2"/>
  <c r="A112" i="2"/>
  <c r="E112" i="2"/>
  <c r="F112" i="2"/>
  <c r="G112" i="2"/>
  <c r="H112" i="2"/>
  <c r="I112" i="2"/>
  <c r="A113" i="2"/>
  <c r="E113" i="2"/>
  <c r="F113" i="2"/>
  <c r="G113" i="2"/>
  <c r="H113" i="2"/>
  <c r="I113" i="2"/>
  <c r="A114" i="2"/>
  <c r="E114" i="2"/>
  <c r="F114" i="2"/>
  <c r="G114" i="2"/>
  <c r="H114" i="2"/>
  <c r="I114" i="2"/>
  <c r="A115" i="2"/>
  <c r="E115" i="2"/>
  <c r="F115" i="2"/>
  <c r="G115" i="2"/>
  <c r="H115" i="2"/>
  <c r="I115" i="2"/>
  <c r="A116" i="2"/>
  <c r="E116" i="2"/>
  <c r="F116" i="2"/>
  <c r="G116" i="2"/>
  <c r="H116" i="2"/>
  <c r="I116" i="2"/>
  <c r="A117" i="2"/>
  <c r="E117" i="2"/>
  <c r="F117" i="2"/>
  <c r="G117" i="2"/>
  <c r="H117" i="2"/>
  <c r="I117" i="2"/>
  <c r="A118" i="2"/>
  <c r="E118" i="2"/>
  <c r="F118" i="2"/>
  <c r="G118" i="2"/>
  <c r="H118" i="2"/>
  <c r="I118" i="2"/>
  <c r="A119" i="2"/>
  <c r="E119" i="2"/>
  <c r="F119" i="2"/>
  <c r="G119" i="2"/>
  <c r="H119" i="2"/>
  <c r="I119" i="2"/>
  <c r="A120" i="2"/>
  <c r="E120" i="2"/>
  <c r="F120" i="2"/>
  <c r="G120" i="2"/>
  <c r="H120" i="2"/>
  <c r="I120" i="2"/>
  <c r="A121" i="2"/>
  <c r="E121" i="2"/>
  <c r="F121" i="2"/>
  <c r="G121" i="2"/>
  <c r="H121" i="2"/>
  <c r="I121" i="2"/>
  <c r="A122" i="2"/>
  <c r="E122" i="2"/>
  <c r="F122" i="2"/>
  <c r="G122" i="2"/>
  <c r="H122" i="2"/>
  <c r="I122" i="2"/>
  <c r="A123" i="2"/>
  <c r="E123" i="2"/>
  <c r="F123" i="2"/>
  <c r="G123" i="2"/>
  <c r="H123" i="2"/>
  <c r="I123" i="2"/>
  <c r="A124" i="2"/>
  <c r="E124" i="2"/>
  <c r="F124" i="2"/>
  <c r="G124" i="2"/>
  <c r="H124" i="2"/>
  <c r="I124" i="2"/>
  <c r="A125" i="2"/>
  <c r="E125" i="2"/>
  <c r="F125" i="2"/>
  <c r="G125" i="2"/>
  <c r="H125" i="2"/>
  <c r="I125" i="2"/>
  <c r="A126" i="2"/>
  <c r="E126" i="2"/>
  <c r="F126" i="2"/>
  <c r="G126" i="2"/>
  <c r="H126" i="2"/>
  <c r="I126" i="2"/>
  <c r="A127" i="2"/>
  <c r="E127" i="2"/>
  <c r="F127" i="2"/>
  <c r="G127" i="2"/>
  <c r="H127" i="2"/>
  <c r="I127" i="2"/>
  <c r="H40" i="2"/>
  <c r="I40" i="2"/>
  <c r="E41" i="2"/>
  <c r="F41" i="2"/>
  <c r="G41" i="2"/>
  <c r="H41" i="2"/>
  <c r="I41" i="2"/>
  <c r="E42" i="2"/>
  <c r="F42" i="2"/>
  <c r="G42" i="2"/>
  <c r="H42" i="2"/>
  <c r="I42" i="2"/>
  <c r="E43" i="2"/>
  <c r="F43" i="2"/>
  <c r="G43" i="2"/>
  <c r="H43" i="2"/>
  <c r="I43" i="2"/>
  <c r="E44" i="2"/>
  <c r="F44" i="2"/>
  <c r="G44" i="2"/>
  <c r="H44" i="2"/>
  <c r="I44" i="2"/>
  <c r="E45" i="2"/>
  <c r="F45" i="2"/>
  <c r="G45" i="2"/>
  <c r="H45" i="2"/>
  <c r="I45" i="2"/>
  <c r="E46" i="2"/>
  <c r="F46" i="2"/>
  <c r="G46" i="2"/>
  <c r="H46" i="2"/>
  <c r="I46" i="2"/>
  <c r="E47" i="2"/>
  <c r="F47" i="2"/>
  <c r="G47" i="2"/>
  <c r="H47" i="2"/>
  <c r="I47" i="2"/>
  <c r="E48" i="2"/>
  <c r="F48" i="2"/>
  <c r="G48" i="2"/>
  <c r="H48" i="2"/>
  <c r="I48" i="2"/>
  <c r="E49" i="2"/>
  <c r="F49" i="2"/>
  <c r="G49" i="2"/>
  <c r="H49" i="2"/>
  <c r="I49" i="2"/>
  <c r="E50" i="2"/>
  <c r="F50" i="2"/>
  <c r="G50" i="2"/>
  <c r="H50" i="2"/>
  <c r="I50" i="2"/>
  <c r="E51" i="2"/>
  <c r="F51" i="2"/>
  <c r="G51" i="2"/>
  <c r="H51" i="2"/>
  <c r="I51" i="2"/>
  <c r="E52" i="2"/>
  <c r="F52" i="2"/>
  <c r="G52" i="2"/>
  <c r="H52" i="2"/>
  <c r="I52" i="2"/>
  <c r="E53" i="2"/>
  <c r="F53" i="2"/>
  <c r="G53" i="2"/>
  <c r="H53" i="2"/>
  <c r="I53" i="2"/>
  <c r="E54" i="2"/>
  <c r="F54" i="2"/>
  <c r="G54" i="2"/>
  <c r="H54" i="2"/>
  <c r="I54" i="2"/>
  <c r="E55" i="2"/>
  <c r="F55" i="2"/>
  <c r="G55" i="2"/>
  <c r="H55" i="2"/>
  <c r="I55" i="2"/>
  <c r="E56" i="2"/>
  <c r="F56" i="2"/>
  <c r="G56" i="2"/>
  <c r="H56" i="2"/>
  <c r="I56" i="2"/>
  <c r="E57" i="2"/>
  <c r="F57" i="2"/>
  <c r="G57" i="2"/>
  <c r="H57" i="2"/>
  <c r="I57" i="2"/>
  <c r="E58" i="2"/>
  <c r="F58" i="2"/>
  <c r="G58" i="2"/>
  <c r="H58" i="2"/>
  <c r="I58" i="2"/>
  <c r="E59" i="2"/>
  <c r="F59" i="2"/>
  <c r="G59" i="2"/>
  <c r="H59" i="2"/>
  <c r="I59" i="2"/>
  <c r="E60" i="2"/>
  <c r="F60" i="2"/>
  <c r="G60" i="2"/>
  <c r="H60" i="2"/>
  <c r="I60" i="2"/>
  <c r="E61" i="2"/>
  <c r="F61" i="2"/>
  <c r="G61" i="2"/>
  <c r="H61" i="2"/>
  <c r="I61" i="2"/>
  <c r="E62" i="2"/>
  <c r="F62" i="2"/>
  <c r="G62" i="2"/>
  <c r="H62" i="2"/>
  <c r="I62" i="2"/>
  <c r="E63" i="2"/>
  <c r="F63" i="2"/>
  <c r="G63" i="2"/>
  <c r="H63" i="2"/>
  <c r="I63" i="2"/>
  <c r="E64" i="2"/>
  <c r="F64" i="2"/>
  <c r="G64" i="2"/>
  <c r="H64" i="2"/>
  <c r="I64" i="2"/>
  <c r="E65" i="2"/>
  <c r="F65" i="2"/>
  <c r="G65" i="2"/>
  <c r="H65" i="2"/>
  <c r="I65" i="2"/>
  <c r="E66" i="2"/>
  <c r="F66" i="2"/>
  <c r="G66" i="2"/>
  <c r="H66" i="2"/>
  <c r="I66" i="2"/>
  <c r="E67" i="2"/>
  <c r="F67" i="2"/>
  <c r="G67" i="2"/>
  <c r="H67" i="2"/>
  <c r="I67" i="2"/>
  <c r="E68" i="2"/>
  <c r="F68" i="2"/>
  <c r="G68" i="2"/>
  <c r="H68" i="2"/>
  <c r="I68" i="2"/>
  <c r="E69" i="2"/>
  <c r="F69" i="2"/>
  <c r="G69" i="2"/>
  <c r="H69" i="2"/>
  <c r="I69" i="2"/>
  <c r="E70" i="2"/>
  <c r="F70" i="2"/>
  <c r="G70" i="2"/>
  <c r="H70" i="2"/>
  <c r="I70" i="2"/>
  <c r="E71" i="2"/>
  <c r="F71" i="2"/>
  <c r="G71" i="2"/>
  <c r="H71" i="2"/>
  <c r="I71" i="2"/>
  <c r="E72" i="2"/>
  <c r="F72" i="2"/>
  <c r="G72" i="2"/>
  <c r="H72" i="2"/>
  <c r="I72" i="2"/>
  <c r="E73" i="2"/>
  <c r="F73" i="2"/>
  <c r="G73" i="2"/>
  <c r="H73" i="2"/>
  <c r="I73" i="2"/>
  <c r="E74" i="2"/>
  <c r="F74" i="2"/>
  <c r="G74" i="2"/>
  <c r="H74" i="2"/>
  <c r="I74" i="2"/>
  <c r="E75" i="2"/>
  <c r="F75" i="2"/>
  <c r="G75" i="2"/>
  <c r="H75" i="2"/>
  <c r="I75" i="2"/>
  <c r="E76" i="2"/>
  <c r="F76" i="2"/>
  <c r="G76" i="2"/>
  <c r="H76" i="2"/>
  <c r="I76" i="2"/>
  <c r="E77" i="2"/>
  <c r="F77" i="2"/>
  <c r="G77" i="2"/>
  <c r="H77" i="2"/>
  <c r="I77" i="2"/>
  <c r="E78" i="2"/>
  <c r="F78" i="2"/>
  <c r="G78" i="2"/>
  <c r="H78" i="2"/>
  <c r="I78" i="2"/>
  <c r="E79" i="2"/>
  <c r="F79" i="2"/>
  <c r="G79" i="2"/>
  <c r="H79" i="2"/>
  <c r="I79" i="2"/>
  <c r="E80" i="2"/>
  <c r="F80" i="2"/>
  <c r="G80" i="2"/>
  <c r="H80" i="2"/>
  <c r="I80" i="2"/>
  <c r="E81" i="2"/>
  <c r="F81" i="2"/>
  <c r="G81" i="2"/>
  <c r="H81" i="2"/>
  <c r="I81" i="2"/>
  <c r="E82" i="2"/>
  <c r="F82" i="2"/>
  <c r="G82" i="2"/>
  <c r="H82" i="2"/>
  <c r="I82" i="2"/>
  <c r="A83" i="2"/>
  <c r="E83" i="2"/>
  <c r="F83" i="2"/>
  <c r="G83" i="2"/>
  <c r="H83" i="2"/>
  <c r="I83" i="2"/>
  <c r="A84" i="2"/>
  <c r="E84" i="2"/>
  <c r="F84" i="2"/>
  <c r="G84" i="2"/>
  <c r="H84" i="2"/>
  <c r="I84" i="2"/>
  <c r="A85" i="2"/>
  <c r="E85" i="2"/>
  <c r="F85" i="2"/>
  <c r="G85" i="2"/>
  <c r="H85" i="2"/>
  <c r="I85" i="2"/>
  <c r="A86" i="2"/>
  <c r="E86" i="2"/>
  <c r="F86" i="2"/>
  <c r="G86" i="2"/>
  <c r="H86" i="2"/>
  <c r="I86" i="2"/>
  <c r="A87" i="2"/>
  <c r="E87" i="2"/>
  <c r="F87" i="2"/>
  <c r="G87" i="2"/>
  <c r="H87" i="2"/>
  <c r="I87" i="2"/>
</calcChain>
</file>

<file path=xl/sharedStrings.xml><?xml version="1.0" encoding="utf-8"?>
<sst xmlns="http://schemas.openxmlformats.org/spreadsheetml/2006/main" count="603" uniqueCount="276">
  <si>
    <t>Coopérative</t>
  </si>
  <si>
    <t>Date de l'accident</t>
  </si>
  <si>
    <t>Heure de l'accident</t>
  </si>
  <si>
    <t>AT avec arrêt</t>
  </si>
  <si>
    <t>AT sans arrêt</t>
  </si>
  <si>
    <t>Accident de trajet</t>
  </si>
  <si>
    <t>Envoi du questionnaire Sphinx</t>
  </si>
  <si>
    <t>Réception du questionnaire Sphinx</t>
  </si>
  <si>
    <t>Nom</t>
  </si>
  <si>
    <t>Prenom</t>
  </si>
  <si>
    <t>Date naissance</t>
  </si>
  <si>
    <t>Poste</t>
  </si>
  <si>
    <t>Autres postes</t>
  </si>
  <si>
    <t>Ancienneté</t>
  </si>
  <si>
    <t>Cooperative</t>
  </si>
  <si>
    <t>Titulaire</t>
  </si>
  <si>
    <t>Département</t>
  </si>
  <si>
    <t>Dernier jour travaillé</t>
  </si>
  <si>
    <t>Dernier jour repos</t>
  </si>
  <si>
    <t>Date accident</t>
  </si>
  <si>
    <t>Heure accident</t>
  </si>
  <si>
    <t>Quelles sont les horaires de travail ?</t>
  </si>
  <si>
    <t>Lieu de l'accident</t>
  </si>
  <si>
    <t>Lieu habituel</t>
  </si>
  <si>
    <t>Type d'accident</t>
  </si>
  <si>
    <t>temoin1</t>
  </si>
  <si>
    <t>Autres victimes</t>
  </si>
  <si>
    <t>Prénom</t>
  </si>
  <si>
    <t>Numéro de téléphone</t>
  </si>
  <si>
    <t>Lésions ?</t>
  </si>
  <si>
    <t>Coté</t>
  </si>
  <si>
    <t>Siège des lésions</t>
  </si>
  <si>
    <t>Nature lésion</t>
  </si>
  <si>
    <t>Autres natures des lésions</t>
  </si>
  <si>
    <t>Récit des circonstances de l'accident</t>
  </si>
  <si>
    <t>Intervention ext</t>
  </si>
  <si>
    <t>Charge travail</t>
  </si>
  <si>
    <t>Climat</t>
  </si>
  <si>
    <t>Problème materiel</t>
  </si>
  <si>
    <t>Genre problème materiel</t>
  </si>
  <si>
    <t>Autre lieu de l'accident</t>
  </si>
  <si>
    <t>Nombre actes</t>
  </si>
  <si>
    <t>Presence eleveur</t>
  </si>
  <si>
    <t>Si oui, vous a-t-il aidé ?</t>
  </si>
  <si>
    <t>Comment qualifieriez vous votre relation ?</t>
  </si>
  <si>
    <t>Problème relationnel avant ?</t>
  </si>
  <si>
    <t>Ambiance elevage ?</t>
  </si>
  <si>
    <t>Présence chien</t>
  </si>
  <si>
    <t>Action chien ?</t>
  </si>
  <si>
    <t>Circonstance accident</t>
  </si>
  <si>
    <t>Autres circonstances ?</t>
  </si>
  <si>
    <t>Accès</t>
  </si>
  <si>
    <t>Autres accès</t>
  </si>
  <si>
    <t>L'animal était-il classé dangereux ?</t>
  </si>
  <si>
    <t>A quel endroit ?</t>
  </si>
  <si>
    <t>Autres endroits ?</t>
  </si>
  <si>
    <t>Quel était la nature du sol lors de l'insémination ?</t>
  </si>
  <si>
    <t>Autre nature du sol lors de l'insémination ?</t>
  </si>
  <si>
    <t>Hauteur de marche ?</t>
  </si>
  <si>
    <t>Contention ?</t>
  </si>
  <si>
    <t>Depuis combien de temps l'animal était-il bloqué ?</t>
  </si>
  <si>
    <t>L'animal était-il seul ou avec d'autres ?</t>
  </si>
  <si>
    <t>type contention</t>
  </si>
  <si>
    <t>Autres types de contention</t>
  </si>
  <si>
    <t>Etat materiel</t>
  </si>
  <si>
    <t>Trajet habituel</t>
  </si>
  <si>
    <t>Nombre km</t>
  </si>
  <si>
    <t>Etat vehicule</t>
  </si>
  <si>
    <t>Marque</t>
  </si>
  <si>
    <t>Autres marques</t>
  </si>
  <si>
    <t>Entretien à jour</t>
  </si>
  <si>
    <t>Autres entretien à jour</t>
  </si>
  <si>
    <t>téléphone au volant</t>
  </si>
  <si>
    <t>Améliorations du questionnaire</t>
  </si>
  <si>
    <t>CLE</t>
  </si>
  <si>
    <t>DATE_SAISIE</t>
  </si>
  <si>
    <t>DATE_ENREG</t>
  </si>
  <si>
    <t>DATE_MODIF</t>
  </si>
  <si>
    <t>TEMPS_SAISIE</t>
  </si>
  <si>
    <t>VIMOND</t>
  </si>
  <si>
    <t>Manche</t>
  </si>
  <si>
    <t>LELIEVRE</t>
  </si>
  <si>
    <t>Mayenne</t>
  </si>
  <si>
    <t>HUMBERT</t>
  </si>
  <si>
    <t>Ardennes</t>
  </si>
  <si>
    <t>Salliot</t>
  </si>
  <si>
    <t>GUESDON</t>
  </si>
  <si>
    <t>Remplaçant</t>
  </si>
  <si>
    <t>ROMAGNE</t>
  </si>
  <si>
    <t>mathelier</t>
  </si>
  <si>
    <t>Calvados</t>
  </si>
  <si>
    <t>BUFFET</t>
  </si>
  <si>
    <t>EVAIN</t>
  </si>
  <si>
    <t>NICOLAS</t>
  </si>
  <si>
    <t>DUFEU</t>
  </si>
  <si>
    <t>Ille-et-Vilaine</t>
  </si>
  <si>
    <t>BRETAUDEAU</t>
  </si>
  <si>
    <t>BETTON</t>
  </si>
  <si>
    <t>breillet</t>
  </si>
  <si>
    <t>quintin</t>
  </si>
  <si>
    <t>Finistère</t>
  </si>
  <si>
    <t>FONTENELLE</t>
  </si>
  <si>
    <t>RESPONSABLE SUPPORT DES VENTES</t>
  </si>
  <si>
    <t>LETOURNEUR</t>
  </si>
  <si>
    <t>Lecomte</t>
  </si>
  <si>
    <t>TUSSEAU</t>
  </si>
  <si>
    <t>VIEZZER</t>
  </si>
  <si>
    <t>GASPALON</t>
  </si>
  <si>
    <t>HAJJI</t>
  </si>
  <si>
    <t>Côtes-d'Armor</t>
  </si>
  <si>
    <t>delauney</t>
  </si>
  <si>
    <t>Volant</t>
  </si>
  <si>
    <t>LE PRIOL</t>
  </si>
  <si>
    <t>CORNU</t>
  </si>
  <si>
    <t>TECHNICIEN EN GESTION DE LA REPRODUCTION BOVINE</t>
  </si>
  <si>
    <t>HUBERT</t>
  </si>
  <si>
    <t>barillé</t>
  </si>
  <si>
    <t>CHEVREUL</t>
  </si>
  <si>
    <t>Bouvier</t>
  </si>
  <si>
    <t>Guillouet</t>
  </si>
  <si>
    <t>PECHEUL</t>
  </si>
  <si>
    <t>Responsable filière porcine</t>
  </si>
  <si>
    <t>COURT</t>
  </si>
  <si>
    <t>GUENNEUGUES</t>
  </si>
  <si>
    <t>BOIXIERE</t>
  </si>
  <si>
    <t>ABRAHAM</t>
  </si>
  <si>
    <t>Ecolasse</t>
  </si>
  <si>
    <t>LE BOURDONNEC</t>
  </si>
  <si>
    <t>Levallois</t>
  </si>
  <si>
    <t>KERVICHE</t>
  </si>
  <si>
    <t>Loire-Atlantique</t>
  </si>
  <si>
    <t>LAURENT</t>
  </si>
  <si>
    <t>Indre</t>
  </si>
  <si>
    <t>FILEUL</t>
  </si>
  <si>
    <t>SOULIAC</t>
  </si>
  <si>
    <t>PICHOT</t>
  </si>
  <si>
    <t>Deux-Sèvres</t>
  </si>
  <si>
    <t>DAVID</t>
  </si>
  <si>
    <t>AIT LACHGUER</t>
  </si>
  <si>
    <t>LE CLERC</t>
  </si>
  <si>
    <t>LOUVEL</t>
  </si>
  <si>
    <t>JOUAULT</t>
  </si>
  <si>
    <t>THORAVAL</t>
  </si>
  <si>
    <t>Chouin</t>
  </si>
  <si>
    <t>COULOUMIES</t>
  </si>
  <si>
    <t>Indre-et-Loire</t>
  </si>
  <si>
    <t>THURIN</t>
  </si>
  <si>
    <t>Loir-et-Cher</t>
  </si>
  <si>
    <t>DUIGOU</t>
  </si>
  <si>
    <t>GARNIER</t>
  </si>
  <si>
    <t>NOEL</t>
  </si>
  <si>
    <t>Fremaul</t>
  </si>
  <si>
    <t>Bernadac</t>
  </si>
  <si>
    <t>Talvas</t>
  </si>
  <si>
    <t>Morbihan</t>
  </si>
  <si>
    <t>le poupon</t>
  </si>
  <si>
    <t>JOSSE</t>
  </si>
  <si>
    <t>SAVIDANT</t>
  </si>
  <si>
    <t>Robin</t>
  </si>
  <si>
    <t>evano</t>
  </si>
  <si>
    <t>Sarthe</t>
  </si>
  <si>
    <t>TROLE</t>
  </si>
  <si>
    <t>Lebreton</t>
  </si>
  <si>
    <t>Chiron</t>
  </si>
  <si>
    <t>DESMARES</t>
  </si>
  <si>
    <t>Viel</t>
  </si>
  <si>
    <t>LEGORGEU</t>
  </si>
  <si>
    <t>LOUBRY</t>
  </si>
  <si>
    <t>delalande</t>
  </si>
  <si>
    <t>Maine-et-Loire</t>
  </si>
  <si>
    <t>LEBEL</t>
  </si>
  <si>
    <t>COUSIN</t>
  </si>
  <si>
    <t>RUFFAULT</t>
  </si>
  <si>
    <t>singer</t>
  </si>
  <si>
    <t>euzénès</t>
  </si>
  <si>
    <t>jacq</t>
  </si>
  <si>
    <t>leclerc</t>
  </si>
  <si>
    <t>Le Clerc</t>
  </si>
  <si>
    <t>RENAUD</t>
  </si>
  <si>
    <t>LEFRANC</t>
  </si>
  <si>
    <t>PERVIS</t>
  </si>
  <si>
    <t>OUVRARD</t>
  </si>
  <si>
    <t>ROCHE</t>
  </si>
  <si>
    <t>GUIFFARD</t>
  </si>
  <si>
    <t>LE MOIGNE</t>
  </si>
  <si>
    <t>BELLIARD</t>
  </si>
  <si>
    <t>cailleau</t>
  </si>
  <si>
    <t>ROHR</t>
  </si>
  <si>
    <t>MARC'H</t>
  </si>
  <si>
    <t>BLONDEAU</t>
  </si>
  <si>
    <t>LANDRON</t>
  </si>
  <si>
    <t>HUS</t>
  </si>
  <si>
    <t>Lemordant</t>
  </si>
  <si>
    <t>Appriou</t>
  </si>
  <si>
    <t>Lumière</t>
  </si>
  <si>
    <t>Guezel</t>
  </si>
  <si>
    <t>martin</t>
  </si>
  <si>
    <t>HANNOT</t>
  </si>
  <si>
    <t>LE BIHAN</t>
  </si>
  <si>
    <t>HAMEAU</t>
  </si>
  <si>
    <t>ROUSSEAU</t>
  </si>
  <si>
    <t>le bars</t>
  </si>
  <si>
    <t>Beucher</t>
  </si>
  <si>
    <t>CHENNEVIERE</t>
  </si>
  <si>
    <t>GUEGUEN</t>
  </si>
  <si>
    <t>PERCHOC</t>
  </si>
  <si>
    <t>RABOT</t>
  </si>
  <si>
    <t>hamelin</t>
  </si>
  <si>
    <t>COLLIOT</t>
  </si>
  <si>
    <t>PENNEC</t>
  </si>
  <si>
    <t>MONIMART</t>
  </si>
  <si>
    <t>Blanchet</t>
  </si>
  <si>
    <t>Allanic</t>
  </si>
  <si>
    <t>pelcot</t>
  </si>
  <si>
    <t>RIOULT</t>
  </si>
  <si>
    <t>DELALANDE</t>
  </si>
  <si>
    <t>Plénière</t>
  </si>
  <si>
    <t>clemenceau</t>
  </si>
  <si>
    <t>LERENDU</t>
  </si>
  <si>
    <t>BIDET</t>
  </si>
  <si>
    <t>Vienne</t>
  </si>
  <si>
    <t>gragnic</t>
  </si>
  <si>
    <t>SALMON</t>
  </si>
  <si>
    <t>lefebvre</t>
  </si>
  <si>
    <t>conseiller developpement</t>
  </si>
  <si>
    <t>BODIN</t>
  </si>
  <si>
    <t>DUFAYEL</t>
  </si>
  <si>
    <t>GOUSSIN</t>
  </si>
  <si>
    <t>JAFFRELOT</t>
  </si>
  <si>
    <t>gohin</t>
  </si>
  <si>
    <t>COUDRET</t>
  </si>
  <si>
    <t>BOSCHER</t>
  </si>
  <si>
    <t>CHOUIN</t>
  </si>
  <si>
    <t>PERRE</t>
  </si>
  <si>
    <t>veber</t>
  </si>
  <si>
    <t>PINEL</t>
  </si>
  <si>
    <t>LACROIX</t>
  </si>
  <si>
    <t>Date de mise à jour</t>
  </si>
  <si>
    <t>Légende</t>
  </si>
  <si>
    <t>Personne ayant répondu au questionnaire SPHINX sans être dans le tableau suivi AT de l'année en cours</t>
  </si>
  <si>
    <t>Personne ayant répondu au questionnaire SPHINX dont l'AT n'a pas été pris en charge</t>
  </si>
  <si>
    <t xml:space="preserve">Nom </t>
  </si>
  <si>
    <t>Temps pour compléter le questionnaire ?</t>
  </si>
  <si>
    <t>Pertinence des questions ?</t>
  </si>
  <si>
    <t>Taux de réponses par coopérative</t>
  </si>
  <si>
    <t>Amélis</t>
  </si>
  <si>
    <t>Evolution</t>
  </si>
  <si>
    <t>Génoé</t>
  </si>
  <si>
    <t>Urcéo</t>
  </si>
  <si>
    <t>Global</t>
  </si>
  <si>
    <t>ROPERT</t>
  </si>
  <si>
    <t>FOURNIER</t>
  </si>
  <si>
    <t>MORVAN</t>
  </si>
  <si>
    <t>DEBUT FARINO</t>
  </si>
  <si>
    <t>TIRMONT</t>
  </si>
  <si>
    <t>THUARD</t>
  </si>
  <si>
    <t>FROMMENTOUX</t>
  </si>
  <si>
    <t>GAUTEUR</t>
  </si>
  <si>
    <t>LE BARS</t>
  </si>
  <si>
    <t>MOISAN</t>
  </si>
  <si>
    <t>RONCIN</t>
  </si>
  <si>
    <t>CHESNAY</t>
  </si>
  <si>
    <t>DAHIER</t>
  </si>
  <si>
    <t>LECOQ</t>
  </si>
  <si>
    <t>MARTIN</t>
  </si>
  <si>
    <t>THEPAUT</t>
  </si>
  <si>
    <t>BURLOT</t>
  </si>
  <si>
    <t>BRUAND</t>
  </si>
  <si>
    <t>ROCHER</t>
  </si>
  <si>
    <t>VEBER</t>
  </si>
  <si>
    <t>LE PRINCE</t>
  </si>
  <si>
    <t>PROD'HOMME</t>
  </si>
  <si>
    <t>OUI</t>
  </si>
  <si>
    <t/>
  </si>
  <si>
    <t>NON</t>
  </si>
  <si>
    <t>oui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</si>
</sst>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sz val="8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9">
    <xf numFmtId="0" fontId="0" fillId="0" borderId="0"/>
    <xf numFmtId="0" fontId="3" fillId="0" borderId="0"/>
    <xf numFmtId="0" fontId="1" fillId="0" borderId="0"/>
    <xf numFmtId="0" fontId="4" fillId="0" borderId="0"/>
    <xf numFmtId="0" fontId="3" fillId="0" borderId="0"/>
    <xf numFmtId="0" fontId="1" fillId="0" borderId="0"/>
    <xf numFmtId="0" fontId="5" fillId="0" borderId="0"/>
    <xf numFmtId="0" fontId="6" fillId="0" borderId="0" applyNumberFormat="0" applyFill="0" applyBorder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6" applyNumberFormat="0" applyAlignment="0" applyProtection="0"/>
    <xf numFmtId="0" fontId="14" fillId="10" borderId="7" applyNumberFormat="0" applyAlignment="0" applyProtection="0"/>
    <xf numFmtId="0" fontId="15" fillId="10" borderId="6" applyNumberFormat="0" applyAlignment="0" applyProtection="0"/>
    <xf numFmtId="0" fontId="16" fillId="0" borderId="8" applyNumberFormat="0" applyFill="0" applyAlignment="0" applyProtection="0"/>
    <xf numFmtId="0" fontId="17" fillId="11" borderId="9" applyNumberFormat="0" applyAlignment="0" applyProtection="0"/>
    <xf numFmtId="0" fontId="18" fillId="0" borderId="0" applyNumberFormat="0" applyFill="0" applyBorder="0" applyAlignment="0" applyProtection="0"/>
    <xf numFmtId="0" fontId="1" fillId="12" borderId="10" applyNumberFormat="0" applyFont="0" applyAlignment="0" applyProtection="0"/>
    <xf numFmtId="0" fontId="19" fillId="0" borderId="0" applyNumberFormat="0" applyFill="0" applyBorder="0" applyAlignment="0" applyProtection="0"/>
    <xf numFmtId="0" fontId="2" fillId="0" borderId="11" applyNumberFormat="0" applyFill="0" applyAlignment="0" applyProtection="0"/>
    <xf numFmtId="0" fontId="20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20" fillId="20" borderId="0" applyNumberFormat="0" applyBorder="0" applyAlignment="0" applyProtection="0"/>
    <xf numFmtId="0" fontId="20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20" fillId="24" borderId="0" applyNumberFormat="0" applyBorder="0" applyAlignment="0" applyProtection="0"/>
    <xf numFmtId="0" fontId="20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20" fillId="28" borderId="0" applyNumberFormat="0" applyBorder="0" applyAlignment="0" applyProtection="0"/>
    <xf numFmtId="0" fontId="20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0" fillId="32" borderId="0" applyNumberFormat="0" applyBorder="0" applyAlignment="0" applyProtection="0"/>
    <xf numFmtId="0" fontId="20" fillId="33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20" fillId="36" borderId="0" applyNumberFormat="0" applyBorder="0" applyAlignment="0" applyProtection="0"/>
    <xf numFmtId="9" fontId="1" fillId="0" borderId="0" applyFont="0" applyFill="0" applyBorder="0" applyAlignment="0" applyProtection="0"/>
  </cellStyleXfs>
  <cellXfs count="62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14" fontId="0" fillId="0" borderId="2" xfId="0" applyNumberFormat="1" applyBorder="1" applyAlignment="1">
      <alignment horizontal="left" vertical="center" wrapText="1"/>
    </xf>
    <xf numFmtId="20" fontId="0" fillId="0" borderId="2" xfId="0" applyNumberFormat="1" applyBorder="1" applyAlignment="1">
      <alignment horizontal="left" vertical="center" wrapText="1"/>
    </xf>
    <xf numFmtId="22" fontId="0" fillId="0" borderId="2" xfId="0" applyNumberFormat="1" applyBorder="1" applyAlignment="1">
      <alignment horizontal="left" vertical="center" wrapText="1"/>
    </xf>
    <xf numFmtId="0" fontId="0" fillId="0" borderId="2" xfId="0" applyNumberFormat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14" fontId="0" fillId="4" borderId="2" xfId="0" applyNumberFormat="1" applyFill="1" applyBorder="1" applyAlignment="1">
      <alignment horizontal="left" vertical="center" wrapText="1"/>
    </xf>
    <xf numFmtId="20" fontId="0" fillId="4" borderId="2" xfId="0" applyNumberFormat="1" applyFill="1" applyBorder="1" applyAlignment="1">
      <alignment horizontal="left" vertical="center" wrapText="1"/>
    </xf>
    <xf numFmtId="22" fontId="0" fillId="4" borderId="2" xfId="0" applyNumberFormat="1" applyFill="1" applyBorder="1" applyAlignment="1">
      <alignment horizontal="left" vertical="center" wrapText="1"/>
    </xf>
    <xf numFmtId="0" fontId="0" fillId="5" borderId="2" xfId="0" applyFill="1" applyBorder="1" applyAlignment="1">
      <alignment horizontal="left" vertical="center" wrapText="1"/>
    </xf>
    <xf numFmtId="14" fontId="0" fillId="5" borderId="2" xfId="0" applyNumberFormat="1" applyFill="1" applyBorder="1" applyAlignment="1">
      <alignment horizontal="left" vertical="center" wrapText="1"/>
    </xf>
    <xf numFmtId="20" fontId="0" fillId="5" borderId="2" xfId="0" applyNumberFormat="1" applyFill="1" applyBorder="1" applyAlignment="1">
      <alignment horizontal="left" vertical="center" wrapText="1"/>
    </xf>
    <xf numFmtId="22" fontId="0" fillId="5" borderId="2" xfId="0" applyNumberForma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14" fontId="0" fillId="0" borderId="2" xfId="0" applyNumberFormat="1" applyFill="1" applyBorder="1" applyAlignment="1">
      <alignment horizontal="left" vertical="center" wrapText="1"/>
    </xf>
    <xf numFmtId="20" fontId="0" fillId="0" borderId="2" xfId="0" applyNumberFormat="1" applyFill="1" applyBorder="1" applyAlignment="1">
      <alignment horizontal="left" vertical="center" wrapText="1"/>
    </xf>
    <xf numFmtId="22" fontId="0" fillId="0" borderId="2" xfId="0" applyNumberFormat="1" applyFill="1" applyBorder="1" applyAlignment="1">
      <alignment horizontal="left" vertical="center" wrapText="1"/>
    </xf>
    <xf numFmtId="0" fontId="0" fillId="0" borderId="0" xfId="0" applyFill="1" applyAlignment="1">
      <alignment wrapText="1"/>
    </xf>
    <xf numFmtId="14" fontId="0" fillId="0" borderId="2" xfId="0" applyNumberForma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22" fontId="0" fillId="0" borderId="2" xfId="0" applyNumberFormat="1" applyBorder="1" applyAlignment="1">
      <alignment wrapText="1"/>
    </xf>
    <xf numFmtId="20" fontId="0" fillId="0" borderId="2" xfId="0" applyNumberFormat="1" applyBorder="1" applyAlignment="1">
      <alignment wrapText="1"/>
    </xf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0" fillId="0" borderId="16" xfId="0" applyBorder="1" applyAlignment="1">
      <alignment horizontal="left" vertical="center" wrapText="1"/>
    </xf>
    <xf numFmtId="0" fontId="0" fillId="0" borderId="16" xfId="0" applyBorder="1" applyAlignment="1">
      <alignment wrapText="1"/>
    </xf>
    <xf numFmtId="14" fontId="0" fillId="0" borderId="16" xfId="0" applyNumberFormat="1" applyBorder="1" applyAlignment="1">
      <alignment wrapText="1"/>
    </xf>
    <xf numFmtId="0" fontId="0" fillId="0" borderId="2" xfId="0" applyNumberFormat="1" applyBorder="1" applyAlignment="1">
      <alignment wrapText="1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37" borderId="2" xfId="0" applyFont="1" applyFill="1" applyBorder="1" applyAlignment="1">
      <alignment horizontal="center" vertical="center" wrapText="1"/>
    </xf>
    <xf numFmtId="14" fontId="2" fillId="0" borderId="0" xfId="0" applyNumberFormat="1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9" fontId="0" fillId="0" borderId="1" xfId="48" applyFont="1" applyBorder="1" applyAlignment="1">
      <alignment horizontal="center"/>
    </xf>
    <xf numFmtId="0" fontId="2" fillId="4" borderId="2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9" fontId="0" fillId="0" borderId="0" xfId="48" applyFont="1" applyBorder="1" applyAlignment="1">
      <alignment horizontal="center"/>
    </xf>
    <xf numFmtId="0" fontId="0" fillId="0" borderId="19" xfId="0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</cellXfs>
  <cellStyles count="49">
    <cellStyle name="20 % - Accent1" xfId="25" builtinId="30" customBuiltin="1"/>
    <cellStyle name="20 % - Accent2" xfId="29" builtinId="34" customBuiltin="1"/>
    <cellStyle name="20 % - Accent3" xfId="33" builtinId="38" customBuiltin="1"/>
    <cellStyle name="20 % - Accent4" xfId="37" builtinId="42" customBuiltin="1"/>
    <cellStyle name="20 % - Accent5" xfId="41" builtinId="46" customBuiltin="1"/>
    <cellStyle name="20 % - Accent6" xfId="45" builtinId="50" customBuiltin="1"/>
    <cellStyle name="40 % - Accent1" xfId="26" builtinId="31" customBuiltin="1"/>
    <cellStyle name="40 % - Accent2" xfId="30" builtinId="35" customBuiltin="1"/>
    <cellStyle name="40 % - Accent3" xfId="34" builtinId="39" customBuiltin="1"/>
    <cellStyle name="40 % - Accent4" xfId="38" builtinId="43" customBuiltin="1"/>
    <cellStyle name="40 % - Accent5" xfId="42" builtinId="47" customBuiltin="1"/>
    <cellStyle name="40 % - Accent6" xfId="46" builtinId="51" customBuiltin="1"/>
    <cellStyle name="60 % - Accent1" xfId="27" builtinId="32" customBuiltin="1"/>
    <cellStyle name="60 % - Accent2" xfId="31" builtinId="36" customBuiltin="1"/>
    <cellStyle name="60 % - Accent3" xfId="35" builtinId="40" customBuiltin="1"/>
    <cellStyle name="60 % - Accent4" xfId="39" builtinId="44" customBuiltin="1"/>
    <cellStyle name="60 % - Accent5" xfId="43" builtinId="48" customBuiltin="1"/>
    <cellStyle name="60 % - Accent6" xfId="47" builtinId="52" customBuiltin="1"/>
    <cellStyle name="Accent1" xfId="24" builtinId="29" customBuiltin="1"/>
    <cellStyle name="Accent2" xfId="28" builtinId="33" customBuiltin="1"/>
    <cellStyle name="Accent3" xfId="32" builtinId="37" customBuiltin="1"/>
    <cellStyle name="Accent4" xfId="36" builtinId="41" customBuiltin="1"/>
    <cellStyle name="Accent5" xfId="40" builtinId="45" customBuiltin="1"/>
    <cellStyle name="Accent6" xfId="44" builtinId="49" customBuiltin="1"/>
    <cellStyle name="Avertissement" xfId="20" builtinId="11" customBuiltin="1"/>
    <cellStyle name="Calcul" xfId="17" builtinId="22" customBuiltin="1"/>
    <cellStyle name="Cellule liée" xfId="18" builtinId="24" customBuiltin="1"/>
    <cellStyle name="Commentaire" xfId="21" builtinId="10" customBuiltin="1"/>
    <cellStyle name="Entrée" xfId="15" builtinId="20" customBuiltin="1"/>
    <cellStyle name="Insatisfaisant" xfId="13" builtinId="27" customBuiltin="1"/>
    <cellStyle name="Neutre" xfId="14" builtinId="28" customBuiltin="1"/>
    <cellStyle name="Normal" xfId="0" builtinId="0"/>
    <cellStyle name="Normal 2" xfId="1"/>
    <cellStyle name="Normal 2 2" xfId="2"/>
    <cellStyle name="Normal 3" xfId="3"/>
    <cellStyle name="Normal 4" xfId="4"/>
    <cellStyle name="Normal 5" xfId="5"/>
    <cellStyle name="Normal 6" xfId="6"/>
    <cellStyle name="Pourcentage" xfId="48" builtinId="5"/>
    <cellStyle name="Satisfaisant" xfId="12" builtinId="26" customBuiltin="1"/>
    <cellStyle name="Sortie" xfId="16" builtinId="21" customBuiltin="1"/>
    <cellStyle name="Texte explicatif" xfId="22" builtinId="53" customBuiltin="1"/>
    <cellStyle name="Titre" xfId="7" builtinId="15" customBuiltin="1"/>
    <cellStyle name="Titre 1" xfId="8" builtinId="16" customBuiltin="1"/>
    <cellStyle name="Titre 2" xfId="9" builtinId="17" customBuiltin="1"/>
    <cellStyle name="Titre 3" xfId="10" builtinId="18" customBuiltin="1"/>
    <cellStyle name="Titre 4" xfId="11" builtinId="19" customBuiltin="1"/>
    <cellStyle name="Total" xfId="23" builtinId="25" customBuiltin="1"/>
    <cellStyle name="Vérification" xfId="19" builtinId="23" customBuiltin="1"/>
  </cellStyles>
  <dxfs count="30"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7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6" tint="0.39994506668294322"/>
        </patternFill>
      </fill>
    </dxf>
  </dxfs>
  <tableStyles count="0" defaultTableStyle="TableStyleMedium2" defaultPivotStyle="PivotStyleLight16"/>
  <colors>
    <mruColors>
      <color rgb="FFFF9966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RH\RRH_CHSCT\Suivi%20AT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2016"/>
      <sheetName val="AT Non pris en charge"/>
    </sheetNames>
    <sheetDataSet>
      <sheetData sheetId="0"/>
      <sheetData sheetId="1">
        <row r="31">
          <cell r="A31"/>
          <cell r="H31"/>
          <cell r="I31"/>
          <cell r="AA31"/>
          <cell r="AB31"/>
          <cell r="AC31"/>
          <cell r="AH31"/>
          <cell r="AK31" t="e">
            <v>#VALUE!</v>
          </cell>
          <cell r="AL31" t="e">
            <v>#VALUE!</v>
          </cell>
        </row>
        <row r="32">
          <cell r="A32"/>
          <cell r="H32"/>
          <cell r="I32"/>
          <cell r="AA32"/>
          <cell r="AB32"/>
          <cell r="AC32"/>
          <cell r="AH32"/>
          <cell r="AK32" t="e">
            <v>#VALUE!</v>
          </cell>
          <cell r="AL32" t="e">
            <v>#VALUE!</v>
          </cell>
        </row>
        <row r="33">
          <cell r="A33"/>
          <cell r="H33"/>
          <cell r="I33"/>
          <cell r="AA33"/>
          <cell r="AB33"/>
          <cell r="AC33"/>
          <cell r="AH33"/>
          <cell r="AK33" t="e">
            <v>#VALUE!</v>
          </cell>
          <cell r="AL33" t="e">
            <v>#VALUE!</v>
          </cell>
        </row>
        <row r="34">
          <cell r="A34"/>
          <cell r="H34"/>
          <cell r="I34"/>
          <cell r="AA34"/>
          <cell r="AB34"/>
          <cell r="AC34"/>
          <cell r="AH34"/>
          <cell r="AK34" t="e">
            <v>#VALUE!</v>
          </cell>
          <cell r="AL34" t="e">
            <v>#VALUE!</v>
          </cell>
        </row>
        <row r="35">
          <cell r="A35"/>
          <cell r="H35"/>
          <cell r="I35"/>
          <cell r="AA35"/>
          <cell r="AB35"/>
          <cell r="AC35"/>
          <cell r="AH35"/>
          <cell r="AK35" t="e">
            <v>#VALUE!</v>
          </cell>
          <cell r="AL35" t="e">
            <v>#VALUE!</v>
          </cell>
        </row>
        <row r="36">
          <cell r="A36"/>
          <cell r="H36"/>
          <cell r="I36"/>
          <cell r="AA36"/>
          <cell r="AB36"/>
          <cell r="AC36"/>
          <cell r="AH36"/>
          <cell r="AK36" t="e">
            <v>#VALUE!</v>
          </cell>
          <cell r="AL36" t="e">
            <v>#VALUE!</v>
          </cell>
        </row>
        <row r="37">
          <cell r="A37"/>
          <cell r="H37"/>
          <cell r="I37"/>
          <cell r="AA37"/>
          <cell r="AB37"/>
          <cell r="AC37"/>
          <cell r="AH37"/>
          <cell r="AK37" t="e">
            <v>#VALUE!</v>
          </cell>
          <cell r="AL37" t="e">
            <v>#VALUE!</v>
          </cell>
        </row>
        <row r="38">
          <cell r="A38"/>
          <cell r="H38"/>
          <cell r="I38"/>
          <cell r="AA38"/>
          <cell r="AB38"/>
          <cell r="AC38"/>
          <cell r="AH38"/>
          <cell r="AK38" t="e">
            <v>#VALUE!</v>
          </cell>
          <cell r="AL38" t="e">
            <v>#VALUE!</v>
          </cell>
        </row>
        <row r="39">
          <cell r="A39"/>
          <cell r="H39"/>
          <cell r="I39"/>
          <cell r="AA39"/>
          <cell r="AB39"/>
          <cell r="AC39"/>
          <cell r="AH39"/>
          <cell r="AK39" t="e">
            <v>#VALUE!</v>
          </cell>
          <cell r="AL39" t="e">
            <v>#VALUE!</v>
          </cell>
        </row>
        <row r="40">
          <cell r="A40"/>
          <cell r="H40"/>
          <cell r="I40"/>
          <cell r="AA40"/>
          <cell r="AB40"/>
          <cell r="AC40"/>
          <cell r="AH40"/>
          <cell r="AK40" t="e">
            <v>#VALUE!</v>
          </cell>
          <cell r="AL40" t="e">
            <v>#VALUE!</v>
          </cell>
        </row>
        <row r="41">
          <cell r="A41"/>
          <cell r="H41"/>
          <cell r="I41"/>
          <cell r="AA41"/>
          <cell r="AB41"/>
          <cell r="AC41"/>
          <cell r="AH41"/>
          <cell r="AK41" t="e">
            <v>#VALUE!</v>
          </cell>
          <cell r="AL41" t="e">
            <v>#VALUE!</v>
          </cell>
        </row>
        <row r="42">
          <cell r="A42"/>
          <cell r="H42"/>
          <cell r="I42"/>
          <cell r="AA42"/>
          <cell r="AB42"/>
          <cell r="AC42"/>
          <cell r="AH42"/>
          <cell r="AK42" t="e">
            <v>#VALUE!</v>
          </cell>
          <cell r="AL42" t="e">
            <v>#VALUE!</v>
          </cell>
        </row>
        <row r="43">
          <cell r="A43"/>
          <cell r="H43"/>
          <cell r="I43"/>
          <cell r="AA43"/>
          <cell r="AB43"/>
          <cell r="AC43"/>
          <cell r="AH43"/>
          <cell r="AK43" t="e">
            <v>#VALUE!</v>
          </cell>
          <cell r="AL43" t="e">
            <v>#VALUE!</v>
          </cell>
        </row>
        <row r="44">
          <cell r="A44"/>
          <cell r="H44"/>
          <cell r="I44"/>
          <cell r="AA44"/>
          <cell r="AB44"/>
          <cell r="AC44"/>
          <cell r="AH44"/>
          <cell r="AK44" t="e">
            <v>#VALUE!</v>
          </cell>
          <cell r="AL44" t="e">
            <v>#VALUE!</v>
          </cell>
        </row>
        <row r="45">
          <cell r="A45"/>
          <cell r="H45"/>
          <cell r="I45"/>
          <cell r="AA45"/>
          <cell r="AB45"/>
          <cell r="AC45"/>
          <cell r="AH45"/>
          <cell r="AK45" t="e">
            <v>#VALUE!</v>
          </cell>
          <cell r="AL45" t="e">
            <v>#VALUE!</v>
          </cell>
        </row>
        <row r="46">
          <cell r="A46"/>
          <cell r="H46"/>
          <cell r="I46"/>
          <cell r="AA46"/>
          <cell r="AB46"/>
          <cell r="AC46"/>
          <cell r="AH46"/>
          <cell r="AK46" t="e">
            <v>#VALUE!</v>
          </cell>
          <cell r="AL46" t="e">
            <v>#VALUE!</v>
          </cell>
        </row>
        <row r="47">
          <cell r="A47"/>
          <cell r="H47"/>
          <cell r="I47"/>
          <cell r="AA47"/>
          <cell r="AB47"/>
          <cell r="AC47"/>
          <cell r="AH47"/>
          <cell r="AK47" t="e">
            <v>#VALUE!</v>
          </cell>
          <cell r="AL47" t="e">
            <v>#VALUE!</v>
          </cell>
        </row>
        <row r="48">
          <cell r="A48"/>
          <cell r="H48"/>
          <cell r="I48"/>
          <cell r="AA48"/>
          <cell r="AB48"/>
          <cell r="AC48"/>
          <cell r="AH48"/>
          <cell r="AK48" t="e">
            <v>#VALUE!</v>
          </cell>
          <cell r="AL48" t="e">
            <v>#VALUE!</v>
          </cell>
        </row>
        <row r="49">
          <cell r="A49"/>
          <cell r="H49"/>
          <cell r="I49"/>
          <cell r="AA49"/>
          <cell r="AB49"/>
          <cell r="AC49"/>
          <cell r="AH49"/>
          <cell r="AK49" t="e">
            <v>#VALUE!</v>
          </cell>
          <cell r="AL49" t="e">
            <v>#VALUE!</v>
          </cell>
        </row>
        <row r="50">
          <cell r="A50"/>
          <cell r="H50"/>
          <cell r="I50"/>
          <cell r="AA50"/>
          <cell r="AB50"/>
          <cell r="AC50"/>
          <cell r="AH50"/>
          <cell r="AK50" t="e">
            <v>#VALUE!</v>
          </cell>
          <cell r="AL50" t="e">
            <v>#VALUE!</v>
          </cell>
        </row>
        <row r="51">
          <cell r="A51"/>
          <cell r="H51"/>
          <cell r="I51"/>
          <cell r="AA51"/>
          <cell r="AB51"/>
          <cell r="AC51"/>
          <cell r="AH51"/>
          <cell r="AK51" t="e">
            <v>#VALUE!</v>
          </cell>
          <cell r="AL51" t="e">
            <v>#VALUE!</v>
          </cell>
        </row>
        <row r="52">
          <cell r="A52"/>
          <cell r="H52"/>
          <cell r="I52"/>
          <cell r="AA52"/>
          <cell r="AB52"/>
          <cell r="AC52"/>
          <cell r="AH52"/>
          <cell r="AK52" t="e">
            <v>#VALUE!</v>
          </cell>
          <cell r="AL52" t="e">
            <v>#VALUE!</v>
          </cell>
        </row>
        <row r="53">
          <cell r="A53"/>
          <cell r="H53"/>
          <cell r="I53"/>
          <cell r="AA53"/>
          <cell r="AB53"/>
          <cell r="AC53"/>
          <cell r="AH53"/>
          <cell r="AK53" t="e">
            <v>#VALUE!</v>
          </cell>
          <cell r="AL53" t="e">
            <v>#VALUE!</v>
          </cell>
        </row>
        <row r="54">
          <cell r="A54"/>
          <cell r="H54"/>
          <cell r="I54"/>
          <cell r="AA54"/>
          <cell r="AB54"/>
          <cell r="AC54"/>
          <cell r="AH54"/>
          <cell r="AK54" t="e">
            <v>#VALUE!</v>
          </cell>
          <cell r="AL54" t="e">
            <v>#VALUE!</v>
          </cell>
        </row>
        <row r="55">
          <cell r="A55"/>
          <cell r="H55"/>
          <cell r="I55"/>
          <cell r="AA55"/>
          <cell r="AB55"/>
          <cell r="AC55"/>
          <cell r="AH55"/>
          <cell r="AK55" t="e">
            <v>#VALUE!</v>
          </cell>
          <cell r="AL55" t="e">
            <v>#VALUE!</v>
          </cell>
        </row>
        <row r="56">
          <cell r="A56"/>
          <cell r="H56"/>
          <cell r="I56"/>
          <cell r="AA56"/>
          <cell r="AB56"/>
          <cell r="AC56"/>
          <cell r="AH56"/>
          <cell r="AK56" t="e">
            <v>#VALUE!</v>
          </cell>
          <cell r="AL56" t="e">
            <v>#VALUE!</v>
          </cell>
        </row>
        <row r="57">
          <cell r="A57"/>
          <cell r="H57"/>
          <cell r="I57"/>
          <cell r="AA57"/>
          <cell r="AB57"/>
          <cell r="AC57"/>
          <cell r="AH57"/>
          <cell r="AK57" t="e">
            <v>#VALUE!</v>
          </cell>
          <cell r="AL57" t="e">
            <v>#VALUE!</v>
          </cell>
        </row>
        <row r="58">
          <cell r="A58"/>
          <cell r="H58"/>
          <cell r="I58"/>
          <cell r="AA58"/>
          <cell r="AB58"/>
          <cell r="AC58"/>
          <cell r="AH58"/>
          <cell r="AK58" t="e">
            <v>#VALUE!</v>
          </cell>
          <cell r="AL58" t="e">
            <v>#VALUE!</v>
          </cell>
        </row>
        <row r="59">
          <cell r="A59"/>
          <cell r="H59"/>
          <cell r="I59"/>
          <cell r="AA59"/>
          <cell r="AB59"/>
          <cell r="AC59"/>
          <cell r="AH59"/>
          <cell r="AK59" t="e">
            <v>#VALUE!</v>
          </cell>
          <cell r="AL59" t="e">
            <v>#VALUE!</v>
          </cell>
        </row>
        <row r="60">
          <cell r="A60"/>
          <cell r="H60"/>
          <cell r="I60"/>
          <cell r="AA60"/>
          <cell r="AB60"/>
          <cell r="AC60"/>
          <cell r="AH60"/>
          <cell r="AK60" t="e">
            <v>#VALUE!</v>
          </cell>
          <cell r="AL60" t="e">
            <v>#VALUE!</v>
          </cell>
        </row>
        <row r="61">
          <cell r="A61"/>
          <cell r="H61"/>
          <cell r="I61"/>
          <cell r="AA61"/>
          <cell r="AB61"/>
          <cell r="AC61"/>
          <cell r="AH61"/>
          <cell r="AK61" t="e">
            <v>#VALUE!</v>
          </cell>
          <cell r="AL61" t="e">
            <v>#VALUE!</v>
          </cell>
        </row>
        <row r="62">
          <cell r="A62"/>
          <cell r="H62"/>
          <cell r="I62"/>
          <cell r="AA62"/>
          <cell r="AB62"/>
          <cell r="AC62"/>
          <cell r="AH62"/>
          <cell r="AK62" t="e">
            <v>#VALUE!</v>
          </cell>
          <cell r="AL62" t="e">
            <v>#VALUE!</v>
          </cell>
        </row>
        <row r="63">
          <cell r="A63"/>
          <cell r="H63"/>
          <cell r="I63"/>
          <cell r="AA63"/>
          <cell r="AB63"/>
          <cell r="AC63"/>
          <cell r="AH63"/>
          <cell r="AK63" t="e">
            <v>#VALUE!</v>
          </cell>
          <cell r="AL63" t="e">
            <v>#VALUE!</v>
          </cell>
        </row>
        <row r="64">
          <cell r="A64"/>
          <cell r="H64"/>
          <cell r="I64"/>
          <cell r="AA64"/>
          <cell r="AB64"/>
          <cell r="AC64"/>
          <cell r="AH64"/>
          <cell r="AK64" t="e">
            <v>#VALUE!</v>
          </cell>
          <cell r="AL64" t="e">
            <v>#VALUE!</v>
          </cell>
        </row>
        <row r="65">
          <cell r="A65"/>
          <cell r="H65"/>
          <cell r="I65"/>
          <cell r="AA65"/>
          <cell r="AB65"/>
          <cell r="AC65"/>
          <cell r="AH65"/>
          <cell r="AK65" t="e">
            <v>#VALUE!</v>
          </cell>
          <cell r="AL65" t="e">
            <v>#VALUE!</v>
          </cell>
        </row>
        <row r="66">
          <cell r="A66"/>
          <cell r="H66"/>
          <cell r="I66"/>
          <cell r="AA66"/>
          <cell r="AB66"/>
          <cell r="AC66"/>
          <cell r="AH66"/>
          <cell r="AK66" t="e">
            <v>#VALUE!</v>
          </cell>
          <cell r="AL66" t="e">
            <v>#VALUE!</v>
          </cell>
        </row>
        <row r="67">
          <cell r="A67"/>
          <cell r="H67"/>
          <cell r="I67"/>
          <cell r="AA67"/>
          <cell r="AB67"/>
          <cell r="AC67"/>
          <cell r="AH67"/>
          <cell r="AK67" t="e">
            <v>#VALUE!</v>
          </cell>
          <cell r="AL67" t="e">
            <v>#VALUE!</v>
          </cell>
        </row>
        <row r="68">
          <cell r="A68"/>
          <cell r="H68"/>
          <cell r="I68"/>
          <cell r="AA68"/>
          <cell r="AB68"/>
          <cell r="AC68"/>
          <cell r="AH68"/>
          <cell r="AK68" t="e">
            <v>#VALUE!</v>
          </cell>
          <cell r="AL68" t="e">
            <v>#VALUE!</v>
          </cell>
        </row>
        <row r="69">
          <cell r="A69"/>
          <cell r="H69"/>
          <cell r="I69"/>
          <cell r="AA69"/>
          <cell r="AB69"/>
          <cell r="AC69"/>
          <cell r="AH69"/>
          <cell r="AK69" t="e">
            <v>#VALUE!</v>
          </cell>
          <cell r="AL69" t="e">
            <v>#VALUE!</v>
          </cell>
        </row>
        <row r="70">
          <cell r="A70"/>
          <cell r="H70"/>
          <cell r="I70"/>
          <cell r="AA70"/>
          <cell r="AB70"/>
          <cell r="AC70"/>
          <cell r="AH70"/>
          <cell r="AK70" t="e">
            <v>#VALUE!</v>
          </cell>
          <cell r="AL70" t="e">
            <v>#VALUE!</v>
          </cell>
        </row>
        <row r="71">
          <cell r="A71"/>
          <cell r="H71"/>
          <cell r="I71"/>
          <cell r="AA71"/>
          <cell r="AB71"/>
          <cell r="AC71"/>
          <cell r="AH71"/>
          <cell r="AK71" t="e">
            <v>#VALUE!</v>
          </cell>
          <cell r="AL71" t="e">
            <v>#VALUE!</v>
          </cell>
        </row>
        <row r="72">
          <cell r="A72"/>
          <cell r="H72"/>
          <cell r="I72"/>
          <cell r="AA72"/>
          <cell r="AB72"/>
          <cell r="AC72"/>
          <cell r="AH72"/>
          <cell r="AK72" t="e">
            <v>#VALUE!</v>
          </cell>
          <cell r="AL72" t="e">
            <v>#VALUE!</v>
          </cell>
        </row>
        <row r="73">
          <cell r="A73"/>
          <cell r="H73"/>
          <cell r="I73"/>
          <cell r="AA73"/>
          <cell r="AB73"/>
          <cell r="AC73"/>
          <cell r="AH73"/>
          <cell r="AK73" t="e">
            <v>#VALUE!</v>
          </cell>
          <cell r="AL73" t="e">
            <v>#VALUE!</v>
          </cell>
        </row>
        <row r="74">
          <cell r="A74"/>
          <cell r="H74"/>
          <cell r="I74"/>
          <cell r="AA74"/>
          <cell r="AB74"/>
          <cell r="AC74"/>
          <cell r="AH74"/>
          <cell r="AK74" t="e">
            <v>#VALUE!</v>
          </cell>
          <cell r="AL74" t="e">
            <v>#VALUE!</v>
          </cell>
        </row>
        <row r="75">
          <cell r="A75"/>
          <cell r="H75"/>
          <cell r="I75"/>
          <cell r="AA75"/>
          <cell r="AB75"/>
          <cell r="AC75"/>
          <cell r="AH75"/>
          <cell r="AK75" t="e">
            <v>#VALUE!</v>
          </cell>
          <cell r="AL75" t="e">
            <v>#VALUE!</v>
          </cell>
        </row>
        <row r="76">
          <cell r="A76"/>
          <cell r="H76"/>
          <cell r="I76"/>
          <cell r="AA76"/>
          <cell r="AB76"/>
          <cell r="AC76"/>
          <cell r="AH76"/>
          <cell r="AK76" t="e">
            <v>#VALUE!</v>
          </cell>
          <cell r="AL76" t="e">
            <v>#VALUE!</v>
          </cell>
        </row>
        <row r="77">
          <cell r="A77"/>
          <cell r="H77"/>
          <cell r="I77"/>
          <cell r="AA77"/>
          <cell r="AB77"/>
          <cell r="AC77"/>
          <cell r="AH77"/>
          <cell r="AK77" t="e">
            <v>#VALUE!</v>
          </cell>
          <cell r="AL77" t="e">
            <v>#VALUE!</v>
          </cell>
        </row>
        <row r="78">
          <cell r="A78"/>
          <cell r="H78"/>
          <cell r="I78"/>
          <cell r="AA78"/>
          <cell r="AB78"/>
          <cell r="AC78"/>
          <cell r="AH78"/>
          <cell r="AK78" t="e">
            <v>#VALUE!</v>
          </cell>
          <cell r="AL78" t="e">
            <v>#VALUE!</v>
          </cell>
        </row>
        <row r="79">
          <cell r="A79"/>
          <cell r="H79"/>
          <cell r="I79"/>
          <cell r="AA79"/>
          <cell r="AB79"/>
          <cell r="AC79"/>
          <cell r="AH79"/>
          <cell r="AK79" t="e">
            <v>#VALUE!</v>
          </cell>
          <cell r="AL79" t="e">
            <v>#VALUE!</v>
          </cell>
        </row>
        <row r="80">
          <cell r="A80"/>
          <cell r="H80"/>
          <cell r="I80"/>
          <cell r="AA80"/>
          <cell r="AB80"/>
          <cell r="AC80"/>
          <cell r="AH80"/>
          <cell r="AK80" t="e">
            <v>#VALUE!</v>
          </cell>
          <cell r="AL80" t="e">
            <v>#VALUE!</v>
          </cell>
        </row>
        <row r="81">
          <cell r="A81"/>
          <cell r="H81"/>
          <cell r="I81"/>
          <cell r="AA81"/>
          <cell r="AB81"/>
          <cell r="AC81"/>
          <cell r="AH81"/>
          <cell r="AK81" t="e">
            <v>#VALUE!</v>
          </cell>
          <cell r="AL81" t="e">
            <v>#VALUE!</v>
          </cell>
        </row>
        <row r="82">
          <cell r="A82"/>
          <cell r="H82"/>
          <cell r="I82"/>
          <cell r="AA82"/>
          <cell r="AB82"/>
          <cell r="AC82"/>
          <cell r="AH82"/>
          <cell r="AK82" t="e">
            <v>#VALUE!</v>
          </cell>
          <cell r="AL82" t="e">
            <v>#VALUE!</v>
          </cell>
        </row>
        <row r="83">
          <cell r="A83"/>
          <cell r="H83"/>
          <cell r="I83"/>
          <cell r="AA83"/>
          <cell r="AB83"/>
          <cell r="AC83"/>
          <cell r="AH83"/>
          <cell r="AK83" t="e">
            <v>#VALUE!</v>
          </cell>
          <cell r="AL83" t="e">
            <v>#VALUE!</v>
          </cell>
        </row>
        <row r="84">
          <cell r="A84"/>
          <cell r="H84"/>
          <cell r="I84"/>
          <cell r="AA84"/>
          <cell r="AB84"/>
          <cell r="AC84"/>
          <cell r="AH84"/>
          <cell r="AK84" t="e">
            <v>#VALUE!</v>
          </cell>
          <cell r="AL84" t="e">
            <v>#VALUE!</v>
          </cell>
        </row>
        <row r="85">
          <cell r="A85"/>
          <cell r="H85"/>
          <cell r="I85"/>
          <cell r="AA85"/>
          <cell r="AB85"/>
          <cell r="AC85"/>
          <cell r="AH85"/>
          <cell r="AK85" t="e">
            <v>#VALUE!</v>
          </cell>
          <cell r="AL85" t="e">
            <v>#VALUE!</v>
          </cell>
        </row>
        <row r="86">
          <cell r="A86"/>
          <cell r="H86"/>
          <cell r="I86"/>
          <cell r="AA86"/>
          <cell r="AB86"/>
          <cell r="AC86"/>
          <cell r="AH86"/>
          <cell r="AK86" t="e">
            <v>#VALUE!</v>
          </cell>
          <cell r="AL86" t="e">
            <v>#VALUE!</v>
          </cell>
        </row>
        <row r="87">
          <cell r="A87"/>
          <cell r="H87"/>
          <cell r="I87"/>
          <cell r="AA87"/>
          <cell r="AB87"/>
          <cell r="AC87"/>
          <cell r="AH87"/>
          <cell r="AK87" t="e">
            <v>#VALUE!</v>
          </cell>
          <cell r="AL87" t="e">
            <v>#VALUE!</v>
          </cell>
        </row>
        <row r="88">
          <cell r="A88"/>
          <cell r="H88"/>
          <cell r="I88"/>
          <cell r="AA88"/>
          <cell r="AB88"/>
          <cell r="AC88"/>
          <cell r="AH88"/>
          <cell r="AK88" t="e">
            <v>#VALUE!</v>
          </cell>
          <cell r="AL88" t="e">
            <v>#VALUE!</v>
          </cell>
        </row>
        <row r="89">
          <cell r="A89"/>
          <cell r="H89"/>
          <cell r="I89"/>
          <cell r="AA89"/>
          <cell r="AB89"/>
          <cell r="AC89"/>
          <cell r="AH89"/>
          <cell r="AK89" t="e">
            <v>#VALUE!</v>
          </cell>
          <cell r="AL89" t="e">
            <v>#VALUE!</v>
          </cell>
        </row>
        <row r="90">
          <cell r="A90"/>
          <cell r="H90"/>
          <cell r="I90"/>
          <cell r="AA90"/>
          <cell r="AB90"/>
          <cell r="AC90"/>
          <cell r="AH90"/>
          <cell r="AK90" t="e">
            <v>#VALUE!</v>
          </cell>
          <cell r="AL90" t="e">
            <v>#VALUE!</v>
          </cell>
        </row>
        <row r="91">
          <cell r="A91"/>
          <cell r="H91"/>
          <cell r="I91"/>
          <cell r="AA91"/>
          <cell r="AB91"/>
          <cell r="AC91"/>
          <cell r="AH91"/>
          <cell r="AK91" t="e">
            <v>#VALUE!</v>
          </cell>
          <cell r="AL91" t="e">
            <v>#VALUE!</v>
          </cell>
        </row>
        <row r="92">
          <cell r="A92"/>
          <cell r="H92"/>
          <cell r="I92"/>
          <cell r="AA92"/>
          <cell r="AB92"/>
          <cell r="AC92"/>
          <cell r="AH92"/>
          <cell r="AK92" t="e">
            <v>#VALUE!</v>
          </cell>
          <cell r="AL92" t="e">
            <v>#VALUE!</v>
          </cell>
        </row>
        <row r="93">
          <cell r="A93"/>
          <cell r="H93"/>
          <cell r="I93"/>
          <cell r="AA93"/>
          <cell r="AB93"/>
          <cell r="AC93"/>
          <cell r="AH93"/>
          <cell r="AK93" t="e">
            <v>#VALUE!</v>
          </cell>
          <cell r="AL93" t="e">
            <v>#VALUE!</v>
          </cell>
        </row>
        <row r="94">
          <cell r="A94"/>
          <cell r="H94"/>
          <cell r="I94"/>
          <cell r="AA94"/>
          <cell r="AB94"/>
          <cell r="AC94"/>
          <cell r="AH94"/>
          <cell r="AK94" t="e">
            <v>#VALUE!</v>
          </cell>
          <cell r="AL94" t="e">
            <v>#VALUE!</v>
          </cell>
        </row>
        <row r="95">
          <cell r="A95"/>
          <cell r="H95"/>
          <cell r="I95"/>
          <cell r="AA95"/>
          <cell r="AB95"/>
          <cell r="AC95"/>
          <cell r="AH95"/>
          <cell r="AK95" t="e">
            <v>#VALUE!</v>
          </cell>
          <cell r="AL95" t="e">
            <v>#VALUE!</v>
          </cell>
        </row>
        <row r="96">
          <cell r="A96"/>
          <cell r="H96"/>
          <cell r="I96"/>
          <cell r="AA96"/>
          <cell r="AB96"/>
          <cell r="AC96"/>
          <cell r="AH96"/>
          <cell r="AK96" t="e">
            <v>#VALUE!</v>
          </cell>
          <cell r="AL96" t="e">
            <v>#VALUE!</v>
          </cell>
        </row>
        <row r="97">
          <cell r="A97"/>
          <cell r="H97"/>
          <cell r="I97"/>
          <cell r="AA97"/>
          <cell r="AB97"/>
          <cell r="AC97"/>
          <cell r="AH97"/>
          <cell r="AK97" t="e">
            <v>#VALUE!</v>
          </cell>
          <cell r="AL97" t="e">
            <v>#VALUE!</v>
          </cell>
        </row>
        <row r="98">
          <cell r="A98"/>
          <cell r="H98"/>
          <cell r="I98"/>
          <cell r="AA98"/>
          <cell r="AB98"/>
          <cell r="AC98"/>
          <cell r="AH98"/>
          <cell r="AK98" t="e">
            <v>#VALUE!</v>
          </cell>
          <cell r="AL98" t="e">
            <v>#VALUE!</v>
          </cell>
        </row>
        <row r="99">
          <cell r="A99"/>
          <cell r="H99"/>
          <cell r="I99"/>
          <cell r="AA99"/>
          <cell r="AB99"/>
          <cell r="AC99"/>
          <cell r="AH99"/>
          <cell r="AK99" t="e">
            <v>#VALUE!</v>
          </cell>
          <cell r="AL99" t="e">
            <v>#VALUE!</v>
          </cell>
        </row>
        <row r="100">
          <cell r="A100"/>
          <cell r="H100"/>
          <cell r="I100"/>
          <cell r="AA100"/>
          <cell r="AB100"/>
          <cell r="AC100"/>
          <cell r="AH100"/>
          <cell r="AK100" t="e">
            <v>#VALUE!</v>
          </cell>
          <cell r="AL100" t="e">
            <v>#VALUE!</v>
          </cell>
        </row>
        <row r="101">
          <cell r="A101"/>
          <cell r="H101"/>
          <cell r="I101"/>
          <cell r="AA101"/>
          <cell r="AB101"/>
          <cell r="AC101"/>
          <cell r="AH101"/>
          <cell r="AK101" t="e">
            <v>#VALUE!</v>
          </cell>
          <cell r="AL101" t="e">
            <v>#VALUE!</v>
          </cell>
        </row>
        <row r="102">
          <cell r="A102"/>
          <cell r="H102"/>
          <cell r="I102"/>
          <cell r="AA102"/>
          <cell r="AB102"/>
          <cell r="AC102"/>
          <cell r="AH102"/>
          <cell r="AK102" t="e">
            <v>#VALUE!</v>
          </cell>
          <cell r="AL102" t="e">
            <v>#VALUE!</v>
          </cell>
        </row>
        <row r="103">
          <cell r="A103"/>
          <cell r="H103"/>
          <cell r="I103"/>
          <cell r="AA103"/>
          <cell r="AB103"/>
          <cell r="AC103"/>
          <cell r="AH103"/>
          <cell r="AK103" t="e">
            <v>#VALUE!</v>
          </cell>
          <cell r="AL103" t="e">
            <v>#VALUE!</v>
          </cell>
        </row>
        <row r="104">
          <cell r="A104"/>
          <cell r="H104"/>
          <cell r="I104"/>
          <cell r="AA104"/>
          <cell r="AB104"/>
          <cell r="AC104"/>
          <cell r="AH104"/>
          <cell r="AK104" t="e">
            <v>#VALUE!</v>
          </cell>
          <cell r="AL104" t="e">
            <v>#VALUE!</v>
          </cell>
        </row>
        <row r="105">
          <cell r="A105"/>
          <cell r="H105"/>
          <cell r="I105"/>
          <cell r="AA105"/>
          <cell r="AB105"/>
          <cell r="AC105"/>
          <cell r="AH105"/>
          <cell r="AK105" t="e">
            <v>#VALUE!</v>
          </cell>
          <cell r="AL105" t="e">
            <v>#VALUE!</v>
          </cell>
        </row>
        <row r="106">
          <cell r="A106"/>
          <cell r="H106"/>
          <cell r="I106"/>
          <cell r="AA106"/>
          <cell r="AB106"/>
          <cell r="AC106"/>
          <cell r="AH106"/>
          <cell r="AK106" t="e">
            <v>#VALUE!</v>
          </cell>
          <cell r="AL106" t="e">
            <v>#VALUE!</v>
          </cell>
        </row>
        <row r="107">
          <cell r="A107"/>
          <cell r="H107"/>
          <cell r="I107"/>
          <cell r="AA107"/>
          <cell r="AB107"/>
          <cell r="AC107"/>
          <cell r="AH107"/>
          <cell r="AK107" t="e">
            <v>#VALUE!</v>
          </cell>
          <cell r="AL107" t="e">
            <v>#VALUE!</v>
          </cell>
        </row>
        <row r="108">
          <cell r="A108"/>
          <cell r="H108"/>
          <cell r="I108"/>
          <cell r="AA108"/>
          <cell r="AB108"/>
          <cell r="AC108"/>
          <cell r="AH108"/>
          <cell r="AK108" t="e">
            <v>#VALUE!</v>
          </cell>
          <cell r="AL108" t="e">
            <v>#VALUE!</v>
          </cell>
        </row>
        <row r="109">
          <cell r="A109"/>
          <cell r="H109"/>
          <cell r="I109"/>
          <cell r="AA109"/>
          <cell r="AB109"/>
          <cell r="AC109"/>
          <cell r="AH109"/>
          <cell r="AK109" t="e">
            <v>#VALUE!</v>
          </cell>
          <cell r="AL109" t="e">
            <v>#VALUE!</v>
          </cell>
        </row>
        <row r="110">
          <cell r="A110"/>
          <cell r="H110"/>
          <cell r="I110"/>
          <cell r="AA110"/>
          <cell r="AB110"/>
          <cell r="AC110"/>
          <cell r="AH110"/>
          <cell r="AK110" t="e">
            <v>#VALUE!</v>
          </cell>
          <cell r="AL110" t="e">
            <v>#VALUE!</v>
          </cell>
        </row>
        <row r="111">
          <cell r="A111"/>
          <cell r="H111"/>
          <cell r="I111"/>
          <cell r="AA111"/>
          <cell r="AB111"/>
          <cell r="AC111"/>
          <cell r="AH111"/>
          <cell r="AK111" t="e">
            <v>#VALUE!</v>
          </cell>
          <cell r="AL111" t="e">
            <v>#VALUE!</v>
          </cell>
        </row>
        <row r="112">
          <cell r="A112"/>
          <cell r="H112"/>
          <cell r="I112"/>
          <cell r="AA112"/>
          <cell r="AB112"/>
          <cell r="AC112"/>
          <cell r="AH112"/>
          <cell r="AK112" t="e">
            <v>#VALUE!</v>
          </cell>
          <cell r="AL112" t="e">
            <v>#VALUE!</v>
          </cell>
        </row>
        <row r="113">
          <cell r="A113"/>
          <cell r="H113"/>
          <cell r="I113"/>
          <cell r="AA113"/>
          <cell r="AB113"/>
          <cell r="AC113"/>
          <cell r="AH113"/>
          <cell r="AK113" t="e">
            <v>#VALUE!</v>
          </cell>
          <cell r="AL113" t="e">
            <v>#VALUE!</v>
          </cell>
        </row>
        <row r="114">
          <cell r="A114"/>
          <cell r="H114"/>
          <cell r="I114"/>
          <cell r="AA114"/>
          <cell r="AB114"/>
          <cell r="AC114"/>
          <cell r="AH114"/>
          <cell r="AK114" t="e">
            <v>#VALUE!</v>
          </cell>
          <cell r="AL114" t="e">
            <v>#VALUE!</v>
          </cell>
        </row>
        <row r="115">
          <cell r="A115"/>
          <cell r="H115"/>
          <cell r="I115"/>
          <cell r="AA115"/>
          <cell r="AB115"/>
          <cell r="AC115"/>
          <cell r="AH115"/>
          <cell r="AK115" t="e">
            <v>#VALUE!</v>
          </cell>
          <cell r="AL115" t="e">
            <v>#VALUE!</v>
          </cell>
        </row>
        <row r="116">
          <cell r="A116"/>
          <cell r="H116"/>
          <cell r="I116"/>
          <cell r="AA116"/>
          <cell r="AB116"/>
          <cell r="AC116"/>
          <cell r="AH116"/>
          <cell r="AK116" t="e">
            <v>#VALUE!</v>
          </cell>
          <cell r="AL116" t="e">
            <v>#VALUE!</v>
          </cell>
        </row>
        <row r="117">
          <cell r="A117"/>
          <cell r="H117"/>
          <cell r="I117"/>
          <cell r="AA117"/>
          <cell r="AB117"/>
          <cell r="AC117"/>
          <cell r="AH117"/>
          <cell r="AK117" t="e">
            <v>#VALUE!</v>
          </cell>
          <cell r="AL117" t="e">
            <v>#VALUE!</v>
          </cell>
        </row>
        <row r="118">
          <cell r="A118"/>
          <cell r="H118"/>
          <cell r="I118"/>
          <cell r="AA118"/>
          <cell r="AB118"/>
          <cell r="AC118"/>
          <cell r="AH118"/>
          <cell r="AK118" t="e">
            <v>#VALUE!</v>
          </cell>
          <cell r="AL118" t="e">
            <v>#VALUE!</v>
          </cell>
        </row>
        <row r="119">
          <cell r="A119"/>
          <cell r="H119"/>
          <cell r="I119"/>
          <cell r="AA119"/>
          <cell r="AB119"/>
          <cell r="AC119"/>
          <cell r="AH119"/>
          <cell r="AK119" t="e">
            <v>#VALUE!</v>
          </cell>
          <cell r="AL119" t="e">
            <v>#VALUE!</v>
          </cell>
        </row>
        <row r="120">
          <cell r="A120"/>
          <cell r="H120"/>
          <cell r="I120"/>
          <cell r="AA120"/>
          <cell r="AB120"/>
          <cell r="AC120"/>
          <cell r="AH120"/>
          <cell r="AK120" t="e">
            <v>#VALUE!</v>
          </cell>
          <cell r="AL120" t="e">
            <v>#VALUE!</v>
          </cell>
        </row>
        <row r="121">
          <cell r="A121"/>
          <cell r="H121"/>
          <cell r="I121"/>
          <cell r="AA121"/>
          <cell r="AB121"/>
          <cell r="AC121"/>
          <cell r="AH121"/>
          <cell r="AK121" t="e">
            <v>#VALUE!</v>
          </cell>
          <cell r="AL121" t="e">
            <v>#VALUE!</v>
          </cell>
        </row>
        <row r="122">
          <cell r="A122"/>
          <cell r="H122"/>
          <cell r="I122"/>
          <cell r="AA122"/>
          <cell r="AB122"/>
          <cell r="AC122"/>
          <cell r="AH122"/>
          <cell r="AK122" t="e">
            <v>#VALUE!</v>
          </cell>
          <cell r="AL122" t="e">
            <v>#VALUE!</v>
          </cell>
        </row>
        <row r="123">
          <cell r="A123"/>
          <cell r="H123"/>
          <cell r="I123"/>
          <cell r="AA123"/>
          <cell r="AB123"/>
          <cell r="AC123"/>
          <cell r="AH123"/>
          <cell r="AK123" t="e">
            <v>#VALUE!</v>
          </cell>
          <cell r="AL123" t="e">
            <v>#VALUE!</v>
          </cell>
        </row>
        <row r="124">
          <cell r="A124"/>
          <cell r="H124"/>
          <cell r="I124"/>
          <cell r="AA124"/>
          <cell r="AB124"/>
          <cell r="AC124"/>
          <cell r="AH124"/>
          <cell r="AK124" t="e">
            <v>#VALUE!</v>
          </cell>
          <cell r="AL124" t="e">
            <v>#VALUE!</v>
          </cell>
        </row>
        <row r="125">
          <cell r="A125"/>
          <cell r="H125"/>
          <cell r="I125"/>
          <cell r="AA125"/>
          <cell r="AB125"/>
          <cell r="AC125"/>
          <cell r="AH125"/>
          <cell r="AK125" t="e">
            <v>#VALUE!</v>
          </cell>
          <cell r="AL125" t="e">
            <v>#VALUE!</v>
          </cell>
        </row>
        <row r="126">
          <cell r="A126"/>
          <cell r="H126"/>
          <cell r="I126"/>
          <cell r="AA126"/>
          <cell r="AB126"/>
          <cell r="AC126"/>
          <cell r="AH126"/>
          <cell r="AK126" t="e">
            <v>#VALUE!</v>
          </cell>
          <cell r="AL126" t="e">
            <v>#VALUE!</v>
          </cell>
        </row>
        <row r="127">
          <cell r="A127"/>
          <cell r="H127"/>
          <cell r="I127"/>
          <cell r="AA127"/>
          <cell r="AB127"/>
          <cell r="AC127"/>
          <cell r="AH127"/>
          <cell r="AK127" t="e">
            <v>#VALUE!</v>
          </cell>
          <cell r="AL127" t="e">
            <v>#VALUE!</v>
          </cell>
        </row>
        <row r="128">
          <cell r="A128"/>
          <cell r="H128"/>
          <cell r="I128"/>
          <cell r="AA128"/>
          <cell r="AB128"/>
          <cell r="AC128"/>
          <cell r="AH128"/>
          <cell r="AK128" t="e">
            <v>#VALUE!</v>
          </cell>
          <cell r="AL128" t="e">
            <v>#VALUE!</v>
          </cell>
        </row>
        <row r="129">
          <cell r="A129"/>
          <cell r="H129"/>
          <cell r="I129"/>
          <cell r="AA129"/>
          <cell r="AB129"/>
          <cell r="AC129"/>
          <cell r="AH129"/>
          <cell r="AK129" t="e">
            <v>#VALUE!</v>
          </cell>
          <cell r="AL129" t="e">
            <v>#VALUE!</v>
          </cell>
        </row>
        <row r="130">
          <cell r="A130"/>
          <cell r="H130"/>
          <cell r="I130"/>
          <cell r="AA130"/>
          <cell r="AB130"/>
          <cell r="AC130"/>
          <cell r="AH130"/>
          <cell r="AK130" t="e">
            <v>#VALUE!</v>
          </cell>
          <cell r="AL130" t="e">
            <v>#VALUE!</v>
          </cell>
        </row>
        <row r="131">
          <cell r="A131"/>
          <cell r="H131"/>
          <cell r="I131"/>
          <cell r="AA131"/>
          <cell r="AB131"/>
          <cell r="AC131"/>
          <cell r="AH131"/>
          <cell r="AK131" t="e">
            <v>#VALUE!</v>
          </cell>
          <cell r="AL131" t="e">
            <v>#VALUE!</v>
          </cell>
        </row>
        <row r="132">
          <cell r="A132"/>
          <cell r="H132"/>
          <cell r="I132"/>
          <cell r="AA132"/>
          <cell r="AB132"/>
          <cell r="AC132"/>
          <cell r="AH132"/>
          <cell r="AK132" t="e">
            <v>#VALUE!</v>
          </cell>
          <cell r="AL132" t="e">
            <v>#VALUE!</v>
          </cell>
        </row>
        <row r="133">
          <cell r="A133"/>
          <cell r="H133"/>
          <cell r="I133"/>
          <cell r="AA133"/>
          <cell r="AB133"/>
          <cell r="AC133"/>
          <cell r="AH133"/>
          <cell r="AK133" t="e">
            <v>#VALUE!</v>
          </cell>
          <cell r="AL133" t="e">
            <v>#VALUE!</v>
          </cell>
        </row>
        <row r="134">
          <cell r="A134"/>
          <cell r="H134"/>
          <cell r="I134"/>
          <cell r="AA134"/>
          <cell r="AB134"/>
          <cell r="AC134"/>
          <cell r="AH134"/>
          <cell r="AK134" t="e">
            <v>#VALUE!</v>
          </cell>
          <cell r="AL134" t="e">
            <v>#VALUE!</v>
          </cell>
        </row>
        <row r="135">
          <cell r="A135"/>
          <cell r="H135"/>
          <cell r="I135"/>
          <cell r="AA135"/>
          <cell r="AB135"/>
          <cell r="AC135"/>
          <cell r="AH135"/>
          <cell r="AK135" t="e">
            <v>#VALUE!</v>
          </cell>
          <cell r="AL135" t="e">
            <v>#VALUE!</v>
          </cell>
        </row>
        <row r="136">
          <cell r="A136"/>
          <cell r="H136"/>
          <cell r="I136"/>
          <cell r="AA136"/>
          <cell r="AB136"/>
          <cell r="AC136"/>
          <cell r="AH136"/>
          <cell r="AK136" t="e">
            <v>#VALUE!</v>
          </cell>
          <cell r="AL136" t="e">
            <v>#VALUE!</v>
          </cell>
        </row>
        <row r="137">
          <cell r="A137"/>
          <cell r="H137"/>
          <cell r="I137"/>
          <cell r="AA137"/>
          <cell r="AB137"/>
          <cell r="AC137"/>
          <cell r="AH137"/>
          <cell r="AK137" t="e">
            <v>#VALUE!</v>
          </cell>
          <cell r="AL137" t="e">
            <v>#VALUE!</v>
          </cell>
        </row>
        <row r="138">
          <cell r="A138"/>
          <cell r="H138"/>
          <cell r="I138"/>
          <cell r="AA138"/>
          <cell r="AB138"/>
          <cell r="AC138"/>
          <cell r="AH138"/>
          <cell r="AK138" t="e">
            <v>#VALUE!</v>
          </cell>
          <cell r="AL138" t="e">
            <v>#VALUE!</v>
          </cell>
        </row>
        <row r="139">
          <cell r="A139"/>
          <cell r="H139"/>
          <cell r="I139"/>
          <cell r="AA139"/>
          <cell r="AB139"/>
          <cell r="AC139"/>
          <cell r="AH139"/>
          <cell r="AK139" t="e">
            <v>#VALUE!</v>
          </cell>
          <cell r="AL139" t="e">
            <v>#VALUE!</v>
          </cell>
        </row>
        <row r="140">
          <cell r="A140"/>
          <cell r="H140"/>
          <cell r="I140"/>
          <cell r="AA140"/>
          <cell r="AB140"/>
          <cell r="AC140"/>
          <cell r="AH140"/>
          <cell r="AK140" t="e">
            <v>#VALUE!</v>
          </cell>
          <cell r="AL140" t="e">
            <v>#VALUE!</v>
          </cell>
        </row>
        <row r="141">
          <cell r="A141"/>
          <cell r="H141"/>
          <cell r="I141"/>
          <cell r="AA141"/>
          <cell r="AB141"/>
          <cell r="AC141"/>
          <cell r="AH141"/>
          <cell r="AK141" t="e">
            <v>#VALUE!</v>
          </cell>
          <cell r="AL141" t="e">
            <v>#VALUE!</v>
          </cell>
        </row>
        <row r="142">
          <cell r="A142"/>
          <cell r="H142"/>
          <cell r="I142"/>
          <cell r="AA142"/>
          <cell r="AB142"/>
          <cell r="AC142"/>
          <cell r="AH142"/>
          <cell r="AK142" t="e">
            <v>#VALUE!</v>
          </cell>
          <cell r="AL142" t="e">
            <v>#VALUE!</v>
          </cell>
        </row>
        <row r="143">
          <cell r="A143"/>
          <cell r="H143"/>
          <cell r="I143"/>
          <cell r="AA143"/>
          <cell r="AB143"/>
          <cell r="AC143"/>
          <cell r="AH143"/>
          <cell r="AK143" t="e">
            <v>#VALUE!</v>
          </cell>
          <cell r="AL143" t="e">
            <v>#VALUE!</v>
          </cell>
        </row>
        <row r="144">
          <cell r="A144"/>
          <cell r="H144"/>
          <cell r="I144"/>
          <cell r="AA144"/>
          <cell r="AB144"/>
          <cell r="AC144"/>
          <cell r="AH144"/>
          <cell r="AK144" t="e">
            <v>#VALUE!</v>
          </cell>
          <cell r="AL144" t="e">
            <v>#VALUE!</v>
          </cell>
        </row>
        <row r="145">
          <cell r="A145"/>
          <cell r="H145"/>
          <cell r="I145"/>
          <cell r="AA145"/>
          <cell r="AB145"/>
          <cell r="AC145"/>
          <cell r="AH145"/>
          <cell r="AK145" t="e">
            <v>#VALUE!</v>
          </cell>
          <cell r="AL145" t="e">
            <v>#VALUE!</v>
          </cell>
        </row>
        <row r="146">
          <cell r="A146"/>
          <cell r="H146"/>
          <cell r="I146"/>
          <cell r="AA146"/>
          <cell r="AB146"/>
          <cell r="AC146"/>
          <cell r="AH146"/>
          <cell r="AK146" t="e">
            <v>#VALUE!</v>
          </cell>
          <cell r="AL146" t="e">
            <v>#VALUE!</v>
          </cell>
        </row>
        <row r="147">
          <cell r="A147"/>
          <cell r="H147"/>
          <cell r="I147"/>
          <cell r="AA147"/>
          <cell r="AB147"/>
          <cell r="AC147"/>
          <cell r="AH147"/>
          <cell r="AK147" t="e">
            <v>#VALUE!</v>
          </cell>
          <cell r="AL147" t="e">
            <v>#VALUE!</v>
          </cell>
        </row>
        <row r="148">
          <cell r="A148"/>
          <cell r="H148"/>
          <cell r="I148"/>
          <cell r="AA148"/>
          <cell r="AB148"/>
          <cell r="AC148"/>
          <cell r="AH148"/>
          <cell r="AK148" t="e">
            <v>#VALUE!</v>
          </cell>
          <cell r="AL148" t="e">
            <v>#VALUE!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Z157"/>
  <sheetViews>
    <sheetView workbookViewId="0">
      <pane ySplit="6" topLeftCell="A7" activePane="bottomLeft" state="frozen"/>
      <selection pane="bottomLeft" activeCell="B15" sqref="B15"/>
    </sheetView>
  </sheetViews>
  <sheetFormatPr baseColWidth="10" defaultColWidth="11.44140625" defaultRowHeight="14.4" x14ac:dyDescent="0.3"/>
  <cols>
    <col min="1" max="1" width="13.5546875" style="29" customWidth="1"/>
    <col min="2" max="2" width="16.5546875" style="29" bestFit="1" customWidth="1"/>
    <col min="3" max="3" width="11.44140625" style="29"/>
    <col min="4" max="4" width="12.88671875" style="29" bestFit="1" customWidth="1"/>
    <col min="5" max="5" width="21" style="29" customWidth="1"/>
    <col min="6" max="6" width="11" style="29" bestFit="1" customWidth="1"/>
    <col min="7" max="7" width="11.88671875" style="29" bestFit="1" customWidth="1"/>
    <col min="8" max="8" width="11.44140625" style="29"/>
    <col min="9" max="9" width="15.5546875" style="29" bestFit="1" customWidth="1"/>
    <col min="10" max="10" width="11.44140625" style="29" customWidth="1"/>
    <col min="11" max="11" width="13" style="29" customWidth="1"/>
    <col min="12" max="12" width="10.44140625" style="29" customWidth="1"/>
    <col min="13" max="13" width="8.33203125" style="29" customWidth="1"/>
    <col min="14" max="14" width="45.88671875" style="29" customWidth="1"/>
    <col min="15" max="15" width="90.33203125" style="29" bestFit="1" customWidth="1"/>
    <col min="16" max="16" width="8.44140625" style="29" bestFit="1" customWidth="1"/>
    <col min="17" max="17" width="34.33203125" style="29" bestFit="1" customWidth="1"/>
    <col min="18" max="18" width="8.44140625" style="29" bestFit="1" customWidth="1"/>
    <col min="19" max="19" width="16.33203125" style="29" bestFit="1" customWidth="1"/>
    <col min="20" max="20" width="28.6640625" style="29" bestFit="1" customWidth="1"/>
    <col min="21" max="21" width="20.109375" style="29" bestFit="1" customWidth="1"/>
    <col min="22" max="22" width="13.33203125" style="29" bestFit="1" customWidth="1"/>
    <col min="23" max="23" width="11.6640625" style="29" bestFit="1" customWidth="1"/>
    <col min="24" max="24" width="21.88671875" style="29" bestFit="1" customWidth="1"/>
    <col min="25" max="25" width="12.6640625" style="29" bestFit="1" customWidth="1"/>
    <col min="26" max="26" width="8.6640625" style="29" bestFit="1" customWidth="1"/>
    <col min="27" max="27" width="21" style="29" bestFit="1" customWidth="1"/>
    <col min="28" max="28" width="11.33203125" style="29" bestFit="1" customWidth="1"/>
    <col min="29" max="29" width="39.6640625" style="29" bestFit="1" customWidth="1"/>
    <col min="30" max="30" width="73.88671875" style="29" bestFit="1" customWidth="1"/>
    <col min="31" max="31" width="255.6640625" style="29" bestFit="1" customWidth="1"/>
    <col min="32" max="32" width="29.44140625" style="29" bestFit="1" customWidth="1"/>
    <col min="33" max="33" width="23" style="29" bestFit="1" customWidth="1"/>
    <col min="34" max="34" width="9.6640625" style="29" bestFit="1" customWidth="1"/>
    <col min="35" max="35" width="11.33203125" style="29" bestFit="1" customWidth="1"/>
    <col min="36" max="36" width="66.33203125" style="29" customWidth="1"/>
    <col min="37" max="37" width="41.44140625" style="29" customWidth="1"/>
    <col min="38" max="38" width="22.6640625" style="29" customWidth="1"/>
    <col min="39" max="39" width="9.44140625" style="29" customWidth="1"/>
    <col min="40" max="40" width="10" style="29" customWidth="1"/>
    <col min="41" max="41" width="10.33203125" style="29" customWidth="1"/>
    <col min="42" max="42" width="16.88671875" style="29" customWidth="1"/>
    <col min="43" max="43" width="11.109375" style="29" customWidth="1"/>
    <col min="44" max="44" width="9.5546875" style="29" customWidth="1"/>
    <col min="45" max="45" width="8.88671875" style="29" customWidth="1"/>
    <col min="46" max="46" width="7" style="29" customWidth="1"/>
    <col min="47" max="47" width="29.33203125" style="29" customWidth="1"/>
    <col min="48" max="48" width="47.88671875" style="29" customWidth="1"/>
    <col min="49" max="49" width="11.6640625" style="29" customWidth="1"/>
    <col min="50" max="50" width="9.5546875" style="29" customWidth="1"/>
    <col min="51" max="51" width="15" style="29" customWidth="1"/>
    <col min="52" max="52" width="16.5546875" style="29" customWidth="1"/>
    <col min="53" max="53" width="39.5546875" style="29" customWidth="1"/>
    <col min="54" max="54" width="27" style="29" customWidth="1"/>
    <col min="55" max="55" width="27.109375" style="29" customWidth="1"/>
    <col min="56" max="56" width="15" style="29" bestFit="1" customWidth="1"/>
    <col min="57" max="57" width="10.6640625" style="29" bestFit="1" customWidth="1"/>
    <col min="58" max="58" width="27.6640625" style="29" customWidth="1"/>
    <col min="59" max="59" width="21" style="29" customWidth="1"/>
    <col min="60" max="60" width="15.109375" style="29" bestFit="1" customWidth="1"/>
    <col min="61" max="61" width="15.5546875" style="29" customWidth="1"/>
    <col min="62" max="62" width="11" style="29" customWidth="1"/>
    <col min="63" max="63" width="8.44140625" style="29" bestFit="1" customWidth="1"/>
    <col min="64" max="64" width="8.5546875" style="29" customWidth="1"/>
    <col min="65" max="65" width="10" style="29" customWidth="1"/>
    <col min="66" max="66" width="7.88671875" style="29" bestFit="1" customWidth="1"/>
    <col min="67" max="67" width="10.88671875" style="29" customWidth="1"/>
    <col min="68" max="68" width="10" style="29" customWidth="1"/>
    <col min="69" max="69" width="11.44140625" style="29" customWidth="1"/>
    <col min="70" max="70" width="13" style="29" customWidth="1"/>
    <col min="71" max="72" width="22" style="29" bestFit="1" customWidth="1"/>
    <col min="73" max="73" width="225.109375" style="29" bestFit="1" customWidth="1"/>
    <col min="74" max="74" width="12.109375" style="29" bestFit="1" customWidth="1"/>
    <col min="75" max="77" width="15.6640625" style="29" bestFit="1" customWidth="1"/>
    <col min="78" max="78" width="13.33203125" style="29" bestFit="1" customWidth="1"/>
    <col min="79" max="16384" width="11.44140625" style="29"/>
  </cols>
  <sheetData>
    <row r="1" spans="1:78" ht="29.4" thickBot="1" x14ac:dyDescent="0.35">
      <c r="A1" s="34" t="s">
        <v>237</v>
      </c>
      <c r="B1" s="37">
        <f ca="1">TODAY()</f>
        <v>42417</v>
      </c>
      <c r="D1" s="30"/>
    </row>
    <row r="2" spans="1:78" ht="15" thickBot="1" x14ac:dyDescent="0.35">
      <c r="A2" s="55" t="s">
        <v>238</v>
      </c>
      <c r="B2" s="56"/>
    </row>
    <row r="3" spans="1:78" ht="15.75" customHeight="1" thickBot="1" x14ac:dyDescent="0.35">
      <c r="A3" s="35"/>
      <c r="B3" s="57" t="s">
        <v>239</v>
      </c>
      <c r="C3" s="58"/>
      <c r="D3" s="58"/>
      <c r="E3" s="58"/>
      <c r="F3" s="58"/>
      <c r="G3" s="58"/>
      <c r="H3" s="58"/>
      <c r="I3" s="59"/>
    </row>
    <row r="4" spans="1:78" ht="15" thickBot="1" x14ac:dyDescent="0.35">
      <c r="A4" s="36"/>
      <c r="B4" s="57" t="s">
        <v>240</v>
      </c>
      <c r="C4" s="58"/>
      <c r="D4" s="58"/>
      <c r="E4" s="58"/>
      <c r="F4" s="58"/>
      <c r="G4" s="58"/>
      <c r="H4" s="58"/>
      <c r="I4" s="59"/>
    </row>
    <row r="5" spans="1:78" ht="15" thickBot="1" x14ac:dyDescent="0.35"/>
    <row r="6" spans="1:78" ht="43.8" thickBot="1" x14ac:dyDescent="0.35">
      <c r="A6" s="8" t="s">
        <v>8</v>
      </c>
      <c r="B6" s="8" t="s">
        <v>9</v>
      </c>
      <c r="C6" s="8" t="s">
        <v>10</v>
      </c>
      <c r="D6" s="8" t="s">
        <v>11</v>
      </c>
      <c r="E6" s="8" t="s">
        <v>12</v>
      </c>
      <c r="F6" s="8" t="s">
        <v>13</v>
      </c>
      <c r="G6" s="8" t="s">
        <v>14</v>
      </c>
      <c r="H6" s="8" t="s">
        <v>15</v>
      </c>
      <c r="I6" s="8" t="s">
        <v>16</v>
      </c>
      <c r="J6" s="8" t="s">
        <v>17</v>
      </c>
      <c r="K6" s="8" t="s">
        <v>18</v>
      </c>
      <c r="L6" s="8" t="s">
        <v>19</v>
      </c>
      <c r="M6" s="8" t="s">
        <v>20</v>
      </c>
      <c r="N6" s="8" t="s">
        <v>21</v>
      </c>
      <c r="O6" s="8" t="s">
        <v>22</v>
      </c>
      <c r="P6" s="8" t="s">
        <v>23</v>
      </c>
      <c r="Q6" s="8" t="s">
        <v>24</v>
      </c>
      <c r="R6" s="8" t="s">
        <v>25</v>
      </c>
      <c r="S6" s="8" t="s">
        <v>26</v>
      </c>
      <c r="T6" s="8" t="s">
        <v>8</v>
      </c>
      <c r="U6" s="8" t="s">
        <v>27</v>
      </c>
      <c r="V6" s="8" t="s">
        <v>28</v>
      </c>
      <c r="W6" s="8" t="s">
        <v>8</v>
      </c>
      <c r="X6" s="8" t="s">
        <v>27</v>
      </c>
      <c r="Y6" s="8" t="s">
        <v>28</v>
      </c>
      <c r="Z6" s="8" t="s">
        <v>29</v>
      </c>
      <c r="AA6" s="8" t="s">
        <v>30</v>
      </c>
      <c r="AB6" s="8" t="s">
        <v>31</v>
      </c>
      <c r="AC6" s="8" t="s">
        <v>32</v>
      </c>
      <c r="AD6" s="8" t="s">
        <v>33</v>
      </c>
      <c r="AE6" s="8" t="s">
        <v>34</v>
      </c>
      <c r="AF6" s="8" t="s">
        <v>35</v>
      </c>
      <c r="AG6" s="8" t="s">
        <v>36</v>
      </c>
      <c r="AH6" s="8" t="s">
        <v>37</v>
      </c>
      <c r="AI6" s="8" t="s">
        <v>38</v>
      </c>
      <c r="AJ6" s="8" t="s">
        <v>39</v>
      </c>
      <c r="AK6" s="8" t="s">
        <v>22</v>
      </c>
      <c r="AL6" s="8" t="s">
        <v>40</v>
      </c>
      <c r="AM6" s="8" t="s">
        <v>41</v>
      </c>
      <c r="AN6" s="8" t="s">
        <v>42</v>
      </c>
      <c r="AO6" s="8" t="s">
        <v>43</v>
      </c>
      <c r="AP6" s="8" t="s">
        <v>44</v>
      </c>
      <c r="AQ6" s="8" t="s">
        <v>45</v>
      </c>
      <c r="AR6" s="8" t="s">
        <v>46</v>
      </c>
      <c r="AS6" s="8" t="s">
        <v>47</v>
      </c>
      <c r="AT6" s="8" t="s">
        <v>48</v>
      </c>
      <c r="AU6" s="8" t="s">
        <v>49</v>
      </c>
      <c r="AV6" s="8" t="s">
        <v>50</v>
      </c>
      <c r="AW6" s="8" t="s">
        <v>51</v>
      </c>
      <c r="AX6" s="8" t="s">
        <v>52</v>
      </c>
      <c r="AY6" s="8" t="s">
        <v>53</v>
      </c>
      <c r="AZ6" s="8" t="s">
        <v>54</v>
      </c>
      <c r="BA6" s="8" t="s">
        <v>55</v>
      </c>
      <c r="BB6" s="8" t="s">
        <v>56</v>
      </c>
      <c r="BC6" s="8" t="s">
        <v>57</v>
      </c>
      <c r="BD6" s="8" t="s">
        <v>58</v>
      </c>
      <c r="BE6" s="8" t="s">
        <v>59</v>
      </c>
      <c r="BF6" s="8" t="s">
        <v>60</v>
      </c>
      <c r="BG6" s="8" t="s">
        <v>61</v>
      </c>
      <c r="BH6" s="8" t="s">
        <v>62</v>
      </c>
      <c r="BI6" s="8" t="s">
        <v>63</v>
      </c>
      <c r="BJ6" s="8" t="s">
        <v>64</v>
      </c>
      <c r="BK6" s="8" t="s">
        <v>65</v>
      </c>
      <c r="BL6" s="8" t="s">
        <v>66</v>
      </c>
      <c r="BM6" s="8" t="s">
        <v>67</v>
      </c>
      <c r="BN6" s="8" t="s">
        <v>68</v>
      </c>
      <c r="BO6" s="8" t="s">
        <v>69</v>
      </c>
      <c r="BP6" s="8" t="s">
        <v>70</v>
      </c>
      <c r="BQ6" s="8" t="s">
        <v>71</v>
      </c>
      <c r="BR6" s="8" t="s">
        <v>72</v>
      </c>
      <c r="BS6" s="8" t="s">
        <v>242</v>
      </c>
      <c r="BT6" s="8" t="s">
        <v>243</v>
      </c>
      <c r="BU6" s="8" t="s">
        <v>73</v>
      </c>
      <c r="BV6" s="8" t="s">
        <v>74</v>
      </c>
      <c r="BW6" s="8" t="s">
        <v>75</v>
      </c>
      <c r="BX6" s="8" t="s">
        <v>76</v>
      </c>
      <c r="BY6" s="8" t="s">
        <v>77</v>
      </c>
      <c r="BZ6" s="8" t="s">
        <v>78</v>
      </c>
    </row>
    <row r="7" spans="1:78" ht="31.5" customHeight="1" x14ac:dyDescent="0.3">
      <c r="A7" s="9" t="s">
        <v>79</v>
      </c>
      <c r="B7" s="9"/>
      <c r="C7" s="10"/>
      <c r="D7" s="9"/>
      <c r="E7" s="9"/>
      <c r="F7" s="9"/>
      <c r="G7" s="9"/>
      <c r="H7" s="9" t="s">
        <v>15</v>
      </c>
      <c r="I7" s="9" t="s">
        <v>80</v>
      </c>
      <c r="J7" s="10">
        <v>41646</v>
      </c>
      <c r="K7" s="10">
        <v>41645</v>
      </c>
      <c r="L7" s="10">
        <v>41642</v>
      </c>
      <c r="M7" s="11">
        <v>0.47916666666666669</v>
      </c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  <c r="BE7" s="9"/>
      <c r="BF7" s="9"/>
      <c r="BG7" s="9"/>
      <c r="BH7" s="9"/>
      <c r="BI7" s="9"/>
      <c r="BJ7" s="9"/>
      <c r="BK7" s="9"/>
      <c r="BL7" s="9"/>
      <c r="BM7" s="9"/>
      <c r="BN7" s="9"/>
      <c r="BO7" s="9"/>
      <c r="BP7" s="9"/>
      <c r="BQ7" s="9"/>
      <c r="BR7" s="9"/>
      <c r="BS7" s="9"/>
      <c r="BT7" s="9"/>
      <c r="BU7" s="9"/>
      <c r="BV7" s="9"/>
      <c r="BW7" s="12"/>
      <c r="BX7" s="12"/>
      <c r="BY7" s="12"/>
      <c r="BZ7" s="9"/>
    </row>
    <row r="8" spans="1:78" ht="29.25" customHeight="1" x14ac:dyDescent="0.3">
      <c r="A8" s="9" t="s">
        <v>81</v>
      </c>
      <c r="B8" s="9"/>
      <c r="C8" s="10"/>
      <c r="D8" s="9"/>
      <c r="E8" s="9"/>
      <c r="F8" s="10">
        <v>38327</v>
      </c>
      <c r="G8" s="9"/>
      <c r="H8" s="9" t="s">
        <v>15</v>
      </c>
      <c r="I8" s="9" t="s">
        <v>82</v>
      </c>
      <c r="J8" s="10">
        <v>41655</v>
      </c>
      <c r="K8" s="10">
        <v>41651</v>
      </c>
      <c r="L8" s="10">
        <v>41653</v>
      </c>
      <c r="M8" s="11">
        <v>0.41666666666666669</v>
      </c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13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12"/>
      <c r="BX8" s="12"/>
      <c r="BY8" s="12"/>
      <c r="BZ8" s="9"/>
    </row>
    <row r="9" spans="1:78" ht="27.9" customHeight="1" x14ac:dyDescent="0.3">
      <c r="A9" s="9" t="s">
        <v>79</v>
      </c>
      <c r="B9" s="9"/>
      <c r="C9" s="10"/>
      <c r="D9" s="9"/>
      <c r="E9" s="9"/>
      <c r="F9" s="9"/>
      <c r="G9" s="9"/>
      <c r="H9" s="9" t="s">
        <v>15</v>
      </c>
      <c r="I9" s="9" t="s">
        <v>80</v>
      </c>
      <c r="J9" s="10">
        <v>41717</v>
      </c>
      <c r="K9" s="10">
        <v>41714</v>
      </c>
      <c r="L9" s="10">
        <v>41716</v>
      </c>
      <c r="M9" s="11">
        <v>0.52083333333333337</v>
      </c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  <c r="BE9" s="9"/>
      <c r="BF9" s="9"/>
      <c r="BG9" s="9"/>
      <c r="BH9" s="9"/>
      <c r="BI9" s="9"/>
      <c r="BJ9" s="9"/>
      <c r="BK9" s="9"/>
      <c r="BL9" s="9"/>
      <c r="BM9" s="9"/>
      <c r="BN9" s="9"/>
      <c r="BO9" s="9"/>
      <c r="BP9" s="9"/>
      <c r="BQ9" s="9"/>
      <c r="BR9" s="9"/>
      <c r="BS9" s="9"/>
      <c r="BT9" s="9"/>
      <c r="BU9" s="9"/>
      <c r="BV9" s="9"/>
      <c r="BW9" s="12"/>
      <c r="BX9" s="12"/>
      <c r="BY9" s="12"/>
      <c r="BZ9" s="9"/>
    </row>
    <row r="10" spans="1:78" ht="27.9" customHeight="1" x14ac:dyDescent="0.3">
      <c r="A10" s="9" t="s">
        <v>81</v>
      </c>
      <c r="B10" s="9"/>
      <c r="C10" s="10"/>
      <c r="D10" s="9"/>
      <c r="E10" s="9"/>
      <c r="F10" s="10">
        <v>38327</v>
      </c>
      <c r="G10" s="9"/>
      <c r="H10" s="9" t="s">
        <v>15</v>
      </c>
      <c r="I10" s="9" t="s">
        <v>82</v>
      </c>
      <c r="J10" s="10">
        <v>41705</v>
      </c>
      <c r="K10" s="10">
        <v>41701</v>
      </c>
      <c r="L10" s="10">
        <v>41705</v>
      </c>
      <c r="M10" s="11">
        <v>0.61458333333333337</v>
      </c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13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12"/>
      <c r="BX10" s="12"/>
      <c r="BY10" s="12"/>
      <c r="BZ10" s="9"/>
    </row>
    <row r="11" spans="1:78" ht="27.9" customHeight="1" x14ac:dyDescent="0.3">
      <c r="A11" s="9" t="s">
        <v>83</v>
      </c>
      <c r="B11" s="9"/>
      <c r="C11" s="10"/>
      <c r="D11" s="9"/>
      <c r="E11" s="9"/>
      <c r="F11" s="10">
        <v>41457</v>
      </c>
      <c r="G11" s="9"/>
      <c r="H11" s="9" t="s">
        <v>15</v>
      </c>
      <c r="I11" s="9" t="s">
        <v>84</v>
      </c>
      <c r="J11" s="10">
        <v>41719</v>
      </c>
      <c r="K11" s="10">
        <v>41690</v>
      </c>
      <c r="L11" s="10">
        <v>41719</v>
      </c>
      <c r="M11" s="11">
        <v>0.52083333333333337</v>
      </c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13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  <c r="BE11" s="9"/>
      <c r="BF11" s="9"/>
      <c r="BG11" s="9"/>
      <c r="BH11" s="9"/>
      <c r="BI11" s="9"/>
      <c r="BJ11" s="9"/>
      <c r="BK11" s="9"/>
      <c r="BL11" s="9"/>
      <c r="BM11" s="9"/>
      <c r="BN11" s="9"/>
      <c r="BO11" s="9"/>
      <c r="BP11" s="9"/>
      <c r="BQ11" s="9"/>
      <c r="BR11" s="9"/>
      <c r="BS11" s="9"/>
      <c r="BT11" s="9"/>
      <c r="BU11" s="9"/>
      <c r="BV11" s="9"/>
      <c r="BW11" s="12"/>
      <c r="BX11" s="12"/>
      <c r="BY11" s="12"/>
      <c r="BZ11" s="9"/>
    </row>
    <row r="12" spans="1:78" ht="27.9" customHeight="1" x14ac:dyDescent="0.3">
      <c r="A12" s="9" t="s">
        <v>85</v>
      </c>
      <c r="B12" s="9"/>
      <c r="C12" s="10"/>
      <c r="D12" s="9"/>
      <c r="E12" s="9"/>
      <c r="F12" s="10">
        <v>41281</v>
      </c>
      <c r="G12" s="9"/>
      <c r="H12" s="9" t="s">
        <v>15</v>
      </c>
      <c r="I12" s="9" t="s">
        <v>80</v>
      </c>
      <c r="J12" s="10">
        <v>41726</v>
      </c>
      <c r="K12" s="10">
        <v>41722</v>
      </c>
      <c r="L12" s="10">
        <v>41726</v>
      </c>
      <c r="M12" s="11">
        <v>0.33333333333333331</v>
      </c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12"/>
      <c r="BX12" s="12"/>
      <c r="BY12" s="12"/>
      <c r="BZ12" s="9"/>
    </row>
    <row r="13" spans="1:78" ht="27.9" customHeight="1" x14ac:dyDescent="0.3">
      <c r="A13" s="9" t="s">
        <v>86</v>
      </c>
      <c r="B13" s="9"/>
      <c r="C13" s="10"/>
      <c r="D13" s="9"/>
      <c r="E13" s="9"/>
      <c r="F13" s="10">
        <v>41582</v>
      </c>
      <c r="G13" s="9"/>
      <c r="H13" s="9" t="s">
        <v>87</v>
      </c>
      <c r="I13" s="9" t="s">
        <v>82</v>
      </c>
      <c r="J13" s="10">
        <v>41733</v>
      </c>
      <c r="K13" s="10">
        <v>41737</v>
      </c>
      <c r="L13" s="10">
        <v>41732</v>
      </c>
      <c r="M13" s="11">
        <v>0.375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  <c r="BE13" s="9"/>
      <c r="BF13" s="9"/>
      <c r="BG13" s="9"/>
      <c r="BH13" s="9"/>
      <c r="BI13" s="9"/>
      <c r="BJ13" s="9"/>
      <c r="BK13" s="9"/>
      <c r="BL13" s="9"/>
      <c r="BM13" s="9"/>
      <c r="BN13" s="9"/>
      <c r="BO13" s="9"/>
      <c r="BP13" s="9"/>
      <c r="BQ13" s="9"/>
      <c r="BR13" s="9"/>
      <c r="BS13" s="9"/>
      <c r="BT13" s="9"/>
      <c r="BU13" s="9"/>
      <c r="BV13" s="9"/>
      <c r="BW13" s="12"/>
      <c r="BX13" s="12"/>
      <c r="BY13" s="12"/>
      <c r="BZ13" s="9"/>
    </row>
    <row r="14" spans="1:78" ht="27.9" customHeight="1" x14ac:dyDescent="0.3">
      <c r="A14" s="9" t="s">
        <v>88</v>
      </c>
      <c r="B14" s="9"/>
      <c r="C14" s="10"/>
      <c r="D14" s="9"/>
      <c r="E14" s="9"/>
      <c r="F14" s="10">
        <v>29860</v>
      </c>
      <c r="G14" s="9"/>
      <c r="H14" s="9" t="s">
        <v>15</v>
      </c>
      <c r="I14" s="9" t="s">
        <v>82</v>
      </c>
      <c r="J14" s="10">
        <v>41751</v>
      </c>
      <c r="K14" s="10">
        <v>41747</v>
      </c>
      <c r="L14" s="10">
        <v>41748</v>
      </c>
      <c r="M14" s="11">
        <v>0.375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9"/>
      <c r="AY14" s="9"/>
      <c r="AZ14" s="9"/>
      <c r="BA14" s="9"/>
      <c r="BB14" s="9"/>
      <c r="BC14" s="9"/>
      <c r="BD14" s="9"/>
      <c r="BE14" s="9"/>
      <c r="BF14" s="9"/>
      <c r="BG14" s="9"/>
      <c r="BH14" s="9"/>
      <c r="BI14" s="9"/>
      <c r="BJ14" s="9"/>
      <c r="BK14" s="9"/>
      <c r="BL14" s="9"/>
      <c r="BM14" s="9"/>
      <c r="BN14" s="9"/>
      <c r="BO14" s="9"/>
      <c r="BP14" s="9"/>
      <c r="BQ14" s="9"/>
      <c r="BR14" s="9"/>
      <c r="BS14" s="9"/>
      <c r="BT14" s="9"/>
      <c r="BU14" s="9"/>
      <c r="BV14" s="9"/>
      <c r="BW14" s="12"/>
      <c r="BX14" s="12"/>
      <c r="BY14" s="12"/>
      <c r="BZ14" s="9"/>
    </row>
    <row r="15" spans="1:78" ht="27.9" customHeight="1" x14ac:dyDescent="0.3">
      <c r="A15" s="9" t="s">
        <v>89</v>
      </c>
      <c r="B15" s="9"/>
      <c r="C15" s="10"/>
      <c r="D15" s="9"/>
      <c r="E15" s="9"/>
      <c r="F15" s="10">
        <v>36800</v>
      </c>
      <c r="G15" s="9"/>
      <c r="H15" s="9" t="s">
        <v>15</v>
      </c>
      <c r="I15" s="9" t="s">
        <v>90</v>
      </c>
      <c r="J15" s="10">
        <v>41752</v>
      </c>
      <c r="K15" s="10">
        <v>41734</v>
      </c>
      <c r="L15" s="10">
        <v>41751</v>
      </c>
      <c r="M15" s="11">
        <v>0.41666666666666669</v>
      </c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12"/>
      <c r="BX15" s="12"/>
      <c r="BY15" s="12"/>
      <c r="BZ15" s="9"/>
    </row>
    <row r="16" spans="1:78" ht="27.9" customHeight="1" x14ac:dyDescent="0.3">
      <c r="A16" s="9" t="s">
        <v>91</v>
      </c>
      <c r="B16" s="9"/>
      <c r="C16" s="10"/>
      <c r="D16" s="9"/>
      <c r="E16" s="9"/>
      <c r="F16" s="10">
        <v>40330</v>
      </c>
      <c r="G16" s="9"/>
      <c r="H16" s="9" t="s">
        <v>15</v>
      </c>
      <c r="I16" s="9" t="s">
        <v>82</v>
      </c>
      <c r="J16" s="10">
        <v>41750</v>
      </c>
      <c r="K16" s="10">
        <v>41752</v>
      </c>
      <c r="L16" s="10">
        <v>41783</v>
      </c>
      <c r="M16" s="11">
        <v>0.35416666666666669</v>
      </c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9"/>
      <c r="AY16" s="9"/>
      <c r="AZ16" s="9"/>
      <c r="BA16" s="9"/>
      <c r="BB16" s="9"/>
      <c r="BC16" s="9"/>
      <c r="BD16" s="9"/>
      <c r="BE16" s="9"/>
      <c r="BF16" s="9"/>
      <c r="BG16" s="9"/>
      <c r="BH16" s="9"/>
      <c r="BI16" s="9"/>
      <c r="BJ16" s="9"/>
      <c r="BK16" s="9"/>
      <c r="BL16" s="9"/>
      <c r="BM16" s="9"/>
      <c r="BN16" s="9"/>
      <c r="BO16" s="9"/>
      <c r="BP16" s="9"/>
      <c r="BQ16" s="9"/>
      <c r="BR16" s="9"/>
      <c r="BS16" s="9"/>
      <c r="BT16" s="9"/>
      <c r="BU16" s="9"/>
      <c r="BV16" s="9"/>
      <c r="BW16" s="12"/>
      <c r="BX16" s="12"/>
      <c r="BY16" s="12"/>
      <c r="BZ16" s="9"/>
    </row>
    <row r="17" spans="1:78" ht="27.9" customHeight="1" x14ac:dyDescent="0.3">
      <c r="A17" s="9" t="s">
        <v>92</v>
      </c>
      <c r="B17" s="9"/>
      <c r="C17" s="10"/>
      <c r="D17" s="9"/>
      <c r="E17" s="9"/>
      <c r="F17" s="10">
        <v>39661</v>
      </c>
      <c r="G17" s="9"/>
      <c r="H17" s="9" t="s">
        <v>15</v>
      </c>
      <c r="I17" s="9" t="s">
        <v>82</v>
      </c>
      <c r="J17" s="10">
        <v>41774</v>
      </c>
      <c r="K17" s="10">
        <v>41775</v>
      </c>
      <c r="L17" s="10">
        <v>41773</v>
      </c>
      <c r="M17" s="11">
        <v>0.5625</v>
      </c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/>
      <c r="BW17" s="12"/>
      <c r="BX17" s="12"/>
      <c r="BY17" s="12"/>
      <c r="BZ17" s="9"/>
    </row>
    <row r="18" spans="1:78" ht="27.9" customHeight="1" x14ac:dyDescent="0.3">
      <c r="A18" s="9" t="s">
        <v>94</v>
      </c>
      <c r="B18" s="9"/>
      <c r="C18" s="10"/>
      <c r="D18" s="9"/>
      <c r="E18" s="9"/>
      <c r="F18" s="10">
        <v>37592</v>
      </c>
      <c r="G18" s="9"/>
      <c r="H18" s="9" t="s">
        <v>15</v>
      </c>
      <c r="I18" s="9" t="s">
        <v>95</v>
      </c>
      <c r="J18" s="10">
        <v>41802</v>
      </c>
      <c r="K18" s="10">
        <v>41798</v>
      </c>
      <c r="L18" s="10">
        <v>41800</v>
      </c>
      <c r="M18" s="11">
        <v>0.47916666666666669</v>
      </c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12"/>
      <c r="BX18" s="12"/>
      <c r="BY18" s="12"/>
      <c r="BZ18" s="9"/>
    </row>
    <row r="19" spans="1:78" ht="27.9" customHeight="1" x14ac:dyDescent="0.3">
      <c r="A19" s="9" t="s">
        <v>96</v>
      </c>
      <c r="B19" s="9"/>
      <c r="C19" s="10"/>
      <c r="D19" s="9"/>
      <c r="E19" s="9"/>
      <c r="F19" s="10">
        <v>40758</v>
      </c>
      <c r="G19" s="9"/>
      <c r="H19" s="9" t="s">
        <v>15</v>
      </c>
      <c r="I19" s="9" t="s">
        <v>82</v>
      </c>
      <c r="J19" s="10">
        <v>41815</v>
      </c>
      <c r="K19" s="10">
        <v>41813</v>
      </c>
      <c r="L19" s="10">
        <v>41808</v>
      </c>
      <c r="M19" s="11">
        <v>0.66666666666666663</v>
      </c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12"/>
      <c r="BX19" s="12"/>
      <c r="BY19" s="12"/>
      <c r="BZ19" s="9"/>
    </row>
    <row r="20" spans="1:78" ht="27.9" customHeight="1" x14ac:dyDescent="0.3">
      <c r="A20" s="9" t="s">
        <v>97</v>
      </c>
      <c r="B20" s="9"/>
      <c r="C20" s="10"/>
      <c r="D20" s="9"/>
      <c r="E20" s="9"/>
      <c r="F20" s="10">
        <v>30286</v>
      </c>
      <c r="G20" s="9"/>
      <c r="H20" s="9" t="s">
        <v>15</v>
      </c>
      <c r="I20" s="9" t="s">
        <v>82</v>
      </c>
      <c r="J20" s="10">
        <v>41812</v>
      </c>
      <c r="K20" s="10">
        <v>41799</v>
      </c>
      <c r="L20" s="10">
        <v>41806</v>
      </c>
      <c r="M20" s="11">
        <v>0.66666666666666663</v>
      </c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12"/>
      <c r="BX20" s="12"/>
      <c r="BY20" s="12"/>
      <c r="BZ20" s="9"/>
    </row>
    <row r="21" spans="1:78" ht="27.9" customHeight="1" x14ac:dyDescent="0.3">
      <c r="A21" s="9" t="s">
        <v>98</v>
      </c>
      <c r="B21" s="9"/>
      <c r="C21" s="10"/>
      <c r="D21" s="9"/>
      <c r="E21" s="9"/>
      <c r="F21" s="10">
        <v>35674</v>
      </c>
      <c r="G21" s="9"/>
      <c r="H21" s="9" t="s">
        <v>15</v>
      </c>
      <c r="I21" s="9" t="s">
        <v>80</v>
      </c>
      <c r="J21" s="10">
        <v>41815</v>
      </c>
      <c r="K21" s="10">
        <v>41809</v>
      </c>
      <c r="L21" s="10">
        <v>41815</v>
      </c>
      <c r="M21" s="11">
        <v>0.66666666666666663</v>
      </c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12"/>
      <c r="BX21" s="12"/>
      <c r="BY21" s="12"/>
      <c r="BZ21" s="9"/>
    </row>
    <row r="22" spans="1:78" ht="27.9" customHeight="1" x14ac:dyDescent="0.3">
      <c r="A22" s="9" t="s">
        <v>99</v>
      </c>
      <c r="B22" s="9"/>
      <c r="C22" s="10"/>
      <c r="D22" s="9"/>
      <c r="E22" s="9"/>
      <c r="F22" s="10">
        <v>30498</v>
      </c>
      <c r="G22" s="9"/>
      <c r="H22" s="9" t="s">
        <v>15</v>
      </c>
      <c r="I22" s="9" t="s">
        <v>100</v>
      </c>
      <c r="J22" s="10">
        <v>41857</v>
      </c>
      <c r="K22" s="10">
        <v>41837</v>
      </c>
      <c r="L22" s="10">
        <v>41857</v>
      </c>
      <c r="M22" s="11">
        <v>0.4375</v>
      </c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12"/>
      <c r="BX22" s="12"/>
      <c r="BY22" s="12"/>
      <c r="BZ22" s="9"/>
    </row>
    <row r="23" spans="1:78" ht="27.9" customHeight="1" x14ac:dyDescent="0.3">
      <c r="A23" s="9" t="s">
        <v>101</v>
      </c>
      <c r="B23" s="9"/>
      <c r="C23" s="10"/>
      <c r="D23" s="9"/>
      <c r="E23" s="9" t="s">
        <v>102</v>
      </c>
      <c r="F23" s="10">
        <v>36003</v>
      </c>
      <c r="G23" s="9"/>
      <c r="H23" s="9" t="s">
        <v>15</v>
      </c>
      <c r="I23" s="9" t="s">
        <v>90</v>
      </c>
      <c r="J23" s="10">
        <v>41863</v>
      </c>
      <c r="K23" s="10">
        <v>41861</v>
      </c>
      <c r="L23" s="10">
        <v>41862</v>
      </c>
      <c r="M23" s="11">
        <v>0.41666666666666669</v>
      </c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12"/>
      <c r="BX23" s="12"/>
      <c r="BY23" s="12"/>
      <c r="BZ23" s="9"/>
    </row>
    <row r="24" spans="1:78" ht="27.9" customHeight="1" x14ac:dyDescent="0.3">
      <c r="A24" s="9" t="s">
        <v>103</v>
      </c>
      <c r="B24" s="9"/>
      <c r="C24" s="10"/>
      <c r="D24" s="9"/>
      <c r="E24" s="9"/>
      <c r="F24" s="10">
        <v>41689</v>
      </c>
      <c r="G24" s="9"/>
      <c r="H24" s="9" t="s">
        <v>87</v>
      </c>
      <c r="I24" s="9" t="s">
        <v>80</v>
      </c>
      <c r="J24" s="10">
        <v>41864</v>
      </c>
      <c r="K24" s="10">
        <v>41863</v>
      </c>
      <c r="L24" s="10">
        <v>41862</v>
      </c>
      <c r="M24" s="11">
        <v>0.71875</v>
      </c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13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12"/>
      <c r="BX24" s="12"/>
      <c r="BY24" s="12"/>
      <c r="BZ24" s="9"/>
    </row>
    <row r="25" spans="1:78" ht="27.9" customHeight="1" x14ac:dyDescent="0.3">
      <c r="A25" s="9" t="s">
        <v>104</v>
      </c>
      <c r="B25" s="9"/>
      <c r="C25" s="10"/>
      <c r="D25" s="9"/>
      <c r="E25" s="9"/>
      <c r="F25" s="10">
        <v>30811</v>
      </c>
      <c r="G25" s="9"/>
      <c r="H25" s="9" t="s">
        <v>15</v>
      </c>
      <c r="I25" s="9" t="s">
        <v>80</v>
      </c>
      <c r="J25" s="10">
        <v>41864</v>
      </c>
      <c r="K25" s="10">
        <v>41861</v>
      </c>
      <c r="L25" s="10">
        <v>41864</v>
      </c>
      <c r="M25" s="11">
        <v>0.68055555555555547</v>
      </c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12"/>
      <c r="BX25" s="12"/>
      <c r="BY25" s="12"/>
      <c r="BZ25" s="9"/>
    </row>
    <row r="26" spans="1:78" ht="27.9" customHeight="1" x14ac:dyDescent="0.3">
      <c r="A26" s="9" t="s">
        <v>105</v>
      </c>
      <c r="B26" s="9"/>
      <c r="C26" s="10"/>
      <c r="D26" s="9"/>
      <c r="E26" s="9"/>
      <c r="F26" s="10">
        <v>36404</v>
      </c>
      <c r="G26" s="9"/>
      <c r="H26" s="9" t="s">
        <v>15</v>
      </c>
      <c r="I26" s="9" t="s">
        <v>82</v>
      </c>
      <c r="J26" s="10">
        <v>41900</v>
      </c>
      <c r="K26" s="10">
        <v>41896</v>
      </c>
      <c r="L26" s="10">
        <v>41898</v>
      </c>
      <c r="M26" s="11">
        <v>0.42708333333333331</v>
      </c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12"/>
      <c r="BX26" s="12"/>
      <c r="BY26" s="12"/>
      <c r="BZ26" s="9"/>
    </row>
    <row r="27" spans="1:78" ht="27.9" customHeight="1" x14ac:dyDescent="0.3">
      <c r="A27" s="9" t="s">
        <v>106</v>
      </c>
      <c r="B27" s="9"/>
      <c r="C27" s="10"/>
      <c r="D27" s="9"/>
      <c r="E27" s="9"/>
      <c r="F27" s="10">
        <v>30173</v>
      </c>
      <c r="G27" s="9"/>
      <c r="H27" s="9" t="s">
        <v>15</v>
      </c>
      <c r="I27" s="9" t="s">
        <v>100</v>
      </c>
      <c r="J27" s="10">
        <v>41887</v>
      </c>
      <c r="K27" s="10">
        <v>41882</v>
      </c>
      <c r="L27" s="10">
        <v>41887</v>
      </c>
      <c r="M27" s="11">
        <v>0.71527777777777779</v>
      </c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12"/>
      <c r="BX27" s="12"/>
      <c r="BY27" s="12"/>
      <c r="BZ27" s="9"/>
    </row>
    <row r="28" spans="1:78" ht="27.9" customHeight="1" x14ac:dyDescent="0.3">
      <c r="A28" s="9" t="s">
        <v>107</v>
      </c>
      <c r="B28" s="9"/>
      <c r="C28" s="10"/>
      <c r="D28" s="9"/>
      <c r="E28" s="9"/>
      <c r="F28" s="10">
        <v>37226</v>
      </c>
      <c r="G28" s="9"/>
      <c r="H28" s="9" t="s">
        <v>15</v>
      </c>
      <c r="I28" s="9" t="s">
        <v>82</v>
      </c>
      <c r="J28" s="10">
        <v>41900</v>
      </c>
      <c r="K28" s="10">
        <v>41882</v>
      </c>
      <c r="L28" s="10">
        <v>41901</v>
      </c>
      <c r="M28" s="11">
        <v>0.47916666666666669</v>
      </c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12"/>
      <c r="BX28" s="12"/>
      <c r="BY28" s="12"/>
      <c r="BZ28" s="9"/>
    </row>
    <row r="29" spans="1:78" ht="27.9" customHeight="1" x14ac:dyDescent="0.3">
      <c r="A29" s="9" t="s">
        <v>110</v>
      </c>
      <c r="B29" s="9"/>
      <c r="C29" s="10"/>
      <c r="D29" s="9"/>
      <c r="E29" s="9"/>
      <c r="F29" s="10">
        <v>41411</v>
      </c>
      <c r="G29" s="9"/>
      <c r="H29" s="9" t="s">
        <v>111</v>
      </c>
      <c r="I29" s="9" t="s">
        <v>80</v>
      </c>
      <c r="J29" s="10">
        <v>41902</v>
      </c>
      <c r="K29" s="10">
        <v>41899</v>
      </c>
      <c r="L29" s="10">
        <v>41902</v>
      </c>
      <c r="M29" s="11">
        <v>0.73958333333333337</v>
      </c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9"/>
      <c r="BF29" s="9"/>
      <c r="BG29" s="9"/>
      <c r="BH29" s="9"/>
      <c r="BI29" s="9"/>
      <c r="BJ29" s="9"/>
      <c r="BK29" s="9"/>
      <c r="BL29" s="9"/>
      <c r="BM29" s="9"/>
      <c r="BN29" s="9"/>
      <c r="BO29" s="9"/>
      <c r="BP29" s="9"/>
      <c r="BQ29" s="9"/>
      <c r="BR29" s="9"/>
      <c r="BS29" s="9"/>
      <c r="BT29" s="9"/>
      <c r="BU29" s="9"/>
      <c r="BV29" s="9"/>
      <c r="BW29" s="12"/>
      <c r="BX29" s="12"/>
      <c r="BY29" s="12"/>
      <c r="BZ29" s="9"/>
    </row>
    <row r="30" spans="1:78" ht="34.5" customHeight="1" x14ac:dyDescent="0.3">
      <c r="A30" s="9" t="s">
        <v>108</v>
      </c>
      <c r="B30" s="9"/>
      <c r="C30" s="10"/>
      <c r="D30" s="9"/>
      <c r="E30" s="9"/>
      <c r="F30" s="10">
        <v>33546</v>
      </c>
      <c r="G30" s="9"/>
      <c r="H30" s="9" t="s">
        <v>15</v>
      </c>
      <c r="I30" s="9" t="s">
        <v>109</v>
      </c>
      <c r="J30" s="10">
        <v>41904</v>
      </c>
      <c r="K30" s="10">
        <v>41901</v>
      </c>
      <c r="L30" s="10">
        <v>41902</v>
      </c>
      <c r="M30" s="11">
        <v>0.64583333333333337</v>
      </c>
      <c r="N30" s="9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  <c r="AU30" s="9"/>
      <c r="AV30" s="9"/>
      <c r="AW30" s="9"/>
      <c r="AX30" s="9"/>
      <c r="AY30" s="9"/>
      <c r="AZ30" s="9"/>
      <c r="BA30" s="9"/>
      <c r="BB30" s="9"/>
      <c r="BC30" s="9"/>
      <c r="BD30" s="9"/>
      <c r="BE30" s="9"/>
      <c r="BF30" s="9"/>
      <c r="BG30" s="9"/>
      <c r="BH30" s="9"/>
      <c r="BI30" s="9"/>
      <c r="BJ30" s="9"/>
      <c r="BK30" s="9"/>
      <c r="BL30" s="9"/>
      <c r="BM30" s="9"/>
      <c r="BN30" s="9"/>
      <c r="BO30" s="9"/>
      <c r="BP30" s="9"/>
      <c r="BQ30" s="9"/>
      <c r="BR30" s="9"/>
      <c r="BS30" s="9"/>
      <c r="BT30" s="9"/>
      <c r="BU30" s="9"/>
      <c r="BV30" s="9"/>
      <c r="BW30" s="12"/>
      <c r="BX30" s="12"/>
      <c r="BY30" s="12"/>
      <c r="BZ30" s="9"/>
    </row>
    <row r="31" spans="1:78" ht="27.9" customHeight="1" x14ac:dyDescent="0.3">
      <c r="A31" s="9" t="s">
        <v>112</v>
      </c>
      <c r="B31" s="9"/>
      <c r="C31" s="10"/>
      <c r="D31" s="9"/>
      <c r="E31" s="9"/>
      <c r="F31" s="10">
        <v>37987</v>
      </c>
      <c r="G31" s="9"/>
      <c r="H31" s="9" t="s">
        <v>15</v>
      </c>
      <c r="I31" s="9" t="s">
        <v>80</v>
      </c>
      <c r="J31" s="10">
        <v>41908</v>
      </c>
      <c r="K31" s="10">
        <v>41906</v>
      </c>
      <c r="L31" s="10">
        <v>41907</v>
      </c>
      <c r="M31" s="11">
        <v>0.4375</v>
      </c>
      <c r="N31" s="9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  <c r="AU31" s="9"/>
      <c r="AV31" s="9"/>
      <c r="AW31" s="9"/>
      <c r="AX31" s="9"/>
      <c r="AY31" s="9"/>
      <c r="AZ31" s="9"/>
      <c r="BA31" s="9"/>
      <c r="BB31" s="9"/>
      <c r="BC31" s="9"/>
      <c r="BD31" s="9"/>
      <c r="BE31" s="9"/>
      <c r="BF31" s="9"/>
      <c r="BG31" s="9"/>
      <c r="BH31" s="9"/>
      <c r="BI31" s="9"/>
      <c r="BJ31" s="9"/>
      <c r="BK31" s="9"/>
      <c r="BL31" s="9"/>
      <c r="BM31" s="9"/>
      <c r="BN31" s="9"/>
      <c r="BO31" s="9"/>
      <c r="BP31" s="9"/>
      <c r="BQ31" s="9"/>
      <c r="BR31" s="9"/>
      <c r="BS31" s="9"/>
      <c r="BT31" s="9"/>
      <c r="BU31" s="9"/>
      <c r="BV31" s="9"/>
      <c r="BW31" s="12"/>
      <c r="BX31" s="12"/>
      <c r="BY31" s="12"/>
      <c r="BZ31" s="9"/>
    </row>
    <row r="32" spans="1:78" ht="27.9" customHeight="1" x14ac:dyDescent="0.3">
      <c r="A32" s="9" t="s">
        <v>113</v>
      </c>
      <c r="B32" s="9"/>
      <c r="C32" s="10"/>
      <c r="D32" s="9"/>
      <c r="E32" s="9" t="s">
        <v>114</v>
      </c>
      <c r="F32" s="10">
        <v>29113</v>
      </c>
      <c r="G32" s="9"/>
      <c r="H32" s="9" t="s">
        <v>15</v>
      </c>
      <c r="I32" s="9" t="s">
        <v>82</v>
      </c>
      <c r="J32" s="10">
        <v>41908</v>
      </c>
      <c r="K32" s="10">
        <v>41903</v>
      </c>
      <c r="L32" s="10">
        <v>41908</v>
      </c>
      <c r="M32" s="11">
        <v>0.625</v>
      </c>
      <c r="N32" s="9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  <c r="AU32" s="9"/>
      <c r="AV32" s="9"/>
      <c r="AW32" s="9"/>
      <c r="AX32" s="9"/>
      <c r="AY32" s="9"/>
      <c r="AZ32" s="9"/>
      <c r="BA32" s="9"/>
      <c r="BB32" s="9"/>
      <c r="BC32" s="9"/>
      <c r="BD32" s="9"/>
      <c r="BE32" s="9"/>
      <c r="BF32" s="9"/>
      <c r="BG32" s="9"/>
      <c r="BH32" s="9"/>
      <c r="BI32" s="9"/>
      <c r="BJ32" s="9"/>
      <c r="BK32" s="9"/>
      <c r="BL32" s="9"/>
      <c r="BM32" s="9"/>
      <c r="BN32" s="9"/>
      <c r="BO32" s="9"/>
      <c r="BP32" s="9"/>
      <c r="BQ32" s="9"/>
      <c r="BR32" s="9"/>
      <c r="BS32" s="9"/>
      <c r="BT32" s="9"/>
      <c r="BU32" s="9"/>
      <c r="BV32" s="9"/>
      <c r="BW32" s="12"/>
      <c r="BX32" s="12"/>
      <c r="BY32" s="12"/>
      <c r="BZ32" s="9"/>
    </row>
    <row r="33" spans="1:78" ht="27.9" customHeight="1" x14ac:dyDescent="0.3">
      <c r="A33" s="9" t="s">
        <v>115</v>
      </c>
      <c r="B33" s="9"/>
      <c r="C33" s="10"/>
      <c r="D33" s="9"/>
      <c r="E33" s="9"/>
      <c r="F33" s="10">
        <v>39300</v>
      </c>
      <c r="G33" s="9"/>
      <c r="H33" s="9" t="s">
        <v>15</v>
      </c>
      <c r="I33" s="9" t="s">
        <v>82</v>
      </c>
      <c r="J33" s="10">
        <v>41912</v>
      </c>
      <c r="K33" s="10">
        <v>41903</v>
      </c>
      <c r="L33" s="10">
        <v>41911</v>
      </c>
      <c r="M33" s="11">
        <v>0.375</v>
      </c>
      <c r="N33" s="9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  <c r="AU33" s="9"/>
      <c r="AV33" s="9"/>
      <c r="AW33" s="9"/>
      <c r="AX33" s="9"/>
      <c r="AY33" s="9"/>
      <c r="AZ33" s="9"/>
      <c r="BA33" s="9"/>
      <c r="BB33" s="9"/>
      <c r="BC33" s="9"/>
      <c r="BD33" s="9"/>
      <c r="BE33" s="9"/>
      <c r="BF33" s="9"/>
      <c r="BG33" s="9"/>
      <c r="BH33" s="9"/>
      <c r="BI33" s="9"/>
      <c r="BJ33" s="9"/>
      <c r="BK33" s="9"/>
      <c r="BL33" s="9"/>
      <c r="BM33" s="9"/>
      <c r="BN33" s="9"/>
      <c r="BO33" s="9"/>
      <c r="BP33" s="9"/>
      <c r="BQ33" s="9"/>
      <c r="BR33" s="9"/>
      <c r="BS33" s="9"/>
      <c r="BT33" s="9"/>
      <c r="BU33" s="9"/>
      <c r="BV33" s="9"/>
      <c r="BW33" s="12"/>
      <c r="BX33" s="12"/>
      <c r="BY33" s="12"/>
      <c r="BZ33" s="9"/>
    </row>
    <row r="34" spans="1:78" ht="27.9" customHeight="1" x14ac:dyDescent="0.3">
      <c r="A34" s="9" t="s">
        <v>116</v>
      </c>
      <c r="B34" s="9"/>
      <c r="C34" s="10"/>
      <c r="D34" s="9"/>
      <c r="E34" s="9"/>
      <c r="F34" s="10">
        <v>41274</v>
      </c>
      <c r="G34" s="9"/>
      <c r="H34" s="9" t="s">
        <v>111</v>
      </c>
      <c r="I34" s="9" t="s">
        <v>100</v>
      </c>
      <c r="J34" s="10">
        <v>41912</v>
      </c>
      <c r="K34" s="10">
        <v>41902</v>
      </c>
      <c r="L34" s="10">
        <v>41912</v>
      </c>
      <c r="M34" s="11">
        <v>0.47916666666666669</v>
      </c>
      <c r="N34" s="9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  <c r="AU34" s="9"/>
      <c r="AV34" s="9"/>
      <c r="AW34" s="9"/>
      <c r="AX34" s="9"/>
      <c r="AY34" s="9"/>
      <c r="AZ34" s="9"/>
      <c r="BA34" s="9"/>
      <c r="BB34" s="9"/>
      <c r="BC34" s="9"/>
      <c r="BD34" s="9"/>
      <c r="BE34" s="9"/>
      <c r="BF34" s="9"/>
      <c r="BG34" s="9"/>
      <c r="BH34" s="9"/>
      <c r="BI34" s="9"/>
      <c r="BJ34" s="9"/>
      <c r="BK34" s="9"/>
      <c r="BL34" s="9"/>
      <c r="BM34" s="9"/>
      <c r="BN34" s="9"/>
      <c r="BO34" s="9"/>
      <c r="BP34" s="9"/>
      <c r="BQ34" s="9"/>
      <c r="BR34" s="9"/>
      <c r="BS34" s="9"/>
      <c r="BT34" s="9"/>
      <c r="BU34" s="9"/>
      <c r="BV34" s="9"/>
      <c r="BW34" s="12"/>
      <c r="BX34" s="12"/>
      <c r="BY34" s="12"/>
      <c r="BZ34" s="9"/>
    </row>
    <row r="35" spans="1:78" ht="27.9" customHeight="1" x14ac:dyDescent="0.3">
      <c r="A35" s="9" t="s">
        <v>117</v>
      </c>
      <c r="B35" s="9"/>
      <c r="C35" s="10"/>
      <c r="D35" s="9"/>
      <c r="E35" s="9"/>
      <c r="F35" s="10">
        <v>37683</v>
      </c>
      <c r="G35" s="9"/>
      <c r="H35" s="9" t="s">
        <v>15</v>
      </c>
      <c r="I35" s="9" t="s">
        <v>82</v>
      </c>
      <c r="J35" s="10">
        <v>41922</v>
      </c>
      <c r="K35" s="10">
        <v>41913</v>
      </c>
      <c r="L35" s="10">
        <v>41921</v>
      </c>
      <c r="M35" s="11">
        <v>0.75</v>
      </c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  <c r="AU35" s="9"/>
      <c r="AV35" s="9"/>
      <c r="AW35" s="9"/>
      <c r="AX35" s="9"/>
      <c r="AY35" s="9"/>
      <c r="AZ35" s="9"/>
      <c r="BA35" s="9"/>
      <c r="BB35" s="9"/>
      <c r="BC35" s="9"/>
      <c r="BD35" s="9"/>
      <c r="BE35" s="9"/>
      <c r="BF35" s="9"/>
      <c r="BG35" s="9"/>
      <c r="BH35" s="9"/>
      <c r="BI35" s="9"/>
      <c r="BJ35" s="9"/>
      <c r="BK35" s="9"/>
      <c r="BL35" s="9"/>
      <c r="BM35" s="9"/>
      <c r="BN35" s="9"/>
      <c r="BO35" s="9"/>
      <c r="BP35" s="9"/>
      <c r="BQ35" s="9"/>
      <c r="BR35" s="9"/>
      <c r="BS35" s="9"/>
      <c r="BT35" s="9"/>
      <c r="BU35" s="9"/>
      <c r="BV35" s="9"/>
      <c r="BW35" s="12"/>
      <c r="BX35" s="12"/>
      <c r="BY35" s="12"/>
      <c r="BZ35" s="9"/>
    </row>
    <row r="36" spans="1:78" ht="27.9" customHeight="1" x14ac:dyDescent="0.3">
      <c r="A36" s="9" t="s">
        <v>118</v>
      </c>
      <c r="B36" s="9"/>
      <c r="C36" s="10"/>
      <c r="D36" s="9"/>
      <c r="E36" s="9"/>
      <c r="F36" s="10">
        <v>37861</v>
      </c>
      <c r="G36" s="9"/>
      <c r="H36" s="9" t="s">
        <v>15</v>
      </c>
      <c r="I36" s="9" t="s">
        <v>82</v>
      </c>
      <c r="J36" s="10">
        <v>41927</v>
      </c>
      <c r="K36" s="10">
        <v>41924</v>
      </c>
      <c r="L36" s="10">
        <v>41927</v>
      </c>
      <c r="M36" s="11">
        <v>0.375</v>
      </c>
      <c r="N36" s="9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  <c r="AU36" s="9"/>
      <c r="AV36" s="9"/>
      <c r="AW36" s="9"/>
      <c r="AX36" s="9"/>
      <c r="AY36" s="9"/>
      <c r="AZ36" s="9"/>
      <c r="BA36" s="9"/>
      <c r="BB36" s="9"/>
      <c r="BC36" s="9"/>
      <c r="BD36" s="9"/>
      <c r="BE36" s="9"/>
      <c r="BF36" s="9"/>
      <c r="BG36" s="9"/>
      <c r="BH36" s="9"/>
      <c r="BI36" s="9"/>
      <c r="BJ36" s="9"/>
      <c r="BK36" s="9"/>
      <c r="BL36" s="9"/>
      <c r="BM36" s="9"/>
      <c r="BN36" s="9"/>
      <c r="BO36" s="9"/>
      <c r="BP36" s="9"/>
      <c r="BQ36" s="9"/>
      <c r="BR36" s="9"/>
      <c r="BS36" s="9"/>
      <c r="BT36" s="9"/>
      <c r="BU36" s="9"/>
      <c r="BV36" s="9"/>
      <c r="BW36" s="12"/>
      <c r="BX36" s="12"/>
      <c r="BY36" s="12"/>
      <c r="BZ36" s="9"/>
    </row>
    <row r="37" spans="1:78" ht="27.9" customHeight="1" x14ac:dyDescent="0.3">
      <c r="A37" s="9" t="s">
        <v>119</v>
      </c>
      <c r="B37" s="9"/>
      <c r="C37" s="10"/>
      <c r="D37" s="9"/>
      <c r="E37" s="9"/>
      <c r="F37" s="10">
        <v>40364</v>
      </c>
      <c r="G37" s="9"/>
      <c r="H37" s="9" t="s">
        <v>87</v>
      </c>
      <c r="I37" s="9" t="s">
        <v>95</v>
      </c>
      <c r="J37" s="10">
        <v>41929</v>
      </c>
      <c r="K37" s="10">
        <v>41926</v>
      </c>
      <c r="L37" s="10">
        <v>41929</v>
      </c>
      <c r="M37" s="11">
        <v>0.41666666666666669</v>
      </c>
      <c r="N37" s="9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  <c r="AU37" s="9"/>
      <c r="AV37" s="9"/>
      <c r="AW37" s="9"/>
      <c r="AX37" s="9"/>
      <c r="AY37" s="9"/>
      <c r="AZ37" s="9"/>
      <c r="BA37" s="9"/>
      <c r="BB37" s="9"/>
      <c r="BC37" s="9"/>
      <c r="BD37" s="9"/>
      <c r="BE37" s="9"/>
      <c r="BF37" s="9"/>
      <c r="BG37" s="9"/>
      <c r="BH37" s="9"/>
      <c r="BI37" s="9"/>
      <c r="BJ37" s="9"/>
      <c r="BK37" s="9"/>
      <c r="BL37" s="9"/>
      <c r="BM37" s="9"/>
      <c r="BN37" s="9"/>
      <c r="BO37" s="9"/>
      <c r="BP37" s="9"/>
      <c r="BQ37" s="9"/>
      <c r="BR37" s="9"/>
      <c r="BS37" s="9"/>
      <c r="BT37" s="9"/>
      <c r="BU37" s="9"/>
      <c r="BV37" s="9"/>
      <c r="BW37" s="12"/>
      <c r="BX37" s="12"/>
      <c r="BY37" s="12"/>
      <c r="BZ37" s="9"/>
    </row>
    <row r="38" spans="1:78" ht="27.9" customHeight="1" x14ac:dyDescent="0.3">
      <c r="A38" s="9" t="s">
        <v>120</v>
      </c>
      <c r="B38" s="9"/>
      <c r="C38" s="10"/>
      <c r="D38" s="9"/>
      <c r="E38" s="9" t="s">
        <v>121</v>
      </c>
      <c r="F38" s="10">
        <v>41518</v>
      </c>
      <c r="G38" s="9"/>
      <c r="H38" s="9" t="s">
        <v>15</v>
      </c>
      <c r="I38" s="9" t="s">
        <v>109</v>
      </c>
      <c r="J38" s="9"/>
      <c r="K38" s="10">
        <v>41941</v>
      </c>
      <c r="L38" s="10">
        <v>41936</v>
      </c>
      <c r="M38" s="11">
        <v>0.46875</v>
      </c>
      <c r="N38" s="9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13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  <c r="AU38" s="9"/>
      <c r="AV38" s="9"/>
      <c r="AW38" s="9"/>
      <c r="AX38" s="9"/>
      <c r="AY38" s="9"/>
      <c r="AZ38" s="9"/>
      <c r="BA38" s="9"/>
      <c r="BB38" s="9"/>
      <c r="BC38" s="9"/>
      <c r="BD38" s="9"/>
      <c r="BE38" s="9"/>
      <c r="BF38" s="9"/>
      <c r="BG38" s="9"/>
      <c r="BH38" s="9"/>
      <c r="BI38" s="9"/>
      <c r="BJ38" s="9"/>
      <c r="BK38" s="9"/>
      <c r="BL38" s="9"/>
      <c r="BM38" s="9"/>
      <c r="BN38" s="9"/>
      <c r="BO38" s="9"/>
      <c r="BP38" s="9"/>
      <c r="BQ38" s="9"/>
      <c r="BR38" s="9"/>
      <c r="BS38" s="9"/>
      <c r="BT38" s="9"/>
      <c r="BU38" s="9"/>
      <c r="BV38" s="9"/>
      <c r="BW38" s="12"/>
      <c r="BX38" s="12"/>
      <c r="BY38" s="12"/>
      <c r="BZ38" s="9"/>
    </row>
    <row r="39" spans="1:78" ht="27.9" customHeight="1" x14ac:dyDescent="0.3">
      <c r="A39" s="9" t="s">
        <v>122</v>
      </c>
      <c r="B39" s="9"/>
      <c r="C39" s="10"/>
      <c r="D39" s="9"/>
      <c r="E39" s="9"/>
      <c r="F39" s="10">
        <v>34498</v>
      </c>
      <c r="G39" s="9"/>
      <c r="H39" s="9" t="s">
        <v>15</v>
      </c>
      <c r="I39" s="9" t="s">
        <v>80</v>
      </c>
      <c r="J39" s="10">
        <v>41945</v>
      </c>
      <c r="K39" s="10">
        <v>41938</v>
      </c>
      <c r="L39" s="10">
        <v>41944</v>
      </c>
      <c r="M39" s="11">
        <v>0.5</v>
      </c>
      <c r="N39" s="9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  <c r="AU39" s="9"/>
      <c r="AV39" s="9"/>
      <c r="AW39" s="9"/>
      <c r="AX39" s="9"/>
      <c r="AY39" s="9"/>
      <c r="AZ39" s="9"/>
      <c r="BA39" s="9"/>
      <c r="BB39" s="9"/>
      <c r="BC39" s="9"/>
      <c r="BD39" s="9"/>
      <c r="BE39" s="9"/>
      <c r="BF39" s="9"/>
      <c r="BG39" s="9"/>
      <c r="BH39" s="9"/>
      <c r="BI39" s="9"/>
      <c r="BJ39" s="9"/>
      <c r="BK39" s="9"/>
      <c r="BL39" s="9"/>
      <c r="BM39" s="9"/>
      <c r="BN39" s="9"/>
      <c r="BO39" s="9"/>
      <c r="BP39" s="9"/>
      <c r="BQ39" s="9"/>
      <c r="BR39" s="9"/>
      <c r="BS39" s="9"/>
      <c r="BT39" s="9"/>
      <c r="BU39" s="9"/>
      <c r="BV39" s="9"/>
      <c r="BW39" s="12"/>
      <c r="BX39" s="12"/>
      <c r="BY39" s="12"/>
      <c r="BZ39" s="9"/>
    </row>
    <row r="40" spans="1:78" ht="27.9" customHeight="1" x14ac:dyDescent="0.3">
      <c r="A40" s="9" t="s">
        <v>123</v>
      </c>
      <c r="B40" s="9"/>
      <c r="C40" s="10"/>
      <c r="D40" s="9"/>
      <c r="E40" s="9"/>
      <c r="F40" s="10">
        <v>33574</v>
      </c>
      <c r="G40" s="9"/>
      <c r="H40" s="9" t="s">
        <v>15</v>
      </c>
      <c r="I40" s="9" t="s">
        <v>95</v>
      </c>
      <c r="J40" s="10">
        <v>41888</v>
      </c>
      <c r="K40" s="10">
        <v>41886</v>
      </c>
      <c r="L40" s="10">
        <v>41888</v>
      </c>
      <c r="M40" s="11">
        <v>0.79166666666666663</v>
      </c>
      <c r="N40" s="9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13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  <c r="AU40" s="9"/>
      <c r="AV40" s="9"/>
      <c r="AW40" s="9"/>
      <c r="AX40" s="9"/>
      <c r="AY40" s="9"/>
      <c r="AZ40" s="9"/>
      <c r="BA40" s="9"/>
      <c r="BB40" s="9"/>
      <c r="BC40" s="9"/>
      <c r="BD40" s="9"/>
      <c r="BE40" s="9"/>
      <c r="BF40" s="9"/>
      <c r="BG40" s="9"/>
      <c r="BH40" s="9"/>
      <c r="BI40" s="9"/>
      <c r="BJ40" s="9"/>
      <c r="BK40" s="9"/>
      <c r="BL40" s="9"/>
      <c r="BM40" s="9"/>
      <c r="BN40" s="9"/>
      <c r="BO40" s="9"/>
      <c r="BP40" s="9"/>
      <c r="BQ40" s="9"/>
      <c r="BR40" s="9"/>
      <c r="BS40" s="9"/>
      <c r="BT40" s="9"/>
      <c r="BU40" s="9"/>
      <c r="BV40" s="9"/>
      <c r="BW40" s="12"/>
      <c r="BX40" s="12"/>
      <c r="BY40" s="12"/>
      <c r="BZ40" s="9"/>
    </row>
    <row r="41" spans="1:78" ht="27.9" customHeight="1" x14ac:dyDescent="0.3">
      <c r="A41" s="9" t="s">
        <v>124</v>
      </c>
      <c r="B41" s="9"/>
      <c r="C41" s="10"/>
      <c r="D41" s="9"/>
      <c r="E41" s="9"/>
      <c r="F41" s="10">
        <v>30376</v>
      </c>
      <c r="G41" s="9"/>
      <c r="H41" s="9" t="s">
        <v>15</v>
      </c>
      <c r="I41" s="9" t="s">
        <v>109</v>
      </c>
      <c r="J41" s="10">
        <v>41953</v>
      </c>
      <c r="K41" s="10">
        <v>41952</v>
      </c>
      <c r="L41" s="10">
        <v>41953</v>
      </c>
      <c r="M41" s="11">
        <v>0.75</v>
      </c>
      <c r="N41" s="9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  <c r="AU41" s="9"/>
      <c r="AV41" s="9"/>
      <c r="AW41" s="9"/>
      <c r="AX41" s="9"/>
      <c r="AY41" s="9"/>
      <c r="AZ41" s="9"/>
      <c r="BA41" s="9"/>
      <c r="BB41" s="9"/>
      <c r="BC41" s="9"/>
      <c r="BD41" s="9"/>
      <c r="BE41" s="9"/>
      <c r="BF41" s="9"/>
      <c r="BG41" s="9"/>
      <c r="BH41" s="9"/>
      <c r="BI41" s="9"/>
      <c r="BJ41" s="9"/>
      <c r="BK41" s="9"/>
      <c r="BL41" s="9"/>
      <c r="BM41" s="9"/>
      <c r="BN41" s="9"/>
      <c r="BO41" s="9"/>
      <c r="BP41" s="9"/>
      <c r="BQ41" s="9"/>
      <c r="BR41" s="9"/>
      <c r="BS41" s="9"/>
      <c r="BT41" s="9"/>
      <c r="BU41" s="9"/>
      <c r="BV41" s="9"/>
      <c r="BW41" s="12"/>
      <c r="BX41" s="12"/>
      <c r="BY41" s="12"/>
      <c r="BZ41" s="9"/>
    </row>
    <row r="42" spans="1:78" ht="27.9" customHeight="1" x14ac:dyDescent="0.3">
      <c r="A42" s="9" t="s">
        <v>125</v>
      </c>
      <c r="B42" s="9"/>
      <c r="C42" s="10"/>
      <c r="D42" s="9"/>
      <c r="E42" s="9"/>
      <c r="F42" s="10">
        <v>29760</v>
      </c>
      <c r="G42" s="9"/>
      <c r="H42" s="9" t="s">
        <v>15</v>
      </c>
      <c r="I42" s="9" t="s">
        <v>80</v>
      </c>
      <c r="J42" s="10">
        <v>41957</v>
      </c>
      <c r="K42" s="10">
        <v>41953</v>
      </c>
      <c r="L42" s="10">
        <v>41957</v>
      </c>
      <c r="M42" s="11">
        <v>0.70833333333333337</v>
      </c>
      <c r="N42" s="9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  <c r="AU42" s="9"/>
      <c r="AV42" s="9"/>
      <c r="AW42" s="9"/>
      <c r="AX42" s="9"/>
      <c r="AY42" s="9"/>
      <c r="AZ42" s="9"/>
      <c r="BA42" s="9"/>
      <c r="BB42" s="9"/>
      <c r="BC42" s="9"/>
      <c r="BD42" s="9"/>
      <c r="BE42" s="9"/>
      <c r="BF42" s="9"/>
      <c r="BG42" s="9"/>
      <c r="BH42" s="9"/>
      <c r="BI42" s="9"/>
      <c r="BJ42" s="9"/>
      <c r="BK42" s="9"/>
      <c r="BL42" s="9"/>
      <c r="BM42" s="9"/>
      <c r="BN42" s="9"/>
      <c r="BO42" s="9"/>
      <c r="BP42" s="9"/>
      <c r="BQ42" s="9"/>
      <c r="BR42" s="9"/>
      <c r="BS42" s="9"/>
      <c r="BT42" s="9"/>
      <c r="BU42" s="9"/>
      <c r="BV42" s="9"/>
      <c r="BW42" s="12"/>
      <c r="BX42" s="12"/>
      <c r="BY42" s="12"/>
      <c r="BZ42" s="9"/>
    </row>
    <row r="43" spans="1:78" ht="27.9" customHeight="1" x14ac:dyDescent="0.3">
      <c r="A43" s="9" t="s">
        <v>107</v>
      </c>
      <c r="B43" s="9"/>
      <c r="C43" s="10"/>
      <c r="D43" s="9"/>
      <c r="E43" s="9"/>
      <c r="F43" s="10">
        <v>37226</v>
      </c>
      <c r="G43" s="9"/>
      <c r="H43" s="9" t="s">
        <v>15</v>
      </c>
      <c r="I43" s="9" t="s">
        <v>82</v>
      </c>
      <c r="J43" s="10">
        <v>41960</v>
      </c>
      <c r="K43" s="10">
        <v>41947</v>
      </c>
      <c r="L43" s="10">
        <v>41960</v>
      </c>
      <c r="M43" s="11">
        <v>0.375</v>
      </c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9"/>
      <c r="BL43" s="9"/>
      <c r="BM43" s="9"/>
      <c r="BN43" s="9"/>
      <c r="BO43" s="9"/>
      <c r="BP43" s="9"/>
      <c r="BQ43" s="9"/>
      <c r="BR43" s="9"/>
      <c r="BS43" s="9"/>
      <c r="BT43" s="9"/>
      <c r="BU43" s="9"/>
      <c r="BV43" s="9"/>
      <c r="BW43" s="12"/>
      <c r="BX43" s="12"/>
      <c r="BY43" s="12"/>
      <c r="BZ43" s="9"/>
    </row>
    <row r="44" spans="1:78" ht="27.9" customHeight="1" x14ac:dyDescent="0.3">
      <c r="A44" s="9" t="s">
        <v>126</v>
      </c>
      <c r="B44" s="9"/>
      <c r="C44" s="10"/>
      <c r="D44" s="9"/>
      <c r="E44" s="9"/>
      <c r="F44" s="10">
        <v>41330</v>
      </c>
      <c r="G44" s="9"/>
      <c r="H44" s="9" t="s">
        <v>87</v>
      </c>
      <c r="I44" s="9" t="s">
        <v>80</v>
      </c>
      <c r="J44" s="10">
        <v>41963</v>
      </c>
      <c r="K44" s="10">
        <v>41962</v>
      </c>
      <c r="L44" s="10">
        <v>41957</v>
      </c>
      <c r="M44" s="11">
        <v>0.53125</v>
      </c>
      <c r="N44" s="9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13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  <c r="AU44" s="9"/>
      <c r="AV44" s="9"/>
      <c r="AW44" s="9"/>
      <c r="AX44" s="9"/>
      <c r="AY44" s="9"/>
      <c r="AZ44" s="9"/>
      <c r="BA44" s="9"/>
      <c r="BB44" s="9"/>
      <c r="BC44" s="9"/>
      <c r="BD44" s="9"/>
      <c r="BE44" s="9"/>
      <c r="BF44" s="9"/>
      <c r="BG44" s="9"/>
      <c r="BH44" s="9"/>
      <c r="BI44" s="9"/>
      <c r="BJ44" s="9"/>
      <c r="BK44" s="9"/>
      <c r="BL44" s="9"/>
      <c r="BM44" s="9"/>
      <c r="BN44" s="9"/>
      <c r="BO44" s="9"/>
      <c r="BP44" s="9"/>
      <c r="BQ44" s="9"/>
      <c r="BR44" s="9"/>
      <c r="BS44" s="9"/>
      <c r="BT44" s="9"/>
      <c r="BU44" s="9"/>
      <c r="BV44" s="9"/>
      <c r="BW44" s="12"/>
      <c r="BX44" s="12"/>
      <c r="BY44" s="12"/>
      <c r="BZ44" s="9"/>
    </row>
    <row r="45" spans="1:78" ht="27.9" customHeight="1" x14ac:dyDescent="0.3">
      <c r="A45" s="9" t="s">
        <v>127</v>
      </c>
      <c r="B45" s="9"/>
      <c r="C45" s="10"/>
      <c r="D45" s="9"/>
      <c r="E45" s="9"/>
      <c r="F45" s="10">
        <v>31168</v>
      </c>
      <c r="G45" s="9"/>
      <c r="H45" s="9" t="s">
        <v>15</v>
      </c>
      <c r="I45" s="9" t="s">
        <v>109</v>
      </c>
      <c r="J45" s="10">
        <v>41964</v>
      </c>
      <c r="K45" s="10">
        <v>41962</v>
      </c>
      <c r="L45" s="10">
        <v>41963</v>
      </c>
      <c r="M45" s="11">
        <v>0.66666666666666663</v>
      </c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  <c r="AU45" s="9"/>
      <c r="AV45" s="9"/>
      <c r="AW45" s="9"/>
      <c r="AX45" s="9"/>
      <c r="AY45" s="9"/>
      <c r="AZ45" s="9"/>
      <c r="BA45" s="9"/>
      <c r="BB45" s="9"/>
      <c r="BC45" s="9"/>
      <c r="BD45" s="9"/>
      <c r="BE45" s="9"/>
      <c r="BF45" s="9"/>
      <c r="BG45" s="9"/>
      <c r="BH45" s="9"/>
      <c r="BI45" s="9"/>
      <c r="BJ45" s="9"/>
      <c r="BK45" s="9"/>
      <c r="BL45" s="9"/>
      <c r="BM45" s="9"/>
      <c r="BN45" s="9"/>
      <c r="BO45" s="9"/>
      <c r="BP45" s="9"/>
      <c r="BQ45" s="9"/>
      <c r="BR45" s="9"/>
      <c r="BS45" s="9"/>
      <c r="BT45" s="9"/>
      <c r="BU45" s="9"/>
      <c r="BV45" s="9"/>
      <c r="BW45" s="12"/>
      <c r="BX45" s="12"/>
      <c r="BY45" s="12"/>
      <c r="BZ45" s="9"/>
    </row>
    <row r="46" spans="1:78" ht="27.9" customHeight="1" x14ac:dyDescent="0.3">
      <c r="A46" s="9" t="s">
        <v>128</v>
      </c>
      <c r="B46" s="9"/>
      <c r="C46" s="10"/>
      <c r="D46" s="9"/>
      <c r="E46" s="9"/>
      <c r="F46" s="10">
        <v>41820</v>
      </c>
      <c r="G46" s="9"/>
      <c r="H46" s="9" t="s">
        <v>87</v>
      </c>
      <c r="I46" s="9" t="s">
        <v>80</v>
      </c>
      <c r="J46" s="10">
        <v>41972</v>
      </c>
      <c r="K46" s="10">
        <v>41973</v>
      </c>
      <c r="L46" s="10">
        <v>41967</v>
      </c>
      <c r="M46" s="11">
        <v>0.47916666666666669</v>
      </c>
      <c r="N46" s="9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  <c r="AU46" s="9"/>
      <c r="AV46" s="9"/>
      <c r="AW46" s="9"/>
      <c r="AX46" s="9"/>
      <c r="AY46" s="9"/>
      <c r="AZ46" s="9"/>
      <c r="BA46" s="9"/>
      <c r="BB46" s="9"/>
      <c r="BC46" s="9"/>
      <c r="BD46" s="9"/>
      <c r="BE46" s="9"/>
      <c r="BF46" s="9"/>
      <c r="BG46" s="9"/>
      <c r="BH46" s="9"/>
      <c r="BI46" s="9"/>
      <c r="BJ46" s="9"/>
      <c r="BK46" s="9"/>
      <c r="BL46" s="9"/>
      <c r="BM46" s="9"/>
      <c r="BN46" s="9"/>
      <c r="BO46" s="9"/>
      <c r="BP46" s="9"/>
      <c r="BQ46" s="9"/>
      <c r="BR46" s="9"/>
      <c r="BS46" s="9"/>
      <c r="BT46" s="9"/>
      <c r="BU46" s="9"/>
      <c r="BV46" s="9"/>
      <c r="BW46" s="12"/>
      <c r="BX46" s="12"/>
      <c r="BY46" s="12"/>
      <c r="BZ46" s="9"/>
    </row>
    <row r="47" spans="1:78" ht="27.9" customHeight="1" x14ac:dyDescent="0.3">
      <c r="A47" s="9" t="s">
        <v>129</v>
      </c>
      <c r="B47" s="9"/>
      <c r="C47" s="10"/>
      <c r="D47" s="9"/>
      <c r="E47" s="9"/>
      <c r="F47" s="10">
        <v>36069</v>
      </c>
      <c r="G47" s="9"/>
      <c r="H47" s="9" t="s">
        <v>15</v>
      </c>
      <c r="I47" s="9" t="s">
        <v>130</v>
      </c>
      <c r="J47" s="10">
        <v>41969</v>
      </c>
      <c r="K47" s="10">
        <v>41962</v>
      </c>
      <c r="L47" s="10">
        <v>41968</v>
      </c>
      <c r="M47" s="11">
        <v>0.45833333333333331</v>
      </c>
      <c r="N47" s="9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  <c r="AU47" s="9"/>
      <c r="AV47" s="9"/>
      <c r="AW47" s="9"/>
      <c r="AX47" s="9"/>
      <c r="AY47" s="9"/>
      <c r="AZ47" s="9"/>
      <c r="BA47" s="9"/>
      <c r="BB47" s="9"/>
      <c r="BC47" s="9"/>
      <c r="BD47" s="9"/>
      <c r="BE47" s="9"/>
      <c r="BF47" s="9"/>
      <c r="BG47" s="9"/>
      <c r="BH47" s="9"/>
      <c r="BI47" s="9"/>
      <c r="BJ47" s="9"/>
      <c r="BK47" s="9"/>
      <c r="BL47" s="9"/>
      <c r="BM47" s="9"/>
      <c r="BN47" s="9"/>
      <c r="BO47" s="9"/>
      <c r="BP47" s="9"/>
      <c r="BQ47" s="9"/>
      <c r="BR47" s="9"/>
      <c r="BS47" s="9"/>
      <c r="BT47" s="9"/>
      <c r="BU47" s="9"/>
      <c r="BV47" s="9"/>
      <c r="BW47" s="12"/>
      <c r="BX47" s="12"/>
      <c r="BY47" s="12"/>
      <c r="BZ47" s="9"/>
    </row>
    <row r="48" spans="1:78" ht="27.9" customHeight="1" x14ac:dyDescent="0.3">
      <c r="A48" s="9" t="s">
        <v>131</v>
      </c>
      <c r="B48" s="9"/>
      <c r="C48" s="10"/>
      <c r="D48" s="9"/>
      <c r="E48" s="9"/>
      <c r="F48" s="10">
        <v>39036</v>
      </c>
      <c r="G48" s="9"/>
      <c r="H48" s="9" t="s">
        <v>15</v>
      </c>
      <c r="I48" s="9" t="s">
        <v>132</v>
      </c>
      <c r="J48" s="10">
        <v>41976</v>
      </c>
      <c r="K48" s="10">
        <v>41966</v>
      </c>
      <c r="L48" s="10">
        <v>41961</v>
      </c>
      <c r="M48" s="11">
        <v>0.47916666666666669</v>
      </c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  <c r="AU48" s="9"/>
      <c r="AV48" s="9"/>
      <c r="AW48" s="9"/>
      <c r="AX48" s="9"/>
      <c r="AY48" s="9"/>
      <c r="AZ48" s="9"/>
      <c r="BA48" s="9"/>
      <c r="BB48" s="9"/>
      <c r="BC48" s="9"/>
      <c r="BD48" s="9"/>
      <c r="BE48" s="9"/>
      <c r="BF48" s="9"/>
      <c r="BG48" s="9"/>
      <c r="BH48" s="9"/>
      <c r="BI48" s="9"/>
      <c r="BJ48" s="9"/>
      <c r="BK48" s="9"/>
      <c r="BL48" s="9"/>
      <c r="BM48" s="9"/>
      <c r="BN48" s="9"/>
      <c r="BO48" s="9"/>
      <c r="BP48" s="9"/>
      <c r="BQ48" s="9"/>
      <c r="BR48" s="9"/>
      <c r="BS48" s="9"/>
      <c r="BT48" s="9"/>
      <c r="BU48" s="9"/>
      <c r="BV48" s="9"/>
      <c r="BW48" s="12"/>
      <c r="BX48" s="12"/>
      <c r="BY48" s="12"/>
      <c r="BZ48" s="9"/>
    </row>
    <row r="49" spans="1:78" ht="27.9" customHeight="1" x14ac:dyDescent="0.3">
      <c r="A49" s="18" t="s">
        <v>133</v>
      </c>
      <c r="B49" s="18"/>
      <c r="C49" s="19"/>
      <c r="D49" s="18"/>
      <c r="E49" s="18"/>
      <c r="F49" s="19">
        <v>37501</v>
      </c>
      <c r="G49" s="18"/>
      <c r="H49" s="18" t="s">
        <v>15</v>
      </c>
      <c r="I49" s="18" t="s">
        <v>95</v>
      </c>
      <c r="J49" s="19">
        <v>41976</v>
      </c>
      <c r="K49" s="19">
        <v>41974</v>
      </c>
      <c r="L49" s="19">
        <v>41976</v>
      </c>
      <c r="M49" s="20">
        <v>0.40277777777777773</v>
      </c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18"/>
      <c r="BB49" s="18"/>
      <c r="BC49" s="18"/>
      <c r="BD49" s="18"/>
      <c r="BE49" s="18"/>
      <c r="BF49" s="18"/>
      <c r="BG49" s="18"/>
      <c r="BH49" s="18"/>
      <c r="BI49" s="18"/>
      <c r="BJ49" s="18"/>
      <c r="BK49" s="18"/>
      <c r="BL49" s="18"/>
      <c r="BM49" s="18"/>
      <c r="BN49" s="18"/>
      <c r="BO49" s="18"/>
      <c r="BP49" s="18"/>
      <c r="BQ49" s="18"/>
      <c r="BR49" s="18"/>
      <c r="BS49" s="18"/>
      <c r="BT49" s="18"/>
      <c r="BU49" s="18"/>
      <c r="BV49" s="18"/>
      <c r="BW49" s="21"/>
      <c r="BX49" s="21"/>
      <c r="BY49" s="21"/>
      <c r="BZ49" s="18"/>
    </row>
    <row r="50" spans="1:78" ht="27.9" customHeight="1" x14ac:dyDescent="0.3">
      <c r="A50" s="9" t="s">
        <v>134</v>
      </c>
      <c r="B50" s="9"/>
      <c r="C50" s="10"/>
      <c r="D50" s="9"/>
      <c r="E50" s="9"/>
      <c r="F50" s="10">
        <v>34486</v>
      </c>
      <c r="G50" s="9"/>
      <c r="H50" s="9" t="s">
        <v>15</v>
      </c>
      <c r="I50" s="9" t="s">
        <v>90</v>
      </c>
      <c r="J50" s="9"/>
      <c r="K50" s="9"/>
      <c r="L50" s="10">
        <v>41980</v>
      </c>
      <c r="M50" s="11">
        <v>0.39583333333333331</v>
      </c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  <c r="AU50" s="9"/>
      <c r="AV50" s="9"/>
      <c r="AW50" s="9"/>
      <c r="AX50" s="9"/>
      <c r="AY50" s="9"/>
      <c r="AZ50" s="9"/>
      <c r="BA50" s="9"/>
      <c r="BB50" s="9"/>
      <c r="BC50" s="9"/>
      <c r="BD50" s="9"/>
      <c r="BE50" s="9"/>
      <c r="BF50" s="9"/>
      <c r="BG50" s="9"/>
      <c r="BH50" s="9"/>
      <c r="BI50" s="9"/>
      <c r="BJ50" s="9"/>
      <c r="BK50" s="9"/>
      <c r="BL50" s="9"/>
      <c r="BM50" s="9"/>
      <c r="BN50" s="9"/>
      <c r="BO50" s="9"/>
      <c r="BP50" s="9"/>
      <c r="BQ50" s="9"/>
      <c r="BR50" s="9"/>
      <c r="BS50" s="9"/>
      <c r="BT50" s="9"/>
      <c r="BU50" s="9"/>
      <c r="BV50" s="9"/>
      <c r="BW50" s="12"/>
      <c r="BX50" s="12"/>
      <c r="BY50" s="12"/>
      <c r="BZ50" s="9"/>
    </row>
    <row r="51" spans="1:78" ht="27.9" customHeight="1" x14ac:dyDescent="0.3">
      <c r="A51" s="9" t="s">
        <v>88</v>
      </c>
      <c r="B51" s="9"/>
      <c r="C51" s="10"/>
      <c r="D51" s="9"/>
      <c r="E51" s="9"/>
      <c r="F51" s="10">
        <v>29860</v>
      </c>
      <c r="G51" s="9"/>
      <c r="H51" s="9" t="s">
        <v>15</v>
      </c>
      <c r="I51" s="9" t="s">
        <v>82</v>
      </c>
      <c r="J51" s="10">
        <v>41988</v>
      </c>
      <c r="K51" s="10">
        <v>41966</v>
      </c>
      <c r="L51" s="10">
        <v>41982</v>
      </c>
      <c r="M51" s="11">
        <v>0.625</v>
      </c>
      <c r="N51" s="9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  <c r="AU51" s="9"/>
      <c r="AV51" s="9"/>
      <c r="AW51" s="9"/>
      <c r="AX51" s="9"/>
      <c r="AY51" s="9"/>
      <c r="AZ51" s="9"/>
      <c r="BA51" s="9"/>
      <c r="BB51" s="9"/>
      <c r="BC51" s="9"/>
      <c r="BD51" s="9"/>
      <c r="BE51" s="9"/>
      <c r="BF51" s="9"/>
      <c r="BG51" s="9"/>
      <c r="BH51" s="9"/>
      <c r="BI51" s="9"/>
      <c r="BJ51" s="9"/>
      <c r="BK51" s="9"/>
      <c r="BL51" s="9"/>
      <c r="BM51" s="9"/>
      <c r="BN51" s="9"/>
      <c r="BO51" s="9"/>
      <c r="BP51" s="9"/>
      <c r="BQ51" s="9"/>
      <c r="BR51" s="9"/>
      <c r="BS51" s="9"/>
      <c r="BT51" s="9"/>
      <c r="BU51" s="9"/>
      <c r="BV51" s="9"/>
      <c r="BW51" s="12"/>
      <c r="BX51" s="12"/>
      <c r="BY51" s="12"/>
      <c r="BZ51" s="9"/>
    </row>
    <row r="52" spans="1:78" ht="27.9" customHeight="1" x14ac:dyDescent="0.3">
      <c r="A52" s="9" t="s">
        <v>135</v>
      </c>
      <c r="B52" s="9"/>
      <c r="C52" s="10"/>
      <c r="D52" s="9"/>
      <c r="E52" s="9"/>
      <c r="F52" s="10">
        <v>36648</v>
      </c>
      <c r="G52" s="9"/>
      <c r="H52" s="9" t="s">
        <v>15</v>
      </c>
      <c r="I52" s="9" t="s">
        <v>136</v>
      </c>
      <c r="J52" s="10">
        <v>41973</v>
      </c>
      <c r="K52" s="10">
        <v>41952</v>
      </c>
      <c r="L52" s="10">
        <v>41973</v>
      </c>
      <c r="M52" s="11">
        <v>0.38541666666666669</v>
      </c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13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  <c r="AU52" s="9"/>
      <c r="AV52" s="9"/>
      <c r="AW52" s="9"/>
      <c r="AX52" s="9"/>
      <c r="AY52" s="9"/>
      <c r="AZ52" s="9"/>
      <c r="BA52" s="9"/>
      <c r="BB52" s="9"/>
      <c r="BC52" s="9"/>
      <c r="BD52" s="9"/>
      <c r="BE52" s="9"/>
      <c r="BF52" s="9"/>
      <c r="BG52" s="9"/>
      <c r="BH52" s="9"/>
      <c r="BI52" s="9"/>
      <c r="BJ52" s="9"/>
      <c r="BK52" s="9"/>
      <c r="BL52" s="9"/>
      <c r="BM52" s="9"/>
      <c r="BN52" s="9"/>
      <c r="BO52" s="9"/>
      <c r="BP52" s="9"/>
      <c r="BQ52" s="9"/>
      <c r="BR52" s="9"/>
      <c r="BS52" s="9"/>
      <c r="BT52" s="9"/>
      <c r="BU52" s="9"/>
      <c r="BV52" s="9"/>
      <c r="BW52" s="12"/>
      <c r="BX52" s="12"/>
      <c r="BY52" s="12"/>
      <c r="BZ52" s="9"/>
    </row>
    <row r="53" spans="1:78" ht="27.9" customHeight="1" x14ac:dyDescent="0.3">
      <c r="A53" s="9" t="s">
        <v>137</v>
      </c>
      <c r="B53" s="9"/>
      <c r="C53" s="10"/>
      <c r="D53" s="9"/>
      <c r="E53" s="9"/>
      <c r="F53" s="10">
        <v>34701</v>
      </c>
      <c r="G53" s="9"/>
      <c r="H53" s="9" t="s">
        <v>15</v>
      </c>
      <c r="I53" s="9" t="s">
        <v>130</v>
      </c>
      <c r="J53" s="10">
        <v>41999</v>
      </c>
      <c r="K53" s="10">
        <v>41997</v>
      </c>
      <c r="L53" s="10">
        <v>41999</v>
      </c>
      <c r="M53" s="11">
        <v>0.44444444444444442</v>
      </c>
      <c r="N53" s="9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  <c r="AU53" s="9"/>
      <c r="AV53" s="9"/>
      <c r="AW53" s="9"/>
      <c r="AX53" s="9"/>
      <c r="AY53" s="9"/>
      <c r="AZ53" s="9"/>
      <c r="BA53" s="9"/>
      <c r="BB53" s="9"/>
      <c r="BC53" s="9"/>
      <c r="BD53" s="9"/>
      <c r="BE53" s="9"/>
      <c r="BF53" s="9"/>
      <c r="BG53" s="9"/>
      <c r="BH53" s="9"/>
      <c r="BI53" s="9"/>
      <c r="BJ53" s="9"/>
      <c r="BK53" s="9"/>
      <c r="BL53" s="9"/>
      <c r="BM53" s="9"/>
      <c r="BN53" s="9"/>
      <c r="BO53" s="9"/>
      <c r="BP53" s="9"/>
      <c r="BQ53" s="9"/>
      <c r="BR53" s="9"/>
      <c r="BS53" s="9"/>
      <c r="BT53" s="9"/>
      <c r="BU53" s="9"/>
      <c r="BV53" s="9"/>
      <c r="BW53" s="12"/>
      <c r="BX53" s="12"/>
      <c r="BY53" s="12"/>
      <c r="BZ53" s="9"/>
    </row>
    <row r="54" spans="1:78" ht="27.9" customHeight="1" x14ac:dyDescent="0.3">
      <c r="A54" s="9" t="s">
        <v>138</v>
      </c>
      <c r="B54" s="9"/>
      <c r="C54" s="10"/>
      <c r="D54" s="9"/>
      <c r="E54" s="9"/>
      <c r="F54" s="10">
        <v>41141</v>
      </c>
      <c r="G54" s="9"/>
      <c r="H54" s="9" t="s">
        <v>87</v>
      </c>
      <c r="I54" s="9" t="s">
        <v>82</v>
      </c>
      <c r="J54" s="10">
        <v>41999</v>
      </c>
      <c r="K54" s="10">
        <v>41997</v>
      </c>
      <c r="L54" s="10">
        <v>41979</v>
      </c>
      <c r="M54" s="11">
        <v>0.44444444444444442</v>
      </c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13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  <c r="AX54" s="9"/>
      <c r="AY54" s="9"/>
      <c r="AZ54" s="9"/>
      <c r="BA54" s="9"/>
      <c r="BB54" s="9"/>
      <c r="BC54" s="9"/>
      <c r="BD54" s="9"/>
      <c r="BE54" s="9"/>
      <c r="BF54" s="9"/>
      <c r="BG54" s="9"/>
      <c r="BH54" s="9"/>
      <c r="BI54" s="9"/>
      <c r="BJ54" s="9"/>
      <c r="BK54" s="9"/>
      <c r="BL54" s="9"/>
      <c r="BM54" s="9"/>
      <c r="BN54" s="9"/>
      <c r="BO54" s="9"/>
      <c r="BP54" s="9"/>
      <c r="BQ54" s="9"/>
      <c r="BR54" s="9"/>
      <c r="BS54" s="9"/>
      <c r="BT54" s="9"/>
      <c r="BU54" s="9"/>
      <c r="BV54" s="9"/>
      <c r="BW54" s="12"/>
      <c r="BX54" s="12"/>
      <c r="BY54" s="12"/>
      <c r="BZ54" s="9"/>
    </row>
    <row r="55" spans="1:78" ht="27.9" customHeight="1" x14ac:dyDescent="0.3">
      <c r="A55" s="22" t="s">
        <v>139</v>
      </c>
      <c r="B55" s="22"/>
      <c r="C55" s="23"/>
      <c r="D55" s="22"/>
      <c r="E55" s="22"/>
      <c r="F55" s="23">
        <v>35521</v>
      </c>
      <c r="G55" s="22"/>
      <c r="H55" s="22" t="s">
        <v>15</v>
      </c>
      <c r="I55" s="22" t="s">
        <v>130</v>
      </c>
      <c r="J55" s="23">
        <v>42033</v>
      </c>
      <c r="K55" s="23">
        <v>42034</v>
      </c>
      <c r="L55" s="23">
        <v>42004</v>
      </c>
      <c r="M55" s="24">
        <v>0.40972222222222227</v>
      </c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  <c r="AM55" s="22"/>
      <c r="AN55" s="22"/>
      <c r="AO55" s="22"/>
      <c r="AP55" s="22"/>
      <c r="AQ55" s="22"/>
      <c r="AR55" s="22"/>
      <c r="AS55" s="22"/>
      <c r="AT55" s="22"/>
      <c r="AU55" s="22"/>
      <c r="AV55" s="22"/>
      <c r="AW55" s="22"/>
      <c r="AX55" s="22"/>
      <c r="AY55" s="22"/>
      <c r="AZ55" s="22"/>
      <c r="BA55" s="22"/>
      <c r="BB55" s="22"/>
      <c r="BC55" s="22"/>
      <c r="BD55" s="22"/>
      <c r="BE55" s="22"/>
      <c r="BF55" s="22"/>
      <c r="BG55" s="22"/>
      <c r="BH55" s="22"/>
      <c r="BI55" s="22"/>
      <c r="BJ55" s="22"/>
      <c r="BK55" s="22"/>
      <c r="BL55" s="22"/>
      <c r="BM55" s="22"/>
      <c r="BN55" s="22"/>
      <c r="BO55" s="22"/>
      <c r="BP55" s="22"/>
      <c r="BQ55" s="22"/>
      <c r="BR55" s="22"/>
      <c r="BS55" s="22"/>
      <c r="BT55" s="22"/>
      <c r="BU55" s="22"/>
      <c r="BV55" s="22"/>
      <c r="BW55" s="25"/>
      <c r="BX55" s="25"/>
      <c r="BY55" s="25"/>
      <c r="BZ55" s="22"/>
    </row>
    <row r="56" spans="1:78" ht="27.9" customHeight="1" x14ac:dyDescent="0.3">
      <c r="A56" s="9" t="s">
        <v>140</v>
      </c>
      <c r="B56" s="9"/>
      <c r="C56" s="10"/>
      <c r="D56" s="9"/>
      <c r="E56" s="9"/>
      <c r="F56" s="10">
        <v>30164</v>
      </c>
      <c r="G56" s="9"/>
      <c r="H56" s="9" t="s">
        <v>15</v>
      </c>
      <c r="I56" s="9" t="s">
        <v>130</v>
      </c>
      <c r="J56" s="10">
        <v>41993</v>
      </c>
      <c r="K56" s="10">
        <v>41990</v>
      </c>
      <c r="L56" s="10">
        <v>41995</v>
      </c>
      <c r="M56" s="11">
        <v>0.32291666666666669</v>
      </c>
      <c r="N56" s="9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  <c r="AU56" s="9"/>
      <c r="AV56" s="9"/>
      <c r="AW56" s="9"/>
      <c r="AX56" s="9"/>
      <c r="AY56" s="9"/>
      <c r="AZ56" s="9"/>
      <c r="BA56" s="9"/>
      <c r="BB56" s="9"/>
      <c r="BC56" s="9"/>
      <c r="BD56" s="9"/>
      <c r="BE56" s="9"/>
      <c r="BF56" s="9"/>
      <c r="BG56" s="9"/>
      <c r="BH56" s="9"/>
      <c r="BI56" s="9"/>
      <c r="BJ56" s="9"/>
      <c r="BK56" s="9"/>
      <c r="BL56" s="9"/>
      <c r="BM56" s="9"/>
      <c r="BN56" s="9"/>
      <c r="BO56" s="9"/>
      <c r="BP56" s="9"/>
      <c r="BQ56" s="9"/>
      <c r="BR56" s="9"/>
      <c r="BS56" s="9"/>
      <c r="BT56" s="9"/>
      <c r="BU56" s="9"/>
      <c r="BV56" s="9"/>
      <c r="BW56" s="12"/>
      <c r="BX56" s="12"/>
      <c r="BY56" s="12"/>
      <c r="BZ56" s="9"/>
    </row>
    <row r="57" spans="1:78" ht="27.9" customHeight="1" x14ac:dyDescent="0.3">
      <c r="A57" s="9" t="s">
        <v>141</v>
      </c>
      <c r="B57" s="9"/>
      <c r="C57" s="10"/>
      <c r="D57" s="9"/>
      <c r="E57" s="9"/>
      <c r="F57" s="10">
        <v>41757</v>
      </c>
      <c r="G57" s="9"/>
      <c r="H57" s="9" t="s">
        <v>87</v>
      </c>
      <c r="I57" s="9" t="s">
        <v>82</v>
      </c>
      <c r="J57" s="10">
        <v>42013</v>
      </c>
      <c r="K57" s="10">
        <v>42006</v>
      </c>
      <c r="L57" s="10">
        <v>42011</v>
      </c>
      <c r="M57" s="11">
        <v>0.64583333333333337</v>
      </c>
      <c r="N57" s="9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13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  <c r="AU57" s="9"/>
      <c r="AV57" s="9"/>
      <c r="AW57" s="9"/>
      <c r="AX57" s="9"/>
      <c r="AY57" s="9"/>
      <c r="AZ57" s="9"/>
      <c r="BA57" s="9"/>
      <c r="BB57" s="9"/>
      <c r="BC57" s="9"/>
      <c r="BD57" s="9"/>
      <c r="BE57" s="9"/>
      <c r="BF57" s="9"/>
      <c r="BG57" s="9"/>
      <c r="BH57" s="9"/>
      <c r="BI57" s="9"/>
      <c r="BJ57" s="9"/>
      <c r="BK57" s="9"/>
      <c r="BL57" s="9"/>
      <c r="BM57" s="9"/>
      <c r="BN57" s="9"/>
      <c r="BO57" s="9"/>
      <c r="BP57" s="9"/>
      <c r="BQ57" s="9"/>
      <c r="BR57" s="9"/>
      <c r="BS57" s="9"/>
      <c r="BT57" s="9"/>
      <c r="BU57" s="9"/>
      <c r="BV57" s="9"/>
      <c r="BW57" s="12"/>
      <c r="BX57" s="12"/>
      <c r="BY57" s="12"/>
      <c r="BZ57" s="9"/>
    </row>
    <row r="58" spans="1:78" ht="27.9" customHeight="1" x14ac:dyDescent="0.3">
      <c r="A58" s="9" t="s">
        <v>142</v>
      </c>
      <c r="B58" s="9"/>
      <c r="C58" s="10"/>
      <c r="D58" s="9"/>
      <c r="E58" s="9"/>
      <c r="F58" s="10">
        <v>36342</v>
      </c>
      <c r="G58" s="9"/>
      <c r="H58" s="9" t="s">
        <v>15</v>
      </c>
      <c r="I58" s="9" t="s">
        <v>109</v>
      </c>
      <c r="J58" s="9"/>
      <c r="K58" s="9"/>
      <c r="L58" s="10">
        <v>42004</v>
      </c>
      <c r="M58" s="11">
        <v>0.39583333333333331</v>
      </c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  <c r="AU58" s="9"/>
      <c r="AV58" s="9"/>
      <c r="AW58" s="9"/>
      <c r="AX58" s="9"/>
      <c r="AY58" s="9"/>
      <c r="AZ58" s="9"/>
      <c r="BA58" s="9"/>
      <c r="BB58" s="9"/>
      <c r="BC58" s="9"/>
      <c r="BD58" s="9"/>
      <c r="BE58" s="9"/>
      <c r="BF58" s="9"/>
      <c r="BG58" s="9"/>
      <c r="BH58" s="9"/>
      <c r="BI58" s="9"/>
      <c r="BJ58" s="9"/>
      <c r="BK58" s="9"/>
      <c r="BL58" s="9"/>
      <c r="BM58" s="9"/>
      <c r="BN58" s="9"/>
      <c r="BO58" s="9"/>
      <c r="BP58" s="9"/>
      <c r="BQ58" s="9"/>
      <c r="BR58" s="9"/>
      <c r="BS58" s="9"/>
      <c r="BT58" s="9"/>
      <c r="BU58" s="9"/>
      <c r="BV58" s="9"/>
      <c r="BW58" s="12"/>
      <c r="BX58" s="12"/>
      <c r="BY58" s="12"/>
      <c r="BZ58" s="9"/>
    </row>
    <row r="59" spans="1:78" ht="27.9" customHeight="1" x14ac:dyDescent="0.3">
      <c r="A59" s="9" t="s">
        <v>143</v>
      </c>
      <c r="B59" s="9"/>
      <c r="C59" s="10"/>
      <c r="D59" s="9"/>
      <c r="E59" s="9"/>
      <c r="F59" s="10">
        <v>34486</v>
      </c>
      <c r="G59" s="9"/>
      <c r="H59" s="9" t="s">
        <v>15</v>
      </c>
      <c r="I59" s="9" t="s">
        <v>109</v>
      </c>
      <c r="J59" s="10">
        <v>42018</v>
      </c>
      <c r="K59" s="10">
        <v>42008</v>
      </c>
      <c r="L59" s="10">
        <v>42018</v>
      </c>
      <c r="M59" s="11">
        <v>0.41666666666666669</v>
      </c>
      <c r="N59" s="9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  <c r="AU59" s="9"/>
      <c r="AV59" s="9"/>
      <c r="AW59" s="9"/>
      <c r="AX59" s="9"/>
      <c r="AY59" s="9"/>
      <c r="AZ59" s="9"/>
      <c r="BA59" s="9"/>
      <c r="BB59" s="9"/>
      <c r="BC59" s="9"/>
      <c r="BD59" s="9"/>
      <c r="BE59" s="9"/>
      <c r="BF59" s="9"/>
      <c r="BG59" s="9"/>
      <c r="BH59" s="9"/>
      <c r="BI59" s="9"/>
      <c r="BJ59" s="9"/>
      <c r="BK59" s="9"/>
      <c r="BL59" s="9"/>
      <c r="BM59" s="9"/>
      <c r="BN59" s="9"/>
      <c r="BO59" s="9"/>
      <c r="BP59" s="9"/>
      <c r="BQ59" s="9"/>
      <c r="BR59" s="9"/>
      <c r="BS59" s="9"/>
      <c r="BT59" s="9"/>
      <c r="BU59" s="9"/>
      <c r="BV59" s="9"/>
      <c r="BW59" s="12"/>
      <c r="BX59" s="12"/>
      <c r="BY59" s="12"/>
      <c r="BZ59" s="9"/>
    </row>
    <row r="60" spans="1:78" ht="27.9" customHeight="1" x14ac:dyDescent="0.3">
      <c r="A60" s="9" t="s">
        <v>144</v>
      </c>
      <c r="B60" s="9"/>
      <c r="C60" s="10"/>
      <c r="D60" s="9"/>
      <c r="E60" s="9"/>
      <c r="F60" s="10">
        <v>41624</v>
      </c>
      <c r="G60" s="9"/>
      <c r="H60" s="9" t="s">
        <v>15</v>
      </c>
      <c r="I60" s="9" t="s">
        <v>145</v>
      </c>
      <c r="J60" s="10">
        <v>42023</v>
      </c>
      <c r="K60" s="10">
        <v>42024</v>
      </c>
      <c r="L60" s="10">
        <v>42022</v>
      </c>
      <c r="M60" s="11">
        <v>0.47916666666666669</v>
      </c>
      <c r="N60" s="9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  <c r="AU60" s="9"/>
      <c r="AV60" s="9"/>
      <c r="AW60" s="9"/>
      <c r="AX60" s="9"/>
      <c r="AY60" s="9"/>
      <c r="AZ60" s="9"/>
      <c r="BA60" s="9"/>
      <c r="BB60" s="9"/>
      <c r="BC60" s="9"/>
      <c r="BD60" s="9"/>
      <c r="BE60" s="9"/>
      <c r="BF60" s="9"/>
      <c r="BG60" s="9"/>
      <c r="BH60" s="9"/>
      <c r="BI60" s="9"/>
      <c r="BJ60" s="9"/>
      <c r="BK60" s="9"/>
      <c r="BL60" s="9"/>
      <c r="BM60" s="9"/>
      <c r="BN60" s="9"/>
      <c r="BO60" s="9"/>
      <c r="BP60" s="9"/>
      <c r="BQ60" s="9"/>
      <c r="BR60" s="9"/>
      <c r="BS60" s="9"/>
      <c r="BT60" s="9"/>
      <c r="BU60" s="9"/>
      <c r="BV60" s="9"/>
      <c r="BW60" s="12"/>
      <c r="BX60" s="12"/>
      <c r="BY60" s="12"/>
      <c r="BZ60" s="9"/>
    </row>
    <row r="61" spans="1:78" ht="27.9" customHeight="1" x14ac:dyDescent="0.3">
      <c r="A61" s="9" t="s">
        <v>146</v>
      </c>
      <c r="B61" s="9"/>
      <c r="C61" s="10"/>
      <c r="D61" s="9"/>
      <c r="E61" s="9"/>
      <c r="F61" s="10">
        <v>30468</v>
      </c>
      <c r="G61" s="9"/>
      <c r="H61" s="9" t="s">
        <v>15</v>
      </c>
      <c r="I61" s="9" t="s">
        <v>147</v>
      </c>
      <c r="J61" s="10">
        <v>42025</v>
      </c>
      <c r="K61" s="10">
        <v>42022</v>
      </c>
      <c r="L61" s="10">
        <v>42023</v>
      </c>
      <c r="M61" s="11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  <c r="AU61" s="9"/>
      <c r="AV61" s="9"/>
      <c r="AW61" s="9"/>
      <c r="AX61" s="9"/>
      <c r="AY61" s="9"/>
      <c r="AZ61" s="9"/>
      <c r="BA61" s="9"/>
      <c r="BB61" s="9"/>
      <c r="BC61" s="9"/>
      <c r="BD61" s="9"/>
      <c r="BE61" s="9"/>
      <c r="BF61" s="9"/>
      <c r="BG61" s="9"/>
      <c r="BH61" s="9"/>
      <c r="BI61" s="9"/>
      <c r="BJ61" s="9"/>
      <c r="BK61" s="9"/>
      <c r="BL61" s="9"/>
      <c r="BM61" s="9"/>
      <c r="BN61" s="9"/>
      <c r="BO61" s="9"/>
      <c r="BP61" s="9"/>
      <c r="BQ61" s="9"/>
      <c r="BR61" s="9"/>
      <c r="BS61" s="9"/>
      <c r="BT61" s="9"/>
      <c r="BU61" s="9"/>
      <c r="BV61" s="9"/>
      <c r="BW61" s="12"/>
      <c r="BX61" s="12"/>
      <c r="BY61" s="12"/>
      <c r="BZ61" s="9"/>
    </row>
    <row r="62" spans="1:78" ht="27.9" customHeight="1" x14ac:dyDescent="0.3">
      <c r="A62" s="9" t="s">
        <v>148</v>
      </c>
      <c r="B62" s="9"/>
      <c r="C62" s="10"/>
      <c r="D62" s="9"/>
      <c r="E62" s="9"/>
      <c r="F62" s="10">
        <v>33512</v>
      </c>
      <c r="G62" s="9"/>
      <c r="H62" s="9" t="s">
        <v>15</v>
      </c>
      <c r="I62" s="9" t="s">
        <v>95</v>
      </c>
      <c r="J62" s="10">
        <v>42014</v>
      </c>
      <c r="K62" s="10">
        <v>42012</v>
      </c>
      <c r="L62" s="10">
        <v>42014</v>
      </c>
      <c r="M62" s="11">
        <v>0.35416666666666669</v>
      </c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  <c r="AU62" s="9"/>
      <c r="AV62" s="9"/>
      <c r="AW62" s="9"/>
      <c r="AX62" s="9"/>
      <c r="AY62" s="9"/>
      <c r="AZ62" s="9"/>
      <c r="BA62" s="9"/>
      <c r="BB62" s="9"/>
      <c r="BC62" s="9"/>
      <c r="BD62" s="9"/>
      <c r="BE62" s="9"/>
      <c r="BF62" s="9"/>
      <c r="BG62" s="9"/>
      <c r="BH62" s="9"/>
      <c r="BI62" s="9"/>
      <c r="BJ62" s="9"/>
      <c r="BK62" s="9"/>
      <c r="BL62" s="9"/>
      <c r="BM62" s="9"/>
      <c r="BN62" s="9"/>
      <c r="BO62" s="9"/>
      <c r="BP62" s="9"/>
      <c r="BQ62" s="9"/>
      <c r="BR62" s="9"/>
      <c r="BS62" s="9"/>
      <c r="BT62" s="9"/>
      <c r="BU62" s="9"/>
      <c r="BV62" s="9"/>
      <c r="BW62" s="12"/>
      <c r="BX62" s="12"/>
      <c r="BY62" s="12"/>
      <c r="BZ62" s="9"/>
    </row>
    <row r="63" spans="1:78" ht="27.9" customHeight="1" x14ac:dyDescent="0.3">
      <c r="A63" s="22" t="s">
        <v>149</v>
      </c>
      <c r="B63" s="22"/>
      <c r="C63" s="23"/>
      <c r="D63" s="22"/>
      <c r="E63" s="22"/>
      <c r="F63" s="23">
        <v>36877</v>
      </c>
      <c r="G63" s="22"/>
      <c r="H63" s="22" t="s">
        <v>15</v>
      </c>
      <c r="I63" s="22" t="s">
        <v>82</v>
      </c>
      <c r="J63" s="23">
        <v>42031</v>
      </c>
      <c r="K63" s="23">
        <v>42025</v>
      </c>
      <c r="L63" s="23">
        <v>42029</v>
      </c>
      <c r="M63" s="24">
        <v>0.46875</v>
      </c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D63" s="22"/>
      <c r="AE63" s="22"/>
      <c r="AF63" s="22"/>
      <c r="AG63" s="22"/>
      <c r="AH63" s="22"/>
      <c r="AI63" s="22"/>
      <c r="AJ63" s="22"/>
      <c r="AK63" s="22"/>
      <c r="AL63" s="22"/>
      <c r="AM63" s="22"/>
      <c r="AN63" s="22"/>
      <c r="AO63" s="22"/>
      <c r="AP63" s="22"/>
      <c r="AQ63" s="22"/>
      <c r="AR63" s="22"/>
      <c r="AS63" s="22"/>
      <c r="AT63" s="22"/>
      <c r="AU63" s="22"/>
      <c r="AV63" s="22"/>
      <c r="AW63" s="22"/>
      <c r="AX63" s="22"/>
      <c r="AY63" s="22"/>
      <c r="AZ63" s="22"/>
      <c r="BA63" s="22"/>
      <c r="BB63" s="22"/>
      <c r="BC63" s="22"/>
      <c r="BD63" s="22"/>
      <c r="BE63" s="22"/>
      <c r="BF63" s="22"/>
      <c r="BG63" s="22"/>
      <c r="BH63" s="22"/>
      <c r="BI63" s="22"/>
      <c r="BJ63" s="22"/>
      <c r="BK63" s="22"/>
      <c r="BL63" s="22"/>
      <c r="BM63" s="22"/>
      <c r="BN63" s="22"/>
      <c r="BO63" s="22"/>
      <c r="BP63" s="22"/>
      <c r="BQ63" s="22"/>
      <c r="BR63" s="22"/>
      <c r="BS63" s="22"/>
      <c r="BT63" s="22"/>
      <c r="BU63" s="22"/>
      <c r="BV63" s="22"/>
      <c r="BW63" s="25"/>
      <c r="BX63" s="25"/>
      <c r="BY63" s="25"/>
      <c r="BZ63" s="22"/>
    </row>
    <row r="64" spans="1:78" ht="27.9" customHeight="1" x14ac:dyDescent="0.3">
      <c r="A64" s="9" t="s">
        <v>150</v>
      </c>
      <c r="B64" s="9"/>
      <c r="C64" s="10"/>
      <c r="D64" s="9"/>
      <c r="E64" s="9"/>
      <c r="F64" s="10">
        <v>39692</v>
      </c>
      <c r="G64" s="9"/>
      <c r="H64" s="9" t="s">
        <v>15</v>
      </c>
      <c r="I64" s="9" t="s">
        <v>82</v>
      </c>
      <c r="J64" s="10">
        <v>42032</v>
      </c>
      <c r="K64" s="10">
        <v>42024</v>
      </c>
      <c r="L64" s="10">
        <v>42030</v>
      </c>
      <c r="M64" s="11">
        <v>0.63541666666666663</v>
      </c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  <c r="AU64" s="9"/>
      <c r="AV64" s="9"/>
      <c r="AW64" s="9"/>
      <c r="AX64" s="9"/>
      <c r="AY64" s="9"/>
      <c r="AZ64" s="9"/>
      <c r="BA64" s="9"/>
      <c r="BB64" s="9"/>
      <c r="BC64" s="9"/>
      <c r="BD64" s="9"/>
      <c r="BE64" s="9"/>
      <c r="BF64" s="9"/>
      <c r="BG64" s="9"/>
      <c r="BH64" s="9"/>
      <c r="BI64" s="9"/>
      <c r="BJ64" s="9"/>
      <c r="BK64" s="9"/>
      <c r="BL64" s="9"/>
      <c r="BM64" s="9"/>
      <c r="BN64" s="9"/>
      <c r="BO64" s="9"/>
      <c r="BP64" s="9"/>
      <c r="BQ64" s="9"/>
      <c r="BR64" s="9"/>
      <c r="BS64" s="9"/>
      <c r="BT64" s="9"/>
      <c r="BU64" s="9"/>
      <c r="BV64" s="9"/>
      <c r="BW64" s="12"/>
      <c r="BX64" s="12"/>
      <c r="BY64" s="12"/>
      <c r="BZ64" s="9"/>
    </row>
    <row r="65" spans="1:78" ht="27.9" customHeight="1" x14ac:dyDescent="0.3">
      <c r="A65" s="9" t="s">
        <v>151</v>
      </c>
      <c r="B65" s="9"/>
      <c r="C65" s="10"/>
      <c r="D65" s="9"/>
      <c r="E65" s="9"/>
      <c r="F65" s="10">
        <v>41820</v>
      </c>
      <c r="G65" s="9"/>
      <c r="H65" s="9" t="s">
        <v>111</v>
      </c>
      <c r="I65" s="9" t="s">
        <v>100</v>
      </c>
      <c r="J65" s="10">
        <v>42039</v>
      </c>
      <c r="K65" s="10">
        <v>42021</v>
      </c>
      <c r="L65" s="10">
        <v>42040</v>
      </c>
      <c r="M65" s="11">
        <v>0.30208333333333331</v>
      </c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  <c r="AU65" s="9"/>
      <c r="AV65" s="9"/>
      <c r="AW65" s="9"/>
      <c r="AX65" s="9"/>
      <c r="AY65" s="9"/>
      <c r="AZ65" s="9"/>
      <c r="BA65" s="9"/>
      <c r="BB65" s="9"/>
      <c r="BC65" s="9"/>
      <c r="BD65" s="9"/>
      <c r="BE65" s="9"/>
      <c r="BF65" s="9"/>
      <c r="BG65" s="9"/>
      <c r="BH65" s="9"/>
      <c r="BI65" s="9"/>
      <c r="BJ65" s="9"/>
      <c r="BK65" s="9"/>
      <c r="BL65" s="9"/>
      <c r="BM65" s="9"/>
      <c r="BN65" s="9"/>
      <c r="BO65" s="9"/>
      <c r="BP65" s="9"/>
      <c r="BQ65" s="9"/>
      <c r="BR65" s="9"/>
      <c r="BS65" s="9"/>
      <c r="BT65" s="9"/>
      <c r="BU65" s="9"/>
      <c r="BV65" s="9"/>
      <c r="BW65" s="12"/>
      <c r="BX65" s="12"/>
      <c r="BY65" s="12"/>
      <c r="BZ65" s="9"/>
    </row>
    <row r="66" spans="1:78" ht="27.9" customHeight="1" x14ac:dyDescent="0.3">
      <c r="A66" s="9" t="s">
        <v>152</v>
      </c>
      <c r="B66" s="9"/>
      <c r="C66" s="10"/>
      <c r="D66" s="9"/>
      <c r="E66" s="9"/>
      <c r="F66" s="10">
        <v>41932</v>
      </c>
      <c r="G66" s="9"/>
      <c r="H66" s="9" t="s">
        <v>87</v>
      </c>
      <c r="I66" s="9" t="s">
        <v>95</v>
      </c>
      <c r="J66" s="10">
        <v>42047</v>
      </c>
      <c r="K66" s="10">
        <v>42046</v>
      </c>
      <c r="L66" s="10">
        <v>42043</v>
      </c>
      <c r="M66" s="11">
        <v>0.41666666666666669</v>
      </c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  <c r="AU66" s="9"/>
      <c r="AV66" s="9"/>
      <c r="AW66" s="9"/>
      <c r="AX66" s="9"/>
      <c r="AY66" s="9"/>
      <c r="AZ66" s="9"/>
      <c r="BA66" s="9"/>
      <c r="BB66" s="9"/>
      <c r="BC66" s="9"/>
      <c r="BD66" s="9"/>
      <c r="BE66" s="9"/>
      <c r="BF66" s="9"/>
      <c r="BG66" s="9"/>
      <c r="BH66" s="9"/>
      <c r="BI66" s="9"/>
      <c r="BJ66" s="9"/>
      <c r="BK66" s="9"/>
      <c r="BL66" s="9"/>
      <c r="BM66" s="9"/>
      <c r="BN66" s="9"/>
      <c r="BO66" s="9"/>
      <c r="BP66" s="9"/>
      <c r="BQ66" s="9"/>
      <c r="BR66" s="9"/>
      <c r="BS66" s="9"/>
      <c r="BT66" s="9"/>
      <c r="BU66" s="9"/>
      <c r="BV66" s="9"/>
      <c r="BW66" s="12"/>
      <c r="BX66" s="12"/>
      <c r="BY66" s="12"/>
      <c r="BZ66" s="9"/>
    </row>
    <row r="67" spans="1:78" ht="27.9" customHeight="1" x14ac:dyDescent="0.3">
      <c r="A67" s="9" t="s">
        <v>153</v>
      </c>
      <c r="B67" s="9"/>
      <c r="C67" s="10"/>
      <c r="D67" s="9"/>
      <c r="E67" s="9"/>
      <c r="F67" s="10">
        <v>38965</v>
      </c>
      <c r="G67" s="9"/>
      <c r="H67" s="9" t="s">
        <v>15</v>
      </c>
      <c r="I67" s="9" t="s">
        <v>154</v>
      </c>
      <c r="J67" s="10">
        <v>42044</v>
      </c>
      <c r="K67" s="10">
        <v>42039</v>
      </c>
      <c r="L67" s="10">
        <v>42044</v>
      </c>
      <c r="M67" s="11">
        <v>0.63194444444444442</v>
      </c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  <c r="AU67" s="9"/>
      <c r="AV67" s="9"/>
      <c r="AW67" s="9"/>
      <c r="AX67" s="9"/>
      <c r="AY67" s="9"/>
      <c r="AZ67" s="9"/>
      <c r="BA67" s="9"/>
      <c r="BB67" s="9"/>
      <c r="BC67" s="9"/>
      <c r="BD67" s="9"/>
      <c r="BE67" s="9"/>
      <c r="BF67" s="9"/>
      <c r="BG67" s="9"/>
      <c r="BH67" s="9"/>
      <c r="BI67" s="9"/>
      <c r="BJ67" s="9"/>
      <c r="BK67" s="9"/>
      <c r="BL67" s="9"/>
      <c r="BM67" s="9"/>
      <c r="BN67" s="9"/>
      <c r="BO67" s="9"/>
      <c r="BP67" s="9"/>
      <c r="BQ67" s="9"/>
      <c r="BR67" s="9"/>
      <c r="BS67" s="9"/>
      <c r="BT67" s="9"/>
      <c r="BU67" s="9"/>
      <c r="BV67" s="9"/>
      <c r="BW67" s="12"/>
      <c r="BX67" s="12"/>
      <c r="BY67" s="12"/>
      <c r="BZ67" s="9"/>
    </row>
    <row r="68" spans="1:78" ht="31.5" customHeight="1" x14ac:dyDescent="0.3">
      <c r="A68" s="9" t="s">
        <v>155</v>
      </c>
      <c r="B68" s="9"/>
      <c r="C68" s="10"/>
      <c r="D68" s="9"/>
      <c r="E68" s="9"/>
      <c r="F68" s="10">
        <v>29099</v>
      </c>
      <c r="G68" s="9"/>
      <c r="H68" s="9" t="s">
        <v>15</v>
      </c>
      <c r="I68" s="9" t="s">
        <v>145</v>
      </c>
      <c r="J68" s="10">
        <v>42049</v>
      </c>
      <c r="K68" s="10">
        <v>42045</v>
      </c>
      <c r="L68" s="10">
        <v>42049</v>
      </c>
      <c r="M68" s="11">
        <v>0.64583333333333337</v>
      </c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13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  <c r="AU68" s="9"/>
      <c r="AV68" s="9"/>
      <c r="AW68" s="9"/>
      <c r="AX68" s="9"/>
      <c r="AY68" s="9"/>
      <c r="AZ68" s="9"/>
      <c r="BA68" s="9"/>
      <c r="BB68" s="9"/>
      <c r="BC68" s="9"/>
      <c r="BD68" s="9"/>
      <c r="BE68" s="9"/>
      <c r="BF68" s="9"/>
      <c r="BG68" s="9"/>
      <c r="BH68" s="9"/>
      <c r="BI68" s="9"/>
      <c r="BJ68" s="9"/>
      <c r="BK68" s="9"/>
      <c r="BL68" s="9"/>
      <c r="BM68" s="9"/>
      <c r="BN68" s="9"/>
      <c r="BO68" s="9"/>
      <c r="BP68" s="9"/>
      <c r="BQ68" s="9"/>
      <c r="BR68" s="9"/>
      <c r="BS68" s="9"/>
      <c r="BT68" s="9"/>
      <c r="BU68" s="9"/>
      <c r="BV68" s="9"/>
      <c r="BW68" s="12"/>
      <c r="BX68" s="12"/>
      <c r="BY68" s="12"/>
      <c r="BZ68" s="9"/>
    </row>
    <row r="69" spans="1:78" ht="27.9" customHeight="1" x14ac:dyDescent="0.3">
      <c r="A69" s="9" t="s">
        <v>156</v>
      </c>
      <c r="B69" s="9"/>
      <c r="C69" s="10"/>
      <c r="D69" s="9"/>
      <c r="E69" s="9"/>
      <c r="F69" s="10">
        <v>34213</v>
      </c>
      <c r="G69" s="9"/>
      <c r="H69" s="9" t="s">
        <v>15</v>
      </c>
      <c r="I69" s="9" t="s">
        <v>154</v>
      </c>
      <c r="J69" s="10">
        <v>42060</v>
      </c>
      <c r="K69" s="10">
        <v>42057</v>
      </c>
      <c r="L69" s="10">
        <v>42059</v>
      </c>
      <c r="M69" s="11">
        <v>0.48958333333333331</v>
      </c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12"/>
      <c r="BX69" s="12"/>
      <c r="BY69" s="12"/>
      <c r="BZ69" s="9"/>
    </row>
    <row r="70" spans="1:78" ht="27.9" customHeight="1" x14ac:dyDescent="0.3">
      <c r="A70" s="9" t="s">
        <v>157</v>
      </c>
      <c r="B70" s="9"/>
      <c r="C70" s="10"/>
      <c r="D70" s="9"/>
      <c r="E70" s="9"/>
      <c r="F70" s="10">
        <v>35359</v>
      </c>
      <c r="G70" s="9"/>
      <c r="H70" s="9" t="s">
        <v>15</v>
      </c>
      <c r="I70" s="9" t="s">
        <v>109</v>
      </c>
      <c r="J70" s="10">
        <v>42060</v>
      </c>
      <c r="K70" s="10">
        <v>42057</v>
      </c>
      <c r="L70" s="10">
        <v>42058</v>
      </c>
      <c r="M70" s="11">
        <v>0.64583333333333337</v>
      </c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12"/>
      <c r="BX70" s="12"/>
      <c r="BY70" s="12"/>
      <c r="BZ70" s="9"/>
    </row>
    <row r="71" spans="1:78" ht="27.9" customHeight="1" x14ac:dyDescent="0.3">
      <c r="A71" s="9" t="s">
        <v>158</v>
      </c>
      <c r="B71" s="9"/>
      <c r="C71" s="10"/>
      <c r="D71" s="9"/>
      <c r="E71" s="9"/>
      <c r="F71" s="10">
        <v>38504</v>
      </c>
      <c r="G71" s="9"/>
      <c r="H71" s="9" t="s">
        <v>15</v>
      </c>
      <c r="I71" s="9" t="s">
        <v>154</v>
      </c>
      <c r="J71" s="10">
        <v>42060</v>
      </c>
      <c r="K71" s="10">
        <v>42058</v>
      </c>
      <c r="L71" s="10">
        <v>42060</v>
      </c>
      <c r="M71" s="11">
        <v>0.375</v>
      </c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13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12"/>
      <c r="BX71" s="12"/>
      <c r="BY71" s="12"/>
      <c r="BZ71" s="9"/>
    </row>
    <row r="72" spans="1:78" ht="27.9" customHeight="1" x14ac:dyDescent="0.3">
      <c r="A72" s="9" t="s">
        <v>159</v>
      </c>
      <c r="B72" s="9"/>
      <c r="C72" s="10"/>
      <c r="D72" s="9"/>
      <c r="E72" s="9"/>
      <c r="F72" s="10">
        <v>41575</v>
      </c>
      <c r="G72" s="9"/>
      <c r="H72" s="9" t="s">
        <v>87</v>
      </c>
      <c r="I72" s="9" t="s">
        <v>160</v>
      </c>
      <c r="J72" s="10">
        <v>42064</v>
      </c>
      <c r="K72" s="10">
        <v>42050</v>
      </c>
      <c r="L72" s="10">
        <v>42060</v>
      </c>
      <c r="M72" s="11">
        <v>0.39583333333333331</v>
      </c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  <c r="AU72" s="9"/>
      <c r="AV72" s="9"/>
      <c r="AW72" s="9"/>
      <c r="AX72" s="9"/>
      <c r="AY72" s="9"/>
      <c r="AZ72" s="9"/>
      <c r="BA72" s="9"/>
      <c r="BB72" s="9"/>
      <c r="BC72" s="9"/>
      <c r="BD72" s="9"/>
      <c r="BE72" s="9"/>
      <c r="BF72" s="9"/>
      <c r="BG72" s="9"/>
      <c r="BH72" s="9"/>
      <c r="BI72" s="9"/>
      <c r="BJ72" s="9"/>
      <c r="BK72" s="9"/>
      <c r="BL72" s="9"/>
      <c r="BM72" s="9"/>
      <c r="BN72" s="9"/>
      <c r="BO72" s="9"/>
      <c r="BP72" s="9"/>
      <c r="BQ72" s="9"/>
      <c r="BR72" s="9"/>
      <c r="BS72" s="9"/>
      <c r="BT72" s="9"/>
      <c r="BU72" s="9"/>
      <c r="BV72" s="9"/>
      <c r="BW72" s="12"/>
      <c r="BX72" s="12"/>
      <c r="BY72" s="12"/>
      <c r="BZ72" s="9"/>
    </row>
    <row r="73" spans="1:78" ht="27.9" customHeight="1" x14ac:dyDescent="0.3">
      <c r="A73" s="9" t="s">
        <v>161</v>
      </c>
      <c r="B73" s="9"/>
      <c r="C73" s="10"/>
      <c r="D73" s="9"/>
      <c r="E73" s="9"/>
      <c r="F73" s="10">
        <v>32448</v>
      </c>
      <c r="G73" s="9"/>
      <c r="H73" s="9" t="s">
        <v>15</v>
      </c>
      <c r="I73" s="9" t="s">
        <v>160</v>
      </c>
      <c r="J73" s="10">
        <v>42062</v>
      </c>
      <c r="K73" s="10">
        <v>42057</v>
      </c>
      <c r="L73" s="10">
        <v>42063</v>
      </c>
      <c r="M73" s="11">
        <v>0.45833333333333331</v>
      </c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  <c r="AU73" s="9"/>
      <c r="AV73" s="9"/>
      <c r="AW73" s="9"/>
      <c r="AX73" s="9"/>
      <c r="AY73" s="9"/>
      <c r="AZ73" s="9"/>
      <c r="BA73" s="9"/>
      <c r="BB73" s="9"/>
      <c r="BC73" s="9"/>
      <c r="BD73" s="9"/>
      <c r="BE73" s="9"/>
      <c r="BF73" s="9"/>
      <c r="BG73" s="9"/>
      <c r="BH73" s="9"/>
      <c r="BI73" s="9"/>
      <c r="BJ73" s="9"/>
      <c r="BK73" s="9"/>
      <c r="BL73" s="9"/>
      <c r="BM73" s="9"/>
      <c r="BN73" s="9"/>
      <c r="BO73" s="9"/>
      <c r="BP73" s="9"/>
      <c r="BQ73" s="9"/>
      <c r="BR73" s="9"/>
      <c r="BS73" s="9"/>
      <c r="BT73" s="9"/>
      <c r="BU73" s="9"/>
      <c r="BV73" s="9"/>
      <c r="BW73" s="12"/>
      <c r="BX73" s="12"/>
      <c r="BY73" s="12"/>
      <c r="BZ73" s="9"/>
    </row>
    <row r="74" spans="1:78" ht="27.9" customHeight="1" x14ac:dyDescent="0.3">
      <c r="A74" s="9" t="s">
        <v>162</v>
      </c>
      <c r="B74" s="9"/>
      <c r="C74" s="10"/>
      <c r="D74" s="9"/>
      <c r="E74" s="9"/>
      <c r="F74" s="10">
        <v>38412</v>
      </c>
      <c r="G74" s="9"/>
      <c r="H74" s="9" t="s">
        <v>15</v>
      </c>
      <c r="I74" s="9" t="s">
        <v>82</v>
      </c>
      <c r="J74" s="10">
        <v>42065</v>
      </c>
      <c r="K74" s="10">
        <v>42057</v>
      </c>
      <c r="L74" s="10">
        <v>42061</v>
      </c>
      <c r="M74" s="11">
        <v>0.53819444444444442</v>
      </c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  <c r="AU74" s="9"/>
      <c r="AV74" s="9"/>
      <c r="AW74" s="9"/>
      <c r="AX74" s="9"/>
      <c r="AY74" s="9"/>
      <c r="AZ74" s="9"/>
      <c r="BA74" s="9"/>
      <c r="BB74" s="9"/>
      <c r="BC74" s="9"/>
      <c r="BD74" s="9"/>
      <c r="BE74" s="9"/>
      <c r="BF74" s="9"/>
      <c r="BG74" s="9"/>
      <c r="BH74" s="9"/>
      <c r="BI74" s="9"/>
      <c r="BJ74" s="9"/>
      <c r="BK74" s="9"/>
      <c r="BL74" s="9"/>
      <c r="BM74" s="9"/>
      <c r="BN74" s="9"/>
      <c r="BO74" s="9"/>
      <c r="BP74" s="9"/>
      <c r="BQ74" s="9"/>
      <c r="BR74" s="9"/>
      <c r="BS74" s="9"/>
      <c r="BT74" s="9"/>
      <c r="BU74" s="9"/>
      <c r="BV74" s="9"/>
      <c r="BW74" s="12"/>
      <c r="BX74" s="12"/>
      <c r="BY74" s="12"/>
      <c r="BZ74" s="9"/>
    </row>
    <row r="75" spans="1:78" ht="27.9" customHeight="1" x14ac:dyDescent="0.3">
      <c r="A75" s="9" t="s">
        <v>163</v>
      </c>
      <c r="B75" s="9"/>
      <c r="C75" s="10"/>
      <c r="D75" s="9"/>
      <c r="E75" s="9"/>
      <c r="F75" s="10">
        <v>42009</v>
      </c>
      <c r="G75" s="9"/>
      <c r="H75" s="9" t="s">
        <v>111</v>
      </c>
      <c r="I75" s="9" t="s">
        <v>95</v>
      </c>
      <c r="J75" s="9"/>
      <c r="K75" s="9"/>
      <c r="L75" s="10">
        <v>42047</v>
      </c>
      <c r="M75" s="11">
        <v>0.625</v>
      </c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  <c r="AU75" s="9"/>
      <c r="AV75" s="9"/>
      <c r="AW75" s="9"/>
      <c r="AX75" s="9"/>
      <c r="AY75" s="9"/>
      <c r="AZ75" s="9"/>
      <c r="BA75" s="9"/>
      <c r="BB75" s="9"/>
      <c r="BC75" s="9"/>
      <c r="BD75" s="9"/>
      <c r="BE75" s="9"/>
      <c r="BF75" s="9"/>
      <c r="BG75" s="9"/>
      <c r="BH75" s="9"/>
      <c r="BI75" s="9"/>
      <c r="BJ75" s="9"/>
      <c r="BK75" s="9"/>
      <c r="BL75" s="9"/>
      <c r="BM75" s="9"/>
      <c r="BN75" s="9"/>
      <c r="BO75" s="9"/>
      <c r="BP75" s="9"/>
      <c r="BQ75" s="9"/>
      <c r="BR75" s="9"/>
      <c r="BS75" s="9"/>
      <c r="BT75" s="9"/>
      <c r="BU75" s="9"/>
      <c r="BV75" s="9"/>
      <c r="BW75" s="12"/>
      <c r="BX75" s="12"/>
      <c r="BY75" s="12"/>
      <c r="BZ75" s="9"/>
    </row>
    <row r="76" spans="1:78" ht="27.9" customHeight="1" x14ac:dyDescent="0.3">
      <c r="A76" s="9" t="s">
        <v>164</v>
      </c>
      <c r="B76" s="9"/>
      <c r="C76" s="10"/>
      <c r="D76" s="9"/>
      <c r="E76" s="9"/>
      <c r="F76" s="10">
        <v>32906</v>
      </c>
      <c r="G76" s="9"/>
      <c r="H76" s="9" t="s">
        <v>15</v>
      </c>
      <c r="I76" s="9" t="s">
        <v>80</v>
      </c>
      <c r="J76" s="10">
        <v>42063</v>
      </c>
      <c r="K76" s="10">
        <v>42060</v>
      </c>
      <c r="L76" s="10">
        <v>42063</v>
      </c>
      <c r="M76" s="11">
        <v>0.69444444444444453</v>
      </c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  <c r="AU76" s="9"/>
      <c r="AV76" s="9"/>
      <c r="AW76" s="9"/>
      <c r="AX76" s="9"/>
      <c r="AY76" s="9"/>
      <c r="AZ76" s="9"/>
      <c r="BA76" s="9"/>
      <c r="BB76" s="9"/>
      <c r="BC76" s="9"/>
      <c r="BD76" s="9"/>
      <c r="BE76" s="9"/>
      <c r="BF76" s="9"/>
      <c r="BG76" s="9"/>
      <c r="BH76" s="9"/>
      <c r="BI76" s="9"/>
      <c r="BJ76" s="9"/>
      <c r="BK76" s="9"/>
      <c r="BL76" s="9"/>
      <c r="BM76" s="9"/>
      <c r="BN76" s="9"/>
      <c r="BO76" s="9"/>
      <c r="BP76" s="9"/>
      <c r="BQ76" s="9"/>
      <c r="BR76" s="9"/>
      <c r="BS76" s="9"/>
      <c r="BT76" s="9"/>
      <c r="BU76" s="9"/>
      <c r="BV76" s="9"/>
      <c r="BW76" s="12"/>
      <c r="BX76" s="12"/>
      <c r="BY76" s="12"/>
      <c r="BZ76" s="9"/>
    </row>
    <row r="77" spans="1:78" ht="27.9" customHeight="1" x14ac:dyDescent="0.3">
      <c r="A77" s="9" t="s">
        <v>165</v>
      </c>
      <c r="B77" s="9"/>
      <c r="C77" s="10"/>
      <c r="D77" s="9"/>
      <c r="E77" s="9"/>
      <c r="F77" s="10">
        <v>41337</v>
      </c>
      <c r="G77" s="9"/>
      <c r="H77" s="9" t="s">
        <v>15</v>
      </c>
      <c r="I77" s="9" t="s">
        <v>130</v>
      </c>
      <c r="J77" s="10">
        <v>42086</v>
      </c>
      <c r="K77" s="10">
        <v>42083</v>
      </c>
      <c r="L77" s="10">
        <v>42080</v>
      </c>
      <c r="M77" s="11">
        <v>0.4375</v>
      </c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  <c r="AU77" s="9"/>
      <c r="AV77" s="9"/>
      <c r="AW77" s="9"/>
      <c r="AX77" s="9"/>
      <c r="AY77" s="9"/>
      <c r="AZ77" s="9"/>
      <c r="BA77" s="9"/>
      <c r="BB77" s="9"/>
      <c r="BC77" s="9"/>
      <c r="BD77" s="9"/>
      <c r="BE77" s="9"/>
      <c r="BF77" s="9"/>
      <c r="BG77" s="9"/>
      <c r="BH77" s="9"/>
      <c r="BI77" s="9"/>
      <c r="BJ77" s="9"/>
      <c r="BK77" s="9"/>
      <c r="BL77" s="9"/>
      <c r="BM77" s="9"/>
      <c r="BN77" s="9"/>
      <c r="BO77" s="9"/>
      <c r="BP77" s="9"/>
      <c r="BQ77" s="9"/>
      <c r="BR77" s="9"/>
      <c r="BS77" s="9"/>
      <c r="BT77" s="9"/>
      <c r="BU77" s="9"/>
      <c r="BV77" s="9"/>
      <c r="BW77" s="12"/>
      <c r="BX77" s="12"/>
      <c r="BY77" s="12"/>
      <c r="BZ77" s="9"/>
    </row>
    <row r="78" spans="1:78" ht="27.9" customHeight="1" x14ac:dyDescent="0.3">
      <c r="A78" s="14" t="s">
        <v>110</v>
      </c>
      <c r="B78" s="14"/>
      <c r="C78" s="15"/>
      <c r="D78" s="14"/>
      <c r="E78" s="14"/>
      <c r="F78" s="15">
        <v>41407</v>
      </c>
      <c r="G78" s="14"/>
      <c r="H78" s="14" t="s">
        <v>87</v>
      </c>
      <c r="I78" s="14" t="s">
        <v>80</v>
      </c>
      <c r="J78" s="15">
        <v>42090</v>
      </c>
      <c r="K78" s="15">
        <v>42092</v>
      </c>
      <c r="L78" s="15">
        <v>42052</v>
      </c>
      <c r="M78" s="16">
        <v>0.47916666666666669</v>
      </c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F78" s="14"/>
      <c r="BG78" s="14"/>
      <c r="BH78" s="14"/>
      <c r="BI78" s="14"/>
      <c r="BJ78" s="14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7"/>
      <c r="BX78" s="17"/>
      <c r="BY78" s="17"/>
      <c r="BZ78" s="14"/>
    </row>
    <row r="79" spans="1:78" ht="27.9" customHeight="1" x14ac:dyDescent="0.3">
      <c r="A79" s="9" t="s">
        <v>166</v>
      </c>
      <c r="B79" s="9"/>
      <c r="C79" s="10"/>
      <c r="D79" s="9"/>
      <c r="E79" s="9"/>
      <c r="F79" s="10">
        <v>41932</v>
      </c>
      <c r="G79" s="9"/>
      <c r="H79" s="9" t="s">
        <v>111</v>
      </c>
      <c r="I79" s="9" t="s">
        <v>82</v>
      </c>
      <c r="J79" s="10">
        <v>42096</v>
      </c>
      <c r="K79" s="10">
        <v>42088</v>
      </c>
      <c r="L79" s="10">
        <v>42094</v>
      </c>
      <c r="M79" s="11">
        <v>0.65277777777777779</v>
      </c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13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  <c r="AU79" s="9"/>
      <c r="AV79" s="9"/>
      <c r="AW79" s="9"/>
      <c r="AX79" s="9"/>
      <c r="AY79" s="9"/>
      <c r="AZ79" s="9"/>
      <c r="BA79" s="9"/>
      <c r="BB79" s="9"/>
      <c r="BC79" s="9"/>
      <c r="BD79" s="9"/>
      <c r="BE79" s="9"/>
      <c r="BF79" s="9"/>
      <c r="BG79" s="9"/>
      <c r="BH79" s="9"/>
      <c r="BI79" s="9"/>
      <c r="BJ79" s="9"/>
      <c r="BK79" s="9"/>
      <c r="BL79" s="9"/>
      <c r="BM79" s="9"/>
      <c r="BN79" s="9"/>
      <c r="BO79" s="9"/>
      <c r="BP79" s="9"/>
      <c r="BQ79" s="9"/>
      <c r="BR79" s="9"/>
      <c r="BS79" s="9"/>
      <c r="BT79" s="9"/>
      <c r="BU79" s="9"/>
      <c r="BV79" s="9"/>
      <c r="BW79" s="12"/>
      <c r="BX79" s="12"/>
      <c r="BY79" s="12"/>
      <c r="BZ79" s="9"/>
    </row>
    <row r="80" spans="1:78" ht="27.9" customHeight="1" x14ac:dyDescent="0.3">
      <c r="A80" s="9" t="s">
        <v>167</v>
      </c>
      <c r="B80" s="9"/>
      <c r="C80" s="10"/>
      <c r="D80" s="9"/>
      <c r="E80" s="9"/>
      <c r="F80" s="10">
        <v>42009</v>
      </c>
      <c r="G80" s="9"/>
      <c r="H80" s="9" t="s">
        <v>87</v>
      </c>
      <c r="I80" s="9" t="s">
        <v>130</v>
      </c>
      <c r="J80" s="10">
        <v>42101</v>
      </c>
      <c r="K80" s="10">
        <v>42100</v>
      </c>
      <c r="L80" s="10">
        <v>42096</v>
      </c>
      <c r="M80" s="11">
        <v>0.41666666666666669</v>
      </c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  <c r="AU80" s="9"/>
      <c r="AV80" s="9"/>
      <c r="AW80" s="9"/>
      <c r="AX80" s="9"/>
      <c r="AY80" s="9"/>
      <c r="AZ80" s="9"/>
      <c r="BA80" s="9"/>
      <c r="BB80" s="9"/>
      <c r="BC80" s="9"/>
      <c r="BD80" s="9"/>
      <c r="BE80" s="9"/>
      <c r="BF80" s="9"/>
      <c r="BG80" s="9"/>
      <c r="BH80" s="9"/>
      <c r="BI80" s="9"/>
      <c r="BJ80" s="9"/>
      <c r="BK80" s="9"/>
      <c r="BL80" s="9"/>
      <c r="BM80" s="9"/>
      <c r="BN80" s="9"/>
      <c r="BO80" s="9"/>
      <c r="BP80" s="9"/>
      <c r="BQ80" s="9"/>
      <c r="BR80" s="9"/>
      <c r="BS80" s="9"/>
      <c r="BT80" s="9"/>
      <c r="BU80" s="9"/>
      <c r="BV80" s="9"/>
      <c r="BW80" s="12"/>
      <c r="BX80" s="12"/>
      <c r="BY80" s="12"/>
      <c r="BZ80" s="9"/>
    </row>
    <row r="81" spans="1:78" ht="27.9" customHeight="1" x14ac:dyDescent="0.3">
      <c r="A81" s="9" t="s">
        <v>168</v>
      </c>
      <c r="B81" s="9"/>
      <c r="C81" s="10"/>
      <c r="D81" s="9"/>
      <c r="E81" s="9"/>
      <c r="F81" s="10">
        <v>42009</v>
      </c>
      <c r="G81" s="9"/>
      <c r="H81" s="9" t="s">
        <v>111</v>
      </c>
      <c r="I81" s="9" t="s">
        <v>169</v>
      </c>
      <c r="J81" s="10">
        <v>42101</v>
      </c>
      <c r="K81" s="10">
        <v>42099</v>
      </c>
      <c r="L81" s="10">
        <v>42093</v>
      </c>
      <c r="M81" s="11">
        <v>0.375</v>
      </c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13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  <c r="AU81" s="9"/>
      <c r="AV81" s="9"/>
      <c r="AW81" s="9"/>
      <c r="AX81" s="9"/>
      <c r="AY81" s="9"/>
      <c r="AZ81" s="9"/>
      <c r="BA81" s="9"/>
      <c r="BB81" s="9"/>
      <c r="BC81" s="9"/>
      <c r="BD81" s="9"/>
      <c r="BE81" s="9"/>
      <c r="BF81" s="9"/>
      <c r="BG81" s="9"/>
      <c r="BH81" s="9"/>
      <c r="BI81" s="9"/>
      <c r="BJ81" s="9"/>
      <c r="BK81" s="9"/>
      <c r="BL81" s="9"/>
      <c r="BM81" s="9"/>
      <c r="BN81" s="9"/>
      <c r="BO81" s="9"/>
      <c r="BP81" s="9"/>
      <c r="BQ81" s="9"/>
      <c r="BR81" s="9"/>
      <c r="BS81" s="9"/>
      <c r="BT81" s="9"/>
      <c r="BU81" s="9"/>
      <c r="BV81" s="9"/>
      <c r="BW81" s="12"/>
      <c r="BX81" s="12"/>
      <c r="BY81" s="12"/>
      <c r="BZ81" s="9"/>
    </row>
    <row r="82" spans="1:78" ht="27.9" customHeight="1" x14ac:dyDescent="0.3">
      <c r="A82" s="9" t="s">
        <v>170</v>
      </c>
      <c r="B82" s="9"/>
      <c r="C82" s="10"/>
      <c r="D82" s="9"/>
      <c r="E82" s="9"/>
      <c r="F82" s="10">
        <v>41876</v>
      </c>
      <c r="G82" s="9"/>
      <c r="H82" s="9" t="s">
        <v>15</v>
      </c>
      <c r="I82" s="9" t="s">
        <v>80</v>
      </c>
      <c r="J82" s="10">
        <v>42108</v>
      </c>
      <c r="K82" s="10">
        <v>42106</v>
      </c>
      <c r="L82" s="10">
        <v>42108</v>
      </c>
      <c r="M82" s="11">
        <v>0.4375</v>
      </c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  <c r="AU82" s="9"/>
      <c r="AV82" s="9"/>
      <c r="AW82" s="9"/>
      <c r="AX82" s="9"/>
      <c r="AY82" s="9"/>
      <c r="AZ82" s="9"/>
      <c r="BA82" s="9"/>
      <c r="BB82" s="9"/>
      <c r="BC82" s="9"/>
      <c r="BD82" s="9"/>
      <c r="BE82" s="9"/>
      <c r="BF82" s="9"/>
      <c r="BG82" s="9"/>
      <c r="BH82" s="9"/>
      <c r="BI82" s="9"/>
      <c r="BJ82" s="9"/>
      <c r="BK82" s="9"/>
      <c r="BL82" s="9"/>
      <c r="BM82" s="9"/>
      <c r="BN82" s="9"/>
      <c r="BO82" s="9"/>
      <c r="BP82" s="9"/>
      <c r="BQ82" s="9"/>
      <c r="BR82" s="9"/>
      <c r="BS82" s="9"/>
      <c r="BT82" s="9"/>
      <c r="BU82" s="9"/>
      <c r="BV82" s="9"/>
      <c r="BW82" s="12"/>
      <c r="BX82" s="12"/>
      <c r="BY82" s="12"/>
      <c r="BZ82" s="9"/>
    </row>
    <row r="83" spans="1:78" ht="27.9" customHeight="1" x14ac:dyDescent="0.3">
      <c r="A83" s="9" t="s">
        <v>171</v>
      </c>
      <c r="B83" s="9"/>
      <c r="C83" s="10"/>
      <c r="D83" s="9"/>
      <c r="E83" s="9"/>
      <c r="F83" s="10">
        <v>34134</v>
      </c>
      <c r="G83" s="9"/>
      <c r="H83" s="9" t="s">
        <v>15</v>
      </c>
      <c r="I83" s="9" t="s">
        <v>82</v>
      </c>
      <c r="J83" s="10">
        <v>42110</v>
      </c>
      <c r="K83" s="10">
        <v>42107</v>
      </c>
      <c r="L83" s="10">
        <v>42109</v>
      </c>
      <c r="M83" s="11">
        <v>0.375</v>
      </c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9"/>
      <c r="BV83" s="9"/>
      <c r="BW83" s="12"/>
      <c r="BX83" s="12"/>
      <c r="BY83" s="12"/>
      <c r="BZ83" s="9"/>
    </row>
    <row r="84" spans="1:78" ht="27.9" customHeight="1" x14ac:dyDescent="0.3">
      <c r="A84" s="9" t="s">
        <v>172</v>
      </c>
      <c r="B84" s="9"/>
      <c r="C84" s="10"/>
      <c r="D84" s="9"/>
      <c r="E84" s="9"/>
      <c r="F84" s="10">
        <v>39384</v>
      </c>
      <c r="G84" s="9"/>
      <c r="H84" s="9" t="s">
        <v>15</v>
      </c>
      <c r="I84" s="9" t="s">
        <v>95</v>
      </c>
      <c r="J84" s="10">
        <v>42110</v>
      </c>
      <c r="K84" s="10">
        <v>42108</v>
      </c>
      <c r="L84" s="10">
        <v>42110</v>
      </c>
      <c r="M84" s="11">
        <v>0.63541666666666663</v>
      </c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  <c r="AU84" s="9"/>
      <c r="AV84" s="9"/>
      <c r="AW84" s="9"/>
      <c r="AX84" s="9"/>
      <c r="AY84" s="9"/>
      <c r="AZ84" s="9"/>
      <c r="BA84" s="9"/>
      <c r="BB84" s="9"/>
      <c r="BC84" s="9"/>
      <c r="BD84" s="9"/>
      <c r="BE84" s="9"/>
      <c r="BF84" s="9"/>
      <c r="BG84" s="9"/>
      <c r="BH84" s="9"/>
      <c r="BI84" s="9"/>
      <c r="BJ84" s="9"/>
      <c r="BK84" s="9"/>
      <c r="BL84" s="9"/>
      <c r="BM84" s="9"/>
      <c r="BN84" s="9"/>
      <c r="BO84" s="9"/>
      <c r="BP84" s="9"/>
      <c r="BQ84" s="9"/>
      <c r="BR84" s="9"/>
      <c r="BS84" s="9"/>
      <c r="BT84" s="9"/>
      <c r="BU84" s="9"/>
      <c r="BV84" s="9"/>
      <c r="BW84" s="12"/>
      <c r="BX84" s="12"/>
      <c r="BY84" s="12"/>
      <c r="BZ84" s="9"/>
    </row>
    <row r="85" spans="1:78" ht="27.9" customHeight="1" x14ac:dyDescent="0.3">
      <c r="A85" s="9" t="s">
        <v>173</v>
      </c>
      <c r="B85" s="9"/>
      <c r="C85" s="10"/>
      <c r="D85" s="9"/>
      <c r="E85" s="9"/>
      <c r="F85" s="10">
        <v>39814</v>
      </c>
      <c r="G85" s="9"/>
      <c r="H85" s="9" t="s">
        <v>15</v>
      </c>
      <c r="I85" s="9" t="s">
        <v>136</v>
      </c>
      <c r="J85" s="10">
        <v>42114</v>
      </c>
      <c r="K85" s="10">
        <v>42106</v>
      </c>
      <c r="L85" s="10">
        <v>42088</v>
      </c>
      <c r="M85" s="11">
        <v>0.66666666666666663</v>
      </c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  <c r="AU85" s="9"/>
      <c r="AV85" s="9"/>
      <c r="AW85" s="9"/>
      <c r="AX85" s="9"/>
      <c r="AY85" s="9"/>
      <c r="AZ85" s="9"/>
      <c r="BA85" s="9"/>
      <c r="BB85" s="9"/>
      <c r="BC85" s="9"/>
      <c r="BD85" s="9"/>
      <c r="BE85" s="9"/>
      <c r="BF85" s="9"/>
      <c r="BG85" s="9"/>
      <c r="BH85" s="9"/>
      <c r="BI85" s="9"/>
      <c r="BJ85" s="9"/>
      <c r="BK85" s="9"/>
      <c r="BL85" s="9"/>
      <c r="BM85" s="9"/>
      <c r="BN85" s="9"/>
      <c r="BO85" s="9"/>
      <c r="BP85" s="9"/>
      <c r="BQ85" s="9"/>
      <c r="BR85" s="9"/>
      <c r="BS85" s="9"/>
      <c r="BT85" s="9"/>
      <c r="BU85" s="9"/>
      <c r="BV85" s="9"/>
      <c r="BW85" s="12"/>
      <c r="BX85" s="12"/>
      <c r="BY85" s="12"/>
      <c r="BZ85" s="9"/>
    </row>
    <row r="86" spans="1:78" ht="27.9" customHeight="1" x14ac:dyDescent="0.3">
      <c r="A86" s="9" t="s">
        <v>174</v>
      </c>
      <c r="B86" s="9"/>
      <c r="C86" s="10"/>
      <c r="D86" s="9"/>
      <c r="E86" s="9"/>
      <c r="F86" s="10">
        <v>38718</v>
      </c>
      <c r="G86" s="9"/>
      <c r="H86" s="9" t="s">
        <v>15</v>
      </c>
      <c r="I86" s="9" t="s">
        <v>100</v>
      </c>
      <c r="J86" s="10">
        <v>42112</v>
      </c>
      <c r="K86" s="10">
        <v>42109</v>
      </c>
      <c r="L86" s="10">
        <v>42112</v>
      </c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  <c r="AU86" s="9"/>
      <c r="AV86" s="9"/>
      <c r="AW86" s="9"/>
      <c r="AX86" s="9"/>
      <c r="AY86" s="9"/>
      <c r="AZ86" s="9"/>
      <c r="BA86" s="9"/>
      <c r="BB86" s="9"/>
      <c r="BC86" s="9"/>
      <c r="BD86" s="9"/>
      <c r="BE86" s="9"/>
      <c r="BF86" s="9"/>
      <c r="BG86" s="9"/>
      <c r="BH86" s="9"/>
      <c r="BI86" s="9"/>
      <c r="BJ86" s="9"/>
      <c r="BK86" s="9"/>
      <c r="BL86" s="9"/>
      <c r="BM86" s="9"/>
      <c r="BN86" s="9"/>
      <c r="BO86" s="9"/>
      <c r="BP86" s="9"/>
      <c r="BQ86" s="9"/>
      <c r="BR86" s="9"/>
      <c r="BS86" s="9"/>
      <c r="BT86" s="9"/>
      <c r="BU86" s="9"/>
      <c r="BV86" s="9"/>
      <c r="BW86" s="12"/>
      <c r="BX86" s="12"/>
      <c r="BY86" s="12"/>
      <c r="BZ86" s="9"/>
    </row>
    <row r="87" spans="1:78" ht="27.9" customHeight="1" x14ac:dyDescent="0.3">
      <c r="A87" s="9" t="s">
        <v>175</v>
      </c>
      <c r="B87" s="9"/>
      <c r="C87" s="10"/>
      <c r="D87" s="9"/>
      <c r="E87" s="9"/>
      <c r="F87" s="10">
        <v>35310</v>
      </c>
      <c r="G87" s="9"/>
      <c r="H87" s="9" t="s">
        <v>15</v>
      </c>
      <c r="I87" s="9" t="s">
        <v>154</v>
      </c>
      <c r="J87" s="10">
        <v>42120</v>
      </c>
      <c r="K87" s="10">
        <v>42113</v>
      </c>
      <c r="L87" s="10">
        <v>42120</v>
      </c>
      <c r="M87" s="11">
        <v>0.35416666666666669</v>
      </c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  <c r="AU87" s="9"/>
      <c r="AV87" s="9"/>
      <c r="AW87" s="9"/>
      <c r="AX87" s="9"/>
      <c r="AY87" s="9"/>
      <c r="AZ87" s="9"/>
      <c r="BA87" s="9"/>
      <c r="BB87" s="9"/>
      <c r="BC87" s="9"/>
      <c r="BD87" s="9"/>
      <c r="BE87" s="9"/>
      <c r="BF87" s="9"/>
      <c r="BG87" s="9"/>
      <c r="BH87" s="9"/>
      <c r="BI87" s="9"/>
      <c r="BJ87" s="9"/>
      <c r="BK87" s="9"/>
      <c r="BL87" s="9"/>
      <c r="BM87" s="9"/>
      <c r="BN87" s="9"/>
      <c r="BO87" s="9"/>
      <c r="BP87" s="9"/>
      <c r="BQ87" s="9"/>
      <c r="BR87" s="9"/>
      <c r="BS87" s="9"/>
      <c r="BT87" s="9"/>
      <c r="BU87" s="9"/>
      <c r="BV87" s="9"/>
      <c r="BW87" s="12"/>
      <c r="BX87" s="12"/>
      <c r="BY87" s="12"/>
      <c r="BZ87" s="9"/>
    </row>
    <row r="88" spans="1:78" ht="27.9" customHeight="1" x14ac:dyDescent="0.3">
      <c r="A88" s="9" t="s">
        <v>176</v>
      </c>
      <c r="B88" s="9"/>
      <c r="C88" s="10"/>
      <c r="D88" s="9"/>
      <c r="E88" s="9"/>
      <c r="F88" s="10">
        <v>28430</v>
      </c>
      <c r="G88" s="9"/>
      <c r="H88" s="9" t="s">
        <v>15</v>
      </c>
      <c r="I88" s="9" t="s">
        <v>130</v>
      </c>
      <c r="J88" s="10">
        <v>42124</v>
      </c>
      <c r="K88" s="10">
        <v>42123</v>
      </c>
      <c r="L88" s="10">
        <v>42124</v>
      </c>
      <c r="M88" s="11">
        <v>0.69791666666666663</v>
      </c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  <c r="AU88" s="9"/>
      <c r="AV88" s="9"/>
      <c r="AW88" s="9"/>
      <c r="AX88" s="9"/>
      <c r="AY88" s="9"/>
      <c r="AZ88" s="9"/>
      <c r="BA88" s="9"/>
      <c r="BB88" s="9"/>
      <c r="BC88" s="9"/>
      <c r="BD88" s="9"/>
      <c r="BE88" s="9"/>
      <c r="BF88" s="9"/>
      <c r="BG88" s="9"/>
      <c r="BH88" s="9"/>
      <c r="BI88" s="9"/>
      <c r="BJ88" s="9"/>
      <c r="BK88" s="9"/>
      <c r="BL88" s="9"/>
      <c r="BM88" s="9"/>
      <c r="BN88" s="9"/>
      <c r="BO88" s="9"/>
      <c r="BP88" s="9"/>
      <c r="BQ88" s="9"/>
      <c r="BR88" s="9"/>
      <c r="BS88" s="9"/>
      <c r="BT88" s="9"/>
      <c r="BU88" s="9"/>
      <c r="BV88" s="9"/>
      <c r="BW88" s="12"/>
      <c r="BX88" s="12"/>
      <c r="BY88" s="12"/>
      <c r="BZ88" s="9"/>
    </row>
    <row r="89" spans="1:78" ht="27.9" customHeight="1" x14ac:dyDescent="0.3">
      <c r="A89" s="9" t="s">
        <v>177</v>
      </c>
      <c r="B89" s="9"/>
      <c r="C89" s="10"/>
      <c r="D89" s="9"/>
      <c r="E89" s="9"/>
      <c r="F89" s="10">
        <v>35521</v>
      </c>
      <c r="G89" s="9"/>
      <c r="H89" s="9" t="s">
        <v>15</v>
      </c>
      <c r="I89" s="9" t="s">
        <v>130</v>
      </c>
      <c r="J89" s="10">
        <v>42125</v>
      </c>
      <c r="K89" s="10">
        <v>42121</v>
      </c>
      <c r="L89" s="10">
        <v>42126</v>
      </c>
      <c r="M89" s="11">
        <v>0.375</v>
      </c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  <c r="AU89" s="9"/>
      <c r="AV89" s="9"/>
      <c r="AW89" s="9"/>
      <c r="AX89" s="9"/>
      <c r="AY89" s="9"/>
      <c r="AZ89" s="9"/>
      <c r="BA89" s="9"/>
      <c r="BB89" s="9"/>
      <c r="BC89" s="9"/>
      <c r="BD89" s="9"/>
      <c r="BE89" s="9"/>
      <c r="BF89" s="9"/>
      <c r="BG89" s="9"/>
      <c r="BH89" s="9"/>
      <c r="BI89" s="9"/>
      <c r="BJ89" s="9"/>
      <c r="BK89" s="9"/>
      <c r="BL89" s="9"/>
      <c r="BM89" s="9"/>
      <c r="BN89" s="9"/>
      <c r="BO89" s="9"/>
      <c r="BP89" s="9"/>
      <c r="BQ89" s="9"/>
      <c r="BR89" s="9"/>
      <c r="BS89" s="9"/>
      <c r="BT89" s="9"/>
      <c r="BU89" s="9"/>
      <c r="BV89" s="9"/>
      <c r="BW89" s="12"/>
      <c r="BX89" s="12"/>
      <c r="BY89" s="12"/>
      <c r="BZ89" s="9"/>
    </row>
    <row r="90" spans="1:78" ht="27.9" customHeight="1" x14ac:dyDescent="0.3">
      <c r="A90" s="9" t="s">
        <v>178</v>
      </c>
      <c r="B90" s="9"/>
      <c r="C90" s="10"/>
      <c r="D90" s="9"/>
      <c r="E90" s="9"/>
      <c r="F90" s="10">
        <v>42058</v>
      </c>
      <c r="G90" s="9"/>
      <c r="H90" s="9" t="s">
        <v>87</v>
      </c>
      <c r="I90" s="9" t="s">
        <v>130</v>
      </c>
      <c r="J90" s="10">
        <v>42129</v>
      </c>
      <c r="K90" s="9"/>
      <c r="L90" s="10">
        <v>42125</v>
      </c>
      <c r="M90" s="11">
        <v>0.47916666666666669</v>
      </c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13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  <c r="AU90" s="9"/>
      <c r="AV90" s="9"/>
      <c r="AW90" s="9"/>
      <c r="AX90" s="9"/>
      <c r="AY90" s="9"/>
      <c r="AZ90" s="9"/>
      <c r="BA90" s="9"/>
      <c r="BB90" s="9"/>
      <c r="BC90" s="9"/>
      <c r="BD90" s="9"/>
      <c r="BE90" s="9"/>
      <c r="BF90" s="9"/>
      <c r="BG90" s="9"/>
      <c r="BH90" s="9"/>
      <c r="BI90" s="9"/>
      <c r="BJ90" s="9"/>
      <c r="BK90" s="9"/>
      <c r="BL90" s="9"/>
      <c r="BM90" s="9"/>
      <c r="BN90" s="9"/>
      <c r="BO90" s="9"/>
      <c r="BP90" s="9"/>
      <c r="BQ90" s="9"/>
      <c r="BR90" s="9"/>
      <c r="BS90" s="9"/>
      <c r="BT90" s="9"/>
      <c r="BU90" s="9"/>
      <c r="BV90" s="9"/>
      <c r="BW90" s="12"/>
      <c r="BX90" s="12"/>
      <c r="BY90" s="12"/>
      <c r="BZ90" s="9"/>
    </row>
    <row r="91" spans="1:78" ht="27.9" customHeight="1" x14ac:dyDescent="0.3">
      <c r="A91" s="9" t="s">
        <v>179</v>
      </c>
      <c r="B91" s="9"/>
      <c r="C91" s="10"/>
      <c r="D91" s="9"/>
      <c r="E91" s="9"/>
      <c r="F91" s="10">
        <v>39722</v>
      </c>
      <c r="G91" s="9"/>
      <c r="H91" s="9" t="s">
        <v>15</v>
      </c>
      <c r="I91" s="9" t="s">
        <v>80</v>
      </c>
      <c r="J91" s="10">
        <v>42130</v>
      </c>
      <c r="K91" s="10">
        <v>42113</v>
      </c>
      <c r="L91" s="10">
        <v>42128</v>
      </c>
      <c r="M91" s="11">
        <v>0.28125</v>
      </c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  <c r="AU91" s="9"/>
      <c r="AV91" s="9"/>
      <c r="AW91" s="9"/>
      <c r="AX91" s="9"/>
      <c r="AY91" s="9"/>
      <c r="AZ91" s="9"/>
      <c r="BA91" s="9"/>
      <c r="BB91" s="9"/>
      <c r="BC91" s="9"/>
      <c r="BD91" s="9"/>
      <c r="BE91" s="9"/>
      <c r="BF91" s="9"/>
      <c r="BG91" s="9"/>
      <c r="BH91" s="9"/>
      <c r="BI91" s="9"/>
      <c r="BJ91" s="9"/>
      <c r="BK91" s="9"/>
      <c r="BL91" s="9"/>
      <c r="BM91" s="9"/>
      <c r="BN91" s="9"/>
      <c r="BO91" s="9"/>
      <c r="BP91" s="9"/>
      <c r="BQ91" s="9"/>
      <c r="BR91" s="9"/>
      <c r="BS91" s="9"/>
      <c r="BT91" s="9"/>
      <c r="BU91" s="9"/>
      <c r="BV91" s="9"/>
      <c r="BW91" s="12"/>
      <c r="BX91" s="12"/>
      <c r="BY91" s="12"/>
      <c r="BZ91" s="9"/>
    </row>
    <row r="92" spans="1:78" ht="27.9" customHeight="1" x14ac:dyDescent="0.3">
      <c r="A92" s="9" t="s">
        <v>181</v>
      </c>
      <c r="B92" s="9"/>
      <c r="C92" s="10"/>
      <c r="D92" s="9"/>
      <c r="E92" s="9"/>
      <c r="F92" s="10">
        <v>37500</v>
      </c>
      <c r="G92" s="9"/>
      <c r="H92" s="9" t="s">
        <v>15</v>
      </c>
      <c r="I92" s="9" t="s">
        <v>136</v>
      </c>
      <c r="J92" s="10">
        <v>42136</v>
      </c>
      <c r="K92" s="10">
        <v>42131</v>
      </c>
      <c r="L92" s="10">
        <v>42136</v>
      </c>
      <c r="M92" s="11">
        <v>0.47916666666666669</v>
      </c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13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  <c r="AU92" s="9"/>
      <c r="AV92" s="9"/>
      <c r="AW92" s="9"/>
      <c r="AX92" s="9"/>
      <c r="AY92" s="9"/>
      <c r="AZ92" s="9"/>
      <c r="BA92" s="9"/>
      <c r="BB92" s="9"/>
      <c r="BC92" s="9"/>
      <c r="BD92" s="9"/>
      <c r="BE92" s="9"/>
      <c r="BF92" s="9"/>
      <c r="BG92" s="9"/>
      <c r="BH92" s="9"/>
      <c r="BI92" s="9"/>
      <c r="BJ92" s="9"/>
      <c r="BK92" s="9"/>
      <c r="BL92" s="9"/>
      <c r="BM92" s="9"/>
      <c r="BN92" s="9"/>
      <c r="BO92" s="9"/>
      <c r="BP92" s="9"/>
      <c r="BQ92" s="9"/>
      <c r="BR92" s="9"/>
      <c r="BS92" s="9"/>
      <c r="BT92" s="9"/>
      <c r="BU92" s="9"/>
      <c r="BV92" s="9"/>
      <c r="BW92" s="12"/>
      <c r="BX92" s="12"/>
      <c r="BY92" s="12"/>
      <c r="BZ92" s="9"/>
    </row>
    <row r="93" spans="1:78" ht="27.9" customHeight="1" x14ac:dyDescent="0.3">
      <c r="A93" s="9" t="s">
        <v>180</v>
      </c>
      <c r="B93" s="9"/>
      <c r="C93" s="10"/>
      <c r="D93" s="9"/>
      <c r="E93" s="9"/>
      <c r="F93" s="10">
        <v>29007</v>
      </c>
      <c r="G93" s="9"/>
      <c r="H93" s="9" t="s">
        <v>15</v>
      </c>
      <c r="I93" s="9" t="s">
        <v>82</v>
      </c>
      <c r="J93" s="10">
        <v>42130</v>
      </c>
      <c r="K93" s="10">
        <v>42127</v>
      </c>
      <c r="L93" s="10">
        <v>42130</v>
      </c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  <c r="AU93" s="9"/>
      <c r="AV93" s="9"/>
      <c r="AW93" s="9"/>
      <c r="AX93" s="9"/>
      <c r="AY93" s="9"/>
      <c r="AZ93" s="9"/>
      <c r="BA93" s="9"/>
      <c r="BB93" s="9"/>
      <c r="BC93" s="9"/>
      <c r="BD93" s="9"/>
      <c r="BE93" s="9"/>
      <c r="BF93" s="9"/>
      <c r="BG93" s="9"/>
      <c r="BH93" s="9"/>
      <c r="BI93" s="9"/>
      <c r="BJ93" s="9"/>
      <c r="BK93" s="9"/>
      <c r="BL93" s="9"/>
      <c r="BM93" s="9"/>
      <c r="BN93" s="9"/>
      <c r="BO93" s="9"/>
      <c r="BP93" s="9"/>
      <c r="BQ93" s="9"/>
      <c r="BR93" s="9"/>
      <c r="BS93" s="9"/>
      <c r="BT93" s="9"/>
      <c r="BU93" s="9"/>
      <c r="BV93" s="9"/>
      <c r="BW93" s="12"/>
      <c r="BX93" s="12"/>
      <c r="BY93" s="12"/>
      <c r="BZ93" s="9"/>
    </row>
    <row r="94" spans="1:78" ht="27.9" customHeight="1" x14ac:dyDescent="0.3">
      <c r="A94" s="9" t="s">
        <v>182</v>
      </c>
      <c r="B94" s="9"/>
      <c r="C94" s="10"/>
      <c r="D94" s="9"/>
      <c r="E94" s="9"/>
      <c r="F94" s="10">
        <v>30499</v>
      </c>
      <c r="G94" s="9"/>
      <c r="H94" s="9" t="s">
        <v>15</v>
      </c>
      <c r="I94" s="9" t="s">
        <v>160</v>
      </c>
      <c r="J94" s="10">
        <v>42144</v>
      </c>
      <c r="K94" s="10">
        <v>42142</v>
      </c>
      <c r="L94" s="10">
        <v>42134</v>
      </c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  <c r="AU94" s="9"/>
      <c r="AV94" s="9"/>
      <c r="AW94" s="9"/>
      <c r="AX94" s="9"/>
      <c r="AY94" s="9"/>
      <c r="AZ94" s="9"/>
      <c r="BA94" s="9"/>
      <c r="BB94" s="9"/>
      <c r="BC94" s="9"/>
      <c r="BD94" s="9"/>
      <c r="BE94" s="9"/>
      <c r="BF94" s="9"/>
      <c r="BG94" s="9"/>
      <c r="BH94" s="9"/>
      <c r="BI94" s="9"/>
      <c r="BJ94" s="9"/>
      <c r="BK94" s="9"/>
      <c r="BL94" s="9"/>
      <c r="BM94" s="9"/>
      <c r="BN94" s="9"/>
      <c r="BO94" s="9"/>
      <c r="BP94" s="9"/>
      <c r="BQ94" s="9"/>
      <c r="BR94" s="9"/>
      <c r="BS94" s="9"/>
      <c r="BT94" s="9"/>
      <c r="BU94" s="9"/>
      <c r="BV94" s="9"/>
      <c r="BW94" s="12"/>
      <c r="BX94" s="12"/>
      <c r="BY94" s="12"/>
      <c r="BZ94" s="9"/>
    </row>
    <row r="95" spans="1:78" ht="27.9" customHeight="1" x14ac:dyDescent="0.3">
      <c r="A95" s="9" t="s">
        <v>183</v>
      </c>
      <c r="B95" s="9"/>
      <c r="C95" s="10"/>
      <c r="D95" s="9"/>
      <c r="E95" s="9"/>
      <c r="F95" s="10">
        <v>37299</v>
      </c>
      <c r="G95" s="9"/>
      <c r="H95" s="9" t="s">
        <v>15</v>
      </c>
      <c r="I95" s="9" t="s">
        <v>80</v>
      </c>
      <c r="J95" s="10">
        <v>42159</v>
      </c>
      <c r="K95" s="10">
        <v>42158</v>
      </c>
      <c r="L95" s="10">
        <v>42156</v>
      </c>
      <c r="M95" s="11">
        <v>0.41666666666666669</v>
      </c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  <c r="AU95" s="9"/>
      <c r="AV95" s="9"/>
      <c r="AW95" s="9"/>
      <c r="AX95" s="9"/>
      <c r="AY95" s="9"/>
      <c r="AZ95" s="9"/>
      <c r="BA95" s="9"/>
      <c r="BB95" s="9"/>
      <c r="BC95" s="9"/>
      <c r="BD95" s="9"/>
      <c r="BE95" s="9"/>
      <c r="BF95" s="9"/>
      <c r="BG95" s="9"/>
      <c r="BH95" s="9"/>
      <c r="BI95" s="9"/>
      <c r="BJ95" s="9"/>
      <c r="BK95" s="9"/>
      <c r="BL95" s="9"/>
      <c r="BM95" s="9"/>
      <c r="BN95" s="9"/>
      <c r="BO95" s="9"/>
      <c r="BP95" s="9"/>
      <c r="BQ95" s="9"/>
      <c r="BR95" s="9"/>
      <c r="BS95" s="9"/>
      <c r="BT95" s="9"/>
      <c r="BU95" s="9"/>
      <c r="BV95" s="9"/>
      <c r="BW95" s="12"/>
      <c r="BX95" s="12"/>
      <c r="BY95" s="12"/>
      <c r="BZ95" s="9"/>
    </row>
    <row r="96" spans="1:78" ht="27.9" customHeight="1" x14ac:dyDescent="0.3">
      <c r="A96" s="9" t="s">
        <v>184</v>
      </c>
      <c r="B96" s="9"/>
      <c r="C96" s="10"/>
      <c r="D96" s="9"/>
      <c r="E96" s="9"/>
      <c r="F96" s="10">
        <v>30558</v>
      </c>
      <c r="G96" s="9"/>
      <c r="H96" s="9" t="s">
        <v>15</v>
      </c>
      <c r="I96" s="9" t="s">
        <v>100</v>
      </c>
      <c r="J96" s="10">
        <v>42164</v>
      </c>
      <c r="K96" s="10">
        <v>42162</v>
      </c>
      <c r="L96" s="10">
        <v>42163</v>
      </c>
      <c r="M96" s="11">
        <v>0.3888888888888889</v>
      </c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  <c r="AU96" s="9"/>
      <c r="AV96" s="9"/>
      <c r="AW96" s="9"/>
      <c r="AX96" s="9"/>
      <c r="AY96" s="9"/>
      <c r="AZ96" s="9"/>
      <c r="BA96" s="9"/>
      <c r="BB96" s="9"/>
      <c r="BC96" s="9"/>
      <c r="BD96" s="9"/>
      <c r="BE96" s="9"/>
      <c r="BF96" s="9"/>
      <c r="BG96" s="9"/>
      <c r="BH96" s="9"/>
      <c r="BI96" s="9"/>
      <c r="BJ96" s="9"/>
      <c r="BK96" s="9"/>
      <c r="BL96" s="9"/>
      <c r="BM96" s="9"/>
      <c r="BN96" s="9"/>
      <c r="BO96" s="9"/>
      <c r="BP96" s="9"/>
      <c r="BQ96" s="9"/>
      <c r="BR96" s="9"/>
      <c r="BS96" s="9"/>
      <c r="BT96" s="9"/>
      <c r="BU96" s="9"/>
      <c r="BV96" s="9"/>
      <c r="BW96" s="12"/>
      <c r="BX96" s="12"/>
      <c r="BY96" s="12"/>
      <c r="BZ96" s="9"/>
    </row>
    <row r="97" spans="1:78" ht="27.9" customHeight="1" x14ac:dyDescent="0.3">
      <c r="A97" s="14" t="s">
        <v>185</v>
      </c>
      <c r="B97" s="14"/>
      <c r="C97" s="15"/>
      <c r="D97" s="14"/>
      <c r="E97" s="14"/>
      <c r="F97" s="15">
        <v>30126</v>
      </c>
      <c r="G97" s="14"/>
      <c r="H97" s="14" t="s">
        <v>15</v>
      </c>
      <c r="I97" s="14" t="s">
        <v>130</v>
      </c>
      <c r="J97" s="15">
        <v>42111</v>
      </c>
      <c r="K97" s="15">
        <v>42105</v>
      </c>
      <c r="L97" s="15">
        <v>42112</v>
      </c>
      <c r="M97" s="16">
        <v>0.80555555555555547</v>
      </c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  <c r="AY97" s="14"/>
      <c r="AZ97" s="14"/>
      <c r="BA97" s="14"/>
      <c r="BB97" s="14"/>
      <c r="BC97" s="14"/>
      <c r="BD97" s="14"/>
      <c r="BE97" s="14"/>
      <c r="BF97" s="14"/>
      <c r="BG97" s="14"/>
      <c r="BH97" s="14"/>
      <c r="BI97" s="14"/>
      <c r="BJ97" s="14"/>
      <c r="BK97" s="14"/>
      <c r="BL97" s="14"/>
      <c r="BM97" s="14"/>
      <c r="BN97" s="14"/>
      <c r="BO97" s="14"/>
      <c r="BP97" s="14"/>
      <c r="BQ97" s="14"/>
      <c r="BR97" s="14"/>
      <c r="BS97" s="14"/>
      <c r="BT97" s="14"/>
      <c r="BU97" s="14"/>
      <c r="BV97" s="14"/>
      <c r="BW97" s="17"/>
      <c r="BX97" s="17"/>
      <c r="BY97" s="17"/>
      <c r="BZ97" s="14"/>
    </row>
    <row r="98" spans="1:78" ht="27.9" customHeight="1" x14ac:dyDescent="0.3">
      <c r="A98" s="9" t="s">
        <v>186</v>
      </c>
      <c r="B98" s="9"/>
      <c r="C98" s="10"/>
      <c r="D98" s="9"/>
      <c r="E98" s="9"/>
      <c r="F98" s="10">
        <v>38322</v>
      </c>
      <c r="G98" s="9"/>
      <c r="H98" s="9" t="s">
        <v>15</v>
      </c>
      <c r="I98" s="9" t="s">
        <v>130</v>
      </c>
      <c r="J98" s="10">
        <v>42177</v>
      </c>
      <c r="K98" s="10">
        <v>42159</v>
      </c>
      <c r="L98" s="10">
        <v>42174</v>
      </c>
      <c r="M98" s="11">
        <v>0.4375</v>
      </c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  <c r="AU98" s="9"/>
      <c r="AV98" s="9"/>
      <c r="AW98" s="9"/>
      <c r="AX98" s="9"/>
      <c r="AY98" s="9"/>
      <c r="AZ98" s="9"/>
      <c r="BA98" s="9"/>
      <c r="BB98" s="9"/>
      <c r="BC98" s="9"/>
      <c r="BD98" s="9"/>
      <c r="BE98" s="9"/>
      <c r="BF98" s="9"/>
      <c r="BG98" s="9"/>
      <c r="BH98" s="9"/>
      <c r="BI98" s="9"/>
      <c r="BJ98" s="9"/>
      <c r="BK98" s="9"/>
      <c r="BL98" s="9"/>
      <c r="BM98" s="9"/>
      <c r="BN98" s="9"/>
      <c r="BO98" s="9"/>
      <c r="BP98" s="9"/>
      <c r="BQ98" s="9"/>
      <c r="BR98" s="9"/>
      <c r="BS98" s="9"/>
      <c r="BT98" s="9"/>
      <c r="BU98" s="9"/>
      <c r="BV98" s="9"/>
      <c r="BW98" s="12"/>
      <c r="BX98" s="12"/>
      <c r="BY98" s="12"/>
      <c r="BZ98" s="9"/>
    </row>
    <row r="99" spans="1:78" ht="27.9" customHeight="1" x14ac:dyDescent="0.3">
      <c r="A99" s="9" t="s">
        <v>115</v>
      </c>
      <c r="B99" s="9"/>
      <c r="C99" s="10"/>
      <c r="D99" s="9"/>
      <c r="E99" s="9"/>
      <c r="F99" s="10">
        <v>36404</v>
      </c>
      <c r="G99" s="9"/>
      <c r="H99" s="9" t="s">
        <v>15</v>
      </c>
      <c r="I99" s="9" t="s">
        <v>130</v>
      </c>
      <c r="J99" s="10">
        <v>42185</v>
      </c>
      <c r="K99" s="10">
        <v>42175</v>
      </c>
      <c r="L99" s="10">
        <v>42181</v>
      </c>
      <c r="M99" s="11">
        <v>0.375</v>
      </c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  <c r="AU99" s="9"/>
      <c r="AV99" s="9"/>
      <c r="AW99" s="9"/>
      <c r="AX99" s="9"/>
      <c r="AY99" s="9"/>
      <c r="AZ99" s="9"/>
      <c r="BA99" s="9"/>
      <c r="BB99" s="9"/>
      <c r="BC99" s="9"/>
      <c r="BD99" s="9"/>
      <c r="BE99" s="9"/>
      <c r="BF99" s="9"/>
      <c r="BG99" s="9"/>
      <c r="BH99" s="9"/>
      <c r="BI99" s="9"/>
      <c r="BJ99" s="9"/>
      <c r="BK99" s="9"/>
      <c r="BL99" s="9"/>
      <c r="BM99" s="9"/>
      <c r="BN99" s="9"/>
      <c r="BO99" s="9"/>
      <c r="BP99" s="9"/>
      <c r="BQ99" s="9"/>
      <c r="BR99" s="9"/>
      <c r="BS99" s="9"/>
      <c r="BT99" s="9"/>
      <c r="BU99" s="9"/>
      <c r="BV99" s="9"/>
      <c r="BW99" s="12"/>
      <c r="BX99" s="12"/>
      <c r="BY99" s="12"/>
      <c r="BZ99" s="9"/>
    </row>
    <row r="100" spans="1:78" ht="27.9" customHeight="1" x14ac:dyDescent="0.3">
      <c r="A100" s="9" t="s">
        <v>187</v>
      </c>
      <c r="B100" s="9"/>
      <c r="C100" s="10"/>
      <c r="D100" s="9"/>
      <c r="E100" s="9"/>
      <c r="F100" s="10">
        <v>41155</v>
      </c>
      <c r="G100" s="9"/>
      <c r="H100" s="9" t="s">
        <v>15</v>
      </c>
      <c r="I100" s="9" t="s">
        <v>130</v>
      </c>
      <c r="J100" s="10">
        <v>42189</v>
      </c>
      <c r="K100" s="10">
        <v>42191</v>
      </c>
      <c r="L100" s="10">
        <v>42184</v>
      </c>
      <c r="M100" s="11">
        <v>0.39583333333333331</v>
      </c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13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  <c r="AU100" s="9"/>
      <c r="AV100" s="9"/>
      <c r="AW100" s="9"/>
      <c r="AX100" s="9"/>
      <c r="AY100" s="9"/>
      <c r="AZ100" s="9"/>
      <c r="BA100" s="9"/>
      <c r="BB100" s="9"/>
      <c r="BC100" s="9"/>
      <c r="BD100" s="9"/>
      <c r="BE100" s="9"/>
      <c r="BF100" s="9"/>
      <c r="BG100" s="9"/>
      <c r="BH100" s="9"/>
      <c r="BI100" s="9"/>
      <c r="BJ100" s="9"/>
      <c r="BK100" s="9"/>
      <c r="BL100" s="9"/>
      <c r="BM100" s="9"/>
      <c r="BN100" s="9"/>
      <c r="BO100" s="9"/>
      <c r="BP100" s="9"/>
      <c r="BQ100" s="9"/>
      <c r="BR100" s="9"/>
      <c r="BS100" s="9"/>
      <c r="BT100" s="9"/>
      <c r="BU100" s="9"/>
      <c r="BV100" s="9"/>
      <c r="BW100" s="12"/>
      <c r="BX100" s="12"/>
      <c r="BY100" s="12"/>
      <c r="BZ100" s="9"/>
    </row>
    <row r="101" spans="1:78" ht="27.9" customHeight="1" x14ac:dyDescent="0.3">
      <c r="A101" s="9" t="s">
        <v>93</v>
      </c>
      <c r="B101" s="9"/>
      <c r="C101" s="10"/>
      <c r="D101" s="9"/>
      <c r="E101" s="9"/>
      <c r="F101" s="10">
        <v>42009</v>
      </c>
      <c r="G101" s="9"/>
      <c r="H101" s="9" t="s">
        <v>111</v>
      </c>
      <c r="I101" s="9" t="s">
        <v>160</v>
      </c>
      <c r="J101" s="10">
        <v>42207</v>
      </c>
      <c r="K101" s="10">
        <v>42200</v>
      </c>
      <c r="L101" s="10">
        <v>42203</v>
      </c>
      <c r="M101" s="11">
        <v>0.45833333333333331</v>
      </c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9"/>
      <c r="AZ101" s="9"/>
      <c r="BA101" s="9"/>
      <c r="BB101" s="9"/>
      <c r="BC101" s="9"/>
      <c r="BD101" s="9"/>
      <c r="BE101" s="9"/>
      <c r="BF101" s="9"/>
      <c r="BG101" s="9"/>
      <c r="BH101" s="9"/>
      <c r="BI101" s="9"/>
      <c r="BJ101" s="9"/>
      <c r="BK101" s="9"/>
      <c r="BL101" s="9"/>
      <c r="BM101" s="9"/>
      <c r="BN101" s="9"/>
      <c r="BO101" s="9"/>
      <c r="BP101" s="9"/>
      <c r="BQ101" s="9"/>
      <c r="BR101" s="9"/>
      <c r="BS101" s="9"/>
      <c r="BT101" s="9"/>
      <c r="BU101" s="9"/>
      <c r="BV101" s="9"/>
      <c r="BW101" s="12"/>
      <c r="BX101" s="12"/>
      <c r="BY101" s="12"/>
      <c r="BZ101" s="9"/>
    </row>
    <row r="102" spans="1:78" ht="27.9" customHeight="1" x14ac:dyDescent="0.3">
      <c r="A102" s="18" t="s">
        <v>188</v>
      </c>
      <c r="B102" s="18"/>
      <c r="C102" s="19"/>
      <c r="D102" s="18"/>
      <c r="E102" s="18"/>
      <c r="F102" s="19">
        <v>40420</v>
      </c>
      <c r="G102" s="18"/>
      <c r="H102" s="18" t="s">
        <v>87</v>
      </c>
      <c r="I102" s="18" t="s">
        <v>100</v>
      </c>
      <c r="J102" s="19">
        <v>42187</v>
      </c>
      <c r="K102" s="19">
        <v>42182</v>
      </c>
      <c r="L102" s="19">
        <v>42187</v>
      </c>
      <c r="M102" s="20">
        <v>0.45833333333333331</v>
      </c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  <c r="BT102" s="18"/>
      <c r="BU102" s="18"/>
      <c r="BV102" s="18"/>
      <c r="BW102" s="21"/>
      <c r="BX102" s="21"/>
      <c r="BY102" s="21"/>
      <c r="BZ102" s="18"/>
    </row>
    <row r="103" spans="1:78" ht="27.9" customHeight="1" x14ac:dyDescent="0.3">
      <c r="A103" s="9" t="s">
        <v>189</v>
      </c>
      <c r="B103" s="9"/>
      <c r="C103" s="10"/>
      <c r="D103" s="9"/>
      <c r="E103" s="9"/>
      <c r="F103" s="10">
        <v>41640</v>
      </c>
      <c r="G103" s="9"/>
      <c r="H103" s="9" t="s">
        <v>87</v>
      </c>
      <c r="I103" s="9" t="s">
        <v>145</v>
      </c>
      <c r="J103" s="10">
        <v>42215</v>
      </c>
      <c r="K103" s="10">
        <v>42204</v>
      </c>
      <c r="L103" s="10">
        <v>42189</v>
      </c>
      <c r="M103" s="11">
        <v>0.41666666666666669</v>
      </c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9"/>
      <c r="AZ103" s="9"/>
      <c r="BA103" s="9"/>
      <c r="BB103" s="9"/>
      <c r="BC103" s="9"/>
      <c r="BD103" s="9"/>
      <c r="BE103" s="9"/>
      <c r="BF103" s="9"/>
      <c r="BG103" s="9"/>
      <c r="BH103" s="9"/>
      <c r="BI103" s="9"/>
      <c r="BJ103" s="9"/>
      <c r="BK103" s="9"/>
      <c r="BL103" s="9"/>
      <c r="BM103" s="9"/>
      <c r="BN103" s="9"/>
      <c r="BO103" s="9"/>
      <c r="BP103" s="9"/>
      <c r="BQ103" s="9"/>
      <c r="BR103" s="9"/>
      <c r="BS103" s="9"/>
      <c r="BT103" s="9"/>
      <c r="BU103" s="9"/>
      <c r="BV103" s="9"/>
      <c r="BW103" s="12"/>
      <c r="BX103" s="12"/>
      <c r="BY103" s="12"/>
      <c r="BZ103" s="9"/>
    </row>
    <row r="104" spans="1:78" ht="27.9" customHeight="1" x14ac:dyDescent="0.3">
      <c r="A104" s="9" t="s">
        <v>190</v>
      </c>
      <c r="B104" s="9"/>
      <c r="C104" s="10"/>
      <c r="D104" s="9"/>
      <c r="E104" s="9"/>
      <c r="F104" s="10">
        <v>41281</v>
      </c>
      <c r="G104" s="9"/>
      <c r="H104" s="9" t="s">
        <v>87</v>
      </c>
      <c r="I104" s="9" t="s">
        <v>95</v>
      </c>
      <c r="J104" s="10">
        <v>42219</v>
      </c>
      <c r="K104" s="10">
        <v>42210</v>
      </c>
      <c r="L104" s="10">
        <v>42217</v>
      </c>
      <c r="M104" s="11">
        <v>0.42569444444444443</v>
      </c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9"/>
      <c r="AZ104" s="9"/>
      <c r="BA104" s="9"/>
      <c r="BB104" s="9"/>
      <c r="BC104" s="9"/>
      <c r="BD104" s="9"/>
      <c r="BE104" s="9"/>
      <c r="BF104" s="9"/>
      <c r="BG104" s="9"/>
      <c r="BH104" s="9"/>
      <c r="BI104" s="9"/>
      <c r="BJ104" s="9"/>
      <c r="BK104" s="9"/>
      <c r="BL104" s="9"/>
      <c r="BM104" s="9"/>
      <c r="BN104" s="9"/>
      <c r="BO104" s="9"/>
      <c r="BP104" s="9"/>
      <c r="BQ104" s="9"/>
      <c r="BR104" s="9"/>
      <c r="BS104" s="9"/>
      <c r="BT104" s="9"/>
      <c r="BU104" s="9"/>
      <c r="BV104" s="9"/>
      <c r="BW104" s="12"/>
      <c r="BX104" s="12"/>
      <c r="BY104" s="12"/>
      <c r="BZ104" s="9"/>
    </row>
    <row r="105" spans="1:78" ht="27.9" customHeight="1" x14ac:dyDescent="0.3">
      <c r="A105" s="9" t="s">
        <v>191</v>
      </c>
      <c r="B105" s="9"/>
      <c r="C105" s="10"/>
      <c r="D105" s="9"/>
      <c r="E105" s="9"/>
      <c r="F105" s="10">
        <v>40575</v>
      </c>
      <c r="G105" s="9"/>
      <c r="H105" s="9" t="s">
        <v>15</v>
      </c>
      <c r="I105" s="9" t="s">
        <v>80</v>
      </c>
      <c r="J105" s="10">
        <v>42222</v>
      </c>
      <c r="K105" s="10">
        <v>42211</v>
      </c>
      <c r="L105" s="10">
        <v>42221</v>
      </c>
      <c r="M105" s="11">
        <v>0.6875</v>
      </c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9"/>
      <c r="AZ105" s="9"/>
      <c r="BA105" s="9"/>
      <c r="BB105" s="9"/>
      <c r="BC105" s="9"/>
      <c r="BD105" s="9"/>
      <c r="BE105" s="9"/>
      <c r="BF105" s="9"/>
      <c r="BG105" s="9"/>
      <c r="BH105" s="9"/>
      <c r="BI105" s="9"/>
      <c r="BJ105" s="9"/>
      <c r="BK105" s="9"/>
      <c r="BL105" s="9"/>
      <c r="BM105" s="9"/>
      <c r="BN105" s="9"/>
      <c r="BO105" s="9"/>
      <c r="BP105" s="9"/>
      <c r="BQ105" s="9"/>
      <c r="BR105" s="9"/>
      <c r="BS105" s="9"/>
      <c r="BT105" s="9"/>
      <c r="BU105" s="9"/>
      <c r="BV105" s="9"/>
      <c r="BW105" s="12"/>
      <c r="BX105" s="12"/>
      <c r="BY105" s="12"/>
      <c r="BZ105" s="9"/>
    </row>
    <row r="106" spans="1:78" ht="27.9" customHeight="1" x14ac:dyDescent="0.3">
      <c r="A106" s="9" t="s">
        <v>192</v>
      </c>
      <c r="B106" s="9"/>
      <c r="C106" s="10"/>
      <c r="D106" s="9"/>
      <c r="E106" s="9"/>
      <c r="F106" s="10">
        <v>42184</v>
      </c>
      <c r="G106" s="9"/>
      <c r="H106" s="9" t="s">
        <v>111</v>
      </c>
      <c r="I106" s="9" t="s">
        <v>82</v>
      </c>
      <c r="J106" s="10">
        <v>42244</v>
      </c>
      <c r="K106" s="10">
        <v>42239</v>
      </c>
      <c r="L106" s="10">
        <v>42242</v>
      </c>
      <c r="M106" s="11">
        <v>0.6875</v>
      </c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9"/>
      <c r="AZ106" s="9"/>
      <c r="BA106" s="9"/>
      <c r="BB106" s="9"/>
      <c r="BC106" s="9"/>
      <c r="BD106" s="9"/>
      <c r="BE106" s="9"/>
      <c r="BF106" s="9"/>
      <c r="BG106" s="9"/>
      <c r="BH106" s="9"/>
      <c r="BI106" s="9"/>
      <c r="BJ106" s="9"/>
      <c r="BK106" s="9"/>
      <c r="BL106" s="9"/>
      <c r="BM106" s="9"/>
      <c r="BN106" s="9"/>
      <c r="BO106" s="9"/>
      <c r="BP106" s="9"/>
      <c r="BQ106" s="9"/>
      <c r="BR106" s="9"/>
      <c r="BS106" s="9"/>
      <c r="BT106" s="9"/>
      <c r="BU106" s="9"/>
      <c r="BV106" s="9"/>
      <c r="BW106" s="12"/>
      <c r="BX106" s="12"/>
      <c r="BY106" s="12"/>
      <c r="BZ106" s="9"/>
    </row>
    <row r="107" spans="1:78" ht="27.9" customHeight="1" x14ac:dyDescent="0.3">
      <c r="A107" s="9" t="s">
        <v>193</v>
      </c>
      <c r="B107" s="9"/>
      <c r="C107" s="10"/>
      <c r="D107" s="9"/>
      <c r="E107" s="9"/>
      <c r="F107" s="10">
        <v>41645</v>
      </c>
      <c r="G107" s="9"/>
      <c r="H107" s="9" t="s">
        <v>15</v>
      </c>
      <c r="I107" s="9" t="s">
        <v>95</v>
      </c>
      <c r="J107" s="10">
        <v>42241</v>
      </c>
      <c r="K107" s="10">
        <v>42237</v>
      </c>
      <c r="L107" s="10">
        <v>42241</v>
      </c>
      <c r="M107" s="11">
        <v>0.625</v>
      </c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13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9"/>
      <c r="AZ107" s="9"/>
      <c r="BA107" s="9"/>
      <c r="BB107" s="9"/>
      <c r="BC107" s="9"/>
      <c r="BD107" s="9"/>
      <c r="BE107" s="9"/>
      <c r="BF107" s="9"/>
      <c r="BG107" s="9"/>
      <c r="BH107" s="9"/>
      <c r="BI107" s="9"/>
      <c r="BJ107" s="9"/>
      <c r="BK107" s="9"/>
      <c r="BL107" s="9"/>
      <c r="BM107" s="9"/>
      <c r="BN107" s="9"/>
      <c r="BO107" s="9"/>
      <c r="BP107" s="9"/>
      <c r="BQ107" s="9"/>
      <c r="BR107" s="9"/>
      <c r="BS107" s="9"/>
      <c r="BT107" s="9"/>
      <c r="BU107" s="9"/>
      <c r="BV107" s="9"/>
      <c r="BW107" s="12"/>
      <c r="BX107" s="12"/>
      <c r="BY107" s="12"/>
      <c r="BZ107" s="9"/>
    </row>
    <row r="108" spans="1:78" ht="27.9" customHeight="1" x14ac:dyDescent="0.3">
      <c r="A108" s="9" t="s">
        <v>194</v>
      </c>
      <c r="B108" s="9"/>
      <c r="C108" s="10"/>
      <c r="D108" s="9"/>
      <c r="E108" s="9"/>
      <c r="F108" s="10">
        <v>40864</v>
      </c>
      <c r="G108" s="9"/>
      <c r="H108" s="9" t="s">
        <v>15</v>
      </c>
      <c r="I108" s="9" t="s">
        <v>130</v>
      </c>
      <c r="J108" s="10">
        <v>42245</v>
      </c>
      <c r="K108" s="10">
        <v>42231</v>
      </c>
      <c r="L108" s="10">
        <v>42245</v>
      </c>
      <c r="M108" s="11">
        <v>0.625</v>
      </c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9"/>
      <c r="AZ108" s="9"/>
      <c r="BA108" s="9"/>
      <c r="BB108" s="9"/>
      <c r="BC108" s="9"/>
      <c r="BD108" s="9"/>
      <c r="BE108" s="9"/>
      <c r="BF108" s="9"/>
      <c r="BG108" s="9"/>
      <c r="BH108" s="9"/>
      <c r="BI108" s="9"/>
      <c r="BJ108" s="9"/>
      <c r="BK108" s="9"/>
      <c r="BL108" s="9"/>
      <c r="BM108" s="9"/>
      <c r="BN108" s="9"/>
      <c r="BO108" s="9"/>
      <c r="BP108" s="9"/>
      <c r="BQ108" s="9"/>
      <c r="BR108" s="9"/>
      <c r="BS108" s="9"/>
      <c r="BT108" s="9"/>
      <c r="BU108" s="9"/>
      <c r="BV108" s="9"/>
      <c r="BW108" s="12"/>
      <c r="BX108" s="12"/>
      <c r="BY108" s="12"/>
      <c r="BZ108" s="9"/>
    </row>
    <row r="109" spans="1:78" ht="27.9" customHeight="1" x14ac:dyDescent="0.3">
      <c r="A109" s="9" t="s">
        <v>195</v>
      </c>
      <c r="B109" s="9"/>
      <c r="C109" s="10"/>
      <c r="D109" s="9"/>
      <c r="E109" s="9"/>
      <c r="F109" s="10">
        <v>41575</v>
      </c>
      <c r="G109" s="9"/>
      <c r="H109" s="9" t="s">
        <v>87</v>
      </c>
      <c r="I109" s="9" t="s">
        <v>154</v>
      </c>
      <c r="J109" s="10">
        <v>42247</v>
      </c>
      <c r="K109" s="10">
        <v>42251</v>
      </c>
      <c r="L109" s="10">
        <v>42236</v>
      </c>
      <c r="M109" s="11">
        <v>0.30555555555555552</v>
      </c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9"/>
      <c r="AZ109" s="9"/>
      <c r="BA109" s="9"/>
      <c r="BB109" s="9"/>
      <c r="BC109" s="9"/>
      <c r="BD109" s="9"/>
      <c r="BE109" s="9"/>
      <c r="BF109" s="9"/>
      <c r="BG109" s="9"/>
      <c r="BH109" s="9"/>
      <c r="BI109" s="9"/>
      <c r="BJ109" s="9"/>
      <c r="BK109" s="9"/>
      <c r="BL109" s="9"/>
      <c r="BM109" s="9"/>
      <c r="BN109" s="9"/>
      <c r="BO109" s="9"/>
      <c r="BP109" s="9"/>
      <c r="BQ109" s="9"/>
      <c r="BR109" s="9"/>
      <c r="BS109" s="9"/>
      <c r="BT109" s="9"/>
      <c r="BU109" s="9"/>
      <c r="BV109" s="9"/>
      <c r="BW109" s="12"/>
      <c r="BX109" s="12"/>
      <c r="BY109" s="12"/>
      <c r="BZ109" s="9"/>
    </row>
    <row r="110" spans="1:78" ht="27.9" customHeight="1" x14ac:dyDescent="0.3">
      <c r="A110" s="9" t="s">
        <v>196</v>
      </c>
      <c r="B110" s="9"/>
      <c r="C110" s="10"/>
      <c r="D110" s="9"/>
      <c r="E110" s="9"/>
      <c r="F110" s="10">
        <v>39142</v>
      </c>
      <c r="G110" s="9"/>
      <c r="H110" s="9" t="s">
        <v>15</v>
      </c>
      <c r="I110" s="9" t="s">
        <v>109</v>
      </c>
      <c r="J110" s="10">
        <v>42250</v>
      </c>
      <c r="K110" s="10">
        <v>42246</v>
      </c>
      <c r="L110" s="10">
        <v>42250</v>
      </c>
      <c r="M110" s="11">
        <v>0.39583333333333331</v>
      </c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9"/>
      <c r="AZ110" s="9"/>
      <c r="BA110" s="9"/>
      <c r="BB110" s="9"/>
      <c r="BC110" s="9"/>
      <c r="BD110" s="9"/>
      <c r="BE110" s="9"/>
      <c r="BF110" s="9"/>
      <c r="BG110" s="9"/>
      <c r="BH110" s="9"/>
      <c r="BI110" s="9"/>
      <c r="BJ110" s="9"/>
      <c r="BK110" s="9"/>
      <c r="BL110" s="9"/>
      <c r="BM110" s="9"/>
      <c r="BN110" s="9"/>
      <c r="BO110" s="9"/>
      <c r="BP110" s="9"/>
      <c r="BQ110" s="9"/>
      <c r="BR110" s="9"/>
      <c r="BS110" s="9"/>
      <c r="BT110" s="9"/>
      <c r="BU110" s="9"/>
      <c r="BV110" s="9"/>
      <c r="BW110" s="12"/>
      <c r="BX110" s="12"/>
      <c r="BY110" s="12"/>
      <c r="BZ110" s="9"/>
    </row>
    <row r="111" spans="1:78" ht="27.9" customHeight="1" x14ac:dyDescent="0.3">
      <c r="A111" s="9" t="s">
        <v>197</v>
      </c>
      <c r="B111" s="9"/>
      <c r="C111" s="10"/>
      <c r="D111" s="9"/>
      <c r="E111" s="9"/>
      <c r="F111" s="10">
        <v>41932</v>
      </c>
      <c r="G111" s="9"/>
      <c r="H111" s="9" t="s">
        <v>87</v>
      </c>
      <c r="I111" s="9" t="s">
        <v>80</v>
      </c>
      <c r="J111" s="10">
        <v>42254</v>
      </c>
      <c r="K111" s="10">
        <v>42252</v>
      </c>
      <c r="L111" s="10">
        <v>42248</v>
      </c>
      <c r="M111" s="11">
        <v>0.40625</v>
      </c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9"/>
      <c r="AZ111" s="9"/>
      <c r="BA111" s="9"/>
      <c r="BB111" s="9"/>
      <c r="BC111" s="9"/>
      <c r="BD111" s="9"/>
      <c r="BE111" s="9"/>
      <c r="BF111" s="9"/>
      <c r="BG111" s="9"/>
      <c r="BH111" s="9"/>
      <c r="BI111" s="9"/>
      <c r="BJ111" s="9"/>
      <c r="BK111" s="9"/>
      <c r="BL111" s="9"/>
      <c r="BM111" s="9"/>
      <c r="BN111" s="9"/>
      <c r="BO111" s="9"/>
      <c r="BP111" s="9"/>
      <c r="BQ111" s="9"/>
      <c r="BR111" s="9"/>
      <c r="BS111" s="9"/>
      <c r="BT111" s="9"/>
      <c r="BU111" s="9"/>
      <c r="BV111" s="9"/>
      <c r="BW111" s="12"/>
      <c r="BX111" s="12"/>
      <c r="BY111" s="12"/>
      <c r="BZ111" s="9"/>
    </row>
    <row r="112" spans="1:78" ht="27.9" customHeight="1" x14ac:dyDescent="0.3">
      <c r="A112" s="9" t="s">
        <v>198</v>
      </c>
      <c r="B112" s="9"/>
      <c r="C112" s="10"/>
      <c r="D112" s="9"/>
      <c r="E112" s="9"/>
      <c r="F112" s="10">
        <v>39995</v>
      </c>
      <c r="G112" s="9"/>
      <c r="H112" s="9" t="s">
        <v>15</v>
      </c>
      <c r="I112" s="9" t="s">
        <v>130</v>
      </c>
      <c r="J112" s="10">
        <v>42252</v>
      </c>
      <c r="K112" s="10">
        <v>42253</v>
      </c>
      <c r="L112" s="10">
        <v>42254</v>
      </c>
      <c r="M112" s="11">
        <v>0.39583333333333331</v>
      </c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9"/>
      <c r="AZ112" s="9"/>
      <c r="BA112" s="9"/>
      <c r="BB112" s="9"/>
      <c r="BC112" s="9"/>
      <c r="BD112" s="9"/>
      <c r="BE112" s="9"/>
      <c r="BF112" s="9"/>
      <c r="BG112" s="9"/>
      <c r="BH112" s="9"/>
      <c r="BI112" s="9"/>
      <c r="BJ112" s="9"/>
      <c r="BK112" s="9"/>
      <c r="BL112" s="9"/>
      <c r="BM112" s="9"/>
      <c r="BN112" s="9"/>
      <c r="BO112" s="9"/>
      <c r="BP112" s="9"/>
      <c r="BQ112" s="9"/>
      <c r="BR112" s="9"/>
      <c r="BS112" s="9"/>
      <c r="BT112" s="9"/>
      <c r="BU112" s="9"/>
      <c r="BV112" s="9"/>
      <c r="BW112" s="12"/>
      <c r="BX112" s="12"/>
      <c r="BY112" s="12"/>
      <c r="BZ112" s="9"/>
    </row>
    <row r="113" spans="1:78" ht="27.9" customHeight="1" x14ac:dyDescent="0.3">
      <c r="A113" s="9" t="s">
        <v>199</v>
      </c>
      <c r="B113" s="9"/>
      <c r="C113" s="10"/>
      <c r="D113" s="9"/>
      <c r="E113" s="9"/>
      <c r="F113" s="10">
        <v>35471</v>
      </c>
      <c r="G113" s="9"/>
      <c r="H113" s="9" t="s">
        <v>15</v>
      </c>
      <c r="I113" s="9" t="s">
        <v>82</v>
      </c>
      <c r="J113" s="10">
        <v>42262</v>
      </c>
      <c r="K113" s="10">
        <v>42260</v>
      </c>
      <c r="L113" s="10">
        <v>42258</v>
      </c>
      <c r="M113" s="11">
        <v>0.60416666666666663</v>
      </c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9"/>
      <c r="AZ113" s="9"/>
      <c r="BA113" s="9"/>
      <c r="BB113" s="9"/>
      <c r="BC113" s="9"/>
      <c r="BD113" s="9"/>
      <c r="BE113" s="9"/>
      <c r="BF113" s="9"/>
      <c r="BG113" s="9"/>
      <c r="BH113" s="9"/>
      <c r="BI113" s="9"/>
      <c r="BJ113" s="9"/>
      <c r="BK113" s="9"/>
      <c r="BL113" s="9"/>
      <c r="BM113" s="9"/>
      <c r="BN113" s="9"/>
      <c r="BO113" s="9"/>
      <c r="BP113" s="9"/>
      <c r="BQ113" s="9"/>
      <c r="BR113" s="9"/>
      <c r="BS113" s="9"/>
      <c r="BT113" s="9"/>
      <c r="BU113" s="9"/>
      <c r="BV113" s="9"/>
      <c r="BW113" s="12"/>
      <c r="BX113" s="12"/>
      <c r="BY113" s="12"/>
      <c r="BZ113" s="9"/>
    </row>
    <row r="114" spans="1:78" ht="27.9" customHeight="1" x14ac:dyDescent="0.3">
      <c r="A114" s="9" t="s">
        <v>166</v>
      </c>
      <c r="B114" s="9"/>
      <c r="C114" s="10"/>
      <c r="D114" s="9"/>
      <c r="E114" s="9"/>
      <c r="F114" s="10">
        <v>41932</v>
      </c>
      <c r="G114" s="9"/>
      <c r="H114" s="9" t="s">
        <v>111</v>
      </c>
      <c r="I114" s="9" t="s">
        <v>82</v>
      </c>
      <c r="J114" s="10">
        <v>42262</v>
      </c>
      <c r="K114" s="10">
        <v>42263</v>
      </c>
      <c r="L114" s="10">
        <v>42262</v>
      </c>
      <c r="M114" s="11">
        <v>0.48958333333333331</v>
      </c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13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9"/>
      <c r="AZ114" s="9"/>
      <c r="BA114" s="9"/>
      <c r="BB114" s="9"/>
      <c r="BC114" s="9"/>
      <c r="BD114" s="9"/>
      <c r="BE114" s="9"/>
      <c r="BF114" s="9"/>
      <c r="BG114" s="9"/>
      <c r="BH114" s="9"/>
      <c r="BI114" s="9"/>
      <c r="BJ114" s="9"/>
      <c r="BK114" s="9"/>
      <c r="BL114" s="9"/>
      <c r="BM114" s="9"/>
      <c r="BN114" s="9"/>
      <c r="BO114" s="9"/>
      <c r="BP114" s="9"/>
      <c r="BQ114" s="9"/>
      <c r="BR114" s="9"/>
      <c r="BS114" s="9"/>
      <c r="BT114" s="9"/>
      <c r="BU114" s="9"/>
      <c r="BV114" s="9"/>
      <c r="BW114" s="12"/>
      <c r="BX114" s="12"/>
      <c r="BY114" s="12"/>
      <c r="BZ114" s="9"/>
    </row>
    <row r="115" spans="1:78" ht="27.9" customHeight="1" x14ac:dyDescent="0.3">
      <c r="A115" s="9" t="s">
        <v>200</v>
      </c>
      <c r="B115" s="9"/>
      <c r="C115" s="10"/>
      <c r="D115" s="9"/>
      <c r="E115" s="9"/>
      <c r="F115" s="10">
        <v>40819</v>
      </c>
      <c r="G115" s="9"/>
      <c r="H115" s="9" t="s">
        <v>15</v>
      </c>
      <c r="I115" s="9" t="s">
        <v>82</v>
      </c>
      <c r="J115" s="10">
        <v>42265</v>
      </c>
      <c r="K115" s="10">
        <v>42246</v>
      </c>
      <c r="L115" s="10">
        <v>42265</v>
      </c>
      <c r="M115" s="11">
        <v>0.67708333333333337</v>
      </c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9"/>
      <c r="AZ115" s="9"/>
      <c r="BA115" s="9"/>
      <c r="BB115" s="9"/>
      <c r="BC115" s="9"/>
      <c r="BD115" s="9"/>
      <c r="BE115" s="9"/>
      <c r="BF115" s="9"/>
      <c r="BG115" s="9"/>
      <c r="BH115" s="9"/>
      <c r="BI115" s="9"/>
      <c r="BJ115" s="9"/>
      <c r="BK115" s="9"/>
      <c r="BL115" s="9"/>
      <c r="BM115" s="9"/>
      <c r="BN115" s="9"/>
      <c r="BO115" s="9"/>
      <c r="BP115" s="9"/>
      <c r="BQ115" s="9"/>
      <c r="BR115" s="9"/>
      <c r="BS115" s="9"/>
      <c r="BT115" s="9"/>
      <c r="BU115" s="9"/>
      <c r="BV115" s="9"/>
      <c r="BW115" s="12"/>
      <c r="BX115" s="12"/>
      <c r="BY115" s="12"/>
      <c r="BZ115" s="9"/>
    </row>
    <row r="116" spans="1:78" ht="27.9" customHeight="1" x14ac:dyDescent="0.3">
      <c r="A116" s="9" t="s">
        <v>201</v>
      </c>
      <c r="B116" s="9"/>
      <c r="C116" s="10"/>
      <c r="D116" s="9"/>
      <c r="E116" s="9"/>
      <c r="F116" s="10">
        <v>36496</v>
      </c>
      <c r="G116" s="9"/>
      <c r="H116" s="9" t="s">
        <v>15</v>
      </c>
      <c r="I116" s="9" t="s">
        <v>100</v>
      </c>
      <c r="J116" s="10">
        <v>42268</v>
      </c>
      <c r="K116" s="10">
        <v>42263</v>
      </c>
      <c r="L116" s="10">
        <v>42268</v>
      </c>
      <c r="M116" s="11">
        <v>0.3888888888888889</v>
      </c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9"/>
      <c r="AZ116" s="9"/>
      <c r="BA116" s="9"/>
      <c r="BB116" s="9"/>
      <c r="BC116" s="9"/>
      <c r="BD116" s="9"/>
      <c r="BE116" s="9"/>
      <c r="BF116" s="9"/>
      <c r="BG116" s="9"/>
      <c r="BH116" s="9"/>
      <c r="BI116" s="9"/>
      <c r="BJ116" s="9"/>
      <c r="BK116" s="9"/>
      <c r="BL116" s="9"/>
      <c r="BM116" s="9"/>
      <c r="BN116" s="9"/>
      <c r="BO116" s="9"/>
      <c r="BP116" s="9"/>
      <c r="BQ116" s="9"/>
      <c r="BR116" s="9"/>
      <c r="BS116" s="9"/>
      <c r="BT116" s="9"/>
      <c r="BU116" s="9"/>
      <c r="BV116" s="9"/>
      <c r="BW116" s="12"/>
      <c r="BX116" s="12"/>
      <c r="BY116" s="12"/>
      <c r="BZ116" s="9"/>
    </row>
    <row r="117" spans="1:78" ht="27.9" customHeight="1" x14ac:dyDescent="0.3">
      <c r="A117" s="9" t="s">
        <v>202</v>
      </c>
      <c r="B117" s="9"/>
      <c r="C117" s="10"/>
      <c r="D117" s="9"/>
      <c r="E117" s="9"/>
      <c r="F117" s="10">
        <v>40840</v>
      </c>
      <c r="G117" s="9"/>
      <c r="H117" s="9" t="s">
        <v>15</v>
      </c>
      <c r="I117" s="9" t="s">
        <v>109</v>
      </c>
      <c r="J117" s="10">
        <v>42270</v>
      </c>
      <c r="K117" s="10">
        <v>42274</v>
      </c>
      <c r="L117" s="10">
        <v>42262</v>
      </c>
      <c r="M117" s="11">
        <v>0.60416666666666663</v>
      </c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9"/>
      <c r="AZ117" s="9"/>
      <c r="BA117" s="9"/>
      <c r="BB117" s="9"/>
      <c r="BC117" s="9"/>
      <c r="BD117" s="9"/>
      <c r="BE117" s="9"/>
      <c r="BF117" s="9"/>
      <c r="BG117" s="9"/>
      <c r="BH117" s="9"/>
      <c r="BI117" s="9"/>
      <c r="BJ117" s="9"/>
      <c r="BK117" s="9"/>
      <c r="BL117" s="9"/>
      <c r="BM117" s="9"/>
      <c r="BN117" s="9"/>
      <c r="BO117" s="9"/>
      <c r="BP117" s="9"/>
      <c r="BQ117" s="9"/>
      <c r="BR117" s="9"/>
      <c r="BS117" s="9"/>
      <c r="BT117" s="9"/>
      <c r="BU117" s="9"/>
      <c r="BV117" s="9"/>
      <c r="BW117" s="12"/>
      <c r="BX117" s="12"/>
      <c r="BY117" s="12"/>
      <c r="BZ117" s="9"/>
    </row>
    <row r="118" spans="1:78" ht="27.9" customHeight="1" x14ac:dyDescent="0.3">
      <c r="A118" s="9" t="s">
        <v>203</v>
      </c>
      <c r="B118" s="9"/>
      <c r="C118" s="10"/>
      <c r="D118" s="9"/>
      <c r="E118" s="9"/>
      <c r="F118" s="10">
        <v>41582</v>
      </c>
      <c r="G118" s="9"/>
      <c r="H118" s="9" t="s">
        <v>87</v>
      </c>
      <c r="I118" s="9" t="s">
        <v>80</v>
      </c>
      <c r="J118" s="10">
        <v>42269</v>
      </c>
      <c r="K118" s="10">
        <v>42270</v>
      </c>
      <c r="L118" s="10">
        <v>42269</v>
      </c>
      <c r="M118" s="11">
        <v>0.35833333333333334</v>
      </c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9"/>
      <c r="AZ118" s="9"/>
      <c r="BA118" s="9"/>
      <c r="BB118" s="9"/>
      <c r="BC118" s="9"/>
      <c r="BD118" s="9"/>
      <c r="BE118" s="9"/>
      <c r="BF118" s="9"/>
      <c r="BG118" s="9"/>
      <c r="BH118" s="9"/>
      <c r="BI118" s="9"/>
      <c r="BJ118" s="9"/>
      <c r="BK118" s="9"/>
      <c r="BL118" s="9"/>
      <c r="BM118" s="9"/>
      <c r="BN118" s="9"/>
      <c r="BO118" s="9"/>
      <c r="BP118" s="9"/>
      <c r="BQ118" s="9"/>
      <c r="BR118" s="9"/>
      <c r="BS118" s="9"/>
      <c r="BT118" s="9"/>
      <c r="BU118" s="9"/>
      <c r="BV118" s="9"/>
      <c r="BW118" s="12"/>
      <c r="BX118" s="12"/>
      <c r="BY118" s="12"/>
      <c r="BZ118" s="9"/>
    </row>
    <row r="119" spans="1:78" ht="27.9" customHeight="1" x14ac:dyDescent="0.3">
      <c r="A119" s="9" t="s">
        <v>204</v>
      </c>
      <c r="B119" s="9"/>
      <c r="C119" s="10"/>
      <c r="D119" s="9"/>
      <c r="E119" s="9"/>
      <c r="F119" s="10">
        <v>29677</v>
      </c>
      <c r="G119" s="9"/>
      <c r="H119" s="9" t="s">
        <v>15</v>
      </c>
      <c r="I119" s="9" t="s">
        <v>109</v>
      </c>
      <c r="J119" s="10">
        <v>42261</v>
      </c>
      <c r="K119" s="10">
        <v>42259</v>
      </c>
      <c r="L119" s="10">
        <v>42261</v>
      </c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13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9"/>
      <c r="AZ119" s="9"/>
      <c r="BA119" s="9"/>
      <c r="BB119" s="9"/>
      <c r="BC119" s="9"/>
      <c r="BD119" s="9"/>
      <c r="BE119" s="9"/>
      <c r="BF119" s="9"/>
      <c r="BG119" s="9"/>
      <c r="BH119" s="9"/>
      <c r="BI119" s="9"/>
      <c r="BJ119" s="9"/>
      <c r="BK119" s="9"/>
      <c r="BL119" s="9"/>
      <c r="BM119" s="9"/>
      <c r="BN119" s="9"/>
      <c r="BO119" s="9"/>
      <c r="BP119" s="9"/>
      <c r="BQ119" s="9"/>
      <c r="BR119" s="9"/>
      <c r="BS119" s="9"/>
      <c r="BT119" s="9"/>
      <c r="BU119" s="9"/>
      <c r="BV119" s="9"/>
      <c r="BW119" s="12"/>
      <c r="BX119" s="12"/>
      <c r="BY119" s="12"/>
      <c r="BZ119" s="9"/>
    </row>
    <row r="120" spans="1:78" ht="27.9" customHeight="1" x14ac:dyDescent="0.3">
      <c r="A120" s="9" t="s">
        <v>110</v>
      </c>
      <c r="B120" s="9"/>
      <c r="C120" s="10"/>
      <c r="D120" s="9"/>
      <c r="E120" s="9"/>
      <c r="F120" s="10">
        <v>41346</v>
      </c>
      <c r="G120" s="9"/>
      <c r="H120" s="9" t="s">
        <v>111</v>
      </c>
      <c r="I120" s="9" t="s">
        <v>82</v>
      </c>
      <c r="J120" s="10">
        <v>42248</v>
      </c>
      <c r="K120" s="10">
        <v>42233</v>
      </c>
      <c r="L120" s="10">
        <v>42248</v>
      </c>
      <c r="M120" s="11">
        <v>0.47569444444444442</v>
      </c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9"/>
      <c r="AZ120" s="9"/>
      <c r="BA120" s="9"/>
      <c r="BB120" s="9"/>
      <c r="BC120" s="9"/>
      <c r="BD120" s="9"/>
      <c r="BE120" s="9"/>
      <c r="BF120" s="9"/>
      <c r="BG120" s="9"/>
      <c r="BH120" s="9"/>
      <c r="BI120" s="9"/>
      <c r="BJ120" s="9"/>
      <c r="BK120" s="9"/>
      <c r="BL120" s="9"/>
      <c r="BM120" s="9"/>
      <c r="BN120" s="9"/>
      <c r="BO120" s="9"/>
      <c r="BP120" s="9"/>
      <c r="BQ120" s="9"/>
      <c r="BR120" s="9"/>
      <c r="BS120" s="9"/>
      <c r="BT120" s="9"/>
      <c r="BU120" s="9"/>
      <c r="BV120" s="9"/>
      <c r="BW120" s="12"/>
      <c r="BX120" s="12"/>
      <c r="BY120" s="12"/>
      <c r="BZ120" s="9"/>
    </row>
    <row r="121" spans="1:78" ht="27.9" customHeight="1" x14ac:dyDescent="0.3">
      <c r="A121" s="9" t="s">
        <v>205</v>
      </c>
      <c r="B121" s="9"/>
      <c r="C121" s="10"/>
      <c r="D121" s="9"/>
      <c r="E121" s="9"/>
      <c r="F121" s="10">
        <v>40644</v>
      </c>
      <c r="G121" s="9"/>
      <c r="H121" s="9" t="s">
        <v>15</v>
      </c>
      <c r="I121" s="9" t="s">
        <v>109</v>
      </c>
      <c r="J121" s="10">
        <v>42276</v>
      </c>
      <c r="K121" s="10">
        <v>42268</v>
      </c>
      <c r="L121" s="10">
        <v>42276</v>
      </c>
      <c r="M121" s="11">
        <v>0.64583333333333337</v>
      </c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13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9"/>
      <c r="AZ121" s="9"/>
      <c r="BA121" s="9"/>
      <c r="BB121" s="9"/>
      <c r="BC121" s="9"/>
      <c r="BD121" s="9"/>
      <c r="BE121" s="9"/>
      <c r="BF121" s="9"/>
      <c r="BG121" s="9"/>
      <c r="BH121" s="9"/>
      <c r="BI121" s="9"/>
      <c r="BJ121" s="9"/>
      <c r="BK121" s="9"/>
      <c r="BL121" s="9"/>
      <c r="BM121" s="9"/>
      <c r="BN121" s="9"/>
      <c r="BO121" s="9"/>
      <c r="BP121" s="9"/>
      <c r="BQ121" s="9"/>
      <c r="BR121" s="9"/>
      <c r="BS121" s="9"/>
      <c r="BT121" s="9"/>
      <c r="BU121" s="9"/>
      <c r="BV121" s="9"/>
      <c r="BW121" s="12"/>
      <c r="BX121" s="12"/>
      <c r="BY121" s="12"/>
      <c r="BZ121" s="9"/>
    </row>
    <row r="122" spans="1:78" ht="27.9" customHeight="1" x14ac:dyDescent="0.3">
      <c r="A122" s="9" t="s">
        <v>206</v>
      </c>
      <c r="B122" s="9"/>
      <c r="C122" s="10"/>
      <c r="D122" s="9"/>
      <c r="E122" s="9"/>
      <c r="F122" s="10">
        <v>42009</v>
      </c>
      <c r="G122" s="9"/>
      <c r="H122" s="9" t="s">
        <v>111</v>
      </c>
      <c r="I122" s="9" t="s">
        <v>95</v>
      </c>
      <c r="J122" s="10">
        <v>42282</v>
      </c>
      <c r="K122" s="10">
        <v>42281</v>
      </c>
      <c r="L122" s="10">
        <v>42280</v>
      </c>
      <c r="M122" s="11">
        <v>0.65972222222222221</v>
      </c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9"/>
      <c r="AZ122" s="9"/>
      <c r="BA122" s="9"/>
      <c r="BB122" s="9"/>
      <c r="BC122" s="9"/>
      <c r="BD122" s="9"/>
      <c r="BE122" s="9"/>
      <c r="BF122" s="9"/>
      <c r="BG122" s="9"/>
      <c r="BH122" s="9"/>
      <c r="BI122" s="9"/>
      <c r="BJ122" s="9"/>
      <c r="BK122" s="9"/>
      <c r="BL122" s="9"/>
      <c r="BM122" s="9"/>
      <c r="BN122" s="9"/>
      <c r="BO122" s="9"/>
      <c r="BP122" s="9"/>
      <c r="BQ122" s="9"/>
      <c r="BR122" s="9"/>
      <c r="BS122" s="9"/>
      <c r="BT122" s="9"/>
      <c r="BU122" s="9"/>
      <c r="BV122" s="9"/>
      <c r="BW122" s="12"/>
      <c r="BX122" s="12"/>
      <c r="BY122" s="12"/>
      <c r="BZ122" s="9"/>
    </row>
    <row r="123" spans="1:78" ht="27.9" customHeight="1" x14ac:dyDescent="0.3">
      <c r="A123" s="9" t="s">
        <v>207</v>
      </c>
      <c r="B123" s="9"/>
      <c r="C123" s="10"/>
      <c r="D123" s="9"/>
      <c r="E123" s="9"/>
      <c r="F123" s="9"/>
      <c r="G123" s="9"/>
      <c r="H123" s="9" t="s">
        <v>15</v>
      </c>
      <c r="I123" s="9" t="s">
        <v>80</v>
      </c>
      <c r="J123" s="10">
        <v>42282</v>
      </c>
      <c r="K123" s="10">
        <v>42267</v>
      </c>
      <c r="L123" s="10">
        <v>42283</v>
      </c>
      <c r="M123" s="11">
        <v>0.375</v>
      </c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9"/>
      <c r="AZ123" s="9"/>
      <c r="BA123" s="9"/>
      <c r="BB123" s="9"/>
      <c r="BC123" s="9"/>
      <c r="BD123" s="9"/>
      <c r="BE123" s="9"/>
      <c r="BF123" s="9"/>
      <c r="BG123" s="9"/>
      <c r="BH123" s="9"/>
      <c r="BI123" s="9"/>
      <c r="BJ123" s="9"/>
      <c r="BK123" s="9"/>
      <c r="BL123" s="9"/>
      <c r="BM123" s="9"/>
      <c r="BN123" s="9"/>
      <c r="BO123" s="9"/>
      <c r="BP123" s="9"/>
      <c r="BQ123" s="9"/>
      <c r="BR123" s="9"/>
      <c r="BS123" s="9"/>
      <c r="BT123" s="9"/>
      <c r="BU123" s="9"/>
      <c r="BV123" s="9"/>
      <c r="BW123" s="12"/>
      <c r="BX123" s="12"/>
      <c r="BY123" s="12"/>
      <c r="BZ123" s="9"/>
    </row>
    <row r="124" spans="1:78" ht="27.9" customHeight="1" x14ac:dyDescent="0.3">
      <c r="A124" s="9" t="s">
        <v>208</v>
      </c>
      <c r="B124" s="9"/>
      <c r="C124" s="10"/>
      <c r="D124" s="9"/>
      <c r="E124" s="9"/>
      <c r="F124" s="10">
        <v>42121</v>
      </c>
      <c r="G124" s="9"/>
      <c r="H124" s="9" t="s">
        <v>87</v>
      </c>
      <c r="I124" s="9" t="s">
        <v>154</v>
      </c>
      <c r="J124" s="10">
        <v>42285</v>
      </c>
      <c r="K124" s="10">
        <v>42286</v>
      </c>
      <c r="L124" s="10">
        <v>42280</v>
      </c>
      <c r="M124" s="11">
        <v>0.625</v>
      </c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9"/>
      <c r="AZ124" s="9"/>
      <c r="BA124" s="9"/>
      <c r="BB124" s="9"/>
      <c r="BC124" s="9"/>
      <c r="BD124" s="9"/>
      <c r="BE124" s="9"/>
      <c r="BF124" s="9"/>
      <c r="BG124" s="9"/>
      <c r="BH124" s="9"/>
      <c r="BI124" s="9"/>
      <c r="BJ124" s="9"/>
      <c r="BK124" s="9"/>
      <c r="BL124" s="9"/>
      <c r="BM124" s="9"/>
      <c r="BN124" s="9"/>
      <c r="BO124" s="9"/>
      <c r="BP124" s="9"/>
      <c r="BQ124" s="9"/>
      <c r="BR124" s="9"/>
      <c r="BS124" s="9"/>
      <c r="BT124" s="9"/>
      <c r="BU124" s="9"/>
      <c r="BV124" s="9"/>
      <c r="BW124" s="12"/>
      <c r="BX124" s="12"/>
      <c r="BY124" s="12"/>
      <c r="BZ124" s="9"/>
    </row>
    <row r="125" spans="1:78" ht="27.9" customHeight="1" x14ac:dyDescent="0.3">
      <c r="A125" s="9" t="s">
        <v>209</v>
      </c>
      <c r="B125" s="9"/>
      <c r="C125" s="10"/>
      <c r="D125" s="9"/>
      <c r="E125" s="9"/>
      <c r="F125" s="10">
        <v>41518</v>
      </c>
      <c r="G125" s="9"/>
      <c r="H125" s="9" t="s">
        <v>15</v>
      </c>
      <c r="I125" s="9" t="s">
        <v>100</v>
      </c>
      <c r="J125" s="10">
        <v>42287</v>
      </c>
      <c r="K125" s="10">
        <v>42281</v>
      </c>
      <c r="L125" s="10">
        <v>42287</v>
      </c>
      <c r="M125" s="11">
        <v>0.66666666666666663</v>
      </c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9"/>
      <c r="AZ125" s="9"/>
      <c r="BA125" s="9"/>
      <c r="BB125" s="9"/>
      <c r="BC125" s="9"/>
      <c r="BD125" s="9"/>
      <c r="BE125" s="9"/>
      <c r="BF125" s="9"/>
      <c r="BG125" s="9"/>
      <c r="BH125" s="9"/>
      <c r="BI125" s="9"/>
      <c r="BJ125" s="9"/>
      <c r="BK125" s="9"/>
      <c r="BL125" s="9"/>
      <c r="BM125" s="9"/>
      <c r="BN125" s="9"/>
      <c r="BO125" s="9"/>
      <c r="BP125" s="9"/>
      <c r="BQ125" s="9"/>
      <c r="BR125" s="9"/>
      <c r="BS125" s="9"/>
      <c r="BT125" s="9"/>
      <c r="BU125" s="9"/>
      <c r="BV125" s="9"/>
      <c r="BW125" s="12"/>
      <c r="BX125" s="12"/>
      <c r="BY125" s="12"/>
      <c r="BZ125" s="9"/>
    </row>
    <row r="126" spans="1:78" ht="27.9" customHeight="1" x14ac:dyDescent="0.3">
      <c r="A126" s="9" t="s">
        <v>210</v>
      </c>
      <c r="B126" s="9"/>
      <c r="C126" s="10"/>
      <c r="D126" s="9"/>
      <c r="E126" s="9"/>
      <c r="F126" s="10">
        <v>30103</v>
      </c>
      <c r="G126" s="9"/>
      <c r="H126" s="9" t="s">
        <v>15</v>
      </c>
      <c r="I126" s="9" t="s">
        <v>160</v>
      </c>
      <c r="J126" s="10">
        <v>42288</v>
      </c>
      <c r="K126" s="10">
        <v>42282</v>
      </c>
      <c r="L126" s="10">
        <v>42287</v>
      </c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9"/>
      <c r="AZ126" s="9"/>
      <c r="BA126" s="9"/>
      <c r="BB126" s="9"/>
      <c r="BC126" s="9"/>
      <c r="BD126" s="9"/>
      <c r="BE126" s="9"/>
      <c r="BF126" s="9"/>
      <c r="BG126" s="9"/>
      <c r="BH126" s="9"/>
      <c r="BI126" s="9"/>
      <c r="BJ126" s="9"/>
      <c r="BK126" s="9"/>
      <c r="BL126" s="9"/>
      <c r="BM126" s="9"/>
      <c r="BN126" s="9"/>
      <c r="BO126" s="9"/>
      <c r="BP126" s="9"/>
      <c r="BQ126" s="9"/>
      <c r="BR126" s="9"/>
      <c r="BS126" s="9"/>
      <c r="BT126" s="9"/>
      <c r="BU126" s="9"/>
      <c r="BV126" s="9"/>
      <c r="BW126" s="12"/>
      <c r="BX126" s="12"/>
      <c r="BY126" s="12"/>
      <c r="BZ126" s="9"/>
    </row>
    <row r="127" spans="1:78" ht="27.9" customHeight="1" x14ac:dyDescent="0.3">
      <c r="A127" s="9" t="s">
        <v>211</v>
      </c>
      <c r="B127" s="9"/>
      <c r="C127" s="10"/>
      <c r="D127" s="9"/>
      <c r="E127" s="9"/>
      <c r="F127" s="10">
        <v>41275</v>
      </c>
      <c r="G127" s="9"/>
      <c r="H127" s="9" t="s">
        <v>87</v>
      </c>
      <c r="I127" s="9" t="s">
        <v>154</v>
      </c>
      <c r="J127" s="9"/>
      <c r="K127" s="10">
        <v>42298</v>
      </c>
      <c r="L127" s="10">
        <v>42299</v>
      </c>
      <c r="M127" s="11">
        <v>0.46875</v>
      </c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9"/>
      <c r="AZ127" s="9"/>
      <c r="BA127" s="9"/>
      <c r="BB127" s="9"/>
      <c r="BC127" s="9"/>
      <c r="BD127" s="9"/>
      <c r="BE127" s="9"/>
      <c r="BF127" s="9"/>
      <c r="BG127" s="9"/>
      <c r="BH127" s="9"/>
      <c r="BI127" s="9"/>
      <c r="BJ127" s="9"/>
      <c r="BK127" s="9"/>
      <c r="BL127" s="9"/>
      <c r="BM127" s="9"/>
      <c r="BN127" s="9"/>
      <c r="BO127" s="9"/>
      <c r="BP127" s="9"/>
      <c r="BQ127" s="9"/>
      <c r="BR127" s="9"/>
      <c r="BS127" s="9"/>
      <c r="BT127" s="9"/>
      <c r="BU127" s="9"/>
      <c r="BV127" s="9"/>
      <c r="BW127" s="12"/>
      <c r="BX127" s="12"/>
      <c r="BY127" s="12"/>
      <c r="BZ127" s="9"/>
    </row>
    <row r="128" spans="1:78" ht="27.9" customHeight="1" x14ac:dyDescent="0.3">
      <c r="A128" s="9" t="s">
        <v>212</v>
      </c>
      <c r="B128" s="9"/>
      <c r="C128" s="10"/>
      <c r="D128" s="9"/>
      <c r="E128" s="9"/>
      <c r="F128" s="10">
        <v>34847</v>
      </c>
      <c r="G128" s="9"/>
      <c r="H128" s="9" t="s">
        <v>15</v>
      </c>
      <c r="I128" s="9" t="s">
        <v>154</v>
      </c>
      <c r="J128" s="10">
        <v>42301</v>
      </c>
      <c r="K128" s="10">
        <v>42300</v>
      </c>
      <c r="L128" s="10">
        <v>42301</v>
      </c>
      <c r="M128" s="11">
        <v>0.65972222222222221</v>
      </c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13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9"/>
      <c r="AZ128" s="9"/>
      <c r="BA128" s="9"/>
      <c r="BB128" s="9"/>
      <c r="BC128" s="9"/>
      <c r="BD128" s="9"/>
      <c r="BE128" s="9"/>
      <c r="BF128" s="9"/>
      <c r="BG128" s="9"/>
      <c r="BH128" s="9"/>
      <c r="BI128" s="9"/>
      <c r="BJ128" s="9"/>
      <c r="BK128" s="9"/>
      <c r="BL128" s="9"/>
      <c r="BM128" s="9"/>
      <c r="BN128" s="9"/>
      <c r="BO128" s="9"/>
      <c r="BP128" s="9"/>
      <c r="BQ128" s="9"/>
      <c r="BR128" s="9"/>
      <c r="BS128" s="9"/>
      <c r="BT128" s="9"/>
      <c r="BU128" s="9"/>
      <c r="BV128" s="9"/>
      <c r="BW128" s="12"/>
      <c r="BX128" s="12"/>
      <c r="BY128" s="12"/>
      <c r="BZ128" s="9"/>
    </row>
    <row r="129" spans="1:78" ht="27.9" customHeight="1" x14ac:dyDescent="0.3">
      <c r="A129" s="9" t="s">
        <v>213</v>
      </c>
      <c r="B129" s="9"/>
      <c r="C129" s="10"/>
      <c r="D129" s="9"/>
      <c r="E129" s="9"/>
      <c r="F129" s="10">
        <v>42121</v>
      </c>
      <c r="G129" s="9"/>
      <c r="H129" s="9" t="s">
        <v>111</v>
      </c>
      <c r="I129" s="9" t="s">
        <v>80</v>
      </c>
      <c r="J129" s="10">
        <v>42304</v>
      </c>
      <c r="K129" s="10">
        <v>42303</v>
      </c>
      <c r="L129" s="10">
        <v>42302</v>
      </c>
      <c r="M129" s="11">
        <v>0.35416666666666669</v>
      </c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9"/>
      <c r="AZ129" s="9"/>
      <c r="BA129" s="9"/>
      <c r="BB129" s="9"/>
      <c r="BC129" s="9"/>
      <c r="BD129" s="9"/>
      <c r="BE129" s="9"/>
      <c r="BF129" s="9"/>
      <c r="BG129" s="9"/>
      <c r="BH129" s="9"/>
      <c r="BI129" s="9"/>
      <c r="BJ129" s="9"/>
      <c r="BK129" s="9"/>
      <c r="BL129" s="9"/>
      <c r="BM129" s="9"/>
      <c r="BN129" s="9"/>
      <c r="BO129" s="9"/>
      <c r="BP129" s="9"/>
      <c r="BQ129" s="9"/>
      <c r="BR129" s="9"/>
      <c r="BS129" s="9"/>
      <c r="BT129" s="9"/>
      <c r="BU129" s="9"/>
      <c r="BV129" s="9"/>
      <c r="BW129" s="12"/>
      <c r="BX129" s="12"/>
      <c r="BY129" s="12"/>
      <c r="BZ129" s="9"/>
    </row>
    <row r="130" spans="1:78" ht="27.9" customHeight="1" x14ac:dyDescent="0.3">
      <c r="A130" s="9" t="s">
        <v>214</v>
      </c>
      <c r="B130" s="9"/>
      <c r="C130" s="10"/>
      <c r="D130" s="9"/>
      <c r="E130" s="9"/>
      <c r="F130" s="10">
        <v>42009</v>
      </c>
      <c r="G130" s="9"/>
      <c r="H130" s="9" t="s">
        <v>15</v>
      </c>
      <c r="I130" s="9" t="s">
        <v>82</v>
      </c>
      <c r="J130" s="10">
        <v>42305</v>
      </c>
      <c r="K130" s="10">
        <v>42288</v>
      </c>
      <c r="L130" s="10">
        <v>42299</v>
      </c>
      <c r="M130" s="11">
        <v>0.28819444444444448</v>
      </c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13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9"/>
      <c r="AZ130" s="9"/>
      <c r="BA130" s="9"/>
      <c r="BB130" s="9"/>
      <c r="BC130" s="9"/>
      <c r="BD130" s="9"/>
      <c r="BE130" s="9"/>
      <c r="BF130" s="9"/>
      <c r="BG130" s="9"/>
      <c r="BH130" s="9"/>
      <c r="BI130" s="9"/>
      <c r="BJ130" s="9"/>
      <c r="BK130" s="9"/>
      <c r="BL130" s="9"/>
      <c r="BM130" s="9"/>
      <c r="BN130" s="9"/>
      <c r="BO130" s="9"/>
      <c r="BP130" s="9"/>
      <c r="BQ130" s="9"/>
      <c r="BR130" s="9"/>
      <c r="BS130" s="9"/>
      <c r="BT130" s="9"/>
      <c r="BU130" s="9"/>
      <c r="BV130" s="9"/>
      <c r="BW130" s="12"/>
      <c r="BX130" s="12"/>
      <c r="BY130" s="12"/>
      <c r="BZ130" s="9"/>
    </row>
    <row r="131" spans="1:78" ht="27.9" customHeight="1" x14ac:dyDescent="0.3">
      <c r="A131" s="9" t="s">
        <v>215</v>
      </c>
      <c r="B131" s="9"/>
      <c r="C131" s="10"/>
      <c r="D131" s="9"/>
      <c r="E131" s="9"/>
      <c r="F131" s="10">
        <v>42009</v>
      </c>
      <c r="G131" s="9"/>
      <c r="H131" s="9" t="s">
        <v>87</v>
      </c>
      <c r="I131" s="9" t="s">
        <v>169</v>
      </c>
      <c r="J131" s="10">
        <v>42312</v>
      </c>
      <c r="K131" s="10">
        <v>42310</v>
      </c>
      <c r="L131" s="10">
        <v>42308</v>
      </c>
      <c r="M131" s="11">
        <v>0.44791666666666669</v>
      </c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13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9"/>
      <c r="AZ131" s="9"/>
      <c r="BA131" s="9"/>
      <c r="BB131" s="9"/>
      <c r="BC131" s="9"/>
      <c r="BD131" s="9"/>
      <c r="BE131" s="9"/>
      <c r="BF131" s="9"/>
      <c r="BG131" s="9"/>
      <c r="BH131" s="9"/>
      <c r="BI131" s="9"/>
      <c r="BJ131" s="9"/>
      <c r="BK131" s="9"/>
      <c r="BL131" s="9"/>
      <c r="BM131" s="9"/>
      <c r="BN131" s="9"/>
      <c r="BO131" s="9"/>
      <c r="BP131" s="9"/>
      <c r="BQ131" s="9"/>
      <c r="BR131" s="9"/>
      <c r="BS131" s="9"/>
      <c r="BT131" s="9"/>
      <c r="BU131" s="9"/>
      <c r="BV131" s="9"/>
      <c r="BW131" s="12"/>
      <c r="BX131" s="12"/>
      <c r="BY131" s="12"/>
      <c r="BZ131" s="9"/>
    </row>
    <row r="132" spans="1:78" ht="27.9" customHeight="1" x14ac:dyDescent="0.3">
      <c r="A132" s="9" t="s">
        <v>216</v>
      </c>
      <c r="B132" s="9"/>
      <c r="C132" s="10"/>
      <c r="D132" s="9"/>
      <c r="E132" s="9"/>
      <c r="F132" s="10">
        <v>42153</v>
      </c>
      <c r="G132" s="9"/>
      <c r="H132" s="9" t="s">
        <v>87</v>
      </c>
      <c r="I132" s="9" t="s">
        <v>154</v>
      </c>
      <c r="J132" s="10">
        <v>42311</v>
      </c>
      <c r="K132" s="10">
        <v>42310</v>
      </c>
      <c r="L132" s="10">
        <v>42311</v>
      </c>
      <c r="M132" s="11">
        <v>0.47916666666666669</v>
      </c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9"/>
      <c r="AZ132" s="9"/>
      <c r="BA132" s="9"/>
      <c r="BB132" s="9"/>
      <c r="BC132" s="9"/>
      <c r="BD132" s="9"/>
      <c r="BE132" s="9"/>
      <c r="BF132" s="9"/>
      <c r="BG132" s="9"/>
      <c r="BH132" s="9"/>
      <c r="BI132" s="9"/>
      <c r="BJ132" s="9"/>
      <c r="BK132" s="9"/>
      <c r="BL132" s="9"/>
      <c r="BM132" s="9"/>
      <c r="BN132" s="9"/>
      <c r="BO132" s="9"/>
      <c r="BP132" s="9"/>
      <c r="BQ132" s="9"/>
      <c r="BR132" s="9"/>
      <c r="BS132" s="9"/>
      <c r="BT132" s="9"/>
      <c r="BU132" s="9"/>
      <c r="BV132" s="9"/>
      <c r="BW132" s="12"/>
      <c r="BX132" s="12"/>
      <c r="BY132" s="12"/>
      <c r="BZ132" s="9"/>
    </row>
    <row r="133" spans="1:78" ht="27.9" customHeight="1" x14ac:dyDescent="0.3">
      <c r="A133" s="9" t="s">
        <v>217</v>
      </c>
      <c r="B133" s="9"/>
      <c r="C133" s="10"/>
      <c r="D133" s="9"/>
      <c r="E133" s="9"/>
      <c r="F133" s="10">
        <v>42184</v>
      </c>
      <c r="G133" s="9"/>
      <c r="H133" s="9" t="s">
        <v>111</v>
      </c>
      <c r="I133" s="9" t="s">
        <v>82</v>
      </c>
      <c r="J133" s="10">
        <v>42317</v>
      </c>
      <c r="K133" s="10">
        <v>42316</v>
      </c>
      <c r="L133" s="10">
        <v>42314</v>
      </c>
      <c r="M133" s="11">
        <v>0.60416666666666663</v>
      </c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9"/>
      <c r="AZ133" s="9"/>
      <c r="BA133" s="9"/>
      <c r="BB133" s="9"/>
      <c r="BC133" s="9"/>
      <c r="BD133" s="9"/>
      <c r="BE133" s="9"/>
      <c r="BF133" s="9"/>
      <c r="BG133" s="9"/>
      <c r="BH133" s="9"/>
      <c r="BI133" s="9"/>
      <c r="BJ133" s="9"/>
      <c r="BK133" s="9"/>
      <c r="BL133" s="9"/>
      <c r="BM133" s="9"/>
      <c r="BN133" s="9"/>
      <c r="BO133" s="9"/>
      <c r="BP133" s="9"/>
      <c r="BQ133" s="9"/>
      <c r="BR133" s="9"/>
      <c r="BS133" s="9"/>
      <c r="BT133" s="9"/>
      <c r="BU133" s="9"/>
      <c r="BV133" s="9"/>
      <c r="BW133" s="12"/>
      <c r="BX133" s="12"/>
      <c r="BY133" s="12"/>
      <c r="BZ133" s="9"/>
    </row>
    <row r="134" spans="1:78" ht="27.9" customHeight="1" x14ac:dyDescent="0.3">
      <c r="A134" s="9" t="s">
        <v>218</v>
      </c>
      <c r="B134" s="9"/>
      <c r="C134" s="10"/>
      <c r="D134" s="9"/>
      <c r="E134" s="9"/>
      <c r="F134" s="10">
        <v>35353</v>
      </c>
      <c r="G134" s="9"/>
      <c r="H134" s="9" t="s">
        <v>15</v>
      </c>
      <c r="I134" s="9" t="s">
        <v>80</v>
      </c>
      <c r="J134" s="10">
        <v>42322</v>
      </c>
      <c r="K134" s="10">
        <v>42319</v>
      </c>
      <c r="L134" s="10">
        <v>42321</v>
      </c>
      <c r="M134" s="11">
        <v>0.60416666666666663</v>
      </c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9"/>
      <c r="AZ134" s="9"/>
      <c r="BA134" s="9"/>
      <c r="BB134" s="9"/>
      <c r="BC134" s="9"/>
      <c r="BD134" s="9"/>
      <c r="BE134" s="9"/>
      <c r="BF134" s="9"/>
      <c r="BG134" s="9"/>
      <c r="BH134" s="9"/>
      <c r="BI134" s="9"/>
      <c r="BJ134" s="9"/>
      <c r="BK134" s="9"/>
      <c r="BL134" s="9"/>
      <c r="BM134" s="9"/>
      <c r="BN134" s="9"/>
      <c r="BO134" s="9"/>
      <c r="BP134" s="9"/>
      <c r="BQ134" s="9"/>
      <c r="BR134" s="9"/>
      <c r="BS134" s="9"/>
      <c r="BT134" s="9"/>
      <c r="BU134" s="9"/>
      <c r="BV134" s="9"/>
      <c r="BW134" s="12"/>
      <c r="BX134" s="12"/>
      <c r="BY134" s="12"/>
      <c r="BZ134" s="9"/>
    </row>
    <row r="135" spans="1:78" s="26" customFormat="1" ht="27.9" customHeight="1" x14ac:dyDescent="0.3">
      <c r="A135" s="22" t="s">
        <v>219</v>
      </c>
      <c r="B135" s="22"/>
      <c r="C135" s="23"/>
      <c r="D135" s="22"/>
      <c r="E135" s="22"/>
      <c r="F135" s="23">
        <v>36648</v>
      </c>
      <c r="G135" s="22"/>
      <c r="H135" s="22" t="s">
        <v>15</v>
      </c>
      <c r="I135" s="22" t="s">
        <v>220</v>
      </c>
      <c r="J135" s="23">
        <v>42340</v>
      </c>
      <c r="K135" s="23">
        <v>42331</v>
      </c>
      <c r="L135" s="23">
        <v>42335</v>
      </c>
      <c r="M135" s="24">
        <v>0.64583333333333337</v>
      </c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  <c r="AC135" s="22"/>
      <c r="AD135" s="22"/>
      <c r="AE135" s="22"/>
      <c r="AF135" s="22"/>
      <c r="AG135" s="22"/>
      <c r="AH135" s="22"/>
      <c r="AI135" s="22"/>
      <c r="AJ135" s="22"/>
      <c r="AK135" s="22"/>
      <c r="AL135" s="22"/>
      <c r="AM135" s="22"/>
      <c r="AN135" s="22"/>
      <c r="AO135" s="22"/>
      <c r="AP135" s="22"/>
      <c r="AQ135" s="22"/>
      <c r="AR135" s="22"/>
      <c r="AS135" s="22"/>
      <c r="AT135" s="22"/>
      <c r="AU135" s="22"/>
      <c r="AV135" s="22"/>
      <c r="AW135" s="22"/>
      <c r="AX135" s="22"/>
      <c r="AY135" s="22"/>
      <c r="AZ135" s="22"/>
      <c r="BA135" s="22"/>
      <c r="BB135" s="22"/>
      <c r="BC135" s="22"/>
      <c r="BD135" s="22"/>
      <c r="BE135" s="22"/>
      <c r="BF135" s="22"/>
      <c r="BG135" s="22"/>
      <c r="BH135" s="22"/>
      <c r="BI135" s="22"/>
      <c r="BJ135" s="22"/>
      <c r="BK135" s="22"/>
      <c r="BL135" s="22"/>
      <c r="BM135" s="22"/>
      <c r="BN135" s="22"/>
      <c r="BO135" s="22"/>
      <c r="BP135" s="22"/>
      <c r="BQ135" s="22"/>
      <c r="BR135" s="22"/>
      <c r="BS135" s="22"/>
      <c r="BT135" s="22"/>
      <c r="BU135" s="22"/>
      <c r="BV135" s="22"/>
      <c r="BW135" s="25"/>
      <c r="BX135" s="25"/>
      <c r="BY135" s="25"/>
      <c r="BZ135" s="22"/>
    </row>
    <row r="136" spans="1:78" ht="27.9" customHeight="1" x14ac:dyDescent="0.3">
      <c r="A136" s="9" t="s">
        <v>221</v>
      </c>
      <c r="B136" s="9"/>
      <c r="C136" s="10"/>
      <c r="D136" s="9"/>
      <c r="E136" s="9"/>
      <c r="F136" s="10">
        <v>42240</v>
      </c>
      <c r="G136" s="9"/>
      <c r="H136" s="9" t="s">
        <v>111</v>
      </c>
      <c r="I136" s="9" t="s">
        <v>154</v>
      </c>
      <c r="J136" s="10">
        <v>42338</v>
      </c>
      <c r="K136" s="10">
        <v>42339</v>
      </c>
      <c r="L136" s="10">
        <v>42340</v>
      </c>
      <c r="M136" s="11">
        <v>0.3125</v>
      </c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9"/>
      <c r="AZ136" s="9"/>
      <c r="BA136" s="9"/>
      <c r="BB136" s="9"/>
      <c r="BC136" s="9"/>
      <c r="BD136" s="9"/>
      <c r="BE136" s="9"/>
      <c r="BF136" s="9"/>
      <c r="BG136" s="9"/>
      <c r="BH136" s="9"/>
      <c r="BI136" s="9"/>
      <c r="BJ136" s="9"/>
      <c r="BK136" s="9"/>
      <c r="BL136" s="9"/>
      <c r="BM136" s="9"/>
      <c r="BN136" s="9"/>
      <c r="BO136" s="9"/>
      <c r="BP136" s="9"/>
      <c r="BQ136" s="9"/>
      <c r="BR136" s="9"/>
      <c r="BS136" s="9"/>
      <c r="BT136" s="9"/>
      <c r="BU136" s="9"/>
      <c r="BV136" s="9"/>
      <c r="BW136" s="12"/>
      <c r="BX136" s="12"/>
      <c r="BY136" s="12"/>
      <c r="BZ136" s="9"/>
    </row>
    <row r="137" spans="1:78" ht="27.9" customHeight="1" x14ac:dyDescent="0.3">
      <c r="A137" s="9" t="s">
        <v>222</v>
      </c>
      <c r="B137" s="9"/>
      <c r="C137" s="10"/>
      <c r="D137" s="9"/>
      <c r="E137" s="9"/>
      <c r="F137" s="10">
        <v>42240</v>
      </c>
      <c r="G137" s="9"/>
      <c r="H137" s="9" t="s">
        <v>111</v>
      </c>
      <c r="I137" s="9" t="s">
        <v>169</v>
      </c>
      <c r="J137" s="10">
        <v>42347</v>
      </c>
      <c r="K137" s="10">
        <v>42348</v>
      </c>
      <c r="L137" s="10">
        <v>42345</v>
      </c>
      <c r="M137" s="11">
        <v>0.38194444444444442</v>
      </c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13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9"/>
      <c r="AZ137" s="9"/>
      <c r="BA137" s="9"/>
      <c r="BB137" s="9"/>
      <c r="BC137" s="9"/>
      <c r="BD137" s="9"/>
      <c r="BE137" s="9"/>
      <c r="BF137" s="9"/>
      <c r="BG137" s="9"/>
      <c r="BH137" s="9"/>
      <c r="BI137" s="9"/>
      <c r="BJ137" s="9"/>
      <c r="BK137" s="9"/>
      <c r="BL137" s="9"/>
      <c r="BM137" s="9"/>
      <c r="BN137" s="9"/>
      <c r="BO137" s="9"/>
      <c r="BP137" s="9"/>
      <c r="BQ137" s="9"/>
      <c r="BR137" s="9"/>
      <c r="BS137" s="9"/>
      <c r="BT137" s="9"/>
      <c r="BU137" s="9"/>
      <c r="BV137" s="9"/>
      <c r="BW137" s="12"/>
      <c r="BX137" s="12"/>
      <c r="BY137" s="12"/>
      <c r="BZ137" s="9"/>
    </row>
    <row r="138" spans="1:78" ht="27.9" customHeight="1" x14ac:dyDescent="0.3">
      <c r="A138" s="9" t="s">
        <v>223</v>
      </c>
      <c r="B138" s="9"/>
      <c r="C138" s="10"/>
      <c r="D138" s="9"/>
      <c r="E138" s="9" t="s">
        <v>224</v>
      </c>
      <c r="F138" s="10">
        <v>42009</v>
      </c>
      <c r="G138" s="9"/>
      <c r="H138" s="9" t="s">
        <v>15</v>
      </c>
      <c r="I138" s="9" t="s">
        <v>90</v>
      </c>
      <c r="J138" s="10">
        <v>42352</v>
      </c>
      <c r="K138" s="10">
        <v>42351</v>
      </c>
      <c r="L138" s="10">
        <v>42352</v>
      </c>
      <c r="M138" s="11">
        <v>0.375</v>
      </c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13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9"/>
      <c r="AZ138" s="9"/>
      <c r="BA138" s="9"/>
      <c r="BB138" s="9"/>
      <c r="BC138" s="9"/>
      <c r="BD138" s="9"/>
      <c r="BE138" s="9"/>
      <c r="BF138" s="9"/>
      <c r="BG138" s="9"/>
      <c r="BH138" s="9"/>
      <c r="BI138" s="9"/>
      <c r="BJ138" s="9"/>
      <c r="BK138" s="9"/>
      <c r="BL138" s="9"/>
      <c r="BM138" s="9"/>
      <c r="BN138" s="9"/>
      <c r="BO138" s="9"/>
      <c r="BP138" s="9"/>
      <c r="BQ138" s="9"/>
      <c r="BR138" s="9"/>
      <c r="BS138" s="9"/>
      <c r="BT138" s="9"/>
      <c r="BU138" s="9"/>
      <c r="BV138" s="9"/>
      <c r="BW138" s="12"/>
      <c r="BX138" s="12"/>
      <c r="BY138" s="12"/>
      <c r="BZ138" s="9"/>
    </row>
    <row r="139" spans="1:78" ht="27.9" customHeight="1" x14ac:dyDescent="0.3">
      <c r="A139" s="9" t="s">
        <v>219</v>
      </c>
      <c r="B139" s="9"/>
      <c r="C139" s="10"/>
      <c r="D139" s="9"/>
      <c r="E139" s="9"/>
      <c r="F139" s="10">
        <v>36648</v>
      </c>
      <c r="G139" s="9"/>
      <c r="H139" s="9" t="s">
        <v>15</v>
      </c>
      <c r="I139" s="9" t="s">
        <v>220</v>
      </c>
      <c r="J139" s="10">
        <v>42352</v>
      </c>
      <c r="K139" s="10">
        <v>42328</v>
      </c>
      <c r="L139" s="10">
        <v>42352</v>
      </c>
      <c r="M139" s="11">
        <v>0.375</v>
      </c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9"/>
      <c r="AZ139" s="9"/>
      <c r="BA139" s="9"/>
      <c r="BB139" s="9"/>
      <c r="BC139" s="9"/>
      <c r="BD139" s="9"/>
      <c r="BE139" s="9"/>
      <c r="BF139" s="9"/>
      <c r="BG139" s="9"/>
      <c r="BH139" s="9"/>
      <c r="BI139" s="9"/>
      <c r="BJ139" s="9"/>
      <c r="BK139" s="9"/>
      <c r="BL139" s="9"/>
      <c r="BM139" s="9"/>
      <c r="BN139" s="9"/>
      <c r="BO139" s="9"/>
      <c r="BP139" s="9"/>
      <c r="BQ139" s="9"/>
      <c r="BR139" s="9"/>
      <c r="BS139" s="9"/>
      <c r="BT139" s="9"/>
      <c r="BU139" s="9"/>
      <c r="BV139" s="9"/>
      <c r="BW139" s="12"/>
      <c r="BX139" s="12"/>
      <c r="BY139" s="12"/>
      <c r="BZ139" s="9"/>
    </row>
    <row r="140" spans="1:78" ht="27.9" customHeight="1" x14ac:dyDescent="0.3">
      <c r="A140" s="9" t="s">
        <v>225</v>
      </c>
      <c r="B140" s="9"/>
      <c r="C140" s="10"/>
      <c r="D140" s="9"/>
      <c r="E140" s="9"/>
      <c r="F140" s="10">
        <v>34386</v>
      </c>
      <c r="G140" s="9"/>
      <c r="H140" s="9" t="s">
        <v>15</v>
      </c>
      <c r="I140" s="9" t="s">
        <v>136</v>
      </c>
      <c r="J140" s="10">
        <v>42354</v>
      </c>
      <c r="K140" s="10">
        <v>42350</v>
      </c>
      <c r="L140" s="10">
        <v>42341</v>
      </c>
      <c r="M140" s="11">
        <v>0.42708333333333331</v>
      </c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  <c r="AU140" s="9"/>
      <c r="AV140" s="9"/>
      <c r="AW140" s="9"/>
      <c r="AX140" s="9"/>
      <c r="AY140" s="9"/>
      <c r="AZ140" s="9"/>
      <c r="BA140" s="9"/>
      <c r="BB140" s="9"/>
      <c r="BC140" s="9"/>
      <c r="BD140" s="9"/>
      <c r="BE140" s="9"/>
      <c r="BF140" s="9"/>
      <c r="BG140" s="9"/>
      <c r="BH140" s="9"/>
      <c r="BI140" s="9"/>
      <c r="BJ140" s="9"/>
      <c r="BK140" s="9"/>
      <c r="BL140" s="9"/>
      <c r="BM140" s="9"/>
      <c r="BN140" s="9"/>
      <c r="BO140" s="9"/>
      <c r="BP140" s="9"/>
      <c r="BQ140" s="9"/>
      <c r="BR140" s="9"/>
      <c r="BS140" s="9"/>
      <c r="BT140" s="9"/>
      <c r="BU140" s="9"/>
      <c r="BV140" s="9"/>
      <c r="BW140" s="12"/>
      <c r="BX140" s="12"/>
      <c r="BY140" s="12"/>
      <c r="BZ140" s="9"/>
    </row>
    <row r="141" spans="1:78" ht="27.9" customHeight="1" x14ac:dyDescent="0.3">
      <c r="A141" s="9" t="s">
        <v>226</v>
      </c>
      <c r="B141" s="9"/>
      <c r="C141" s="10"/>
      <c r="D141" s="9"/>
      <c r="E141" s="9"/>
      <c r="F141" s="10">
        <v>36493</v>
      </c>
      <c r="G141" s="9"/>
      <c r="H141" s="9" t="s">
        <v>15</v>
      </c>
      <c r="I141" s="9" t="s">
        <v>80</v>
      </c>
      <c r="J141" s="10">
        <v>42354</v>
      </c>
      <c r="K141" s="10">
        <v>42352</v>
      </c>
      <c r="L141" s="10">
        <v>42354</v>
      </c>
      <c r="M141" s="11">
        <v>0.75694444444444453</v>
      </c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  <c r="AU141" s="9"/>
      <c r="AV141" s="9"/>
      <c r="AW141" s="9"/>
      <c r="AX141" s="9"/>
      <c r="AY141" s="9"/>
      <c r="AZ141" s="9"/>
      <c r="BA141" s="9"/>
      <c r="BB141" s="9"/>
      <c r="BC141" s="9"/>
      <c r="BD141" s="9"/>
      <c r="BE141" s="9"/>
      <c r="BF141" s="9"/>
      <c r="BG141" s="9"/>
      <c r="BH141" s="9"/>
      <c r="BI141" s="9"/>
      <c r="BJ141" s="9"/>
      <c r="BK141" s="9"/>
      <c r="BL141" s="9"/>
      <c r="BM141" s="9"/>
      <c r="BN141" s="9"/>
      <c r="BO141" s="9"/>
      <c r="BP141" s="9"/>
      <c r="BQ141" s="9"/>
      <c r="BR141" s="9"/>
      <c r="BS141" s="9"/>
      <c r="BT141" s="9"/>
      <c r="BU141" s="9"/>
      <c r="BV141" s="9"/>
      <c r="BW141" s="12"/>
      <c r="BX141" s="12"/>
      <c r="BY141" s="12"/>
      <c r="BZ141" s="9"/>
    </row>
    <row r="142" spans="1:78" ht="27.9" customHeight="1" x14ac:dyDescent="0.3">
      <c r="A142" s="9" t="s">
        <v>227</v>
      </c>
      <c r="B142" s="9"/>
      <c r="C142" s="10"/>
      <c r="D142" s="9"/>
      <c r="E142" s="9"/>
      <c r="F142" s="10">
        <v>31564</v>
      </c>
      <c r="G142" s="9"/>
      <c r="H142" s="9" t="s">
        <v>15</v>
      </c>
      <c r="I142" s="9" t="s">
        <v>82</v>
      </c>
      <c r="J142" s="10">
        <v>42344</v>
      </c>
      <c r="K142" s="10">
        <v>42316</v>
      </c>
      <c r="L142" s="10">
        <v>42344</v>
      </c>
      <c r="M142" s="11">
        <v>0.38541666666666669</v>
      </c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  <c r="AU142" s="9"/>
      <c r="AV142" s="9"/>
      <c r="AW142" s="9"/>
      <c r="AX142" s="9"/>
      <c r="AY142" s="9"/>
      <c r="AZ142" s="9"/>
      <c r="BA142" s="9"/>
      <c r="BB142" s="9"/>
      <c r="BC142" s="9"/>
      <c r="BD142" s="9"/>
      <c r="BE142" s="9"/>
      <c r="BF142" s="9"/>
      <c r="BG142" s="9"/>
      <c r="BH142" s="9"/>
      <c r="BI142" s="9"/>
      <c r="BJ142" s="9"/>
      <c r="BK142" s="9"/>
      <c r="BL142" s="9"/>
      <c r="BM142" s="9"/>
      <c r="BN142" s="9"/>
      <c r="BO142" s="9"/>
      <c r="BP142" s="9"/>
      <c r="BQ142" s="9"/>
      <c r="BR142" s="9"/>
      <c r="BS142" s="9"/>
      <c r="BT142" s="9"/>
      <c r="BU142" s="9"/>
      <c r="BV142" s="9"/>
      <c r="BW142" s="12"/>
      <c r="BX142" s="12"/>
      <c r="BY142" s="12"/>
      <c r="BZ142" s="9"/>
    </row>
    <row r="143" spans="1:78" ht="27.9" customHeight="1" x14ac:dyDescent="0.3">
      <c r="A143" s="9" t="s">
        <v>228</v>
      </c>
      <c r="B143" s="9"/>
      <c r="C143" s="10"/>
      <c r="D143" s="9"/>
      <c r="E143" s="9"/>
      <c r="F143" s="10">
        <v>42184</v>
      </c>
      <c r="G143" s="9"/>
      <c r="H143" s="9" t="s">
        <v>111</v>
      </c>
      <c r="I143" s="9" t="s">
        <v>109</v>
      </c>
      <c r="J143" s="10">
        <v>42359</v>
      </c>
      <c r="K143" s="10">
        <v>42352</v>
      </c>
      <c r="L143" s="10">
        <v>42359</v>
      </c>
      <c r="M143" s="11">
        <v>0.40625</v>
      </c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  <c r="AU143" s="9"/>
      <c r="AV143" s="9"/>
      <c r="AW143" s="9"/>
      <c r="AX143" s="9"/>
      <c r="AY143" s="9"/>
      <c r="AZ143" s="9"/>
      <c r="BA143" s="9"/>
      <c r="BB143" s="9"/>
      <c r="BC143" s="9"/>
      <c r="BD143" s="9"/>
      <c r="BE143" s="9"/>
      <c r="BF143" s="9"/>
      <c r="BG143" s="9"/>
      <c r="BH143" s="9"/>
      <c r="BI143" s="9"/>
      <c r="BJ143" s="9"/>
      <c r="BK143" s="9"/>
      <c r="BL143" s="9"/>
      <c r="BM143" s="9"/>
      <c r="BN143" s="9"/>
      <c r="BO143" s="9"/>
      <c r="BP143" s="9"/>
      <c r="BQ143" s="9"/>
      <c r="BR143" s="9"/>
      <c r="BS143" s="9"/>
      <c r="BT143" s="9"/>
      <c r="BU143" s="9"/>
      <c r="BV143" s="9"/>
      <c r="BW143" s="12"/>
      <c r="BX143" s="12"/>
      <c r="BY143" s="12"/>
      <c r="BZ143" s="9"/>
    </row>
    <row r="144" spans="1:78" ht="27.9" customHeight="1" x14ac:dyDescent="0.3">
      <c r="A144" s="9" t="s">
        <v>229</v>
      </c>
      <c r="B144" s="9"/>
      <c r="C144" s="10"/>
      <c r="D144" s="9"/>
      <c r="E144" s="9"/>
      <c r="F144" s="10">
        <v>41281</v>
      </c>
      <c r="G144" s="9"/>
      <c r="H144" s="9" t="s">
        <v>15</v>
      </c>
      <c r="I144" s="9" t="s">
        <v>80</v>
      </c>
      <c r="J144" s="10">
        <v>42360</v>
      </c>
      <c r="K144" s="10">
        <v>42358</v>
      </c>
      <c r="L144" s="10">
        <v>42359</v>
      </c>
      <c r="M144" s="11">
        <v>0.70833333333333337</v>
      </c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  <c r="AU144" s="9"/>
      <c r="AV144" s="9"/>
      <c r="AW144" s="9"/>
      <c r="AX144" s="9"/>
      <c r="AY144" s="9"/>
      <c r="AZ144" s="9"/>
      <c r="BA144" s="9"/>
      <c r="BB144" s="9"/>
      <c r="BC144" s="9"/>
      <c r="BD144" s="9"/>
      <c r="BE144" s="9"/>
      <c r="BF144" s="9"/>
      <c r="BG144" s="9"/>
      <c r="BH144" s="9"/>
      <c r="BI144" s="9"/>
      <c r="BJ144" s="9"/>
      <c r="BK144" s="9"/>
      <c r="BL144" s="9"/>
      <c r="BM144" s="9"/>
      <c r="BN144" s="9"/>
      <c r="BO144" s="9"/>
      <c r="BP144" s="9"/>
      <c r="BQ144" s="9"/>
      <c r="BR144" s="9"/>
      <c r="BS144" s="9"/>
      <c r="BT144" s="9"/>
      <c r="BU144" s="9"/>
      <c r="BV144" s="9"/>
      <c r="BW144" s="12"/>
      <c r="BX144" s="12"/>
      <c r="BY144" s="12"/>
      <c r="BZ144" s="9"/>
    </row>
    <row r="145" spans="1:78" ht="27.9" customHeight="1" x14ac:dyDescent="0.3">
      <c r="A145" s="9" t="s">
        <v>112</v>
      </c>
      <c r="B145" s="9"/>
      <c r="C145" s="10"/>
      <c r="D145" s="9"/>
      <c r="E145" s="9"/>
      <c r="F145" s="10">
        <v>37987</v>
      </c>
      <c r="G145" s="9"/>
      <c r="H145" s="9" t="s">
        <v>15</v>
      </c>
      <c r="I145" s="9" t="s">
        <v>80</v>
      </c>
      <c r="J145" s="10">
        <v>42360</v>
      </c>
      <c r="K145" s="10">
        <v>42337</v>
      </c>
      <c r="L145" s="10">
        <v>42360</v>
      </c>
      <c r="M145" s="11">
        <v>0.66666666666666663</v>
      </c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  <c r="AU145" s="9"/>
      <c r="AV145" s="9"/>
      <c r="AW145" s="9"/>
      <c r="AX145" s="9"/>
      <c r="AY145" s="9"/>
      <c r="AZ145" s="9"/>
      <c r="BA145" s="9"/>
      <c r="BB145" s="9"/>
      <c r="BC145" s="9"/>
      <c r="BD145" s="9"/>
      <c r="BE145" s="9"/>
      <c r="BF145" s="9"/>
      <c r="BG145" s="9"/>
      <c r="BH145" s="9"/>
      <c r="BI145" s="9"/>
      <c r="BJ145" s="9"/>
      <c r="BK145" s="9"/>
      <c r="BL145" s="9"/>
      <c r="BM145" s="9"/>
      <c r="BN145" s="9"/>
      <c r="BO145" s="9"/>
      <c r="BP145" s="9"/>
      <c r="BQ145" s="9"/>
      <c r="BR145" s="9"/>
      <c r="BS145" s="9"/>
      <c r="BT145" s="9"/>
      <c r="BU145" s="9"/>
      <c r="BV145" s="9"/>
      <c r="BW145" s="12"/>
      <c r="BX145" s="12"/>
      <c r="BY145" s="12"/>
      <c r="BZ145" s="9"/>
    </row>
    <row r="146" spans="1:78" ht="27.9" customHeight="1" x14ac:dyDescent="0.3">
      <c r="A146" s="9" t="s">
        <v>230</v>
      </c>
      <c r="B146" s="9"/>
      <c r="C146" s="10"/>
      <c r="D146" s="9"/>
      <c r="E146" s="9"/>
      <c r="F146" s="10">
        <v>35804</v>
      </c>
      <c r="G146" s="9"/>
      <c r="H146" s="9" t="s">
        <v>15</v>
      </c>
      <c r="I146" s="9" t="s">
        <v>80</v>
      </c>
      <c r="J146" s="10">
        <v>42366</v>
      </c>
      <c r="K146" s="10">
        <v>42363</v>
      </c>
      <c r="L146" s="10">
        <v>42361</v>
      </c>
      <c r="M146" s="11">
        <v>0.64583333333333337</v>
      </c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  <c r="AU146" s="9"/>
      <c r="AV146" s="9"/>
      <c r="AW146" s="9"/>
      <c r="AX146" s="9"/>
      <c r="AY146" s="9"/>
      <c r="AZ146" s="9"/>
      <c r="BA146" s="9"/>
      <c r="BB146" s="9"/>
      <c r="BC146" s="9"/>
      <c r="BD146" s="9"/>
      <c r="BE146" s="9"/>
      <c r="BF146" s="9"/>
      <c r="BG146" s="9"/>
      <c r="BH146" s="9"/>
      <c r="BI146" s="9"/>
      <c r="BJ146" s="9"/>
      <c r="BK146" s="9"/>
      <c r="BL146" s="9"/>
      <c r="BM146" s="9"/>
      <c r="BN146" s="9"/>
      <c r="BO146" s="9"/>
      <c r="BP146" s="9"/>
      <c r="BQ146" s="9"/>
      <c r="BR146" s="9"/>
      <c r="BS146" s="9"/>
      <c r="BT146" s="9"/>
      <c r="BU146" s="9"/>
      <c r="BV146" s="9"/>
      <c r="BW146" s="12"/>
      <c r="BX146" s="12"/>
      <c r="BY146" s="12"/>
      <c r="BZ146" s="9"/>
    </row>
    <row r="147" spans="1:78" ht="27.9" customHeight="1" x14ac:dyDescent="0.3">
      <c r="A147" s="9" t="s">
        <v>231</v>
      </c>
      <c r="B147" s="9"/>
      <c r="C147" s="10"/>
      <c r="D147" s="9"/>
      <c r="E147" s="9"/>
      <c r="F147" s="10">
        <v>36070</v>
      </c>
      <c r="G147" s="9"/>
      <c r="H147" s="9" t="s">
        <v>15</v>
      </c>
      <c r="I147" s="9" t="s">
        <v>154</v>
      </c>
      <c r="J147" s="10">
        <v>42367</v>
      </c>
      <c r="K147" s="10">
        <v>42368</v>
      </c>
      <c r="L147" s="10">
        <v>42366</v>
      </c>
      <c r="M147" s="11">
        <v>0.4236111111111111</v>
      </c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13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  <c r="AU147" s="9"/>
      <c r="AV147" s="9"/>
      <c r="AW147" s="9"/>
      <c r="AX147" s="9"/>
      <c r="AY147" s="9"/>
      <c r="AZ147" s="9"/>
      <c r="BA147" s="9"/>
      <c r="BB147" s="9"/>
      <c r="BC147" s="9"/>
      <c r="BD147" s="9"/>
      <c r="BE147" s="9"/>
      <c r="BF147" s="9"/>
      <c r="BG147" s="9"/>
      <c r="BH147" s="9"/>
      <c r="BI147" s="9"/>
      <c r="BJ147" s="9"/>
      <c r="BK147" s="9"/>
      <c r="BL147" s="9"/>
      <c r="BM147" s="9"/>
      <c r="BN147" s="9"/>
      <c r="BO147" s="9"/>
      <c r="BP147" s="9"/>
      <c r="BQ147" s="9"/>
      <c r="BR147" s="9"/>
      <c r="BS147" s="9"/>
      <c r="BT147" s="9"/>
      <c r="BU147" s="9"/>
      <c r="BV147" s="9"/>
      <c r="BW147" s="12"/>
      <c r="BX147" s="12"/>
      <c r="BY147" s="12"/>
      <c r="BZ147" s="9"/>
    </row>
    <row r="148" spans="1:78" ht="27.9" customHeight="1" x14ac:dyDescent="0.3">
      <c r="A148" s="9" t="s">
        <v>232</v>
      </c>
      <c r="B148" s="38"/>
      <c r="C148" s="10"/>
      <c r="D148" s="9"/>
      <c r="E148" s="9"/>
      <c r="F148" s="10">
        <v>34486</v>
      </c>
      <c r="G148" s="9"/>
      <c r="H148" s="9" t="s">
        <v>15</v>
      </c>
      <c r="I148" s="9" t="s">
        <v>109</v>
      </c>
      <c r="J148" s="10">
        <v>42381</v>
      </c>
      <c r="K148" s="10">
        <v>42380</v>
      </c>
      <c r="L148" s="10">
        <v>42384</v>
      </c>
      <c r="M148" s="11">
        <v>0.41666666666666669</v>
      </c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  <c r="AU148" s="9"/>
      <c r="AV148" s="9"/>
      <c r="AW148" s="9"/>
      <c r="AX148" s="9"/>
      <c r="AY148" s="9"/>
      <c r="AZ148" s="9"/>
      <c r="BA148" s="9"/>
      <c r="BB148" s="9"/>
      <c r="BC148" s="9"/>
      <c r="BD148" s="9"/>
      <c r="BE148" s="9"/>
      <c r="BF148" s="9"/>
      <c r="BG148" s="9"/>
      <c r="BH148" s="9"/>
      <c r="BI148" s="9"/>
      <c r="BJ148" s="9"/>
      <c r="BK148" s="9"/>
      <c r="BL148" s="9"/>
      <c r="BM148" s="9"/>
      <c r="BN148" s="9"/>
      <c r="BO148" s="9"/>
      <c r="BP148" s="9"/>
      <c r="BQ148" s="9"/>
      <c r="BR148" s="9"/>
      <c r="BS148" s="9"/>
      <c r="BT148" s="9"/>
      <c r="BU148" s="9"/>
      <c r="BV148" s="9"/>
      <c r="BW148" s="12"/>
      <c r="BX148" s="12"/>
      <c r="BY148" s="12"/>
      <c r="BZ148" s="9"/>
    </row>
    <row r="149" spans="1:78" ht="27.9" customHeight="1" x14ac:dyDescent="0.3">
      <c r="A149" s="9" t="s">
        <v>86</v>
      </c>
      <c r="B149" s="38"/>
      <c r="C149" s="10"/>
      <c r="D149" s="9"/>
      <c r="E149" s="9"/>
      <c r="F149" s="10">
        <v>41582</v>
      </c>
      <c r="G149" s="9"/>
      <c r="H149" s="9" t="s">
        <v>87</v>
      </c>
      <c r="I149" s="9" t="s">
        <v>80</v>
      </c>
      <c r="J149" s="10">
        <v>42380</v>
      </c>
      <c r="K149" s="9"/>
      <c r="L149" s="10">
        <v>42380</v>
      </c>
      <c r="M149" s="11">
        <v>0.69791666666666663</v>
      </c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  <c r="AU149" s="9"/>
      <c r="AV149" s="9"/>
      <c r="AW149" s="9"/>
      <c r="AX149" s="9"/>
      <c r="AY149" s="9"/>
      <c r="AZ149" s="9"/>
      <c r="BA149" s="9"/>
      <c r="BB149" s="9"/>
      <c r="BC149" s="9"/>
      <c r="BD149" s="9"/>
      <c r="BE149" s="9"/>
      <c r="BF149" s="9"/>
      <c r="BG149" s="9"/>
      <c r="BH149" s="9"/>
      <c r="BI149" s="9"/>
      <c r="BJ149" s="9"/>
      <c r="BK149" s="9"/>
      <c r="BL149" s="9"/>
      <c r="BM149" s="9"/>
      <c r="BN149" s="9"/>
      <c r="BO149" s="9"/>
      <c r="BP149" s="9"/>
      <c r="BQ149" s="9"/>
      <c r="BR149" s="9"/>
      <c r="BS149" s="9"/>
      <c r="BT149" s="9"/>
      <c r="BU149" s="9"/>
      <c r="BV149" s="9"/>
      <c r="BW149" s="12"/>
      <c r="BX149" s="12"/>
      <c r="BY149" s="12"/>
      <c r="BZ149" s="9"/>
    </row>
    <row r="150" spans="1:78" ht="27.9" customHeight="1" x14ac:dyDescent="0.3">
      <c r="A150" s="28" t="s">
        <v>222</v>
      </c>
      <c r="B150" s="39"/>
      <c r="C150" s="27"/>
      <c r="D150" s="28"/>
      <c r="E150" s="28"/>
      <c r="F150" s="27">
        <v>42240</v>
      </c>
      <c r="G150" s="28"/>
      <c r="H150" s="28" t="s">
        <v>111</v>
      </c>
      <c r="I150" s="28" t="s">
        <v>145</v>
      </c>
      <c r="J150" s="27">
        <v>42026</v>
      </c>
      <c r="K150" s="27">
        <v>42024</v>
      </c>
      <c r="L150" s="27">
        <v>42386</v>
      </c>
      <c r="M150" s="32">
        <v>0.42708333333333331</v>
      </c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  <c r="AK150" s="28"/>
      <c r="AL150" s="28"/>
      <c r="AM150" s="28"/>
      <c r="AN150" s="28"/>
      <c r="AO150" s="28"/>
      <c r="AP150" s="28"/>
      <c r="AQ150" s="28"/>
      <c r="AR150" s="28"/>
      <c r="AS150" s="28"/>
      <c r="AT150" s="28"/>
      <c r="AU150" s="28"/>
      <c r="AV150" s="28"/>
      <c r="AW150" s="28"/>
      <c r="AX150" s="28"/>
      <c r="AY150" s="28"/>
      <c r="AZ150" s="28"/>
      <c r="BA150" s="28"/>
      <c r="BB150" s="28"/>
      <c r="BC150" s="28"/>
      <c r="BD150" s="28"/>
      <c r="BE150" s="28"/>
      <c r="BF150" s="28"/>
      <c r="BG150" s="28"/>
      <c r="BH150" s="28"/>
      <c r="BI150" s="28"/>
      <c r="BJ150" s="28"/>
      <c r="BK150" s="28"/>
      <c r="BL150" s="28"/>
      <c r="BM150" s="28"/>
      <c r="BN150" s="28"/>
      <c r="BO150" s="28"/>
      <c r="BP150" s="28"/>
      <c r="BQ150" s="28"/>
      <c r="BR150" s="28"/>
      <c r="BS150" s="28"/>
      <c r="BT150" s="28"/>
      <c r="BU150" s="28"/>
      <c r="BV150" s="28"/>
      <c r="BW150" s="31"/>
      <c r="BX150" s="31"/>
      <c r="BY150" s="31"/>
      <c r="BZ150" s="28"/>
    </row>
    <row r="151" spans="1:78" ht="27.9" customHeight="1" x14ac:dyDescent="0.3">
      <c r="A151" s="28" t="s">
        <v>233</v>
      </c>
      <c r="B151" s="39"/>
      <c r="C151" s="27"/>
      <c r="D151" s="28"/>
      <c r="E151" s="28"/>
      <c r="F151" s="40">
        <v>42233</v>
      </c>
      <c r="G151" s="28"/>
      <c r="H151" s="39" t="s">
        <v>87</v>
      </c>
      <c r="I151" s="28" t="s">
        <v>132</v>
      </c>
      <c r="J151" s="27">
        <v>42400</v>
      </c>
      <c r="K151" s="27">
        <v>42401</v>
      </c>
      <c r="L151" s="27">
        <v>42400</v>
      </c>
      <c r="M151" s="32">
        <v>0.33333333333333331</v>
      </c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  <c r="AK151" s="28"/>
      <c r="AL151" s="28"/>
      <c r="AM151" s="28"/>
      <c r="AN151" s="28"/>
      <c r="AO151" s="28"/>
      <c r="AP151" s="28"/>
      <c r="AQ151" s="28"/>
      <c r="AR151" s="28"/>
      <c r="AS151" s="28"/>
      <c r="AT151" s="28"/>
      <c r="AU151" s="28"/>
      <c r="AV151" s="28"/>
      <c r="AW151" s="28"/>
      <c r="AX151" s="28"/>
      <c r="AY151" s="28"/>
      <c r="AZ151" s="28"/>
      <c r="BA151" s="28"/>
      <c r="BB151" s="28"/>
      <c r="BC151" s="28"/>
      <c r="BD151" s="28"/>
      <c r="BE151" s="28"/>
      <c r="BF151" s="28"/>
      <c r="BG151" s="28"/>
      <c r="BH151" s="28"/>
      <c r="BI151" s="28"/>
      <c r="BJ151" s="28"/>
      <c r="BK151" s="28"/>
      <c r="BL151" s="28"/>
      <c r="BM151" s="28"/>
      <c r="BN151" s="28"/>
      <c r="BO151" s="28"/>
      <c r="BP151" s="28"/>
      <c r="BQ151" s="28"/>
      <c r="BR151" s="28"/>
      <c r="BS151" s="28"/>
      <c r="BT151" s="28"/>
      <c r="BU151" s="28"/>
      <c r="BV151" s="28"/>
      <c r="BW151" s="31"/>
      <c r="BX151" s="31"/>
      <c r="BY151" s="31"/>
      <c r="BZ151" s="28"/>
    </row>
    <row r="152" spans="1:78" x14ac:dyDescent="0.3">
      <c r="A152" s="28" t="s">
        <v>234</v>
      </c>
      <c r="B152" s="28"/>
      <c r="C152" s="27"/>
      <c r="D152" s="28"/>
      <c r="E152" s="28"/>
      <c r="F152" s="27">
        <v>38961</v>
      </c>
      <c r="G152" s="28"/>
      <c r="H152" s="28" t="s">
        <v>15</v>
      </c>
      <c r="I152" s="28" t="s">
        <v>80</v>
      </c>
      <c r="J152" s="27">
        <v>42411</v>
      </c>
      <c r="K152" s="27">
        <v>42403</v>
      </c>
      <c r="L152" s="27">
        <v>42412</v>
      </c>
      <c r="M152" s="32">
        <v>0.36458333333333331</v>
      </c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  <c r="AK152" s="28"/>
      <c r="AL152" s="28"/>
      <c r="AM152" s="28"/>
      <c r="AN152" s="28"/>
      <c r="AO152" s="28"/>
      <c r="AP152" s="28"/>
      <c r="AQ152" s="28"/>
      <c r="AR152" s="28"/>
      <c r="AS152" s="28"/>
      <c r="AT152" s="28"/>
      <c r="AU152" s="28"/>
      <c r="AV152" s="28"/>
      <c r="AW152" s="28"/>
      <c r="AX152" s="28"/>
      <c r="AY152" s="28"/>
      <c r="AZ152" s="28"/>
      <c r="BA152" s="28"/>
      <c r="BB152" s="28"/>
      <c r="BC152" s="28"/>
      <c r="BD152" s="28"/>
      <c r="BE152" s="28"/>
      <c r="BF152" s="28"/>
      <c r="BG152" s="28"/>
      <c r="BH152" s="28"/>
      <c r="BI152" s="28"/>
      <c r="BJ152" s="28"/>
      <c r="BK152" s="28"/>
      <c r="BL152" s="28"/>
      <c r="BM152" s="28"/>
      <c r="BN152" s="28"/>
      <c r="BO152" s="28"/>
      <c r="BP152" s="28"/>
      <c r="BQ152" s="28"/>
      <c r="BR152" s="28"/>
      <c r="BS152" s="28"/>
      <c r="BT152" s="28"/>
      <c r="BU152" s="28"/>
      <c r="BV152" s="28"/>
      <c r="BW152" s="31"/>
      <c r="BX152" s="31"/>
      <c r="BY152" s="31"/>
      <c r="BZ152" s="28"/>
    </row>
    <row r="153" spans="1:78" x14ac:dyDescent="0.3">
      <c r="A153" s="28" t="s">
        <v>235</v>
      </c>
      <c r="B153" s="28"/>
      <c r="C153" s="27"/>
      <c r="D153" s="28"/>
      <c r="E153" s="28"/>
      <c r="F153" s="27">
        <v>39356</v>
      </c>
      <c r="G153" s="28"/>
      <c r="H153" s="28"/>
      <c r="I153" s="28"/>
      <c r="J153" s="28"/>
      <c r="K153" s="28"/>
      <c r="L153" s="27">
        <v>42410</v>
      </c>
      <c r="M153" s="32">
        <v>0.4375</v>
      </c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  <c r="AK153" s="28"/>
      <c r="AL153" s="28"/>
      <c r="AM153" s="28"/>
      <c r="AN153" s="28"/>
      <c r="AO153" s="28"/>
      <c r="AP153" s="28"/>
      <c r="AQ153" s="28"/>
      <c r="AR153" s="28"/>
      <c r="AS153" s="28"/>
      <c r="AT153" s="28"/>
      <c r="AU153" s="28"/>
      <c r="AV153" s="28"/>
      <c r="AW153" s="28"/>
      <c r="AX153" s="28"/>
      <c r="AY153" s="28"/>
      <c r="AZ153" s="28"/>
      <c r="BA153" s="28"/>
      <c r="BB153" s="28"/>
      <c r="BC153" s="28"/>
      <c r="BD153" s="28"/>
      <c r="BE153" s="28"/>
      <c r="BF153" s="28"/>
      <c r="BG153" s="28"/>
      <c r="BH153" s="28"/>
      <c r="BI153" s="28"/>
      <c r="BJ153" s="28"/>
      <c r="BK153" s="28"/>
      <c r="BL153" s="28"/>
      <c r="BM153" s="28"/>
      <c r="BN153" s="28"/>
      <c r="BO153" s="28"/>
      <c r="BP153" s="28"/>
      <c r="BQ153" s="28"/>
      <c r="BR153" s="28"/>
      <c r="BS153" s="28"/>
      <c r="BT153" s="28"/>
      <c r="BU153" s="28"/>
      <c r="BV153" s="28"/>
      <c r="BW153" s="31"/>
      <c r="BX153" s="31"/>
      <c r="BY153" s="31"/>
      <c r="BZ153" s="28"/>
    </row>
    <row r="154" spans="1:78" x14ac:dyDescent="0.3">
      <c r="A154" s="28" t="s">
        <v>236</v>
      </c>
      <c r="B154" s="28"/>
      <c r="C154" s="27"/>
      <c r="D154" s="28"/>
      <c r="E154" s="28"/>
      <c r="F154" s="27">
        <v>29190</v>
      </c>
      <c r="G154" s="28"/>
      <c r="H154" s="28" t="s">
        <v>15</v>
      </c>
      <c r="I154" s="28" t="s">
        <v>109</v>
      </c>
      <c r="J154" s="27">
        <v>42406</v>
      </c>
      <c r="K154" s="27">
        <v>42402</v>
      </c>
      <c r="L154" s="27">
        <v>42404</v>
      </c>
      <c r="M154" s="32">
        <v>0.72222222222222221</v>
      </c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41"/>
      <c r="AF154" s="28"/>
      <c r="AG154" s="28"/>
      <c r="AH154" s="28"/>
      <c r="AI154" s="28"/>
      <c r="AJ154" s="28"/>
      <c r="AK154" s="28"/>
      <c r="AL154" s="28"/>
      <c r="AM154" s="28"/>
      <c r="AN154" s="28"/>
      <c r="AO154" s="28"/>
      <c r="AP154" s="28"/>
      <c r="AQ154" s="28"/>
      <c r="AR154" s="28"/>
      <c r="AS154" s="28"/>
      <c r="AT154" s="28"/>
      <c r="AU154" s="28"/>
      <c r="AV154" s="28"/>
      <c r="AW154" s="28"/>
      <c r="AX154" s="28"/>
      <c r="AY154" s="28"/>
      <c r="AZ154" s="28"/>
      <c r="BA154" s="28"/>
      <c r="BB154" s="28"/>
      <c r="BC154" s="28"/>
      <c r="BD154" s="28"/>
      <c r="BE154" s="28"/>
      <c r="BF154" s="28"/>
      <c r="BG154" s="28"/>
      <c r="BH154" s="28"/>
      <c r="BI154" s="28"/>
      <c r="BJ154" s="28"/>
      <c r="BK154" s="28"/>
      <c r="BL154" s="28"/>
      <c r="BM154" s="28"/>
      <c r="BN154" s="28"/>
      <c r="BO154" s="28"/>
      <c r="BP154" s="28"/>
      <c r="BQ154" s="28"/>
      <c r="BR154" s="28"/>
      <c r="BS154" s="28"/>
      <c r="BT154" s="28"/>
      <c r="BU154" s="28"/>
      <c r="BV154" s="28"/>
      <c r="BW154" s="31"/>
      <c r="BX154" s="31"/>
      <c r="BY154" s="31"/>
      <c r="BZ154" s="28"/>
    </row>
    <row r="155" spans="1:78" x14ac:dyDescent="0.3">
      <c r="A155" s="28"/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  <c r="AK155" s="28"/>
      <c r="AL155" s="28"/>
      <c r="AM155" s="28"/>
      <c r="AN155" s="28"/>
      <c r="AO155" s="28"/>
      <c r="AP155" s="28"/>
      <c r="AQ155" s="28"/>
      <c r="AR155" s="28"/>
      <c r="AS155" s="28"/>
      <c r="AT155" s="28"/>
      <c r="AU155" s="28"/>
      <c r="AV155" s="28"/>
      <c r="AW155" s="28"/>
      <c r="AX155" s="28"/>
      <c r="AY155" s="28"/>
      <c r="AZ155" s="28"/>
      <c r="BA155" s="28"/>
      <c r="BB155" s="28"/>
      <c r="BC155" s="28"/>
      <c r="BD155" s="28"/>
      <c r="BE155" s="28"/>
      <c r="BF155" s="28"/>
      <c r="BG155" s="28"/>
      <c r="BH155" s="28"/>
      <c r="BI155" s="28"/>
      <c r="BJ155" s="28"/>
      <c r="BK155" s="28"/>
      <c r="BL155" s="28"/>
      <c r="BM155" s="28"/>
      <c r="BN155" s="28"/>
      <c r="BO155" s="28"/>
      <c r="BP155" s="28"/>
      <c r="BQ155" s="28"/>
      <c r="BR155" s="28"/>
      <c r="BS155" s="28"/>
      <c r="BT155" s="28"/>
      <c r="BU155" s="28"/>
      <c r="BV155" s="28"/>
      <c r="BW155" s="28"/>
      <c r="BX155" s="28"/>
      <c r="BY155" s="28"/>
      <c r="BZ155" s="28"/>
    </row>
    <row r="156" spans="1:78" x14ac:dyDescent="0.3">
      <c r="A156" s="28"/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  <c r="AK156" s="28"/>
      <c r="AL156" s="28"/>
      <c r="AM156" s="28"/>
      <c r="AN156" s="28"/>
      <c r="AO156" s="28"/>
      <c r="AP156" s="28"/>
      <c r="AQ156" s="28"/>
      <c r="AR156" s="28"/>
      <c r="AS156" s="28"/>
      <c r="AT156" s="28"/>
      <c r="AU156" s="28"/>
      <c r="AV156" s="28"/>
      <c r="AW156" s="28"/>
      <c r="AX156" s="28"/>
      <c r="AY156" s="28"/>
      <c r="AZ156" s="28"/>
      <c r="BA156" s="28"/>
      <c r="BB156" s="28"/>
      <c r="BC156" s="28"/>
      <c r="BD156" s="28"/>
      <c r="BE156" s="28"/>
      <c r="BF156" s="28"/>
      <c r="BG156" s="28"/>
      <c r="BH156" s="28"/>
      <c r="BI156" s="28"/>
      <c r="BJ156" s="28"/>
      <c r="BK156" s="28"/>
      <c r="BL156" s="28"/>
      <c r="BM156" s="28"/>
      <c r="BN156" s="28"/>
      <c r="BO156" s="28"/>
      <c r="BP156" s="28"/>
      <c r="BQ156" s="28"/>
      <c r="BR156" s="28"/>
      <c r="BS156" s="28"/>
      <c r="BT156" s="28"/>
      <c r="BU156" s="28"/>
      <c r="BV156" s="28"/>
      <c r="BW156" s="28"/>
      <c r="BX156" s="28"/>
      <c r="BY156" s="28"/>
      <c r="BZ156" s="28"/>
    </row>
    <row r="157" spans="1:78" x14ac:dyDescent="0.3">
      <c r="A157" s="28"/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  <c r="AK157" s="28"/>
      <c r="AL157" s="28"/>
      <c r="AM157" s="28"/>
      <c r="AN157" s="28"/>
      <c r="AO157" s="28"/>
      <c r="AP157" s="28"/>
      <c r="AQ157" s="28"/>
      <c r="AR157" s="28"/>
      <c r="AS157" s="28"/>
      <c r="AT157" s="28"/>
      <c r="AU157" s="28"/>
      <c r="AV157" s="28"/>
      <c r="AW157" s="28"/>
      <c r="AX157" s="28"/>
      <c r="AY157" s="28"/>
      <c r="AZ157" s="28"/>
      <c r="BA157" s="28"/>
      <c r="BB157" s="28"/>
      <c r="BC157" s="28"/>
      <c r="BD157" s="28"/>
      <c r="BE157" s="28"/>
      <c r="BF157" s="28"/>
      <c r="BG157" s="28"/>
      <c r="BH157" s="28"/>
      <c r="BI157" s="28"/>
      <c r="BJ157" s="28"/>
      <c r="BK157" s="28"/>
      <c r="BL157" s="28"/>
      <c r="BM157" s="28"/>
      <c r="BN157" s="28"/>
      <c r="BO157" s="28"/>
      <c r="BP157" s="28"/>
      <c r="BQ157" s="28"/>
      <c r="BR157" s="28"/>
      <c r="BS157" s="28"/>
      <c r="BT157" s="28"/>
      <c r="BU157" s="28"/>
      <c r="BV157" s="28"/>
      <c r="BW157" s="28"/>
      <c r="BX157" s="28"/>
      <c r="BY157" s="28"/>
      <c r="BZ157" s="28"/>
    </row>
  </sheetData>
  <autoFilter ref="A6:BZ154">
    <sortState ref="A2:CA146">
      <sortCondition ref="BW1:BW146"/>
    </sortState>
  </autoFilter>
  <sortState ref="A17:CA1048576">
    <sortCondition ref="A2:A1048576"/>
    <sortCondition ref="B2:B1048576"/>
  </sortState>
  <mergeCells count="3">
    <mergeCell ref="A2:B2"/>
    <mergeCell ref="B3:I3"/>
    <mergeCell ref="B4:I4"/>
  </mergeCells>
  <conditionalFormatting sqref="G1:G2 G5:G1048576">
    <cfRule type="cellIs" dxfId="29" priority="1" operator="equal">
      <formula>"Evolution"</formula>
    </cfRule>
    <cfRule type="cellIs" dxfId="28" priority="2" operator="equal">
      <formula>"Génoé"</formula>
    </cfRule>
    <cfRule type="cellIs" dxfId="27" priority="3" operator="equal">
      <formula>"Urceo"</formula>
    </cfRule>
    <cfRule type="cellIs" dxfId="26" priority="4" operator="equal">
      <formula>"Amélis"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157"/>
  <sheetViews>
    <sheetView tabSelected="1" topLeftCell="D1" workbookViewId="0">
      <selection activeCell="J11" sqref="J11"/>
    </sheetView>
  </sheetViews>
  <sheetFormatPr baseColWidth="10" defaultRowHeight="14.4" x14ac:dyDescent="0.3"/>
  <cols>
    <col min="1" max="1" width="12.33203125" bestFit="1" customWidth="1"/>
    <col min="2" max="2" width="26.88671875" customWidth="1"/>
    <col min="3" max="3" width="26.88671875" style="33" customWidth="1"/>
    <col min="4" max="4" width="16.6640625" customWidth="1"/>
    <col min="5" max="5" width="18.5546875" customWidth="1"/>
    <col min="6" max="6" width="14.33203125" customWidth="1"/>
    <col min="7" max="7" width="14.6640625" customWidth="1"/>
    <col min="8" max="8" width="17.88671875" customWidth="1"/>
    <col min="9" max="9" width="21.109375" customWidth="1"/>
    <col min="10" max="10" width="24.109375" customWidth="1"/>
  </cols>
  <sheetData>
    <row r="1" spans="1:11" s="33" customFormat="1" ht="29.4" thickBot="1" x14ac:dyDescent="0.35">
      <c r="A1" s="34" t="s">
        <v>237</v>
      </c>
      <c r="B1" s="37">
        <f ca="1">TODAY()</f>
        <v>42417</v>
      </c>
      <c r="C1" s="45"/>
    </row>
    <row r="2" spans="1:11" s="33" customFormat="1" ht="15" thickBot="1" x14ac:dyDescent="0.35">
      <c r="A2" s="47"/>
      <c r="B2" s="45"/>
      <c r="C2" s="45"/>
    </row>
    <row r="3" spans="1:11" s="33" customFormat="1" ht="15" thickBot="1" x14ac:dyDescent="0.35">
      <c r="A3" s="60" t="s">
        <v>244</v>
      </c>
      <c r="B3" s="61"/>
      <c r="C3" s="45"/>
    </row>
    <row r="4" spans="1:11" s="33" customFormat="1" ht="15" thickBot="1" x14ac:dyDescent="0.35">
      <c r="A4" s="54" t="s">
        <v>245</v>
      </c>
      <c r="B4" s="48"/>
      <c r="C4" s="45"/>
    </row>
    <row r="5" spans="1:11" s="33" customFormat="1" ht="15" thickBot="1" x14ac:dyDescent="0.35">
      <c r="A5" s="49" t="s">
        <v>246</v>
      </c>
      <c r="B5" s="48"/>
      <c r="C5" s="45"/>
    </row>
    <row r="6" spans="1:11" s="33" customFormat="1" ht="15" thickBot="1" x14ac:dyDescent="0.35">
      <c r="A6" s="43" t="s">
        <v>247</v>
      </c>
      <c r="B6" s="48"/>
      <c r="C6" s="45"/>
    </row>
    <row r="7" spans="1:11" s="33" customFormat="1" ht="15" thickBot="1" x14ac:dyDescent="0.35">
      <c r="A7" s="44" t="s">
        <v>248</v>
      </c>
      <c r="B7" s="48"/>
      <c r="C7" s="45"/>
    </row>
    <row r="8" spans="1:11" s="33" customFormat="1" ht="15" thickBot="1" x14ac:dyDescent="0.35">
      <c r="A8" s="50" t="s">
        <v>249</v>
      </c>
      <c r="B8" s="48"/>
    </row>
    <row r="9" spans="1:11" s="33" customFormat="1" ht="15" thickBot="1" x14ac:dyDescent="0.35">
      <c r="A9" s="52"/>
      <c r="B9" s="53"/>
    </row>
    <row r="10" spans="1:11" ht="29.4" thickBot="1" x14ac:dyDescent="0.35">
      <c r="A10" s="51" t="s">
        <v>0</v>
      </c>
      <c r="B10" s="51" t="s">
        <v>241</v>
      </c>
      <c r="C10" s="7" t="s">
        <v>27</v>
      </c>
      <c r="D10" s="1" t="s">
        <v>1</v>
      </c>
      <c r="E10" s="1" t="s">
        <v>2</v>
      </c>
      <c r="F10" s="1" t="s">
        <v>3</v>
      </c>
      <c r="G10" s="1" t="s">
        <v>4</v>
      </c>
      <c r="H10" s="1" t="s">
        <v>5</v>
      </c>
      <c r="I10" s="2" t="s">
        <v>6</v>
      </c>
      <c r="J10" s="2" t="s">
        <v>7</v>
      </c>
    </row>
    <row r="11" spans="1:11" x14ac:dyDescent="0.3">
      <c r="A11" s="44"/>
      <c r="B11" s="3" t="s">
        <v>250</v>
      </c>
      <c r="D11" s="4">
        <v>42371</v>
      </c>
      <c r="E11" s="5">
        <v>0.60416666666666663</v>
      </c>
      <c r="F11" s="3">
        <v>0</v>
      </c>
      <c r="G11" s="3">
        <v>1</v>
      </c>
      <c r="H11" s="3">
        <v>0</v>
      </c>
      <c r="I11" s="3" t="s">
        <v>272</v>
      </c>
      <c r="J11" s="46" t="str">
        <f>IFERROR(IF(VLOOKUP(B11,'Données Sphinx'!$A$7:$L$160,12,FALSE)='Sphinx 2016'!D11,"OUI","NON"),"")</f>
        <v/>
      </c>
      <c r="K11" s="6"/>
    </row>
    <row r="12" spans="1:11" x14ac:dyDescent="0.3">
      <c r="A12" s="44"/>
      <c r="B12" s="3" t="s">
        <v>251</v>
      </c>
      <c r="D12" s="4">
        <v>42376</v>
      </c>
      <c r="E12" s="5">
        <v>0.46875</v>
      </c>
      <c r="F12" s="3">
        <v>0</v>
      </c>
      <c r="G12" s="3">
        <v>1</v>
      </c>
      <c r="H12" s="3">
        <v>0</v>
      </c>
      <c r="I12" s="3" t="s">
        <v>272</v>
      </c>
      <c r="J12" s="3" t="str">
        <f>IFERROR(IF(VLOOKUP(B12,'Données Sphinx'!$A$7:$L$11,12,FALSE)='Sphinx 2016'!D12,"OUI","NON"),"")</f>
        <v/>
      </c>
    </row>
    <row r="13" spans="1:11" x14ac:dyDescent="0.3">
      <c r="A13" s="44"/>
      <c r="B13" s="3" t="s">
        <v>252</v>
      </c>
      <c r="D13" s="4">
        <v>42376</v>
      </c>
      <c r="E13" s="5">
        <v>0.45833333333333331</v>
      </c>
      <c r="F13" s="3">
        <v>0</v>
      </c>
      <c r="G13" s="3">
        <v>1</v>
      </c>
      <c r="H13" s="3">
        <v>0</v>
      </c>
      <c r="I13" s="3" t="s">
        <v>272</v>
      </c>
      <c r="J13" s="3" t="str">
        <f>IFERROR(IF(VLOOKUP(B13,'Données Sphinx'!$A$7:$L$11,12,FALSE)='Sphinx 2016'!D13,"OUI","NON"),"")</f>
        <v/>
      </c>
    </row>
    <row r="14" spans="1:11" x14ac:dyDescent="0.3">
      <c r="A14" s="44"/>
      <c r="B14" s="3" t="s">
        <v>232</v>
      </c>
      <c r="D14" s="4">
        <v>42377</v>
      </c>
      <c r="E14" s="5">
        <v>0.35416666666666669</v>
      </c>
      <c r="F14" s="3">
        <v>0</v>
      </c>
      <c r="G14" s="3">
        <v>1</v>
      </c>
      <c r="H14" s="3">
        <v>0</v>
      </c>
      <c r="I14" s="3" t="s">
        <v>272</v>
      </c>
      <c r="J14" s="3" t="str">
        <f>IFERROR(IF(VLOOKUP(B14,'Données Sphinx'!$A$7:$L$11,12,FALSE)='Sphinx 2016'!D14,"OUI","NON"),"")</f>
        <v/>
      </c>
    </row>
    <row r="15" spans="1:11" x14ac:dyDescent="0.3">
      <c r="A15" s="44"/>
      <c r="B15" s="3" t="s">
        <v>253</v>
      </c>
      <c r="D15" s="4">
        <v>42377</v>
      </c>
      <c r="E15" s="5">
        <v>0.45833333333333331</v>
      </c>
      <c r="F15" s="3">
        <v>0</v>
      </c>
      <c r="G15" s="3">
        <v>1</v>
      </c>
      <c r="H15" s="3">
        <v>0</v>
      </c>
      <c r="I15" s="3" t="s">
        <v>272</v>
      </c>
      <c r="J15" s="3" t="str">
        <f>IFERROR(IF(VLOOKUP(B15,'Données Sphinx'!$A$7:$L$11,12,FALSE)='Sphinx 2016'!D15,"OUI","NON"),"")</f>
        <v/>
      </c>
    </row>
    <row r="16" spans="1:11" x14ac:dyDescent="0.3">
      <c r="A16" s="44"/>
      <c r="B16" s="3" t="s">
        <v>254</v>
      </c>
      <c r="D16" s="4">
        <v>42378</v>
      </c>
      <c r="E16" s="5">
        <v>0.39583333333333331</v>
      </c>
      <c r="F16" s="3">
        <v>1</v>
      </c>
      <c r="G16" s="3">
        <v>0</v>
      </c>
      <c r="H16" s="3">
        <v>0</v>
      </c>
      <c r="I16" s="3" t="s">
        <v>273</v>
      </c>
      <c r="J16" s="3" t="str">
        <f>IFERROR(IF(VLOOKUP(B16,'Données Sphinx'!$A$7:$L$11,12,FALSE)='Sphinx 2016'!D16,"OUI","NON"),"")</f>
        <v/>
      </c>
    </row>
    <row r="17" spans="1:10" x14ac:dyDescent="0.3">
      <c r="A17" s="44"/>
      <c r="B17" s="3" t="s">
        <v>255</v>
      </c>
      <c r="D17" s="4">
        <v>42380</v>
      </c>
      <c r="E17" s="5">
        <v>0.39583333333333331</v>
      </c>
      <c r="F17" s="3">
        <v>0</v>
      </c>
      <c r="G17" s="3">
        <v>0</v>
      </c>
      <c r="H17" s="3">
        <v>1</v>
      </c>
      <c r="I17" s="3" t="s">
        <v>272</v>
      </c>
      <c r="J17" s="3" t="str">
        <f>IFERROR(IF(VLOOKUP(B17,'Données Sphinx'!$A$7:$L$11,12,FALSE)='Sphinx 2016'!D17,"OUI","NON"),"")</f>
        <v/>
      </c>
    </row>
    <row r="18" spans="1:10" x14ac:dyDescent="0.3">
      <c r="A18" s="44"/>
      <c r="B18" s="3" t="s">
        <v>256</v>
      </c>
      <c r="D18" s="4">
        <v>42380</v>
      </c>
      <c r="E18" s="5">
        <v>0.66666666666666663</v>
      </c>
      <c r="F18" s="3">
        <v>0</v>
      </c>
      <c r="G18" s="3">
        <v>1</v>
      </c>
      <c r="H18" s="3">
        <v>0</v>
      </c>
      <c r="I18" s="3" t="s">
        <v>273</v>
      </c>
      <c r="J18" s="3" t="str">
        <f>IFERROR(IF(VLOOKUP(B18,'Données Sphinx'!$A$7:$L$11,12,FALSE)='Sphinx 2016'!D18,"OUI","NON"),"")</f>
        <v/>
      </c>
    </row>
    <row r="19" spans="1:10" x14ac:dyDescent="0.3">
      <c r="A19" s="44"/>
      <c r="B19" s="3" t="s">
        <v>86</v>
      </c>
      <c r="D19" s="4">
        <v>42380</v>
      </c>
      <c r="E19" s="5">
        <v>0.69791666666666663</v>
      </c>
      <c r="F19" s="3">
        <v>1</v>
      </c>
      <c r="G19" s="3">
        <v>0</v>
      </c>
      <c r="H19" s="3">
        <v>0</v>
      </c>
      <c r="I19" s="3" t="s">
        <v>272</v>
      </c>
      <c r="J19" s="3" t="str">
        <f>IFERROR(IF(VLOOKUP(B19,'Données Sphinx'!$A$7:$L$11,12,FALSE)='Sphinx 2016'!D19,"OUI","NON"),"")</f>
        <v/>
      </c>
    </row>
    <row r="20" spans="1:10" x14ac:dyDescent="0.3">
      <c r="A20" s="44"/>
      <c r="B20" s="3" t="s">
        <v>257</v>
      </c>
      <c r="D20" s="4">
        <v>42381</v>
      </c>
      <c r="E20" s="5">
        <v>0.37847222222222227</v>
      </c>
      <c r="F20" s="3">
        <v>1</v>
      </c>
      <c r="G20" s="3">
        <v>0</v>
      </c>
      <c r="H20" s="3">
        <v>0</v>
      </c>
      <c r="I20" s="3" t="s">
        <v>272</v>
      </c>
      <c r="J20" s="3" t="str">
        <f>IFERROR(IF(VLOOKUP(B20,'Données Sphinx'!$A$7:$L$11,12,FALSE)='Sphinx 2016'!D20,"OUI","NON"),"")</f>
        <v/>
      </c>
    </row>
    <row r="21" spans="1:10" x14ac:dyDescent="0.3">
      <c r="A21" s="44"/>
      <c r="B21" s="3" t="s">
        <v>258</v>
      </c>
      <c r="D21" s="4">
        <v>42382</v>
      </c>
      <c r="E21" s="5">
        <v>0.48958333333333331</v>
      </c>
      <c r="F21" s="3">
        <v>0</v>
      </c>
      <c r="G21" s="3">
        <v>1</v>
      </c>
      <c r="H21" s="3">
        <v>0</v>
      </c>
      <c r="I21" s="3" t="s">
        <v>273</v>
      </c>
      <c r="J21" s="3" t="str">
        <f>IFERROR(IF(VLOOKUP(B21,'Données Sphinx'!$A$7:$L$11,12,FALSE)='Sphinx 2016'!D21,"OUI","NON"),"")</f>
        <v/>
      </c>
    </row>
    <row r="22" spans="1:10" x14ac:dyDescent="0.3">
      <c r="A22" s="44"/>
      <c r="B22" s="3" t="s">
        <v>259</v>
      </c>
      <c r="D22" s="4">
        <v>42384</v>
      </c>
      <c r="E22" s="5">
        <v>0.41666666666666669</v>
      </c>
      <c r="F22" s="3">
        <v>0</v>
      </c>
      <c r="G22" s="3">
        <v>1</v>
      </c>
      <c r="H22" s="3">
        <v>0</v>
      </c>
      <c r="I22" s="3" t="s">
        <v>273</v>
      </c>
      <c r="J22" s="3" t="str">
        <f>IFERROR(IF(VLOOKUP(B22,'Données Sphinx'!$A$7:$L$11,12,FALSE)='Sphinx 2016'!D22,"OUI","NON"),"")</f>
        <v/>
      </c>
    </row>
    <row r="23" spans="1:10" x14ac:dyDescent="0.3">
      <c r="A23" s="44"/>
      <c r="B23" s="3" t="s">
        <v>260</v>
      </c>
      <c r="D23" s="4">
        <v>42384</v>
      </c>
      <c r="E23" s="5">
        <v>0.39583333333333331</v>
      </c>
      <c r="F23" s="3">
        <v>1</v>
      </c>
      <c r="G23" s="3">
        <v>0</v>
      </c>
      <c r="H23" s="3">
        <v>0</v>
      </c>
      <c r="I23" s="3" t="s">
        <v>273</v>
      </c>
      <c r="J23" s="3" t="str">
        <f>IFERROR(IF(VLOOKUP(B23,'Données Sphinx'!$A$7:$L$11,12,FALSE)='Sphinx 2016'!D23,"OUI","NON"),"")</f>
        <v/>
      </c>
    </row>
    <row r="24" spans="1:10" x14ac:dyDescent="0.3">
      <c r="A24" s="44"/>
      <c r="B24" s="3" t="s">
        <v>261</v>
      </c>
      <c r="D24" s="4">
        <v>42384</v>
      </c>
      <c r="E24" s="5">
        <v>0.43055555555555558</v>
      </c>
      <c r="F24" s="3">
        <v>0</v>
      </c>
      <c r="G24" s="3">
        <v>1</v>
      </c>
      <c r="H24" s="3">
        <v>0</v>
      </c>
      <c r="I24" s="3" t="s">
        <v>272</v>
      </c>
      <c r="J24" s="3" t="str">
        <f>IFERROR(IF(VLOOKUP(B24,'Données Sphinx'!$A$7:$L$11,12,FALSE)='Sphinx 2016'!D24,"OUI","NON"),"")</f>
        <v/>
      </c>
    </row>
    <row r="25" spans="1:10" x14ac:dyDescent="0.3">
      <c r="A25" s="44"/>
      <c r="B25" s="3" t="s">
        <v>222</v>
      </c>
      <c r="D25" s="4">
        <v>42386</v>
      </c>
      <c r="E25" s="5">
        <v>0.42708333333333331</v>
      </c>
      <c r="F25" s="3">
        <v>0</v>
      </c>
      <c r="G25" s="3">
        <v>1</v>
      </c>
      <c r="H25" s="3">
        <v>0</v>
      </c>
      <c r="I25" s="3" t="s">
        <v>272</v>
      </c>
      <c r="J25" s="3" t="str">
        <f>IFERROR(IF(VLOOKUP(B25,'Données Sphinx'!$A$7:$L$11,12,FALSE)='Sphinx 2016'!D25,"OUI","NON"),"")</f>
        <v/>
      </c>
    </row>
    <row r="26" spans="1:10" x14ac:dyDescent="0.3">
      <c r="A26" s="44"/>
      <c r="B26" s="3" t="s">
        <v>262</v>
      </c>
      <c r="D26" s="4">
        <v>42387</v>
      </c>
      <c r="E26" s="5">
        <v>0.4375</v>
      </c>
      <c r="F26" s="3">
        <v>0</v>
      </c>
      <c r="G26" s="3">
        <v>1</v>
      </c>
      <c r="H26" s="3">
        <v>0</v>
      </c>
      <c r="I26" s="3" t="s">
        <v>272</v>
      </c>
      <c r="J26" s="3" t="str">
        <f>IFERROR(IF(VLOOKUP(B26,'Données Sphinx'!$A$7:$L$11,12,FALSE)='Sphinx 2016'!D26,"OUI","NON"),"")</f>
        <v/>
      </c>
    </row>
    <row r="27" spans="1:10" x14ac:dyDescent="0.3">
      <c r="A27" s="44"/>
      <c r="B27" s="3" t="s">
        <v>263</v>
      </c>
      <c r="D27" s="4">
        <v>42389</v>
      </c>
      <c r="E27" s="5">
        <v>0.47916666666666669</v>
      </c>
      <c r="F27" s="3">
        <v>0</v>
      </c>
      <c r="G27" s="3">
        <v>1</v>
      </c>
      <c r="H27" s="3">
        <v>0</v>
      </c>
      <c r="I27" s="3" t="s">
        <v>272</v>
      </c>
      <c r="J27" s="3" t="str">
        <f>IFERROR(IF(VLOOKUP(B27,'Données Sphinx'!$A$7:$L$11,12,FALSE)='Sphinx 2016'!D27,"OUI","NON"),"")</f>
        <v/>
      </c>
    </row>
    <row r="28" spans="1:10" x14ac:dyDescent="0.3">
      <c r="A28" s="44"/>
      <c r="B28" s="3" t="s">
        <v>264</v>
      </c>
      <c r="D28" s="4">
        <v>42393</v>
      </c>
      <c r="E28" s="5">
        <v>0.41666666666666669</v>
      </c>
      <c r="F28" s="3">
        <v>1</v>
      </c>
      <c r="G28" s="3">
        <v>0</v>
      </c>
      <c r="H28" s="3">
        <v>0</v>
      </c>
      <c r="I28" s="3" t="s">
        <v>272</v>
      </c>
      <c r="J28" s="3" t="str">
        <f>IFERROR(IF(VLOOKUP(B28,'Données Sphinx'!$A$7:$L$11,12,FALSE)='Sphinx 2016'!D28,"OUI","NON"),"")</f>
        <v/>
      </c>
    </row>
    <row r="29" spans="1:10" x14ac:dyDescent="0.3">
      <c r="A29" s="44"/>
      <c r="B29" s="3" t="s">
        <v>265</v>
      </c>
      <c r="D29" s="4">
        <v>42394</v>
      </c>
      <c r="E29" s="5">
        <v>0.6875</v>
      </c>
      <c r="F29" s="3">
        <v>0</v>
      </c>
      <c r="G29" s="3">
        <v>1</v>
      </c>
      <c r="H29" s="3">
        <v>0</v>
      </c>
      <c r="I29" s="3" t="s">
        <v>273</v>
      </c>
      <c r="J29" s="3" t="str">
        <f>IFERROR(IF(VLOOKUP(B29,'Données Sphinx'!$A$7:$L$11,12,FALSE)='Sphinx 2016'!D29,"OUI","NON"),"")</f>
        <v/>
      </c>
    </row>
    <row r="30" spans="1:10" x14ac:dyDescent="0.3">
      <c r="A30" s="44"/>
      <c r="B30" s="3" t="s">
        <v>181</v>
      </c>
      <c r="D30" s="4">
        <v>42395</v>
      </c>
      <c r="E30" s="5">
        <v>0.64583333333333337</v>
      </c>
      <c r="F30" s="3">
        <v>1</v>
      </c>
      <c r="G30" s="3">
        <v>0</v>
      </c>
      <c r="H30" s="3">
        <v>0</v>
      </c>
      <c r="I30" s="3" t="s">
        <v>273</v>
      </c>
      <c r="J30" s="3" t="str">
        <f>IFERROR(IF(VLOOKUP(B30,'Données Sphinx'!$A$7:$L$11,12,FALSE)='Sphinx 2016'!D30,"OUI","NON"),"")</f>
        <v/>
      </c>
    </row>
    <row r="31" spans="1:10" x14ac:dyDescent="0.3">
      <c r="A31" s="44"/>
      <c r="B31" s="3" t="s">
        <v>266</v>
      </c>
      <c r="D31" s="4">
        <v>42396</v>
      </c>
      <c r="E31" s="5">
        <v>0.45833333333333331</v>
      </c>
      <c r="F31" s="3">
        <v>0</v>
      </c>
      <c r="G31" s="3">
        <v>1</v>
      </c>
      <c r="H31" s="3">
        <v>0</v>
      </c>
      <c r="I31" s="3" t="s">
        <v>273</v>
      </c>
      <c r="J31" s="3" t="str">
        <f>IFERROR(IF(VLOOKUP(B31,'Données Sphinx'!$A$7:$L$11,12,FALSE)='Sphinx 2016'!D31,"OUI","NON"),"")</f>
        <v/>
      </c>
    </row>
    <row r="32" spans="1:10" x14ac:dyDescent="0.3">
      <c r="A32" s="43"/>
      <c r="B32" s="3" t="s">
        <v>233</v>
      </c>
      <c r="D32" s="4">
        <v>42400</v>
      </c>
      <c r="E32" s="5">
        <v>0.33333333333333331</v>
      </c>
      <c r="F32" s="3">
        <v>0</v>
      </c>
      <c r="G32" s="3">
        <v>1</v>
      </c>
      <c r="H32" s="3">
        <v>0</v>
      </c>
      <c r="I32" s="3" t="s">
        <v>272</v>
      </c>
      <c r="J32" s="3" t="str">
        <f>IFERROR(IF(VLOOKUP(B32,'Données Sphinx'!$A$7:$L$11,12,FALSE)='Sphinx 2016'!D32,"OUI","NON"),"")</f>
        <v/>
      </c>
    </row>
    <row r="33" spans="1:10" x14ac:dyDescent="0.3">
      <c r="A33" s="43"/>
      <c r="B33" s="3" t="s">
        <v>267</v>
      </c>
      <c r="D33" s="4">
        <v>42402</v>
      </c>
      <c r="E33" s="5">
        <v>0.34375</v>
      </c>
      <c r="F33" s="3">
        <v>0</v>
      </c>
      <c r="G33" s="3">
        <v>0</v>
      </c>
      <c r="H33" s="3">
        <v>1</v>
      </c>
      <c r="I33" s="3" t="s">
        <v>272</v>
      </c>
      <c r="J33" s="3" t="str">
        <f>IFERROR(IF(VLOOKUP(B33,'Données Sphinx'!$A$7:$L$11,12,FALSE)='Sphinx 2016'!D33,"OUI","NON"),"")</f>
        <v/>
      </c>
    </row>
    <row r="34" spans="1:10" x14ac:dyDescent="0.3">
      <c r="A34" s="42"/>
      <c r="B34" s="3" t="s">
        <v>236</v>
      </c>
      <c r="D34" s="4">
        <v>42404</v>
      </c>
      <c r="E34" s="5">
        <v>0.72916666666666663</v>
      </c>
      <c r="F34" s="3">
        <v>1</v>
      </c>
      <c r="G34" s="3">
        <v>0</v>
      </c>
      <c r="H34" s="3">
        <v>0</v>
      </c>
      <c r="I34" s="3" t="s">
        <v>272</v>
      </c>
      <c r="J34" s="3" t="str">
        <f>IFERROR(IF(VLOOKUP(B34,'Données Sphinx'!$A$7:$L$11,12,FALSE)='Sphinx 2016'!D34,"OUI","NON"),"")</f>
        <v/>
      </c>
    </row>
    <row r="35" spans="1:10" x14ac:dyDescent="0.3">
      <c r="A35" s="43"/>
      <c r="B35" s="3" t="s">
        <v>268</v>
      </c>
      <c r="D35" s="4">
        <v>42409</v>
      </c>
      <c r="E35" s="5">
        <v>0.47916666666666669</v>
      </c>
      <c r="F35" s="3">
        <v>0</v>
      </c>
      <c r="G35" s="3">
        <v>1</v>
      </c>
      <c r="H35" s="3">
        <v>0</v>
      </c>
      <c r="I35" s="3" t="s">
        <v>274</v>
      </c>
      <c r="J35" s="3" t="str">
        <f>IFERROR(IF(VLOOKUP(B35,'Données Sphinx'!$A$7:$L$11,12,FALSE)='Sphinx 2016'!D35,"OUI","NON"),"")</f>
        <v/>
      </c>
    </row>
    <row r="36" spans="1:10" x14ac:dyDescent="0.3">
      <c r="A36" s="43"/>
      <c r="B36" s="3" t="s">
        <v>235</v>
      </c>
      <c r="D36" s="4">
        <v>42410</v>
      </c>
      <c r="E36" s="5">
        <v>0.41666666666666669</v>
      </c>
      <c r="F36" s="3">
        <v>1</v>
      </c>
      <c r="G36" s="3">
        <v>0</v>
      </c>
      <c r="H36" s="3">
        <v>0</v>
      </c>
      <c r="I36" s="3" t="s">
        <v>272</v>
      </c>
      <c r="J36" s="3" t="str">
        <f>IFERROR(IF(VLOOKUP(B36,'Données Sphinx'!$A$7:$L$11,12,FALSE)='Sphinx 2016'!D36,"OUI","NON"),"")</f>
        <v/>
      </c>
    </row>
    <row r="37" spans="1:10" x14ac:dyDescent="0.3">
      <c r="A37" s="42"/>
      <c r="B37" s="3" t="s">
        <v>269</v>
      </c>
      <c r="D37" s="4">
        <v>42412</v>
      </c>
      <c r="E37" s="5">
        <v>0.36458333333333331</v>
      </c>
      <c r="F37" s="3">
        <v>0</v>
      </c>
      <c r="G37" s="3">
        <v>1</v>
      </c>
      <c r="H37" s="3">
        <v>0</v>
      </c>
      <c r="I37" s="3" t="s">
        <v>272</v>
      </c>
      <c r="J37" s="3" t="str">
        <f>IFERROR(IF(VLOOKUP(B37,'Données Sphinx'!$A$7:$L$11,12,FALSE)='Sphinx 2016'!D37,"OUI","NON"),"")</f>
        <v/>
      </c>
    </row>
    <row r="38" spans="1:10" x14ac:dyDescent="0.3">
      <c r="A38" s="43"/>
      <c r="B38" s="3" t="s">
        <v>270</v>
      </c>
      <c r="D38" s="4">
        <v>42409</v>
      </c>
      <c r="E38" s="5">
        <v>0.45833333333333331</v>
      </c>
      <c r="F38" s="3">
        <v>1</v>
      </c>
      <c r="G38" s="3">
        <v>0</v>
      </c>
      <c r="H38" s="3">
        <v>0</v>
      </c>
      <c r="I38" s="3" t="s">
        <v>273</v>
      </c>
      <c r="J38" s="3" t="str">
        <f>IFERROR(IF(VLOOKUP(B38,'Données Sphinx'!$A$7:$L$11,12,FALSE)='Sphinx 2016'!D38,"OUI","NON"),"")</f>
        <v/>
      </c>
    </row>
    <row r="39" spans="1:10" x14ac:dyDescent="0.3">
      <c r="A39" s="42"/>
      <c r="B39" s="3" t="s">
        <v>271</v>
      </c>
      <c r="D39" s="4">
        <v>42415</v>
      </c>
      <c r="E39" s="5">
        <v>0.4375</v>
      </c>
      <c r="F39" s="3">
        <v>1</v>
      </c>
      <c r="G39" s="3">
        <v>0</v>
      </c>
      <c r="H39" s="3">
        <v>0</v>
      </c>
      <c r="I39" s="3" t="s">
        <v>275</v>
      </c>
      <c r="J39" s="3" t="str">
        <f>IFERROR(IF(VLOOKUP(B39,'Données Sphinx'!$A$7:$L$11,12,FALSE)='Sphinx 2016'!D39,"OUI","NON"),"")</f>
        <v/>
      </c>
    </row>
    <row r="40" spans="1:10" x14ac:dyDescent="0.3">
      <c r="A40" s="3">
        <f>'[1]2016'!A31</f>
        <v>0</v>
      </c>
      <c r="B40" s="3" t="e">
        <f>'[1]2016'!AK31</f>
        <v>#VALUE!</v>
      </c>
      <c r="C40" s="3" t="e">
        <f>'[1]2016'!AL31</f>
        <v>#VALUE!</v>
      </c>
      <c r="D40" s="4">
        <f>'[1]2016'!H31</f>
        <v>0</v>
      </c>
      <c r="E40" s="5">
        <f>'[1]2016'!I31</f>
        <v>0</v>
      </c>
      <c r="F40" s="3">
        <f>'[1]2016'!AA31</f>
        <v>0</v>
      </c>
      <c r="G40" s="3">
        <f>'[1]2016'!AB31</f>
        <v>0</v>
      </c>
      <c r="H40" s="3">
        <f>SUM('[1]2016'!AC31)</f>
        <v>0</v>
      </c>
      <c r="I40" s="3" t="str">
        <f>T('[1]2016'!AH31)</f>
        <v/>
      </c>
      <c r="J40" s="3" t="str">
        <f>IFERROR(IF(VLOOKUP(B40,'Données Sphinx'!$A$7:$L$11,12,FALSE)='Sphinx 2016'!D40,"OUI","NON"),"")</f>
        <v/>
      </c>
    </row>
    <row r="41" spans="1:10" x14ac:dyDescent="0.3">
      <c r="A41" s="3">
        <f>'[1]2016'!A32</f>
        <v>0</v>
      </c>
      <c r="B41" s="3" t="e">
        <f>'[1]2016'!AK32</f>
        <v>#VALUE!</v>
      </c>
      <c r="C41" s="3" t="e">
        <f>'[1]2016'!AL32</f>
        <v>#VALUE!</v>
      </c>
      <c r="D41" s="4">
        <f>'[1]2016'!H32</f>
        <v>0</v>
      </c>
      <c r="E41" s="5">
        <f>SUM('[1]2016'!I32)</f>
        <v>0</v>
      </c>
      <c r="F41" s="3">
        <f>SUM('[1]2016'!AA32)</f>
        <v>0</v>
      </c>
      <c r="G41" s="3">
        <f>SUM('[1]2016'!AB32)</f>
        <v>0</v>
      </c>
      <c r="H41" s="3">
        <f>SUM('[1]2016'!AC32)</f>
        <v>0</v>
      </c>
      <c r="I41" s="3" t="str">
        <f>T('[1]2016'!AH32)</f>
        <v/>
      </c>
      <c r="J41" s="3" t="str">
        <f>IFERROR(IF(VLOOKUP(B41,'Données Sphinx'!$A$7:$L$11,12,FALSE)='Sphinx 2016'!D41,"OUI","NON"),"")</f>
        <v/>
      </c>
    </row>
    <row r="42" spans="1:10" x14ac:dyDescent="0.3">
      <c r="A42" s="3">
        <f>'[1]2016'!A33</f>
        <v>0</v>
      </c>
      <c r="B42" s="3" t="e">
        <f>'[1]2016'!AK33</f>
        <v>#VALUE!</v>
      </c>
      <c r="C42" s="3" t="e">
        <f>'[1]2016'!AL33</f>
        <v>#VALUE!</v>
      </c>
      <c r="D42" s="4">
        <f>'[1]2016'!H33</f>
        <v>0</v>
      </c>
      <c r="E42" s="5">
        <f>SUM('[1]2016'!I33)</f>
        <v>0</v>
      </c>
      <c r="F42" s="3">
        <f>SUM('[1]2016'!AA33)</f>
        <v>0</v>
      </c>
      <c r="G42" s="3">
        <f>SUM('[1]2016'!AB33)</f>
        <v>0</v>
      </c>
      <c r="H42" s="3">
        <f>SUM('[1]2016'!AC33)</f>
        <v>0</v>
      </c>
      <c r="I42" s="3" t="str">
        <f>T('[1]2016'!AH33)</f>
        <v/>
      </c>
      <c r="J42" s="3" t="str">
        <f>IFERROR(IF(VLOOKUP(B42,'Données Sphinx'!$A$7:$L$11,12,FALSE)='Sphinx 2016'!D42,"OUI","NON"),"")</f>
        <v/>
      </c>
    </row>
    <row r="43" spans="1:10" x14ac:dyDescent="0.3">
      <c r="A43" s="3">
        <f>'[1]2016'!A34</f>
        <v>0</v>
      </c>
      <c r="B43" s="3" t="e">
        <f>'[1]2016'!AK34</f>
        <v>#VALUE!</v>
      </c>
      <c r="C43" s="3" t="e">
        <f>'[1]2016'!AL34</f>
        <v>#VALUE!</v>
      </c>
      <c r="D43" s="4">
        <f>'[1]2016'!H34</f>
        <v>0</v>
      </c>
      <c r="E43" s="5">
        <f>SUM('[1]2016'!I34)</f>
        <v>0</v>
      </c>
      <c r="F43" s="3">
        <f>SUM('[1]2016'!AA34)</f>
        <v>0</v>
      </c>
      <c r="G43" s="3">
        <f>SUM('[1]2016'!AB34)</f>
        <v>0</v>
      </c>
      <c r="H43" s="3">
        <f>SUM('[1]2016'!AC34)</f>
        <v>0</v>
      </c>
      <c r="I43" s="3" t="str">
        <f>T('[1]2016'!AH34)</f>
        <v/>
      </c>
      <c r="J43" s="3" t="str">
        <f>IFERROR(IF(VLOOKUP(B43,'Données Sphinx'!$A$7:$L$11,12,FALSE)='Sphinx 2016'!D43,"OUI","NON"),"")</f>
        <v/>
      </c>
    </row>
    <row r="44" spans="1:10" x14ac:dyDescent="0.3">
      <c r="A44" s="3">
        <f>'[1]2016'!A35</f>
        <v>0</v>
      </c>
      <c r="B44" s="3" t="e">
        <f>'[1]2016'!AK35</f>
        <v>#VALUE!</v>
      </c>
      <c r="C44" s="3" t="e">
        <f>'[1]2016'!AL35</f>
        <v>#VALUE!</v>
      </c>
      <c r="D44" s="4">
        <f>'[1]2016'!H35</f>
        <v>0</v>
      </c>
      <c r="E44" s="5">
        <f>SUM('[1]2016'!I35)</f>
        <v>0</v>
      </c>
      <c r="F44" s="3">
        <f>SUM('[1]2016'!AA35)</f>
        <v>0</v>
      </c>
      <c r="G44" s="3">
        <f>SUM('[1]2016'!AB35)</f>
        <v>0</v>
      </c>
      <c r="H44" s="3">
        <f>SUM('[1]2016'!AC35)</f>
        <v>0</v>
      </c>
      <c r="I44" s="3" t="str">
        <f>T('[1]2016'!AH35)</f>
        <v/>
      </c>
      <c r="J44" s="3" t="str">
        <f>IFERROR(IF(VLOOKUP(B44,'Données Sphinx'!$A$7:$L$11,12,FALSE)='Sphinx 2016'!D44,"OUI","NON"),"")</f>
        <v/>
      </c>
    </row>
    <row r="45" spans="1:10" x14ac:dyDescent="0.3">
      <c r="A45" s="3">
        <f>'[1]2016'!A36</f>
        <v>0</v>
      </c>
      <c r="B45" s="3" t="e">
        <f>'[1]2016'!AK36</f>
        <v>#VALUE!</v>
      </c>
      <c r="C45" s="3" t="e">
        <f>'[1]2016'!AL36</f>
        <v>#VALUE!</v>
      </c>
      <c r="D45" s="4">
        <f>'[1]2016'!H36</f>
        <v>0</v>
      </c>
      <c r="E45" s="5">
        <f>SUM('[1]2016'!I36)</f>
        <v>0</v>
      </c>
      <c r="F45" s="3">
        <f>SUM('[1]2016'!AA36)</f>
        <v>0</v>
      </c>
      <c r="G45" s="3">
        <f>SUM('[1]2016'!AB36)</f>
        <v>0</v>
      </c>
      <c r="H45" s="3">
        <f>SUM('[1]2016'!AC36)</f>
        <v>0</v>
      </c>
      <c r="I45" s="3" t="str">
        <f>T('[1]2016'!AH36)</f>
        <v/>
      </c>
      <c r="J45" s="3" t="str">
        <f>IFERROR(IF(VLOOKUP(B45,'Données Sphinx'!$A$7:$L$11,12,FALSE)='Sphinx 2016'!D45,"OUI","NON"),"")</f>
        <v/>
      </c>
    </row>
    <row r="46" spans="1:10" x14ac:dyDescent="0.3">
      <c r="A46" s="3">
        <f>'[1]2016'!A37</f>
        <v>0</v>
      </c>
      <c r="B46" s="3" t="e">
        <f>'[1]2016'!AK37</f>
        <v>#VALUE!</v>
      </c>
      <c r="C46" s="3" t="e">
        <f>'[1]2016'!AL37</f>
        <v>#VALUE!</v>
      </c>
      <c r="D46" s="4">
        <f>'[1]2016'!H37</f>
        <v>0</v>
      </c>
      <c r="E46" s="5">
        <f>SUM('[1]2016'!I37)</f>
        <v>0</v>
      </c>
      <c r="F46" s="3">
        <f>SUM('[1]2016'!AA37)</f>
        <v>0</v>
      </c>
      <c r="G46" s="3">
        <f>SUM('[1]2016'!AB37)</f>
        <v>0</v>
      </c>
      <c r="H46" s="3">
        <f>SUM('[1]2016'!AC37)</f>
        <v>0</v>
      </c>
      <c r="I46" s="3" t="str">
        <f>T('[1]2016'!AH37)</f>
        <v/>
      </c>
      <c r="J46" s="3" t="str">
        <f>IFERROR(IF(VLOOKUP(B46,'Données Sphinx'!$A$7:$L$11,12,FALSE)='Sphinx 2016'!D46,"OUI","NON"),"")</f>
        <v/>
      </c>
    </row>
    <row r="47" spans="1:10" x14ac:dyDescent="0.3">
      <c r="A47" s="3">
        <f>'[1]2016'!A38</f>
        <v>0</v>
      </c>
      <c r="B47" s="3" t="e">
        <f>'[1]2016'!AK38</f>
        <v>#VALUE!</v>
      </c>
      <c r="C47" s="3" t="e">
        <f>'[1]2016'!AL38</f>
        <v>#VALUE!</v>
      </c>
      <c r="D47" s="4">
        <f>'[1]2016'!H38</f>
        <v>0</v>
      </c>
      <c r="E47" s="5">
        <f>SUM('[1]2016'!I38)</f>
        <v>0</v>
      </c>
      <c r="F47" s="3">
        <f>SUM('[1]2016'!AA38)</f>
        <v>0</v>
      </c>
      <c r="G47" s="3">
        <f>SUM('[1]2016'!AB38)</f>
        <v>0</v>
      </c>
      <c r="H47" s="3">
        <f>SUM('[1]2016'!AC38)</f>
        <v>0</v>
      </c>
      <c r="I47" s="3" t="str">
        <f>T('[1]2016'!AH38)</f>
        <v/>
      </c>
      <c r="J47" s="3" t="str">
        <f>IFERROR(IF(VLOOKUP(B47,'Données Sphinx'!$A$7:$L$11,12,FALSE)='Sphinx 2016'!D47,"OUI","NON"),"")</f>
        <v/>
      </c>
    </row>
    <row r="48" spans="1:10" x14ac:dyDescent="0.3">
      <c r="A48" s="3">
        <f>'[1]2016'!A39</f>
        <v>0</v>
      </c>
      <c r="B48" s="3" t="e">
        <f>'[1]2016'!AK39</f>
        <v>#VALUE!</v>
      </c>
      <c r="C48" s="3" t="e">
        <f>'[1]2016'!AL39</f>
        <v>#VALUE!</v>
      </c>
      <c r="D48" s="4">
        <f>'[1]2016'!H39</f>
        <v>0</v>
      </c>
      <c r="E48" s="5">
        <f>SUM('[1]2016'!I39)</f>
        <v>0</v>
      </c>
      <c r="F48" s="3">
        <f>SUM('[1]2016'!AA39)</f>
        <v>0</v>
      </c>
      <c r="G48" s="3">
        <f>SUM('[1]2016'!AB39)</f>
        <v>0</v>
      </c>
      <c r="H48" s="3">
        <f>SUM('[1]2016'!AC39)</f>
        <v>0</v>
      </c>
      <c r="I48" s="3" t="str">
        <f>T('[1]2016'!AH39)</f>
        <v/>
      </c>
      <c r="J48" s="3" t="str">
        <f>IFERROR(IF(VLOOKUP(B48,'Données Sphinx'!$A$7:$L$11,12,FALSE)='Sphinx 2016'!D48,"OUI","NON"),"")</f>
        <v/>
      </c>
    </row>
    <row r="49" spans="1:10" x14ac:dyDescent="0.3">
      <c r="A49" s="3">
        <f>'[1]2016'!A40</f>
        <v>0</v>
      </c>
      <c r="B49" s="3" t="e">
        <f>'[1]2016'!AK40</f>
        <v>#VALUE!</v>
      </c>
      <c r="C49" s="3" t="e">
        <f>'[1]2016'!AL40</f>
        <v>#VALUE!</v>
      </c>
      <c r="D49" s="4">
        <f>'[1]2016'!H40</f>
        <v>0</v>
      </c>
      <c r="E49" s="5">
        <f>SUM('[1]2016'!I40)</f>
        <v>0</v>
      </c>
      <c r="F49" s="3">
        <f>SUM('[1]2016'!AA40)</f>
        <v>0</v>
      </c>
      <c r="G49" s="3">
        <f>SUM('[1]2016'!AB40)</f>
        <v>0</v>
      </c>
      <c r="H49" s="3">
        <f>SUM('[1]2016'!AC40)</f>
        <v>0</v>
      </c>
      <c r="I49" s="3" t="str">
        <f>T('[1]2016'!AH40)</f>
        <v/>
      </c>
      <c r="J49" s="3" t="str">
        <f>IFERROR(IF(VLOOKUP(B49,'Données Sphinx'!$A$7:$L$11,12,FALSE)='Sphinx 2016'!D49,"OUI","NON"),"")</f>
        <v/>
      </c>
    </row>
    <row r="50" spans="1:10" x14ac:dyDescent="0.3">
      <c r="A50" s="3">
        <f>'[1]2016'!A41</f>
        <v>0</v>
      </c>
      <c r="B50" s="3" t="e">
        <f>'[1]2016'!AK41</f>
        <v>#VALUE!</v>
      </c>
      <c r="C50" s="3" t="e">
        <f>'[1]2016'!AL41</f>
        <v>#VALUE!</v>
      </c>
      <c r="D50" s="4">
        <f>'[1]2016'!H41</f>
        <v>0</v>
      </c>
      <c r="E50" s="5">
        <f>SUM('[1]2016'!I41)</f>
        <v>0</v>
      </c>
      <c r="F50" s="3">
        <f>SUM('[1]2016'!AA41)</f>
        <v>0</v>
      </c>
      <c r="G50" s="3">
        <f>SUM('[1]2016'!AB41)</f>
        <v>0</v>
      </c>
      <c r="H50" s="3">
        <f>SUM('[1]2016'!AC41)</f>
        <v>0</v>
      </c>
      <c r="I50" s="3" t="str">
        <f>T('[1]2016'!AH41)</f>
        <v/>
      </c>
      <c r="J50" s="3" t="str">
        <f>IFERROR(IF(VLOOKUP(B50,'Données Sphinx'!$A$7:$L$11,12,FALSE)='Sphinx 2016'!D50,"OUI","NON"),"")</f>
        <v/>
      </c>
    </row>
    <row r="51" spans="1:10" x14ac:dyDescent="0.3">
      <c r="A51" s="3">
        <f>'[1]2016'!A42</f>
        <v>0</v>
      </c>
      <c r="B51" s="3" t="e">
        <f>'[1]2016'!AK42</f>
        <v>#VALUE!</v>
      </c>
      <c r="C51" s="3" t="e">
        <f>'[1]2016'!AL42</f>
        <v>#VALUE!</v>
      </c>
      <c r="D51" s="4">
        <f>'[1]2016'!H42</f>
        <v>0</v>
      </c>
      <c r="E51" s="5">
        <f>SUM('[1]2016'!I42)</f>
        <v>0</v>
      </c>
      <c r="F51" s="3">
        <f>SUM('[1]2016'!AA42)</f>
        <v>0</v>
      </c>
      <c r="G51" s="3">
        <f>SUM('[1]2016'!AB42)</f>
        <v>0</v>
      </c>
      <c r="H51" s="3">
        <f>SUM('[1]2016'!AC42)</f>
        <v>0</v>
      </c>
      <c r="I51" s="3" t="str">
        <f>T('[1]2016'!AH42)</f>
        <v/>
      </c>
      <c r="J51" s="3" t="str">
        <f>IFERROR(IF(VLOOKUP(B51,'Données Sphinx'!$A$7:$L$11,12,FALSE)='Sphinx 2016'!D51,"OUI","NON"),"")</f>
        <v/>
      </c>
    </row>
    <row r="52" spans="1:10" x14ac:dyDescent="0.3">
      <c r="A52" s="3">
        <f>'[1]2016'!A43</f>
        <v>0</v>
      </c>
      <c r="B52" s="3" t="e">
        <f>'[1]2016'!AK43</f>
        <v>#VALUE!</v>
      </c>
      <c r="C52" s="3" t="e">
        <f>'[1]2016'!AL43</f>
        <v>#VALUE!</v>
      </c>
      <c r="D52" s="4">
        <f>'[1]2016'!H43</f>
        <v>0</v>
      </c>
      <c r="E52" s="5">
        <f>SUM('[1]2016'!I43)</f>
        <v>0</v>
      </c>
      <c r="F52" s="3">
        <f>SUM('[1]2016'!AA43)</f>
        <v>0</v>
      </c>
      <c r="G52" s="3">
        <f>SUM('[1]2016'!AB43)</f>
        <v>0</v>
      </c>
      <c r="H52" s="3">
        <f>SUM('[1]2016'!AC43)</f>
        <v>0</v>
      </c>
      <c r="I52" s="3" t="str">
        <f>T('[1]2016'!AH43)</f>
        <v/>
      </c>
      <c r="J52" s="3" t="str">
        <f>IFERROR(IF(VLOOKUP(B52,'Données Sphinx'!$A$7:$L$11,12,FALSE)='Sphinx 2016'!D52,"OUI","NON"),"")</f>
        <v/>
      </c>
    </row>
    <row r="53" spans="1:10" x14ac:dyDescent="0.3">
      <c r="A53" s="3">
        <f>'[1]2016'!A44</f>
        <v>0</v>
      </c>
      <c r="B53" s="3" t="e">
        <f>'[1]2016'!AK44</f>
        <v>#VALUE!</v>
      </c>
      <c r="C53" s="3" t="e">
        <f>'[1]2016'!AL44</f>
        <v>#VALUE!</v>
      </c>
      <c r="D53" s="4">
        <f>'[1]2016'!H44</f>
        <v>0</v>
      </c>
      <c r="E53" s="5">
        <f>SUM('[1]2016'!I44)</f>
        <v>0</v>
      </c>
      <c r="F53" s="3">
        <f>SUM('[1]2016'!AA44)</f>
        <v>0</v>
      </c>
      <c r="G53" s="3">
        <f>SUM('[1]2016'!AB44)</f>
        <v>0</v>
      </c>
      <c r="H53" s="3">
        <f>SUM('[1]2016'!AC44)</f>
        <v>0</v>
      </c>
      <c r="I53" s="3" t="str">
        <f>T('[1]2016'!AH44)</f>
        <v/>
      </c>
      <c r="J53" s="3" t="str">
        <f>IFERROR(IF(VLOOKUP(B53,'Données Sphinx'!$A$7:$L$11,12,FALSE)='Sphinx 2016'!D53,"OUI","NON"),"")</f>
        <v/>
      </c>
    </row>
    <row r="54" spans="1:10" x14ac:dyDescent="0.3">
      <c r="A54" s="3">
        <f>'[1]2016'!A45</f>
        <v>0</v>
      </c>
      <c r="B54" s="3" t="e">
        <f>'[1]2016'!AK45</f>
        <v>#VALUE!</v>
      </c>
      <c r="C54" s="3" t="e">
        <f>'[1]2016'!AL45</f>
        <v>#VALUE!</v>
      </c>
      <c r="D54" s="4">
        <f>'[1]2016'!H45</f>
        <v>0</v>
      </c>
      <c r="E54" s="5">
        <f>SUM('[1]2016'!I45)</f>
        <v>0</v>
      </c>
      <c r="F54" s="3">
        <f>SUM('[1]2016'!AA45)</f>
        <v>0</v>
      </c>
      <c r="G54" s="3">
        <f>SUM('[1]2016'!AB45)</f>
        <v>0</v>
      </c>
      <c r="H54" s="3">
        <f>SUM('[1]2016'!AC45)</f>
        <v>0</v>
      </c>
      <c r="I54" s="3" t="str">
        <f>T('[1]2016'!AH45)</f>
        <v/>
      </c>
      <c r="J54" s="3" t="str">
        <f>IFERROR(IF(VLOOKUP(B54,'Données Sphinx'!$A$7:$L$11,12,FALSE)='Sphinx 2016'!D54,"OUI","NON"),"")</f>
        <v/>
      </c>
    </row>
    <row r="55" spans="1:10" x14ac:dyDescent="0.3">
      <c r="A55" s="3">
        <f>'[1]2016'!A46</f>
        <v>0</v>
      </c>
      <c r="B55" s="3" t="e">
        <f>'[1]2016'!AK46</f>
        <v>#VALUE!</v>
      </c>
      <c r="C55" s="3" t="e">
        <f>'[1]2016'!AL46</f>
        <v>#VALUE!</v>
      </c>
      <c r="D55" s="4">
        <f>'[1]2016'!H46</f>
        <v>0</v>
      </c>
      <c r="E55" s="5">
        <f>SUM('[1]2016'!I46)</f>
        <v>0</v>
      </c>
      <c r="F55" s="3">
        <f>SUM('[1]2016'!AA46)</f>
        <v>0</v>
      </c>
      <c r="G55" s="3">
        <f>SUM('[1]2016'!AB46)</f>
        <v>0</v>
      </c>
      <c r="H55" s="3">
        <f>SUM('[1]2016'!AC46)</f>
        <v>0</v>
      </c>
      <c r="I55" s="3" t="str">
        <f>T('[1]2016'!AH46)</f>
        <v/>
      </c>
      <c r="J55" s="3" t="str">
        <f>IFERROR(IF(VLOOKUP(B55,'Données Sphinx'!$A$7:$L$11,12,FALSE)='Sphinx 2016'!D55,"OUI","NON"),"")</f>
        <v/>
      </c>
    </row>
    <row r="56" spans="1:10" x14ac:dyDescent="0.3">
      <c r="A56" s="3">
        <f>'[1]2016'!A47</f>
        <v>0</v>
      </c>
      <c r="B56" s="3" t="e">
        <f>'[1]2016'!AK47</f>
        <v>#VALUE!</v>
      </c>
      <c r="C56" s="3" t="e">
        <f>'[1]2016'!AL47</f>
        <v>#VALUE!</v>
      </c>
      <c r="D56" s="4">
        <f>'[1]2016'!H47</f>
        <v>0</v>
      </c>
      <c r="E56" s="5">
        <f>SUM('[1]2016'!I47)</f>
        <v>0</v>
      </c>
      <c r="F56" s="3">
        <f>SUM('[1]2016'!AA47)</f>
        <v>0</v>
      </c>
      <c r="G56" s="3">
        <f>SUM('[1]2016'!AB47)</f>
        <v>0</v>
      </c>
      <c r="H56" s="3">
        <f>SUM('[1]2016'!AC47)</f>
        <v>0</v>
      </c>
      <c r="I56" s="3" t="str">
        <f>T('[1]2016'!AH47)</f>
        <v/>
      </c>
      <c r="J56" s="3" t="str">
        <f>IFERROR(IF(VLOOKUP(B56,'Données Sphinx'!$A$7:$L$11,12,FALSE)='Sphinx 2016'!D56,"OUI","NON"),"")</f>
        <v/>
      </c>
    </row>
    <row r="57" spans="1:10" x14ac:dyDescent="0.3">
      <c r="A57" s="3">
        <f>'[1]2016'!A48</f>
        <v>0</v>
      </c>
      <c r="B57" s="3" t="e">
        <f>'[1]2016'!AK48</f>
        <v>#VALUE!</v>
      </c>
      <c r="C57" s="3" t="e">
        <f>'[1]2016'!AL48</f>
        <v>#VALUE!</v>
      </c>
      <c r="D57" s="4">
        <f>'[1]2016'!H48</f>
        <v>0</v>
      </c>
      <c r="E57" s="5">
        <f>SUM('[1]2016'!I48)</f>
        <v>0</v>
      </c>
      <c r="F57" s="3">
        <f>SUM('[1]2016'!AA48)</f>
        <v>0</v>
      </c>
      <c r="G57" s="3">
        <f>SUM('[1]2016'!AB48)</f>
        <v>0</v>
      </c>
      <c r="H57" s="3">
        <f>SUM('[1]2016'!AC48)</f>
        <v>0</v>
      </c>
      <c r="I57" s="3" t="str">
        <f>T('[1]2016'!AH48)</f>
        <v/>
      </c>
      <c r="J57" s="3" t="str">
        <f>IFERROR(IF(VLOOKUP(B57,'Données Sphinx'!$A$7:$L$11,12,FALSE)='Sphinx 2016'!D57,"OUI","NON"),"")</f>
        <v/>
      </c>
    </row>
    <row r="58" spans="1:10" x14ac:dyDescent="0.3">
      <c r="A58" s="3">
        <f>'[1]2016'!A49</f>
        <v>0</v>
      </c>
      <c r="B58" s="3" t="e">
        <f>'[1]2016'!AK49</f>
        <v>#VALUE!</v>
      </c>
      <c r="C58" s="3" t="e">
        <f>'[1]2016'!AL49</f>
        <v>#VALUE!</v>
      </c>
      <c r="D58" s="4">
        <f>'[1]2016'!H49</f>
        <v>0</v>
      </c>
      <c r="E58" s="5">
        <f>SUM('[1]2016'!I49)</f>
        <v>0</v>
      </c>
      <c r="F58" s="3">
        <f>SUM('[1]2016'!AA49)</f>
        <v>0</v>
      </c>
      <c r="G58" s="3">
        <f>SUM('[1]2016'!AB49)</f>
        <v>0</v>
      </c>
      <c r="H58" s="3">
        <f>SUM('[1]2016'!AC49)</f>
        <v>0</v>
      </c>
      <c r="I58" s="3" t="str">
        <f>T('[1]2016'!AH49)</f>
        <v/>
      </c>
      <c r="J58" s="3" t="str">
        <f>IFERROR(IF(VLOOKUP(B58,'Données Sphinx'!$A$7:$L$11,12,FALSE)='Sphinx 2016'!D58,"OUI","NON"),"")</f>
        <v/>
      </c>
    </row>
    <row r="59" spans="1:10" x14ac:dyDescent="0.3">
      <c r="A59" s="3">
        <f>'[1]2016'!A50</f>
        <v>0</v>
      </c>
      <c r="B59" s="3" t="e">
        <f>'[1]2016'!AK50</f>
        <v>#VALUE!</v>
      </c>
      <c r="C59" s="3" t="e">
        <f>'[1]2016'!AL50</f>
        <v>#VALUE!</v>
      </c>
      <c r="D59" s="4">
        <f>'[1]2016'!H50</f>
        <v>0</v>
      </c>
      <c r="E59" s="5">
        <f>SUM('[1]2016'!I50)</f>
        <v>0</v>
      </c>
      <c r="F59" s="3">
        <f>SUM('[1]2016'!AA50)</f>
        <v>0</v>
      </c>
      <c r="G59" s="3">
        <f>SUM('[1]2016'!AB50)</f>
        <v>0</v>
      </c>
      <c r="H59" s="3">
        <f>SUM('[1]2016'!AC50)</f>
        <v>0</v>
      </c>
      <c r="I59" s="3" t="str">
        <f>T('[1]2016'!AH50)</f>
        <v/>
      </c>
      <c r="J59" s="3" t="str">
        <f>IFERROR(IF(VLOOKUP(B59,'Données Sphinx'!$A$7:$L$11,12,FALSE)='Sphinx 2016'!D59,"OUI","NON"),"")</f>
        <v/>
      </c>
    </row>
    <row r="60" spans="1:10" x14ac:dyDescent="0.3">
      <c r="A60" s="3">
        <f>'[1]2016'!A51</f>
        <v>0</v>
      </c>
      <c r="B60" s="3" t="e">
        <f>'[1]2016'!AK51</f>
        <v>#VALUE!</v>
      </c>
      <c r="C60" s="3" t="e">
        <f>'[1]2016'!AL51</f>
        <v>#VALUE!</v>
      </c>
      <c r="D60" s="4">
        <f>'[1]2016'!H51</f>
        <v>0</v>
      </c>
      <c r="E60" s="5">
        <f>SUM('[1]2016'!I51)</f>
        <v>0</v>
      </c>
      <c r="F60" s="3">
        <f>SUM('[1]2016'!AA51)</f>
        <v>0</v>
      </c>
      <c r="G60" s="3">
        <f>SUM('[1]2016'!AB51)</f>
        <v>0</v>
      </c>
      <c r="H60" s="3">
        <f>SUM('[1]2016'!AC51)</f>
        <v>0</v>
      </c>
      <c r="I60" s="3" t="str">
        <f>T('[1]2016'!AH51)</f>
        <v/>
      </c>
      <c r="J60" s="3" t="str">
        <f>IFERROR(IF(VLOOKUP(B60,'Données Sphinx'!$A$7:$L$11,12,FALSE)='Sphinx 2016'!D60,"OUI","NON"),"")</f>
        <v/>
      </c>
    </row>
    <row r="61" spans="1:10" x14ac:dyDescent="0.3">
      <c r="A61" s="3">
        <f>'[1]2016'!A52</f>
        <v>0</v>
      </c>
      <c r="B61" s="3" t="e">
        <f>'[1]2016'!AK52</f>
        <v>#VALUE!</v>
      </c>
      <c r="C61" s="3" t="e">
        <f>'[1]2016'!AL52</f>
        <v>#VALUE!</v>
      </c>
      <c r="D61" s="4">
        <f>'[1]2016'!H52</f>
        <v>0</v>
      </c>
      <c r="E61" s="5">
        <f>SUM('[1]2016'!I52)</f>
        <v>0</v>
      </c>
      <c r="F61" s="3">
        <f>SUM('[1]2016'!AA52)</f>
        <v>0</v>
      </c>
      <c r="G61" s="3">
        <f>SUM('[1]2016'!AB52)</f>
        <v>0</v>
      </c>
      <c r="H61" s="3">
        <f>SUM('[1]2016'!AC52)</f>
        <v>0</v>
      </c>
      <c r="I61" s="3" t="str">
        <f>T('[1]2016'!AH52)</f>
        <v/>
      </c>
      <c r="J61" s="3" t="str">
        <f>IFERROR(IF(VLOOKUP(B61,'Données Sphinx'!$A$7:$L$11,12,FALSE)='Sphinx 2016'!D61,"OUI","NON"),"")</f>
        <v/>
      </c>
    </row>
    <row r="62" spans="1:10" x14ac:dyDescent="0.3">
      <c r="A62" s="3">
        <f>'[1]2016'!A53</f>
        <v>0</v>
      </c>
      <c r="B62" s="3" t="e">
        <f>'[1]2016'!AK53</f>
        <v>#VALUE!</v>
      </c>
      <c r="C62" s="3" t="e">
        <f>'[1]2016'!AL53</f>
        <v>#VALUE!</v>
      </c>
      <c r="D62" s="4">
        <f>'[1]2016'!H53</f>
        <v>0</v>
      </c>
      <c r="E62" s="5">
        <f>SUM('[1]2016'!I53)</f>
        <v>0</v>
      </c>
      <c r="F62" s="3">
        <f>SUM('[1]2016'!AA53)</f>
        <v>0</v>
      </c>
      <c r="G62" s="3">
        <f>SUM('[1]2016'!AB53)</f>
        <v>0</v>
      </c>
      <c r="H62" s="3">
        <f>SUM('[1]2016'!AC53)</f>
        <v>0</v>
      </c>
      <c r="I62" s="3" t="str">
        <f>T('[1]2016'!AH53)</f>
        <v/>
      </c>
      <c r="J62" s="3" t="str">
        <f>IFERROR(IF(VLOOKUP(B62,'Données Sphinx'!$A$7:$L$11,12,FALSE)='Sphinx 2016'!D62,"OUI","NON"),"")</f>
        <v/>
      </c>
    </row>
    <row r="63" spans="1:10" x14ac:dyDescent="0.3">
      <c r="A63" s="3">
        <f>'[1]2016'!A54</f>
        <v>0</v>
      </c>
      <c r="B63" s="3" t="e">
        <f>'[1]2016'!AK54</f>
        <v>#VALUE!</v>
      </c>
      <c r="C63" s="3" t="e">
        <f>'[1]2016'!AL54</f>
        <v>#VALUE!</v>
      </c>
      <c r="D63" s="4">
        <f>'[1]2016'!H54</f>
        <v>0</v>
      </c>
      <c r="E63" s="5">
        <f>SUM('[1]2016'!I54)</f>
        <v>0</v>
      </c>
      <c r="F63" s="3">
        <f>SUM('[1]2016'!AA54)</f>
        <v>0</v>
      </c>
      <c r="G63" s="3">
        <f>SUM('[1]2016'!AB54)</f>
        <v>0</v>
      </c>
      <c r="H63" s="3">
        <f>SUM('[1]2016'!AC54)</f>
        <v>0</v>
      </c>
      <c r="I63" s="3" t="str">
        <f>T('[1]2016'!AH54)</f>
        <v/>
      </c>
      <c r="J63" s="3" t="str">
        <f>IFERROR(IF(VLOOKUP(B63,'Données Sphinx'!$A$7:$L$11,12,FALSE)='Sphinx 2016'!D63,"OUI","NON"),"")</f>
        <v/>
      </c>
    </row>
    <row r="64" spans="1:10" x14ac:dyDescent="0.3">
      <c r="A64" s="3">
        <f>'[1]2016'!A55</f>
        <v>0</v>
      </c>
      <c r="B64" s="3" t="e">
        <f>'[1]2016'!AK55</f>
        <v>#VALUE!</v>
      </c>
      <c r="C64" s="3" t="e">
        <f>'[1]2016'!AL55</f>
        <v>#VALUE!</v>
      </c>
      <c r="D64" s="4">
        <f>'[1]2016'!H55</f>
        <v>0</v>
      </c>
      <c r="E64" s="5">
        <f>SUM('[1]2016'!I55)</f>
        <v>0</v>
      </c>
      <c r="F64" s="3">
        <f>SUM('[1]2016'!AA55)</f>
        <v>0</v>
      </c>
      <c r="G64" s="3">
        <f>SUM('[1]2016'!AB55)</f>
        <v>0</v>
      </c>
      <c r="H64" s="3">
        <f>SUM('[1]2016'!AC55)</f>
        <v>0</v>
      </c>
      <c r="I64" s="3" t="str">
        <f>T('[1]2016'!AH55)</f>
        <v/>
      </c>
      <c r="J64" s="3" t="str">
        <f>IFERROR(IF(VLOOKUP(B64,'Données Sphinx'!$A$7:$L$11,12,FALSE)='Sphinx 2016'!D64,"OUI","NON"),"")</f>
        <v/>
      </c>
    </row>
    <row r="65" spans="1:10" x14ac:dyDescent="0.3">
      <c r="A65" s="3">
        <f>'[1]2016'!A56</f>
        <v>0</v>
      </c>
      <c r="B65" s="3" t="e">
        <f>'[1]2016'!AK56</f>
        <v>#VALUE!</v>
      </c>
      <c r="C65" s="3" t="e">
        <f>'[1]2016'!AL56</f>
        <v>#VALUE!</v>
      </c>
      <c r="D65" s="4">
        <f>'[1]2016'!H56</f>
        <v>0</v>
      </c>
      <c r="E65" s="5">
        <f>SUM('[1]2016'!I56)</f>
        <v>0</v>
      </c>
      <c r="F65" s="3">
        <f>SUM('[1]2016'!AA56)</f>
        <v>0</v>
      </c>
      <c r="G65" s="3">
        <f>SUM('[1]2016'!AB56)</f>
        <v>0</v>
      </c>
      <c r="H65" s="3">
        <f>SUM('[1]2016'!AC56)</f>
        <v>0</v>
      </c>
      <c r="I65" s="3" t="str">
        <f>T('[1]2016'!AH56)</f>
        <v/>
      </c>
      <c r="J65" s="3" t="str">
        <f>IFERROR(IF(VLOOKUP(B65,'Données Sphinx'!$A$7:$L$11,12,FALSE)='Sphinx 2016'!D65,"OUI","NON"),"")</f>
        <v/>
      </c>
    </row>
    <row r="66" spans="1:10" x14ac:dyDescent="0.3">
      <c r="A66" s="3">
        <f>'[1]2016'!A57</f>
        <v>0</v>
      </c>
      <c r="B66" s="3" t="e">
        <f>'[1]2016'!AK57</f>
        <v>#VALUE!</v>
      </c>
      <c r="C66" s="3" t="e">
        <f>'[1]2016'!AL57</f>
        <v>#VALUE!</v>
      </c>
      <c r="D66" s="4">
        <f>'[1]2016'!H57</f>
        <v>0</v>
      </c>
      <c r="E66" s="5">
        <f>SUM('[1]2016'!I57)</f>
        <v>0</v>
      </c>
      <c r="F66" s="3">
        <f>SUM('[1]2016'!AA57)</f>
        <v>0</v>
      </c>
      <c r="G66" s="3">
        <f>SUM('[1]2016'!AB57)</f>
        <v>0</v>
      </c>
      <c r="H66" s="3">
        <f>SUM('[1]2016'!AC57)</f>
        <v>0</v>
      </c>
      <c r="I66" s="3" t="str">
        <f>T('[1]2016'!AH57)</f>
        <v/>
      </c>
      <c r="J66" s="3" t="str">
        <f>IFERROR(IF(VLOOKUP(B66,'Données Sphinx'!$A$7:$L$11,12,FALSE)='Sphinx 2016'!D66,"OUI","NON"),"")</f>
        <v/>
      </c>
    </row>
    <row r="67" spans="1:10" x14ac:dyDescent="0.3">
      <c r="A67" s="3">
        <f>'[1]2016'!A58</f>
        <v>0</v>
      </c>
      <c r="B67" s="3" t="e">
        <f>'[1]2016'!AK58</f>
        <v>#VALUE!</v>
      </c>
      <c r="C67" s="3" t="e">
        <f>'[1]2016'!AL58</f>
        <v>#VALUE!</v>
      </c>
      <c r="D67" s="4">
        <f>'[1]2016'!H58</f>
        <v>0</v>
      </c>
      <c r="E67" s="5">
        <f>SUM('[1]2016'!I58)</f>
        <v>0</v>
      </c>
      <c r="F67" s="3">
        <f>SUM('[1]2016'!AA58)</f>
        <v>0</v>
      </c>
      <c r="G67" s="3">
        <f>SUM('[1]2016'!AB58)</f>
        <v>0</v>
      </c>
      <c r="H67" s="3">
        <f>SUM('[1]2016'!AC58)</f>
        <v>0</v>
      </c>
      <c r="I67" s="3" t="str">
        <f>T('[1]2016'!AH58)</f>
        <v/>
      </c>
      <c r="J67" s="3" t="str">
        <f>IFERROR(IF(VLOOKUP(B67,'Données Sphinx'!$A$7:$L$11,12,FALSE)='Sphinx 2016'!D67,"OUI","NON"),"")</f>
        <v/>
      </c>
    </row>
    <row r="68" spans="1:10" x14ac:dyDescent="0.3">
      <c r="A68" s="3">
        <f>'[1]2016'!A59</f>
        <v>0</v>
      </c>
      <c r="B68" s="3" t="e">
        <f>'[1]2016'!AK59</f>
        <v>#VALUE!</v>
      </c>
      <c r="C68" s="3" t="e">
        <f>'[1]2016'!AL59</f>
        <v>#VALUE!</v>
      </c>
      <c r="D68" s="4">
        <f>'[1]2016'!H59</f>
        <v>0</v>
      </c>
      <c r="E68" s="5">
        <f>SUM('[1]2016'!I59)</f>
        <v>0</v>
      </c>
      <c r="F68" s="3">
        <f>SUM('[1]2016'!AA59)</f>
        <v>0</v>
      </c>
      <c r="G68" s="3">
        <f>SUM('[1]2016'!AB59)</f>
        <v>0</v>
      </c>
      <c r="H68" s="3">
        <f>SUM('[1]2016'!AC59)</f>
        <v>0</v>
      </c>
      <c r="I68" s="3" t="str">
        <f>T('[1]2016'!AH59)</f>
        <v/>
      </c>
      <c r="J68" s="3" t="str">
        <f>IFERROR(IF(VLOOKUP(B68,'Données Sphinx'!$A$7:$L$11,12,FALSE)='Sphinx 2016'!D68,"OUI","NON"),"")</f>
        <v/>
      </c>
    </row>
    <row r="69" spans="1:10" x14ac:dyDescent="0.3">
      <c r="A69" s="3">
        <f>'[1]2016'!A60</f>
        <v>0</v>
      </c>
      <c r="B69" s="3" t="e">
        <f>'[1]2016'!AK60</f>
        <v>#VALUE!</v>
      </c>
      <c r="C69" s="3" t="e">
        <f>'[1]2016'!AL60</f>
        <v>#VALUE!</v>
      </c>
      <c r="D69" s="4">
        <f>'[1]2016'!H60</f>
        <v>0</v>
      </c>
      <c r="E69" s="5">
        <f>SUM('[1]2016'!I60)</f>
        <v>0</v>
      </c>
      <c r="F69" s="3">
        <f>SUM('[1]2016'!AA60)</f>
        <v>0</v>
      </c>
      <c r="G69" s="3">
        <f>SUM('[1]2016'!AB60)</f>
        <v>0</v>
      </c>
      <c r="H69" s="3">
        <f>SUM('[1]2016'!AC60)</f>
        <v>0</v>
      </c>
      <c r="I69" s="3" t="str">
        <f>T('[1]2016'!AH60)</f>
        <v/>
      </c>
      <c r="J69" s="3" t="str">
        <f>IFERROR(IF(VLOOKUP(B69,'Données Sphinx'!$A$7:$L$11,12,FALSE)='Sphinx 2016'!D69,"OUI","NON"),"")</f>
        <v/>
      </c>
    </row>
    <row r="70" spans="1:10" x14ac:dyDescent="0.3">
      <c r="A70" s="3">
        <f>'[1]2016'!A61</f>
        <v>0</v>
      </c>
      <c r="B70" s="3" t="e">
        <f>'[1]2016'!AK61</f>
        <v>#VALUE!</v>
      </c>
      <c r="C70" s="3" t="e">
        <f>'[1]2016'!AL61</f>
        <v>#VALUE!</v>
      </c>
      <c r="D70" s="4">
        <f>'[1]2016'!H61</f>
        <v>0</v>
      </c>
      <c r="E70" s="5">
        <f>SUM('[1]2016'!I61)</f>
        <v>0</v>
      </c>
      <c r="F70" s="3">
        <f>SUM('[1]2016'!AA61)</f>
        <v>0</v>
      </c>
      <c r="G70" s="3">
        <f>SUM('[1]2016'!AB61)</f>
        <v>0</v>
      </c>
      <c r="H70" s="3">
        <f>SUM('[1]2016'!AC61)</f>
        <v>0</v>
      </c>
      <c r="I70" s="3" t="str">
        <f>T('[1]2016'!AH61)</f>
        <v/>
      </c>
      <c r="J70" s="3" t="str">
        <f>IFERROR(IF(VLOOKUP(B70,'Données Sphinx'!$A$7:$L$11,12,FALSE)='Sphinx 2016'!D70,"OUI","NON"),"")</f>
        <v/>
      </c>
    </row>
    <row r="71" spans="1:10" x14ac:dyDescent="0.3">
      <c r="A71" s="3">
        <f>'[1]2016'!A62</f>
        <v>0</v>
      </c>
      <c r="B71" s="3" t="e">
        <f>'[1]2016'!AK62</f>
        <v>#VALUE!</v>
      </c>
      <c r="C71" s="3" t="e">
        <f>'[1]2016'!AL62</f>
        <v>#VALUE!</v>
      </c>
      <c r="D71" s="4">
        <f>'[1]2016'!H62</f>
        <v>0</v>
      </c>
      <c r="E71" s="5">
        <f>SUM('[1]2016'!I62)</f>
        <v>0</v>
      </c>
      <c r="F71" s="3">
        <f>SUM('[1]2016'!AA62)</f>
        <v>0</v>
      </c>
      <c r="G71" s="3">
        <f>SUM('[1]2016'!AB62)</f>
        <v>0</v>
      </c>
      <c r="H71" s="3">
        <f>SUM('[1]2016'!AC62)</f>
        <v>0</v>
      </c>
      <c r="I71" s="3" t="str">
        <f>T('[1]2016'!AH62)</f>
        <v/>
      </c>
      <c r="J71" s="3" t="str">
        <f>IFERROR(IF(VLOOKUP(B71,'Données Sphinx'!$A$7:$L$11,12,FALSE)='Sphinx 2016'!D71,"OUI","NON"),"")</f>
        <v/>
      </c>
    </row>
    <row r="72" spans="1:10" x14ac:dyDescent="0.3">
      <c r="A72" s="3">
        <f>'[1]2016'!A63</f>
        <v>0</v>
      </c>
      <c r="B72" s="3" t="e">
        <f>'[1]2016'!AK63</f>
        <v>#VALUE!</v>
      </c>
      <c r="C72" s="3" t="e">
        <f>'[1]2016'!AL63</f>
        <v>#VALUE!</v>
      </c>
      <c r="D72" s="4">
        <f>'[1]2016'!H63</f>
        <v>0</v>
      </c>
      <c r="E72" s="5">
        <f>SUM('[1]2016'!I63)</f>
        <v>0</v>
      </c>
      <c r="F72" s="3">
        <f>SUM('[1]2016'!AA63)</f>
        <v>0</v>
      </c>
      <c r="G72" s="3">
        <f>SUM('[1]2016'!AB63)</f>
        <v>0</v>
      </c>
      <c r="H72" s="3">
        <f>SUM('[1]2016'!AC63)</f>
        <v>0</v>
      </c>
      <c r="I72" s="3" t="str">
        <f>T('[1]2016'!AH63)</f>
        <v/>
      </c>
      <c r="J72" s="3" t="str">
        <f>IFERROR(IF(VLOOKUP(B72,'Données Sphinx'!$A$7:$L$11,12,FALSE)='Sphinx 2016'!D72,"OUI","NON"),"")</f>
        <v/>
      </c>
    </row>
    <row r="73" spans="1:10" x14ac:dyDescent="0.3">
      <c r="A73" s="3">
        <f>'[1]2016'!A64</f>
        <v>0</v>
      </c>
      <c r="B73" s="3" t="e">
        <f>'[1]2016'!AK64</f>
        <v>#VALUE!</v>
      </c>
      <c r="C73" s="3" t="e">
        <f>'[1]2016'!AL64</f>
        <v>#VALUE!</v>
      </c>
      <c r="D73" s="4">
        <f>'[1]2016'!H64</f>
        <v>0</v>
      </c>
      <c r="E73" s="5">
        <f>SUM('[1]2016'!I64)</f>
        <v>0</v>
      </c>
      <c r="F73" s="3">
        <f>SUM('[1]2016'!AA64)</f>
        <v>0</v>
      </c>
      <c r="G73" s="3">
        <f>SUM('[1]2016'!AB64)</f>
        <v>0</v>
      </c>
      <c r="H73" s="3">
        <f>SUM('[1]2016'!AC64)</f>
        <v>0</v>
      </c>
      <c r="I73" s="3" t="str">
        <f>T('[1]2016'!AH64)</f>
        <v/>
      </c>
      <c r="J73" s="3" t="str">
        <f>IFERROR(IF(VLOOKUP(B73,'Données Sphinx'!$A$7:$L$11,12,FALSE)='Sphinx 2016'!D73,"OUI","NON"),"")</f>
        <v/>
      </c>
    </row>
    <row r="74" spans="1:10" x14ac:dyDescent="0.3">
      <c r="A74" s="3">
        <f>'[1]2016'!A65</f>
        <v>0</v>
      </c>
      <c r="B74" s="3" t="e">
        <f>'[1]2016'!AK65</f>
        <v>#VALUE!</v>
      </c>
      <c r="C74" s="3" t="e">
        <f>'[1]2016'!AL65</f>
        <v>#VALUE!</v>
      </c>
      <c r="D74" s="4">
        <f>'[1]2016'!H65</f>
        <v>0</v>
      </c>
      <c r="E74" s="5">
        <f>SUM('[1]2016'!I65)</f>
        <v>0</v>
      </c>
      <c r="F74" s="3">
        <f>SUM('[1]2016'!AA65)</f>
        <v>0</v>
      </c>
      <c r="G74" s="3">
        <f>SUM('[1]2016'!AB65)</f>
        <v>0</v>
      </c>
      <c r="H74" s="3">
        <f>SUM('[1]2016'!AC65)</f>
        <v>0</v>
      </c>
      <c r="I74" s="3" t="str">
        <f>T('[1]2016'!AH65)</f>
        <v/>
      </c>
      <c r="J74" s="3" t="str">
        <f>IFERROR(IF(VLOOKUP(B74,'Données Sphinx'!$A$7:$L$11,12,FALSE)='Sphinx 2016'!D74,"OUI","NON"),"")</f>
        <v/>
      </c>
    </row>
    <row r="75" spans="1:10" x14ac:dyDescent="0.3">
      <c r="A75" s="3">
        <f>'[1]2016'!A66</f>
        <v>0</v>
      </c>
      <c r="B75" s="3" t="e">
        <f>'[1]2016'!AK66</f>
        <v>#VALUE!</v>
      </c>
      <c r="C75" s="3" t="e">
        <f>'[1]2016'!AL66</f>
        <v>#VALUE!</v>
      </c>
      <c r="D75" s="4">
        <f>'[1]2016'!H66</f>
        <v>0</v>
      </c>
      <c r="E75" s="5">
        <f>SUM('[1]2016'!I66)</f>
        <v>0</v>
      </c>
      <c r="F75" s="3">
        <f>SUM('[1]2016'!AA66)</f>
        <v>0</v>
      </c>
      <c r="G75" s="3">
        <f>SUM('[1]2016'!AB66)</f>
        <v>0</v>
      </c>
      <c r="H75" s="3">
        <f>SUM('[1]2016'!AC66)</f>
        <v>0</v>
      </c>
      <c r="I75" s="3" t="str">
        <f>T('[1]2016'!AH66)</f>
        <v/>
      </c>
      <c r="J75" s="3" t="str">
        <f>IFERROR(IF(VLOOKUP(B75,'Données Sphinx'!$A$7:$L$11,12,FALSE)='Sphinx 2016'!D75,"OUI","NON"),"")</f>
        <v/>
      </c>
    </row>
    <row r="76" spans="1:10" x14ac:dyDescent="0.3">
      <c r="A76" s="3">
        <f>'[1]2016'!A67</f>
        <v>0</v>
      </c>
      <c r="B76" s="3" t="e">
        <f>'[1]2016'!AK67</f>
        <v>#VALUE!</v>
      </c>
      <c r="C76" s="3" t="e">
        <f>'[1]2016'!AL67</f>
        <v>#VALUE!</v>
      </c>
      <c r="D76" s="4">
        <f>'[1]2016'!H67</f>
        <v>0</v>
      </c>
      <c r="E76" s="5">
        <f>SUM('[1]2016'!I67)</f>
        <v>0</v>
      </c>
      <c r="F76" s="3">
        <f>SUM('[1]2016'!AA67)</f>
        <v>0</v>
      </c>
      <c r="G76" s="3">
        <f>SUM('[1]2016'!AB67)</f>
        <v>0</v>
      </c>
      <c r="H76" s="3">
        <f>SUM('[1]2016'!AC67)</f>
        <v>0</v>
      </c>
      <c r="I76" s="3" t="str">
        <f>T('[1]2016'!AH67)</f>
        <v/>
      </c>
      <c r="J76" s="3" t="str">
        <f>IFERROR(IF(VLOOKUP(B76,'Données Sphinx'!$A$7:$L$11,12,FALSE)='Sphinx 2016'!D76,"OUI","NON"),"")</f>
        <v/>
      </c>
    </row>
    <row r="77" spans="1:10" x14ac:dyDescent="0.3">
      <c r="A77" s="3">
        <f>'[1]2016'!A68</f>
        <v>0</v>
      </c>
      <c r="B77" s="3" t="e">
        <f>'[1]2016'!AK68</f>
        <v>#VALUE!</v>
      </c>
      <c r="C77" s="3" t="e">
        <f>'[1]2016'!AL68</f>
        <v>#VALUE!</v>
      </c>
      <c r="D77" s="4">
        <f>'[1]2016'!H68</f>
        <v>0</v>
      </c>
      <c r="E77" s="5">
        <f>SUM('[1]2016'!I68)</f>
        <v>0</v>
      </c>
      <c r="F77" s="3">
        <f>SUM('[1]2016'!AA68)</f>
        <v>0</v>
      </c>
      <c r="G77" s="3">
        <f>SUM('[1]2016'!AB68)</f>
        <v>0</v>
      </c>
      <c r="H77" s="3">
        <f>SUM('[1]2016'!AC68)</f>
        <v>0</v>
      </c>
      <c r="I77" s="3" t="str">
        <f>T('[1]2016'!AH68)</f>
        <v/>
      </c>
      <c r="J77" s="3" t="str">
        <f>IFERROR(IF(VLOOKUP(B77,'Données Sphinx'!$A$7:$L$11,12,FALSE)='Sphinx 2016'!D77,"OUI","NON"),"")</f>
        <v/>
      </c>
    </row>
    <row r="78" spans="1:10" x14ac:dyDescent="0.3">
      <c r="A78" s="3">
        <f>'[1]2016'!A69</f>
        <v>0</v>
      </c>
      <c r="B78" s="3" t="e">
        <f>'[1]2016'!AK69</f>
        <v>#VALUE!</v>
      </c>
      <c r="C78" s="3" t="e">
        <f>'[1]2016'!AL69</f>
        <v>#VALUE!</v>
      </c>
      <c r="D78" s="4">
        <f>'[1]2016'!H69</f>
        <v>0</v>
      </c>
      <c r="E78" s="5">
        <f>SUM('[1]2016'!I69)</f>
        <v>0</v>
      </c>
      <c r="F78" s="3">
        <f>SUM('[1]2016'!AA69)</f>
        <v>0</v>
      </c>
      <c r="G78" s="3">
        <f>SUM('[1]2016'!AB69)</f>
        <v>0</v>
      </c>
      <c r="H78" s="3">
        <f>SUM('[1]2016'!AC69)</f>
        <v>0</v>
      </c>
      <c r="I78" s="3" t="str">
        <f>T('[1]2016'!AH69)</f>
        <v/>
      </c>
      <c r="J78" s="3" t="str">
        <f>IFERROR(IF(VLOOKUP(B78,'Données Sphinx'!$A$7:$L$11,12,FALSE)='Sphinx 2016'!D78,"OUI","NON"),"")</f>
        <v/>
      </c>
    </row>
    <row r="79" spans="1:10" x14ac:dyDescent="0.3">
      <c r="A79" s="3">
        <f>'[1]2016'!A70</f>
        <v>0</v>
      </c>
      <c r="B79" s="3" t="e">
        <f>'[1]2016'!AK70</f>
        <v>#VALUE!</v>
      </c>
      <c r="C79" s="3" t="e">
        <f>'[1]2016'!AL70</f>
        <v>#VALUE!</v>
      </c>
      <c r="D79" s="4">
        <f>'[1]2016'!H70</f>
        <v>0</v>
      </c>
      <c r="E79" s="5">
        <f>SUM('[1]2016'!I70)</f>
        <v>0</v>
      </c>
      <c r="F79" s="3">
        <f>SUM('[1]2016'!AA70)</f>
        <v>0</v>
      </c>
      <c r="G79" s="3">
        <f>SUM('[1]2016'!AB70)</f>
        <v>0</v>
      </c>
      <c r="H79" s="3">
        <f>SUM('[1]2016'!AC70)</f>
        <v>0</v>
      </c>
      <c r="I79" s="3" t="str">
        <f>T('[1]2016'!AH70)</f>
        <v/>
      </c>
      <c r="J79" s="3" t="str">
        <f>IFERROR(IF(VLOOKUP(B79,'Données Sphinx'!$A$7:$L$11,12,FALSE)='Sphinx 2016'!D79,"OUI","NON"),"")</f>
        <v/>
      </c>
    </row>
    <row r="80" spans="1:10" x14ac:dyDescent="0.3">
      <c r="A80" s="3">
        <f>'[1]2016'!A71</f>
        <v>0</v>
      </c>
      <c r="B80" s="3" t="e">
        <f>'[1]2016'!AK71</f>
        <v>#VALUE!</v>
      </c>
      <c r="C80" s="3" t="e">
        <f>'[1]2016'!AL71</f>
        <v>#VALUE!</v>
      </c>
      <c r="D80" s="4">
        <f>'[1]2016'!H71</f>
        <v>0</v>
      </c>
      <c r="E80" s="5">
        <f>SUM('[1]2016'!I71)</f>
        <v>0</v>
      </c>
      <c r="F80" s="3">
        <f>SUM('[1]2016'!AA71)</f>
        <v>0</v>
      </c>
      <c r="G80" s="3">
        <f>SUM('[1]2016'!AB71)</f>
        <v>0</v>
      </c>
      <c r="H80" s="3">
        <f>SUM('[1]2016'!AC71)</f>
        <v>0</v>
      </c>
      <c r="I80" s="3" t="str">
        <f>T('[1]2016'!AH71)</f>
        <v/>
      </c>
      <c r="J80" s="3" t="str">
        <f>IFERROR(IF(VLOOKUP(B80,'Données Sphinx'!$A$7:$L$11,12,FALSE)='Sphinx 2016'!D80,"OUI","NON"),"")</f>
        <v/>
      </c>
    </row>
    <row r="81" spans="1:10" x14ac:dyDescent="0.3">
      <c r="A81" s="3">
        <f>'[1]2016'!A72</f>
        <v>0</v>
      </c>
      <c r="B81" s="3" t="e">
        <f>'[1]2016'!AK72</f>
        <v>#VALUE!</v>
      </c>
      <c r="C81" s="3" t="e">
        <f>'[1]2016'!AL72</f>
        <v>#VALUE!</v>
      </c>
      <c r="D81" s="4">
        <f>'[1]2016'!H72</f>
        <v>0</v>
      </c>
      <c r="E81" s="5">
        <f>SUM('[1]2016'!I72)</f>
        <v>0</v>
      </c>
      <c r="F81" s="3">
        <f>SUM('[1]2016'!AA72)</f>
        <v>0</v>
      </c>
      <c r="G81" s="3">
        <f>SUM('[1]2016'!AB72)</f>
        <v>0</v>
      </c>
      <c r="H81" s="3">
        <f>SUM('[1]2016'!AC72)</f>
        <v>0</v>
      </c>
      <c r="I81" s="3" t="str">
        <f>T('[1]2016'!AH72)</f>
        <v/>
      </c>
      <c r="J81" s="3" t="str">
        <f>IFERROR(IF(VLOOKUP(B81,'Données Sphinx'!$A$7:$L$11,12,FALSE)='Sphinx 2016'!D81,"OUI","NON"),"")</f>
        <v/>
      </c>
    </row>
    <row r="82" spans="1:10" x14ac:dyDescent="0.3">
      <c r="A82" s="3">
        <f>'[1]2016'!A73</f>
        <v>0</v>
      </c>
      <c r="B82" s="3" t="e">
        <f>'[1]2016'!AK73</f>
        <v>#VALUE!</v>
      </c>
      <c r="C82" s="3" t="e">
        <f>'[1]2016'!AL73</f>
        <v>#VALUE!</v>
      </c>
      <c r="D82" s="4">
        <f>'[1]2016'!H73</f>
        <v>0</v>
      </c>
      <c r="E82" s="5">
        <f>SUM('[1]2016'!I73)</f>
        <v>0</v>
      </c>
      <c r="F82" s="3">
        <f>SUM('[1]2016'!AA73)</f>
        <v>0</v>
      </c>
      <c r="G82" s="3">
        <f>SUM('[1]2016'!AB73)</f>
        <v>0</v>
      </c>
      <c r="H82" s="3">
        <f>SUM('[1]2016'!AC73)</f>
        <v>0</v>
      </c>
      <c r="I82" s="3" t="str">
        <f>T('[1]2016'!AH73)</f>
        <v/>
      </c>
      <c r="J82" s="3" t="str">
        <f>IFERROR(IF(VLOOKUP(B82,'Données Sphinx'!$A$7:$L$11,12,FALSE)='Sphinx 2016'!D82,"OUI","NON"),"")</f>
        <v/>
      </c>
    </row>
    <row r="83" spans="1:10" x14ac:dyDescent="0.3">
      <c r="A83" s="3" t="str">
        <f>T('[1]2016'!A74)</f>
        <v/>
      </c>
      <c r="B83" s="3" t="e">
        <f>'[1]2016'!AK74</f>
        <v>#VALUE!</v>
      </c>
      <c r="C83" s="3" t="e">
        <f>'[1]2016'!AL74</f>
        <v>#VALUE!</v>
      </c>
      <c r="D83" s="4">
        <f>'[1]2016'!H74</f>
        <v>0</v>
      </c>
      <c r="E83" s="5">
        <f>SUM('[1]2016'!I74)</f>
        <v>0</v>
      </c>
      <c r="F83" s="3">
        <f>SUM('[1]2016'!AA74)</f>
        <v>0</v>
      </c>
      <c r="G83" s="3">
        <f>SUM('[1]2016'!AB74)</f>
        <v>0</v>
      </c>
      <c r="H83" s="3">
        <f>SUM('[1]2016'!AC74)</f>
        <v>0</v>
      </c>
      <c r="I83" s="3" t="str">
        <f>T('[1]2016'!AH74)</f>
        <v/>
      </c>
      <c r="J83" s="3" t="str">
        <f>IFERROR(IF(VLOOKUP(B83,'Données Sphinx'!$A$7:$L$11,12,FALSE)='Sphinx 2016'!D83,"OUI","NON"),"")</f>
        <v/>
      </c>
    </row>
    <row r="84" spans="1:10" x14ac:dyDescent="0.3">
      <c r="A84" s="3" t="str">
        <f>T('[1]2016'!A75)</f>
        <v/>
      </c>
      <c r="B84" s="3" t="e">
        <f>'[1]2016'!AK75</f>
        <v>#VALUE!</v>
      </c>
      <c r="C84" s="3" t="e">
        <f>'[1]2016'!AL75</f>
        <v>#VALUE!</v>
      </c>
      <c r="D84" s="4">
        <f>'[1]2016'!H75</f>
        <v>0</v>
      </c>
      <c r="E84" s="5">
        <f>SUM('[1]2016'!I75)</f>
        <v>0</v>
      </c>
      <c r="F84" s="3">
        <f>SUM('[1]2016'!AA75)</f>
        <v>0</v>
      </c>
      <c r="G84" s="3">
        <f>SUM('[1]2016'!AB75)</f>
        <v>0</v>
      </c>
      <c r="H84" s="3">
        <f>SUM('[1]2016'!AC75)</f>
        <v>0</v>
      </c>
      <c r="I84" s="3" t="str">
        <f>T('[1]2016'!AH75)</f>
        <v/>
      </c>
      <c r="J84" s="3" t="str">
        <f>IFERROR(IF(VLOOKUP(B84,'Données Sphinx'!$A$7:$L$11,12,FALSE)='Sphinx 2016'!D84,"OUI","NON"),"")</f>
        <v/>
      </c>
    </row>
    <row r="85" spans="1:10" x14ac:dyDescent="0.3">
      <c r="A85" s="3" t="str">
        <f>T('[1]2016'!A76)</f>
        <v/>
      </c>
      <c r="B85" s="3" t="e">
        <f>'[1]2016'!AK76</f>
        <v>#VALUE!</v>
      </c>
      <c r="C85" s="3" t="e">
        <f>'[1]2016'!AL76</f>
        <v>#VALUE!</v>
      </c>
      <c r="D85" s="4">
        <f>'[1]2016'!H76</f>
        <v>0</v>
      </c>
      <c r="E85" s="5">
        <f>SUM('[1]2016'!I76)</f>
        <v>0</v>
      </c>
      <c r="F85" s="3">
        <f>SUM('[1]2016'!AA76)</f>
        <v>0</v>
      </c>
      <c r="G85" s="3">
        <f>SUM('[1]2016'!AB76)</f>
        <v>0</v>
      </c>
      <c r="H85" s="3">
        <f>SUM('[1]2016'!AC76)</f>
        <v>0</v>
      </c>
      <c r="I85" s="3" t="str">
        <f>T('[1]2016'!AH76)</f>
        <v/>
      </c>
      <c r="J85" s="3" t="str">
        <f>IFERROR(IF(VLOOKUP(B85,'Données Sphinx'!$A$7:$L$11,12,FALSE)='Sphinx 2016'!D85,"OUI","NON"),"")</f>
        <v/>
      </c>
    </row>
    <row r="86" spans="1:10" x14ac:dyDescent="0.3">
      <c r="A86" s="3" t="str">
        <f>T('[1]2016'!A77)</f>
        <v/>
      </c>
      <c r="B86" s="3" t="e">
        <f>'[1]2016'!AK77</f>
        <v>#VALUE!</v>
      </c>
      <c r="C86" s="3" t="e">
        <f>'[1]2016'!AL77</f>
        <v>#VALUE!</v>
      </c>
      <c r="D86" s="4">
        <f>'[1]2016'!H77</f>
        <v>0</v>
      </c>
      <c r="E86" s="5">
        <f>SUM('[1]2016'!I77)</f>
        <v>0</v>
      </c>
      <c r="F86" s="3">
        <f>SUM('[1]2016'!AA77)</f>
        <v>0</v>
      </c>
      <c r="G86" s="3">
        <f>SUM('[1]2016'!AB77)</f>
        <v>0</v>
      </c>
      <c r="H86" s="3">
        <f>SUM('[1]2016'!AC77)</f>
        <v>0</v>
      </c>
      <c r="I86" s="3" t="str">
        <f>T('[1]2016'!AH77)</f>
        <v/>
      </c>
      <c r="J86" s="3" t="str">
        <f>IFERROR(IF(VLOOKUP(B86,'Données Sphinx'!$A$7:$L$11,12,FALSE)='Sphinx 2016'!D86,"OUI","NON"),"")</f>
        <v/>
      </c>
    </row>
    <row r="87" spans="1:10" x14ac:dyDescent="0.3">
      <c r="A87" s="3" t="str">
        <f>T('[1]2016'!A78)</f>
        <v/>
      </c>
      <c r="B87" s="3" t="e">
        <f>'[1]2016'!AK78</f>
        <v>#VALUE!</v>
      </c>
      <c r="C87" s="3" t="e">
        <f>'[1]2016'!AL78</f>
        <v>#VALUE!</v>
      </c>
      <c r="D87" s="4">
        <f>'[1]2016'!H78</f>
        <v>0</v>
      </c>
      <c r="E87" s="5">
        <f>SUM('[1]2016'!I78)</f>
        <v>0</v>
      </c>
      <c r="F87" s="3">
        <f>SUM('[1]2016'!AA78)</f>
        <v>0</v>
      </c>
      <c r="G87" s="3">
        <f>SUM('[1]2016'!AB78)</f>
        <v>0</v>
      </c>
      <c r="H87" s="3">
        <f>SUM('[1]2016'!AC78)</f>
        <v>0</v>
      </c>
      <c r="I87" s="3" t="str">
        <f>T('[1]2016'!AH78)</f>
        <v/>
      </c>
      <c r="J87" s="3" t="str">
        <f>IFERROR(IF(VLOOKUP(B87,'Données Sphinx'!$A$7:$L$11,12,FALSE)='Sphinx 2016'!D87,"OUI","NON"),"")</f>
        <v/>
      </c>
    </row>
    <row r="88" spans="1:10" x14ac:dyDescent="0.3">
      <c r="A88" s="3" t="str">
        <f>T('[1]2016'!A79)</f>
        <v/>
      </c>
      <c r="B88" s="3" t="e">
        <f>'[1]2016'!AK79</f>
        <v>#VALUE!</v>
      </c>
      <c r="C88" s="3" t="e">
        <f>'[1]2016'!AL79</f>
        <v>#VALUE!</v>
      </c>
      <c r="D88" s="4">
        <f>'[1]2016'!H79</f>
        <v>0</v>
      </c>
      <c r="E88" s="5">
        <f>SUM('[1]2016'!I79)</f>
        <v>0</v>
      </c>
      <c r="F88" s="3">
        <f>SUM('[1]2016'!AA79)</f>
        <v>0</v>
      </c>
      <c r="G88" s="3">
        <f>SUM('[1]2016'!AB79)</f>
        <v>0</v>
      </c>
      <c r="H88" s="3">
        <f>SUM('[1]2016'!AC79)</f>
        <v>0</v>
      </c>
      <c r="I88" s="3" t="str">
        <f>T('[1]2016'!AH79)</f>
        <v/>
      </c>
      <c r="J88" s="3" t="str">
        <f>IFERROR(IF(VLOOKUP(B88,'Données Sphinx'!$A$7:$L$11,12,FALSE)='Sphinx 2016'!D88,"OUI","NON"),"")</f>
        <v/>
      </c>
    </row>
    <row r="89" spans="1:10" x14ac:dyDescent="0.3">
      <c r="A89" s="3" t="str">
        <f>T('[1]2016'!A80)</f>
        <v/>
      </c>
      <c r="B89" s="3" t="e">
        <f>'[1]2016'!AK80</f>
        <v>#VALUE!</v>
      </c>
      <c r="C89" s="3" t="e">
        <f>'[1]2016'!AL80</f>
        <v>#VALUE!</v>
      </c>
      <c r="D89" s="4">
        <f>'[1]2016'!H80</f>
        <v>0</v>
      </c>
      <c r="E89" s="5">
        <f>SUM('[1]2016'!I80)</f>
        <v>0</v>
      </c>
      <c r="F89" s="3">
        <f>SUM('[1]2016'!AA80)</f>
        <v>0</v>
      </c>
      <c r="G89" s="3">
        <f>SUM('[1]2016'!AB80)</f>
        <v>0</v>
      </c>
      <c r="H89" s="3">
        <f>SUM('[1]2016'!AC80)</f>
        <v>0</v>
      </c>
      <c r="I89" s="3" t="str">
        <f>T('[1]2016'!AH80)</f>
        <v/>
      </c>
      <c r="J89" s="3" t="str">
        <f>IFERROR(IF(VLOOKUP(B89,'Données Sphinx'!$A$7:$L$11,12,FALSE)='Sphinx 2016'!D89,"OUI","NON"),"")</f>
        <v/>
      </c>
    </row>
    <row r="90" spans="1:10" x14ac:dyDescent="0.3">
      <c r="A90" s="3" t="str">
        <f>T('[1]2016'!A81)</f>
        <v/>
      </c>
      <c r="B90" s="3" t="e">
        <f>'[1]2016'!AK81</f>
        <v>#VALUE!</v>
      </c>
      <c r="C90" s="3" t="e">
        <f>'[1]2016'!AL81</f>
        <v>#VALUE!</v>
      </c>
      <c r="D90" s="4">
        <f>'[1]2016'!H81</f>
        <v>0</v>
      </c>
      <c r="E90" s="5">
        <f>SUM('[1]2016'!I81)</f>
        <v>0</v>
      </c>
      <c r="F90" s="3">
        <f>SUM('[1]2016'!AA81)</f>
        <v>0</v>
      </c>
      <c r="G90" s="3">
        <f>SUM('[1]2016'!AB81)</f>
        <v>0</v>
      </c>
      <c r="H90" s="3">
        <f>SUM('[1]2016'!AC81)</f>
        <v>0</v>
      </c>
      <c r="I90" s="3" t="str">
        <f>T('[1]2016'!AH81)</f>
        <v/>
      </c>
      <c r="J90" s="3" t="str">
        <f>IFERROR(IF(VLOOKUP(B90,'Données Sphinx'!$A$7:$L$11,12,FALSE)='Sphinx 2016'!D90,"OUI","NON"),"")</f>
        <v/>
      </c>
    </row>
    <row r="91" spans="1:10" x14ac:dyDescent="0.3">
      <c r="A91" s="3" t="str">
        <f>T('[1]2016'!A82)</f>
        <v/>
      </c>
      <c r="B91" s="3" t="e">
        <f>'[1]2016'!AK82</f>
        <v>#VALUE!</v>
      </c>
      <c r="C91" s="3" t="e">
        <f>'[1]2016'!AL82</f>
        <v>#VALUE!</v>
      </c>
      <c r="D91" s="4">
        <f>'[1]2016'!H82</f>
        <v>0</v>
      </c>
      <c r="E91" s="5">
        <f>SUM('[1]2016'!I82)</f>
        <v>0</v>
      </c>
      <c r="F91" s="3">
        <f>SUM('[1]2016'!AA82)</f>
        <v>0</v>
      </c>
      <c r="G91" s="3">
        <f>SUM('[1]2016'!AB82)</f>
        <v>0</v>
      </c>
      <c r="H91" s="3">
        <f>SUM('[1]2016'!AC82)</f>
        <v>0</v>
      </c>
      <c r="I91" s="3" t="str">
        <f>T('[1]2016'!AH82)</f>
        <v/>
      </c>
      <c r="J91" s="3" t="str">
        <f>IFERROR(IF(VLOOKUP(B91,'Données Sphinx'!$A$7:$L$11,12,FALSE)='Sphinx 2016'!D91,"OUI","NON"),"")</f>
        <v/>
      </c>
    </row>
    <row r="92" spans="1:10" x14ac:dyDescent="0.3">
      <c r="A92" s="3" t="str">
        <f>T('[1]2016'!A83)</f>
        <v/>
      </c>
      <c r="B92" s="3" t="e">
        <f>'[1]2016'!AK83</f>
        <v>#VALUE!</v>
      </c>
      <c r="C92" s="3" t="e">
        <f>'[1]2016'!AL83</f>
        <v>#VALUE!</v>
      </c>
      <c r="D92" s="4">
        <f>'[1]2016'!H83</f>
        <v>0</v>
      </c>
      <c r="E92" s="5">
        <f>SUM('[1]2016'!I83)</f>
        <v>0</v>
      </c>
      <c r="F92" s="3">
        <f>SUM('[1]2016'!AA83)</f>
        <v>0</v>
      </c>
      <c r="G92" s="3">
        <f>SUM('[1]2016'!AB83)</f>
        <v>0</v>
      </c>
      <c r="H92" s="3">
        <f>SUM('[1]2016'!AC83)</f>
        <v>0</v>
      </c>
      <c r="I92" s="3" t="str">
        <f>T('[1]2016'!AH83)</f>
        <v/>
      </c>
      <c r="J92" s="3" t="str">
        <f>IFERROR(IF(VLOOKUP(B92,'Données Sphinx'!$A$7:$L$11,12,FALSE)='Sphinx 2016'!D92,"OUI","NON"),"")</f>
        <v/>
      </c>
    </row>
    <row r="93" spans="1:10" x14ac:dyDescent="0.3">
      <c r="A93" s="3" t="str">
        <f>T('[1]2016'!A84)</f>
        <v/>
      </c>
      <c r="B93" s="3" t="e">
        <f>'[1]2016'!AK84</f>
        <v>#VALUE!</v>
      </c>
      <c r="C93" s="3" t="e">
        <f>'[1]2016'!AL84</f>
        <v>#VALUE!</v>
      </c>
      <c r="D93" s="4">
        <f>'[1]2016'!H84</f>
        <v>0</v>
      </c>
      <c r="E93" s="5">
        <f>SUM('[1]2016'!I84)</f>
        <v>0</v>
      </c>
      <c r="F93" s="3">
        <f>SUM('[1]2016'!AA84)</f>
        <v>0</v>
      </c>
      <c r="G93" s="3">
        <f>SUM('[1]2016'!AB84)</f>
        <v>0</v>
      </c>
      <c r="H93" s="3">
        <f>SUM('[1]2016'!AC84)</f>
        <v>0</v>
      </c>
      <c r="I93" s="3" t="str">
        <f>T('[1]2016'!AH84)</f>
        <v/>
      </c>
      <c r="J93" s="3" t="str">
        <f>IFERROR(IF(VLOOKUP(B93,'Données Sphinx'!$A$7:$L$11,12,FALSE)='Sphinx 2016'!D93,"OUI","NON"),"")</f>
        <v/>
      </c>
    </row>
    <row r="94" spans="1:10" x14ac:dyDescent="0.3">
      <c r="A94" s="3" t="str">
        <f>T('[1]2016'!A85)</f>
        <v/>
      </c>
      <c r="B94" s="3" t="e">
        <f>'[1]2016'!AK85</f>
        <v>#VALUE!</v>
      </c>
      <c r="C94" s="3" t="e">
        <f>'[1]2016'!AL85</f>
        <v>#VALUE!</v>
      </c>
      <c r="D94" s="4">
        <f>'[1]2016'!H85</f>
        <v>0</v>
      </c>
      <c r="E94" s="5">
        <f>SUM('[1]2016'!I85)</f>
        <v>0</v>
      </c>
      <c r="F94" s="3">
        <f>SUM('[1]2016'!AA85)</f>
        <v>0</v>
      </c>
      <c r="G94" s="3">
        <f>SUM('[1]2016'!AB85)</f>
        <v>0</v>
      </c>
      <c r="H94" s="3">
        <f>SUM('[1]2016'!AC85)</f>
        <v>0</v>
      </c>
      <c r="I94" s="3" t="str">
        <f>T('[1]2016'!AH85)</f>
        <v/>
      </c>
      <c r="J94" s="3" t="str">
        <f>IFERROR(IF(VLOOKUP(B94,'Données Sphinx'!$A$7:$L$11,12,FALSE)='Sphinx 2016'!D94,"OUI","NON"),"")</f>
        <v/>
      </c>
    </row>
    <row r="95" spans="1:10" x14ac:dyDescent="0.3">
      <c r="A95" s="3" t="str">
        <f>T('[1]2016'!A86)</f>
        <v/>
      </c>
      <c r="B95" s="3" t="e">
        <f>'[1]2016'!AK86</f>
        <v>#VALUE!</v>
      </c>
      <c r="C95" s="3" t="e">
        <f>'[1]2016'!AL86</f>
        <v>#VALUE!</v>
      </c>
      <c r="D95" s="4">
        <f>'[1]2016'!H86</f>
        <v>0</v>
      </c>
      <c r="E95" s="5">
        <f>SUM('[1]2016'!I86)</f>
        <v>0</v>
      </c>
      <c r="F95" s="3">
        <f>SUM('[1]2016'!AA86)</f>
        <v>0</v>
      </c>
      <c r="G95" s="3">
        <f>SUM('[1]2016'!AB86)</f>
        <v>0</v>
      </c>
      <c r="H95" s="3">
        <f>SUM('[1]2016'!AC86)</f>
        <v>0</v>
      </c>
      <c r="I95" s="3" t="str">
        <f>T('[1]2016'!AH86)</f>
        <v/>
      </c>
      <c r="J95" s="3" t="str">
        <f>IFERROR(IF(VLOOKUP(B95,'Données Sphinx'!$A$7:$L$11,12,FALSE)='Sphinx 2016'!D95,"OUI","NON"),"")</f>
        <v/>
      </c>
    </row>
    <row r="96" spans="1:10" x14ac:dyDescent="0.3">
      <c r="A96" s="3" t="str">
        <f>T('[1]2016'!A87)</f>
        <v/>
      </c>
      <c r="B96" s="3" t="e">
        <f>'[1]2016'!AK87</f>
        <v>#VALUE!</v>
      </c>
      <c r="C96" s="3" t="e">
        <f>'[1]2016'!AL87</f>
        <v>#VALUE!</v>
      </c>
      <c r="D96" s="4">
        <f>'[1]2016'!H87</f>
        <v>0</v>
      </c>
      <c r="E96" s="5">
        <f>SUM('[1]2016'!I87)</f>
        <v>0</v>
      </c>
      <c r="F96" s="3">
        <f>SUM('[1]2016'!AA87)</f>
        <v>0</v>
      </c>
      <c r="G96" s="3">
        <f>SUM('[1]2016'!AB87)</f>
        <v>0</v>
      </c>
      <c r="H96" s="3">
        <f>SUM('[1]2016'!AC87)</f>
        <v>0</v>
      </c>
      <c r="I96" s="3" t="str">
        <f>T('[1]2016'!AH87)</f>
        <v/>
      </c>
      <c r="J96" s="3" t="str">
        <f>IFERROR(IF(VLOOKUP(B96,'Données Sphinx'!$A$7:$L$11,12,FALSE)='Sphinx 2016'!D96,"OUI","NON"),"")</f>
        <v/>
      </c>
    </row>
    <row r="97" spans="1:10" x14ac:dyDescent="0.3">
      <c r="A97" s="3" t="str">
        <f>T('[1]2016'!A88)</f>
        <v/>
      </c>
      <c r="B97" s="3" t="e">
        <f>'[1]2016'!AK88</f>
        <v>#VALUE!</v>
      </c>
      <c r="C97" s="3" t="e">
        <f>'[1]2016'!AL88</f>
        <v>#VALUE!</v>
      </c>
      <c r="D97" s="4">
        <f>'[1]2016'!H88</f>
        <v>0</v>
      </c>
      <c r="E97" s="5">
        <f>SUM('[1]2016'!I88)</f>
        <v>0</v>
      </c>
      <c r="F97" s="3">
        <f>SUM('[1]2016'!AA88)</f>
        <v>0</v>
      </c>
      <c r="G97" s="3">
        <f>SUM('[1]2016'!AB88)</f>
        <v>0</v>
      </c>
      <c r="H97" s="3">
        <f>SUM('[1]2016'!AC88)</f>
        <v>0</v>
      </c>
      <c r="I97" s="3" t="str">
        <f>T('[1]2016'!AH88)</f>
        <v/>
      </c>
      <c r="J97" s="3" t="str">
        <f>IFERROR(IF(VLOOKUP(B97,'Données Sphinx'!$A$7:$L$11,12,FALSE)='Sphinx 2016'!D97,"OUI","NON"),"")</f>
        <v/>
      </c>
    </row>
    <row r="98" spans="1:10" x14ac:dyDescent="0.3">
      <c r="A98" s="3" t="str">
        <f>T('[1]2016'!A89)</f>
        <v/>
      </c>
      <c r="B98" s="3" t="e">
        <f>'[1]2016'!AK89</f>
        <v>#VALUE!</v>
      </c>
      <c r="C98" s="3" t="e">
        <f>'[1]2016'!AL89</f>
        <v>#VALUE!</v>
      </c>
      <c r="D98" s="4">
        <f>'[1]2016'!H89</f>
        <v>0</v>
      </c>
      <c r="E98" s="5">
        <f>SUM('[1]2016'!I89)</f>
        <v>0</v>
      </c>
      <c r="F98" s="3">
        <f>SUM('[1]2016'!AA89)</f>
        <v>0</v>
      </c>
      <c r="G98" s="3">
        <f>SUM('[1]2016'!AB89)</f>
        <v>0</v>
      </c>
      <c r="H98" s="3">
        <f>SUM('[1]2016'!AC89)</f>
        <v>0</v>
      </c>
      <c r="I98" s="3" t="str">
        <f>T('[1]2016'!AH89)</f>
        <v/>
      </c>
      <c r="J98" s="3" t="str">
        <f>IFERROR(IF(VLOOKUP(B98,'Données Sphinx'!$A$7:$L$11,12,FALSE)='Sphinx 2016'!D98,"OUI","NON"),"")</f>
        <v/>
      </c>
    </row>
    <row r="99" spans="1:10" x14ac:dyDescent="0.3">
      <c r="A99" s="3" t="str">
        <f>T('[1]2016'!A90)</f>
        <v/>
      </c>
      <c r="B99" s="3" t="e">
        <f>'[1]2016'!AK90</f>
        <v>#VALUE!</v>
      </c>
      <c r="C99" s="3" t="e">
        <f>'[1]2016'!AL90</f>
        <v>#VALUE!</v>
      </c>
      <c r="D99" s="4">
        <f>'[1]2016'!H90</f>
        <v>0</v>
      </c>
      <c r="E99" s="5">
        <f>SUM('[1]2016'!I90)</f>
        <v>0</v>
      </c>
      <c r="F99" s="3">
        <f>SUM('[1]2016'!AA90)</f>
        <v>0</v>
      </c>
      <c r="G99" s="3">
        <f>SUM('[1]2016'!AB90)</f>
        <v>0</v>
      </c>
      <c r="H99" s="3">
        <f>SUM('[1]2016'!AC90)</f>
        <v>0</v>
      </c>
      <c r="I99" s="3" t="str">
        <f>T('[1]2016'!AH90)</f>
        <v/>
      </c>
      <c r="J99" s="3" t="str">
        <f>IFERROR(IF(VLOOKUP(B99,'Données Sphinx'!$A$7:$L$11,12,FALSE)='Sphinx 2016'!D99,"OUI","NON"),"")</f>
        <v/>
      </c>
    </row>
    <row r="100" spans="1:10" x14ac:dyDescent="0.3">
      <c r="A100" s="3" t="str">
        <f>T('[1]2016'!A91)</f>
        <v/>
      </c>
      <c r="B100" s="3" t="e">
        <f>'[1]2016'!AK91</f>
        <v>#VALUE!</v>
      </c>
      <c r="C100" s="3" t="e">
        <f>'[1]2016'!AL91</f>
        <v>#VALUE!</v>
      </c>
      <c r="D100" s="4">
        <f>'[1]2016'!H91</f>
        <v>0</v>
      </c>
      <c r="E100" s="5">
        <f>SUM('[1]2016'!I91)</f>
        <v>0</v>
      </c>
      <c r="F100" s="3">
        <f>SUM('[1]2016'!AA91)</f>
        <v>0</v>
      </c>
      <c r="G100" s="3">
        <f>SUM('[1]2016'!AB91)</f>
        <v>0</v>
      </c>
      <c r="H100" s="3">
        <f>SUM('[1]2016'!AC91)</f>
        <v>0</v>
      </c>
      <c r="I100" s="3" t="str">
        <f>T('[1]2016'!AH91)</f>
        <v/>
      </c>
      <c r="J100" s="3" t="str">
        <f>IFERROR(IF(VLOOKUP(B100,'Données Sphinx'!$A$7:$L$11,12,FALSE)='Sphinx 2016'!D100,"OUI","NON"),"")</f>
        <v/>
      </c>
    </row>
    <row r="101" spans="1:10" x14ac:dyDescent="0.3">
      <c r="A101" s="3" t="str">
        <f>T('[1]2016'!A92)</f>
        <v/>
      </c>
      <c r="B101" s="3" t="e">
        <f>'[1]2016'!AK92</f>
        <v>#VALUE!</v>
      </c>
      <c r="C101" s="3" t="e">
        <f>'[1]2016'!AL92</f>
        <v>#VALUE!</v>
      </c>
      <c r="D101" s="4">
        <f>'[1]2016'!H92</f>
        <v>0</v>
      </c>
      <c r="E101" s="5">
        <f>SUM('[1]2016'!I92)</f>
        <v>0</v>
      </c>
      <c r="F101" s="3">
        <f>SUM('[1]2016'!AA92)</f>
        <v>0</v>
      </c>
      <c r="G101" s="3">
        <f>SUM('[1]2016'!AB92)</f>
        <v>0</v>
      </c>
      <c r="H101" s="3">
        <f>SUM('[1]2016'!AC92)</f>
        <v>0</v>
      </c>
      <c r="I101" s="3" t="str">
        <f>T('[1]2016'!AH92)</f>
        <v/>
      </c>
      <c r="J101" s="3" t="str">
        <f>IFERROR(IF(VLOOKUP(B101,'Données Sphinx'!$A$7:$L$11,12,FALSE)='Sphinx 2016'!D101,"OUI","NON"),"")</f>
        <v/>
      </c>
    </row>
    <row r="102" spans="1:10" x14ac:dyDescent="0.3">
      <c r="A102" s="3" t="str">
        <f>T('[1]2016'!A93)</f>
        <v/>
      </c>
      <c r="B102" s="3" t="e">
        <f>'[1]2016'!AK93</f>
        <v>#VALUE!</v>
      </c>
      <c r="C102" s="3" t="e">
        <f>'[1]2016'!AL93</f>
        <v>#VALUE!</v>
      </c>
      <c r="D102" s="4">
        <f>'[1]2016'!H93</f>
        <v>0</v>
      </c>
      <c r="E102" s="5">
        <f>SUM('[1]2016'!I93)</f>
        <v>0</v>
      </c>
      <c r="F102" s="3">
        <f>SUM('[1]2016'!AA93)</f>
        <v>0</v>
      </c>
      <c r="G102" s="3">
        <f>SUM('[1]2016'!AB93)</f>
        <v>0</v>
      </c>
      <c r="H102" s="3">
        <f>SUM('[1]2016'!AC93)</f>
        <v>0</v>
      </c>
      <c r="I102" s="3" t="str">
        <f>T('[1]2016'!AH93)</f>
        <v/>
      </c>
      <c r="J102" s="3" t="str">
        <f>IFERROR(IF(VLOOKUP(B102,'Données Sphinx'!$A$7:$L$11,12,FALSE)='Sphinx 2016'!D102,"OUI","NON"),"")</f>
        <v/>
      </c>
    </row>
    <row r="103" spans="1:10" x14ac:dyDescent="0.3">
      <c r="A103" s="3" t="str">
        <f>T('[1]2016'!A94)</f>
        <v/>
      </c>
      <c r="B103" s="3" t="e">
        <f>'[1]2016'!AK94</f>
        <v>#VALUE!</v>
      </c>
      <c r="C103" s="3" t="e">
        <f>'[1]2016'!AL94</f>
        <v>#VALUE!</v>
      </c>
      <c r="D103" s="4">
        <f>'[1]2016'!H94</f>
        <v>0</v>
      </c>
      <c r="E103" s="5">
        <f>SUM('[1]2016'!I94)</f>
        <v>0</v>
      </c>
      <c r="F103" s="3">
        <f>SUM('[1]2016'!AA94)</f>
        <v>0</v>
      </c>
      <c r="G103" s="3">
        <f>SUM('[1]2016'!AB94)</f>
        <v>0</v>
      </c>
      <c r="H103" s="3">
        <f>SUM('[1]2016'!AC94)</f>
        <v>0</v>
      </c>
      <c r="I103" s="3" t="str">
        <f>T('[1]2016'!AH94)</f>
        <v/>
      </c>
      <c r="J103" s="3" t="str">
        <f>IFERROR(IF(VLOOKUP(B103,'Données Sphinx'!$A$7:$L$11,12,FALSE)='Sphinx 2016'!D103,"OUI","NON"),"")</f>
        <v/>
      </c>
    </row>
    <row r="104" spans="1:10" x14ac:dyDescent="0.3">
      <c r="A104" s="3" t="str">
        <f>T('[1]2016'!A95)</f>
        <v/>
      </c>
      <c r="B104" s="3" t="e">
        <f>'[1]2016'!AK95</f>
        <v>#VALUE!</v>
      </c>
      <c r="C104" s="3" t="e">
        <f>'[1]2016'!AL95</f>
        <v>#VALUE!</v>
      </c>
      <c r="D104" s="4">
        <f>'[1]2016'!H95</f>
        <v>0</v>
      </c>
      <c r="E104" s="5">
        <f>SUM('[1]2016'!I95)</f>
        <v>0</v>
      </c>
      <c r="F104" s="3">
        <f>SUM('[1]2016'!AA95)</f>
        <v>0</v>
      </c>
      <c r="G104" s="3">
        <f>SUM('[1]2016'!AB95)</f>
        <v>0</v>
      </c>
      <c r="H104" s="3">
        <f>SUM('[1]2016'!AC95)</f>
        <v>0</v>
      </c>
      <c r="I104" s="3" t="str">
        <f>T('[1]2016'!AH95)</f>
        <v/>
      </c>
      <c r="J104" s="3" t="str">
        <f>IFERROR(IF(VLOOKUP(B104,'Données Sphinx'!$A$7:$L$11,12,FALSE)='Sphinx 2016'!D104,"OUI","NON"),"")</f>
        <v/>
      </c>
    </row>
    <row r="105" spans="1:10" x14ac:dyDescent="0.3">
      <c r="A105" s="3" t="str">
        <f>T('[1]2016'!A96)</f>
        <v/>
      </c>
      <c r="B105" s="3" t="e">
        <f>'[1]2016'!AK96</f>
        <v>#VALUE!</v>
      </c>
      <c r="C105" s="3" t="e">
        <f>'[1]2016'!AL96</f>
        <v>#VALUE!</v>
      </c>
      <c r="D105" s="4">
        <f>'[1]2016'!H96</f>
        <v>0</v>
      </c>
      <c r="E105" s="5">
        <f>SUM('[1]2016'!I96)</f>
        <v>0</v>
      </c>
      <c r="F105" s="3">
        <f>SUM('[1]2016'!AA96)</f>
        <v>0</v>
      </c>
      <c r="G105" s="3">
        <f>SUM('[1]2016'!AB96)</f>
        <v>0</v>
      </c>
      <c r="H105" s="3">
        <f>SUM('[1]2016'!AC96)</f>
        <v>0</v>
      </c>
      <c r="I105" s="3" t="str">
        <f>T('[1]2016'!AH96)</f>
        <v/>
      </c>
      <c r="J105" s="3" t="str">
        <f>IFERROR(IF(VLOOKUP(B105,'Données Sphinx'!$A$7:$L$11,12,FALSE)='Sphinx 2016'!D105,"OUI","NON"),"")</f>
        <v/>
      </c>
    </row>
    <row r="106" spans="1:10" x14ac:dyDescent="0.3">
      <c r="A106" s="3" t="str">
        <f>T('[1]2016'!A97)</f>
        <v/>
      </c>
      <c r="B106" s="3" t="e">
        <f>'[1]2016'!AK97</f>
        <v>#VALUE!</v>
      </c>
      <c r="C106" s="3" t="e">
        <f>'[1]2016'!AL97</f>
        <v>#VALUE!</v>
      </c>
      <c r="D106" s="4">
        <f>'[1]2016'!H97</f>
        <v>0</v>
      </c>
      <c r="E106" s="5">
        <f>SUM('[1]2016'!I97)</f>
        <v>0</v>
      </c>
      <c r="F106" s="3">
        <f>SUM('[1]2016'!AA97)</f>
        <v>0</v>
      </c>
      <c r="G106" s="3">
        <f>SUM('[1]2016'!AB97)</f>
        <v>0</v>
      </c>
      <c r="H106" s="3">
        <f>SUM('[1]2016'!AC97)</f>
        <v>0</v>
      </c>
      <c r="I106" s="3" t="str">
        <f>T('[1]2016'!AH97)</f>
        <v/>
      </c>
      <c r="J106" s="3" t="str">
        <f>IFERROR(IF(VLOOKUP(B106,'Données Sphinx'!$A$7:$L$11,12,FALSE)='Sphinx 2016'!D106,"OUI","NON"),"")</f>
        <v/>
      </c>
    </row>
    <row r="107" spans="1:10" x14ac:dyDescent="0.3">
      <c r="A107" s="3" t="str">
        <f>T('[1]2016'!A98)</f>
        <v/>
      </c>
      <c r="B107" s="3" t="e">
        <f>'[1]2016'!AK98</f>
        <v>#VALUE!</v>
      </c>
      <c r="C107" s="3" t="e">
        <f>'[1]2016'!AL98</f>
        <v>#VALUE!</v>
      </c>
      <c r="D107" s="4">
        <f>'[1]2016'!H98</f>
        <v>0</v>
      </c>
      <c r="E107" s="5">
        <f>SUM('[1]2016'!I98)</f>
        <v>0</v>
      </c>
      <c r="F107" s="3">
        <f>SUM('[1]2016'!AA98)</f>
        <v>0</v>
      </c>
      <c r="G107" s="3">
        <f>SUM('[1]2016'!AB98)</f>
        <v>0</v>
      </c>
      <c r="H107" s="3">
        <f>SUM('[1]2016'!AC98)</f>
        <v>0</v>
      </c>
      <c r="I107" s="3" t="str">
        <f>T('[1]2016'!AH98)</f>
        <v/>
      </c>
      <c r="J107" s="3" t="str">
        <f>IFERROR(IF(VLOOKUP(B107,'Données Sphinx'!$A$7:$L$11,12,FALSE)='Sphinx 2016'!D107,"OUI","NON"),"")</f>
        <v/>
      </c>
    </row>
    <row r="108" spans="1:10" x14ac:dyDescent="0.3">
      <c r="A108" s="3" t="str">
        <f>T('[1]2016'!A99)</f>
        <v/>
      </c>
      <c r="B108" s="3" t="e">
        <f>'[1]2016'!AK99</f>
        <v>#VALUE!</v>
      </c>
      <c r="C108" s="3" t="e">
        <f>'[1]2016'!AL99</f>
        <v>#VALUE!</v>
      </c>
      <c r="D108" s="4">
        <f>'[1]2016'!H99</f>
        <v>0</v>
      </c>
      <c r="E108" s="5">
        <f>SUM('[1]2016'!I99)</f>
        <v>0</v>
      </c>
      <c r="F108" s="3">
        <f>SUM('[1]2016'!AA99)</f>
        <v>0</v>
      </c>
      <c r="G108" s="3">
        <f>SUM('[1]2016'!AB99)</f>
        <v>0</v>
      </c>
      <c r="H108" s="3">
        <f>SUM('[1]2016'!AC99)</f>
        <v>0</v>
      </c>
      <c r="I108" s="3" t="str">
        <f>T('[1]2016'!AH99)</f>
        <v/>
      </c>
      <c r="J108" s="3" t="str">
        <f>IFERROR(IF(VLOOKUP(B108,'Données Sphinx'!$A$7:$L$11,12,FALSE)='Sphinx 2016'!D108,"OUI","NON"),"")</f>
        <v/>
      </c>
    </row>
    <row r="109" spans="1:10" x14ac:dyDescent="0.3">
      <c r="A109" s="3" t="str">
        <f>T('[1]2016'!A100)</f>
        <v/>
      </c>
      <c r="B109" s="3" t="e">
        <f>'[1]2016'!AK100</f>
        <v>#VALUE!</v>
      </c>
      <c r="C109" s="3" t="e">
        <f>'[1]2016'!AL100</f>
        <v>#VALUE!</v>
      </c>
      <c r="D109" s="4">
        <f>'[1]2016'!H100</f>
        <v>0</v>
      </c>
      <c r="E109" s="5">
        <f>SUM('[1]2016'!I100)</f>
        <v>0</v>
      </c>
      <c r="F109" s="3">
        <f>SUM('[1]2016'!AA100)</f>
        <v>0</v>
      </c>
      <c r="G109" s="3">
        <f>SUM('[1]2016'!AB100)</f>
        <v>0</v>
      </c>
      <c r="H109" s="3">
        <f>SUM('[1]2016'!AC100)</f>
        <v>0</v>
      </c>
      <c r="I109" s="3" t="str">
        <f>T('[1]2016'!AH100)</f>
        <v/>
      </c>
      <c r="J109" s="3" t="str">
        <f>IFERROR(IF(VLOOKUP(B109,'Données Sphinx'!$A$7:$L$11,12,FALSE)='Sphinx 2016'!D109,"OUI","NON"),"")</f>
        <v/>
      </c>
    </row>
    <row r="110" spans="1:10" x14ac:dyDescent="0.3">
      <c r="A110" s="3" t="str">
        <f>T('[1]2016'!A101)</f>
        <v/>
      </c>
      <c r="B110" s="3" t="e">
        <f>'[1]2016'!AK101</f>
        <v>#VALUE!</v>
      </c>
      <c r="C110" s="3" t="e">
        <f>'[1]2016'!AL101</f>
        <v>#VALUE!</v>
      </c>
      <c r="D110" s="4">
        <f>'[1]2016'!H101</f>
        <v>0</v>
      </c>
      <c r="E110" s="5">
        <f>SUM('[1]2016'!I101)</f>
        <v>0</v>
      </c>
      <c r="F110" s="3">
        <f>SUM('[1]2016'!AA101)</f>
        <v>0</v>
      </c>
      <c r="G110" s="3">
        <f>SUM('[1]2016'!AB101)</f>
        <v>0</v>
      </c>
      <c r="H110" s="3">
        <f>SUM('[1]2016'!AC101)</f>
        <v>0</v>
      </c>
      <c r="I110" s="3" t="str">
        <f>T('[1]2016'!AH101)</f>
        <v/>
      </c>
      <c r="J110" s="3" t="str">
        <f>IFERROR(IF(VLOOKUP(B110,'Données Sphinx'!$A$7:$L$11,12,FALSE)='Sphinx 2016'!D110,"OUI","NON"),"")</f>
        <v/>
      </c>
    </row>
    <row r="111" spans="1:10" x14ac:dyDescent="0.3">
      <c r="A111" s="3" t="str">
        <f>T('[1]2016'!A102)</f>
        <v/>
      </c>
      <c r="B111" s="3" t="e">
        <f>'[1]2016'!AK102</f>
        <v>#VALUE!</v>
      </c>
      <c r="C111" s="3" t="e">
        <f>IF(ISBLANK('[1]2016'!AL102),"",'[1]2016'!AL102)</f>
        <v>#VALUE!</v>
      </c>
      <c r="D111" s="4">
        <f>'[1]2016'!H102</f>
        <v>0</v>
      </c>
      <c r="E111" s="5">
        <f>SUM('[1]2016'!I102)</f>
        <v>0</v>
      </c>
      <c r="F111" s="3">
        <f>SUM('[1]2016'!AA102)</f>
        <v>0</v>
      </c>
      <c r="G111" s="3">
        <f>SUM('[1]2016'!AB102)</f>
        <v>0</v>
      </c>
      <c r="H111" s="3">
        <f>SUM('[1]2016'!AC102)</f>
        <v>0</v>
      </c>
      <c r="I111" s="3" t="str">
        <f>T('[1]2016'!AH102)</f>
        <v/>
      </c>
      <c r="J111" s="3" t="str">
        <f>IFERROR(IF(VLOOKUP(B111,'Données Sphinx'!$A$7:$L$11,12,FALSE)='Sphinx 2016'!D111,"OUI","NON"),"")</f>
        <v/>
      </c>
    </row>
    <row r="112" spans="1:10" x14ac:dyDescent="0.3">
      <c r="A112" s="3" t="str">
        <f>T('[1]2016'!A103)</f>
        <v/>
      </c>
      <c r="B112" s="3" t="e">
        <f>'[1]2016'!AK103</f>
        <v>#VALUE!</v>
      </c>
      <c r="C112" s="3" t="e">
        <f>IF(ISBLANK('[1]2016'!AL103),"",'[1]2016'!AL103)</f>
        <v>#VALUE!</v>
      </c>
      <c r="D112" s="4">
        <f>'[1]2016'!H103</f>
        <v>0</v>
      </c>
      <c r="E112" s="5">
        <f>SUM('[1]2016'!I103)</f>
        <v>0</v>
      </c>
      <c r="F112" s="3">
        <f>SUM('[1]2016'!AA103)</f>
        <v>0</v>
      </c>
      <c r="G112" s="3">
        <f>SUM('[1]2016'!AB103)</f>
        <v>0</v>
      </c>
      <c r="H112" s="3">
        <f>SUM('[1]2016'!AC103)</f>
        <v>0</v>
      </c>
      <c r="I112" s="3" t="str">
        <f>T('[1]2016'!AH103)</f>
        <v/>
      </c>
      <c r="J112" s="3" t="str">
        <f>IFERROR(IF(VLOOKUP(B112,'Données Sphinx'!$A$7:$L$11,12,FALSE)='Sphinx 2016'!D112,"OUI","NON"),"")</f>
        <v/>
      </c>
    </row>
    <row r="113" spans="1:10" x14ac:dyDescent="0.3">
      <c r="A113" s="3" t="str">
        <f>T('[1]2016'!A104)</f>
        <v/>
      </c>
      <c r="B113" s="3" t="e">
        <f>'[1]2016'!AK104</f>
        <v>#VALUE!</v>
      </c>
      <c r="C113" s="3" t="e">
        <f>IF(ISBLANK('[1]2016'!AL104),"",'[1]2016'!AL104)</f>
        <v>#VALUE!</v>
      </c>
      <c r="D113" s="4">
        <f>'[1]2016'!H104</f>
        <v>0</v>
      </c>
      <c r="E113" s="5">
        <f>SUM('[1]2016'!I104)</f>
        <v>0</v>
      </c>
      <c r="F113" s="3">
        <f>SUM('[1]2016'!AA104)</f>
        <v>0</v>
      </c>
      <c r="G113" s="3">
        <f>SUM('[1]2016'!AB104)</f>
        <v>0</v>
      </c>
      <c r="H113" s="3">
        <f>SUM('[1]2016'!AC104)</f>
        <v>0</v>
      </c>
      <c r="I113" s="3" t="str">
        <f>T('[1]2016'!AH104)</f>
        <v/>
      </c>
      <c r="J113" s="3" t="str">
        <f>IFERROR(IF(VLOOKUP(B113,'Données Sphinx'!$A$7:$L$11,12,FALSE)='Sphinx 2016'!D113,"OUI","NON"),"")</f>
        <v/>
      </c>
    </row>
    <row r="114" spans="1:10" x14ac:dyDescent="0.3">
      <c r="A114" s="3" t="str">
        <f>T('[1]2016'!A105)</f>
        <v/>
      </c>
      <c r="B114" s="3" t="e">
        <f>'[1]2016'!AK105</f>
        <v>#VALUE!</v>
      </c>
      <c r="C114" s="3" t="e">
        <f>IF(ISBLANK('[1]2016'!AL105),"",'[1]2016'!AL105)</f>
        <v>#VALUE!</v>
      </c>
      <c r="D114" s="4">
        <f>'[1]2016'!H105</f>
        <v>0</v>
      </c>
      <c r="E114" s="5">
        <f>SUM('[1]2016'!I105)</f>
        <v>0</v>
      </c>
      <c r="F114" s="3">
        <f>SUM('[1]2016'!AA105)</f>
        <v>0</v>
      </c>
      <c r="G114" s="3">
        <f>SUM('[1]2016'!AB105)</f>
        <v>0</v>
      </c>
      <c r="H114" s="3">
        <f>SUM('[1]2016'!AC105)</f>
        <v>0</v>
      </c>
      <c r="I114" s="3" t="str">
        <f>T('[1]2016'!AH105)</f>
        <v/>
      </c>
      <c r="J114" s="3" t="str">
        <f>IFERROR(IF(VLOOKUP(B114,'Données Sphinx'!$A$7:$L$11,12,FALSE)=D114,"OUI","NON"),"")</f>
        <v/>
      </c>
    </row>
    <row r="115" spans="1:10" x14ac:dyDescent="0.3">
      <c r="A115" s="3" t="str">
        <f>T('[1]2016'!A106)</f>
        <v/>
      </c>
      <c r="B115" s="3" t="e">
        <f>'[1]2016'!AK106</f>
        <v>#VALUE!</v>
      </c>
      <c r="C115" s="3" t="e">
        <f>IF(ISBLANK('[1]2016'!AL106),"",'[1]2016'!AL106)</f>
        <v>#VALUE!</v>
      </c>
      <c r="D115" s="4">
        <f>'[1]2016'!H106</f>
        <v>0</v>
      </c>
      <c r="E115" s="5">
        <f>SUM('[1]2016'!I106)</f>
        <v>0</v>
      </c>
      <c r="F115" s="3">
        <f>SUM('[1]2016'!AA106)</f>
        <v>0</v>
      </c>
      <c r="G115" s="3">
        <f>SUM('[1]2016'!AB106)</f>
        <v>0</v>
      </c>
      <c r="H115" s="3">
        <f>SUM('[1]2016'!AC106)</f>
        <v>0</v>
      </c>
      <c r="I115" s="3" t="str">
        <f>T('[1]2016'!AH106)</f>
        <v/>
      </c>
      <c r="J115" s="3" t="str">
        <f>IFERROR(IF(VLOOKUP(B115,'Données Sphinx'!$A$7:$L$11,12,FALSE)=D115,"OUI","NON"),"")</f>
        <v/>
      </c>
    </row>
    <row r="116" spans="1:10" x14ac:dyDescent="0.3">
      <c r="A116" s="3" t="str">
        <f>T('[1]2016'!A107)</f>
        <v/>
      </c>
      <c r="B116" s="3" t="e">
        <f>'[1]2016'!AK107</f>
        <v>#VALUE!</v>
      </c>
      <c r="C116" s="3" t="e">
        <f>IF(ISBLANK('[1]2016'!AL107),"",'[1]2016'!AL107)</f>
        <v>#VALUE!</v>
      </c>
      <c r="D116" s="4">
        <f>'[1]2016'!H107</f>
        <v>0</v>
      </c>
      <c r="E116" s="5">
        <f>SUM('[1]2016'!I107)</f>
        <v>0</v>
      </c>
      <c r="F116" s="3">
        <f>SUM('[1]2016'!AA107)</f>
        <v>0</v>
      </c>
      <c r="G116" s="3">
        <f>SUM('[1]2016'!AB107)</f>
        <v>0</v>
      </c>
      <c r="H116" s="3">
        <f>SUM('[1]2016'!AC107)</f>
        <v>0</v>
      </c>
      <c r="I116" s="3" t="str">
        <f>T('[1]2016'!AH107)</f>
        <v/>
      </c>
      <c r="J116" s="3" t="str">
        <f>IFERROR(IF(VLOOKUP(B116,'Données Sphinx'!$A$7:$L$11,12,FALSE)=D116,"OUI","NON"),"")</f>
        <v/>
      </c>
    </row>
    <row r="117" spans="1:10" x14ac:dyDescent="0.3">
      <c r="A117" s="3" t="str">
        <f>T('[1]2016'!A108)</f>
        <v/>
      </c>
      <c r="B117" s="3" t="e">
        <f>'[1]2016'!AK108</f>
        <v>#VALUE!</v>
      </c>
      <c r="C117" s="3" t="e">
        <f>IF(ISBLANK('[1]2016'!AL108),"",'[1]2016'!AL108)</f>
        <v>#VALUE!</v>
      </c>
      <c r="D117" s="4">
        <f>'[1]2016'!H108</f>
        <v>0</v>
      </c>
      <c r="E117" s="5">
        <f>SUM('[1]2016'!I108)</f>
        <v>0</v>
      </c>
      <c r="F117" s="3">
        <f>SUM('[1]2016'!AA108)</f>
        <v>0</v>
      </c>
      <c r="G117" s="3">
        <f>SUM('[1]2016'!AB108)</f>
        <v>0</v>
      </c>
      <c r="H117" s="3">
        <f>SUM('[1]2016'!AC108)</f>
        <v>0</v>
      </c>
      <c r="I117" s="3" t="str">
        <f>T('[1]2016'!AH108)</f>
        <v/>
      </c>
      <c r="J117" s="3" t="str">
        <f>IFERROR(IF(VLOOKUP(B117,'Données Sphinx'!$A$7:$L$11,12,FALSE)=D117,"OUI","NON"),"")</f>
        <v/>
      </c>
    </row>
    <row r="118" spans="1:10" x14ac:dyDescent="0.3">
      <c r="A118" s="3" t="str">
        <f>T('[1]2016'!A109)</f>
        <v/>
      </c>
      <c r="B118" s="3" t="e">
        <f>'[1]2016'!AK109</f>
        <v>#VALUE!</v>
      </c>
      <c r="C118" s="3" t="e">
        <f>IF(ISBLANK('[1]2016'!AL109),"",'[1]2016'!AL109)</f>
        <v>#VALUE!</v>
      </c>
      <c r="D118" s="4">
        <f>'[1]2016'!H109</f>
        <v>0</v>
      </c>
      <c r="E118" s="5">
        <f>SUM('[1]2016'!I109)</f>
        <v>0</v>
      </c>
      <c r="F118" s="3">
        <f>SUM('[1]2016'!AA109)</f>
        <v>0</v>
      </c>
      <c r="G118" s="3">
        <f>SUM('[1]2016'!AB109)</f>
        <v>0</v>
      </c>
      <c r="H118" s="3">
        <f>SUM('[1]2016'!AC109)</f>
        <v>0</v>
      </c>
      <c r="I118" s="3" t="str">
        <f>T('[1]2016'!AH109)</f>
        <v/>
      </c>
      <c r="J118" s="3" t="str">
        <f>IFERROR(IF(VLOOKUP(B118,'Données Sphinx'!$A$7:$L$11,12,FALSE)=D118,"OUI","NON"),"")</f>
        <v/>
      </c>
    </row>
    <row r="119" spans="1:10" x14ac:dyDescent="0.3">
      <c r="A119" s="3" t="str">
        <f>T('[1]2016'!A110)</f>
        <v/>
      </c>
      <c r="B119" s="3" t="e">
        <f>'[1]2016'!AK110</f>
        <v>#VALUE!</v>
      </c>
      <c r="C119" s="3" t="e">
        <f>IF(ISBLANK('[1]2016'!AL110),"",'[1]2016'!AL110)</f>
        <v>#VALUE!</v>
      </c>
      <c r="D119" s="4">
        <f>'[1]2016'!H110</f>
        <v>0</v>
      </c>
      <c r="E119" s="5">
        <f>SUM('[1]2016'!I110)</f>
        <v>0</v>
      </c>
      <c r="F119" s="3">
        <f>SUM('[1]2016'!AA110)</f>
        <v>0</v>
      </c>
      <c r="G119" s="3">
        <f>SUM('[1]2016'!AB110)</f>
        <v>0</v>
      </c>
      <c r="H119" s="3">
        <f>SUM('[1]2016'!AC110)</f>
        <v>0</v>
      </c>
      <c r="I119" s="3" t="str">
        <f>T('[1]2016'!AH110)</f>
        <v/>
      </c>
      <c r="J119" s="3" t="str">
        <f>IFERROR(IF(VLOOKUP(B119,'Données Sphinx'!$A$7:$L$11,12,FALSE)=D119,"OUI","NON"),"")</f>
        <v/>
      </c>
    </row>
    <row r="120" spans="1:10" x14ac:dyDescent="0.3">
      <c r="A120" s="3" t="str">
        <f>T('[1]2016'!A111)</f>
        <v/>
      </c>
      <c r="B120" s="3" t="e">
        <f>'[1]2016'!AK111</f>
        <v>#VALUE!</v>
      </c>
      <c r="C120" s="3" t="e">
        <f>IF(ISBLANK('[1]2016'!AL111),"",'[1]2016'!AL111)</f>
        <v>#VALUE!</v>
      </c>
      <c r="D120" s="4">
        <f>'[1]2016'!H111</f>
        <v>0</v>
      </c>
      <c r="E120" s="5">
        <f>SUM('[1]2016'!I111)</f>
        <v>0</v>
      </c>
      <c r="F120" s="3">
        <f>SUM('[1]2016'!AA111)</f>
        <v>0</v>
      </c>
      <c r="G120" s="3">
        <f>SUM('[1]2016'!AB111)</f>
        <v>0</v>
      </c>
      <c r="H120" s="3">
        <f>SUM('[1]2016'!AC111)</f>
        <v>0</v>
      </c>
      <c r="I120" s="3" t="str">
        <f>T('[1]2016'!AH111)</f>
        <v/>
      </c>
      <c r="J120" s="3" t="str">
        <f>IFERROR(IF(VLOOKUP(B120,'Données Sphinx'!$A$7:$L$11,12,FALSE)=D120,"OUI","NON"),"")</f>
        <v/>
      </c>
    </row>
    <row r="121" spans="1:10" x14ac:dyDescent="0.3">
      <c r="A121" s="3" t="str">
        <f>T('[1]2016'!A112)</f>
        <v/>
      </c>
      <c r="B121" s="3" t="e">
        <f>'[1]2016'!AK112</f>
        <v>#VALUE!</v>
      </c>
      <c r="C121" s="3" t="e">
        <f>IF(ISBLANK('[1]2016'!AL112),"",'[1]2016'!AL112)</f>
        <v>#VALUE!</v>
      </c>
      <c r="D121" s="4">
        <f>'[1]2016'!H112</f>
        <v>0</v>
      </c>
      <c r="E121" s="5">
        <f>SUM('[1]2016'!I112)</f>
        <v>0</v>
      </c>
      <c r="F121" s="3">
        <f>SUM('[1]2016'!AA112)</f>
        <v>0</v>
      </c>
      <c r="G121" s="3">
        <f>SUM('[1]2016'!AB112)</f>
        <v>0</v>
      </c>
      <c r="H121" s="3">
        <f>SUM('[1]2016'!AC112)</f>
        <v>0</v>
      </c>
      <c r="I121" s="3" t="str">
        <f>T('[1]2016'!AH112)</f>
        <v/>
      </c>
      <c r="J121" s="3" t="str">
        <f>IFERROR(IF(VLOOKUP(B121,'Données Sphinx'!$A$7:$L$11,12,FALSE)=D121,"OUI","NON"),"")</f>
        <v/>
      </c>
    </row>
    <row r="122" spans="1:10" x14ac:dyDescent="0.3">
      <c r="A122" s="3" t="str">
        <f>T('[1]2016'!A113)</f>
        <v/>
      </c>
      <c r="B122" s="3" t="e">
        <f>'[1]2016'!AK113</f>
        <v>#VALUE!</v>
      </c>
      <c r="C122" s="3" t="e">
        <f>IF(ISBLANK('[1]2016'!AL113),"",'[1]2016'!AL113)</f>
        <v>#VALUE!</v>
      </c>
      <c r="D122" s="4">
        <f>'[1]2016'!H113</f>
        <v>0</v>
      </c>
      <c r="E122" s="5">
        <f>SUM('[1]2016'!I113)</f>
        <v>0</v>
      </c>
      <c r="F122" s="3">
        <f>SUM('[1]2016'!AA113)</f>
        <v>0</v>
      </c>
      <c r="G122" s="3">
        <f>SUM('[1]2016'!AB113)</f>
        <v>0</v>
      </c>
      <c r="H122" s="3">
        <f>SUM('[1]2016'!AC113)</f>
        <v>0</v>
      </c>
      <c r="I122" s="3" t="str">
        <f>T('[1]2016'!AH113)</f>
        <v/>
      </c>
      <c r="J122" s="3" t="str">
        <f>IFERROR(IF(VLOOKUP(B122,'Données Sphinx'!$A$7:$L$7,12,FALSE)='Sphinx 2016'!D122,"OUI","NON"),"")</f>
        <v/>
      </c>
    </row>
    <row r="123" spans="1:10" x14ac:dyDescent="0.3">
      <c r="A123" s="3" t="str">
        <f>T('[1]2016'!A114)</f>
        <v/>
      </c>
      <c r="B123" s="3" t="e">
        <f>'[1]2016'!AK114</f>
        <v>#VALUE!</v>
      </c>
      <c r="C123" s="3" t="e">
        <f>IF(ISBLANK('[1]2016'!AL114),"",'[1]2016'!AL114)</f>
        <v>#VALUE!</v>
      </c>
      <c r="D123" s="4">
        <f>'[1]2016'!H114</f>
        <v>0</v>
      </c>
      <c r="E123" s="5">
        <f>SUM('[1]2016'!I114)</f>
        <v>0</v>
      </c>
      <c r="F123" s="3">
        <f>SUM('[1]2016'!AA114)</f>
        <v>0</v>
      </c>
      <c r="G123" s="3">
        <f>SUM('[1]2016'!AB114)</f>
        <v>0</v>
      </c>
      <c r="H123" s="3">
        <f>SUM('[1]2016'!AC114)</f>
        <v>0</v>
      </c>
      <c r="I123" s="3" t="str">
        <f>T('[1]2016'!AH114)</f>
        <v/>
      </c>
      <c r="J123" s="3" t="str">
        <f>IFERROR(IF(VLOOKUP(B123,'Données Sphinx'!$A$7:$L$7,12,FALSE)='Sphinx 2016'!D123,"OUI","NON"),"")</f>
        <v/>
      </c>
    </row>
    <row r="124" spans="1:10" x14ac:dyDescent="0.3">
      <c r="A124" s="3" t="str">
        <f>T('[1]2016'!A115)</f>
        <v/>
      </c>
      <c r="B124" s="3" t="e">
        <f>'[1]2016'!AK115</f>
        <v>#VALUE!</v>
      </c>
      <c r="C124" s="3" t="e">
        <f>IF(ISBLANK('[1]2016'!AL115),"",'[1]2016'!AL115)</f>
        <v>#VALUE!</v>
      </c>
      <c r="D124" s="4">
        <f>'[1]2016'!H115</f>
        <v>0</v>
      </c>
      <c r="E124" s="5">
        <f>SUM('[1]2016'!I115)</f>
        <v>0</v>
      </c>
      <c r="F124" s="3">
        <f>SUM('[1]2016'!AA115)</f>
        <v>0</v>
      </c>
      <c r="G124" s="3">
        <f>SUM('[1]2016'!AB115)</f>
        <v>0</v>
      </c>
      <c r="H124" s="3">
        <f>SUM('[1]2016'!AC115)</f>
        <v>0</v>
      </c>
      <c r="I124" s="3" t="str">
        <f>T('[1]2016'!AH115)</f>
        <v/>
      </c>
      <c r="J124" s="3" t="str">
        <f>IFERROR(IF(VLOOKUP(B124,'Données Sphinx'!$A$7:$L$7,12,FALSE)='Sphinx 2016'!D124,"OUI","NON"),"")</f>
        <v/>
      </c>
    </row>
    <row r="125" spans="1:10" x14ac:dyDescent="0.3">
      <c r="A125" s="3" t="str">
        <f>T('[1]2016'!A116)</f>
        <v/>
      </c>
      <c r="B125" s="3" t="e">
        <f>'[1]2016'!AK116</f>
        <v>#VALUE!</v>
      </c>
      <c r="C125" s="3" t="e">
        <f>IF(ISBLANK('[1]2016'!AL116),"",'[1]2016'!AL116)</f>
        <v>#VALUE!</v>
      </c>
      <c r="D125" s="4">
        <f>'[1]2016'!H116</f>
        <v>0</v>
      </c>
      <c r="E125" s="5">
        <f>SUM('[1]2016'!I116)</f>
        <v>0</v>
      </c>
      <c r="F125" s="3">
        <f>SUM('[1]2016'!AA116)</f>
        <v>0</v>
      </c>
      <c r="G125" s="3">
        <f>SUM('[1]2016'!AB116)</f>
        <v>0</v>
      </c>
      <c r="H125" s="3">
        <f>SUM('[1]2016'!AC116)</f>
        <v>0</v>
      </c>
      <c r="I125" s="3" t="str">
        <f>T('[1]2016'!AH116)</f>
        <v/>
      </c>
      <c r="J125" s="3" t="str">
        <f>IFERROR(IF(VLOOKUP(B125,'Données Sphinx'!$A$7:$L$7,12,FALSE)='Sphinx 2016'!D125,"OUI","NON"),"")</f>
        <v/>
      </c>
    </row>
    <row r="126" spans="1:10" x14ac:dyDescent="0.3">
      <c r="A126" s="3" t="str">
        <f>T('[1]2016'!A117)</f>
        <v/>
      </c>
      <c r="B126" s="3" t="e">
        <f>'[1]2016'!AK117</f>
        <v>#VALUE!</v>
      </c>
      <c r="C126" s="3" t="e">
        <f>IF(ISBLANK('[1]2016'!AL117),"",'[1]2016'!AL117)</f>
        <v>#VALUE!</v>
      </c>
      <c r="D126" s="4">
        <f>'[1]2016'!H117</f>
        <v>0</v>
      </c>
      <c r="E126" s="5">
        <f>SUM('[1]2016'!I117)</f>
        <v>0</v>
      </c>
      <c r="F126" s="3">
        <f>SUM('[1]2016'!AA117)</f>
        <v>0</v>
      </c>
      <c r="G126" s="3">
        <f>SUM('[1]2016'!AB117)</f>
        <v>0</v>
      </c>
      <c r="H126" s="3">
        <f>SUM('[1]2016'!AC117)</f>
        <v>0</v>
      </c>
      <c r="I126" s="3" t="str">
        <f>T('[1]2016'!AH117)</f>
        <v/>
      </c>
      <c r="J126" s="3" t="str">
        <f>IFERROR(IF(VLOOKUP(B126,'Données Sphinx'!$A$7:$L$7,12,FALSE)='Sphinx 2016'!D126,"OUI","NON"),"")</f>
        <v/>
      </c>
    </row>
    <row r="127" spans="1:10" x14ac:dyDescent="0.3">
      <c r="A127" s="3" t="str">
        <f>T('[1]2016'!A118)</f>
        <v/>
      </c>
      <c r="B127" s="3" t="e">
        <f>'[1]2016'!AK118</f>
        <v>#VALUE!</v>
      </c>
      <c r="C127" s="3" t="e">
        <f>IF(ISBLANK('[1]2016'!AL118),"",'[1]2016'!AL118)</f>
        <v>#VALUE!</v>
      </c>
      <c r="D127" s="4">
        <f>'[1]2016'!H118</f>
        <v>0</v>
      </c>
      <c r="E127" s="5">
        <f>SUM('[1]2016'!I118)</f>
        <v>0</v>
      </c>
      <c r="F127" s="3">
        <f>SUM('[1]2016'!AA118)</f>
        <v>0</v>
      </c>
      <c r="G127" s="3">
        <f>SUM('[1]2016'!AB118)</f>
        <v>0</v>
      </c>
      <c r="H127" s="3">
        <f>SUM('[1]2016'!AC118)</f>
        <v>0</v>
      </c>
      <c r="I127" s="3" t="str">
        <f>T('[1]2016'!AH118)</f>
        <v/>
      </c>
      <c r="J127" s="3" t="str">
        <f>IFERROR(IF(VLOOKUP(B127,'Données Sphinx'!$A$7:$L$7,12,FALSE)='Sphinx 2016'!D127,"OUI","NON"),"")</f>
        <v/>
      </c>
    </row>
    <row r="128" spans="1:10" x14ac:dyDescent="0.3">
      <c r="A128" s="3" t="str">
        <f>T('[1]2016'!A119)</f>
        <v/>
      </c>
      <c r="B128" s="3" t="e">
        <f>'[1]2016'!AK119</f>
        <v>#VALUE!</v>
      </c>
      <c r="C128" s="3" t="e">
        <f>IF(ISBLANK('[1]2016'!AL119),"",'[1]2016'!AL119)</f>
        <v>#VALUE!</v>
      </c>
      <c r="D128" s="4">
        <f>'[1]2016'!H119</f>
        <v>0</v>
      </c>
      <c r="E128" s="5">
        <f>SUM('[1]2016'!I119)</f>
        <v>0</v>
      </c>
      <c r="F128" s="3">
        <f>SUM('[1]2016'!AA119)</f>
        <v>0</v>
      </c>
      <c r="G128" s="3">
        <f>SUM('[1]2016'!AB119)</f>
        <v>0</v>
      </c>
      <c r="H128" s="3">
        <f>SUM('[1]2016'!AC119)</f>
        <v>0</v>
      </c>
      <c r="I128" s="3" t="str">
        <f>T('[1]2016'!AH119)</f>
        <v/>
      </c>
      <c r="J128" s="3" t="str">
        <f>IFERROR(IF(VLOOKUP(B128,'Données Sphinx'!$A$7:$L$7,12,FALSE)='Sphinx 2016'!D128,"OUI","NON"),"")</f>
        <v/>
      </c>
    </row>
    <row r="129" spans="1:10" x14ac:dyDescent="0.3">
      <c r="A129" s="3" t="str">
        <f>T('[1]2016'!A120)</f>
        <v/>
      </c>
      <c r="B129" s="3" t="e">
        <f>'[1]2016'!AK120</f>
        <v>#VALUE!</v>
      </c>
      <c r="C129" s="3" t="e">
        <f>IF(ISBLANK('[1]2016'!AL120),"",'[1]2016'!AL120)</f>
        <v>#VALUE!</v>
      </c>
      <c r="D129" s="4">
        <f>'[1]2016'!H120</f>
        <v>0</v>
      </c>
      <c r="E129" s="5">
        <f>SUM('[1]2016'!I120)</f>
        <v>0</v>
      </c>
      <c r="F129" s="3">
        <f>SUM('[1]2016'!AA120)</f>
        <v>0</v>
      </c>
      <c r="G129" s="3">
        <f>SUM('[1]2016'!AB120)</f>
        <v>0</v>
      </c>
      <c r="H129" s="3">
        <f>SUM('[1]2016'!AC120)</f>
        <v>0</v>
      </c>
      <c r="I129" s="3" t="str">
        <f>T('[1]2016'!AH120)</f>
        <v/>
      </c>
      <c r="J129" s="3" t="str">
        <f>IFERROR(IF(VLOOKUP(B129,'Données Sphinx'!$A$7:$L$7,12,FALSE)='Sphinx 2016'!D129,"OUI","NON"),"")</f>
        <v/>
      </c>
    </row>
    <row r="130" spans="1:10" x14ac:dyDescent="0.3">
      <c r="A130" s="3" t="str">
        <f>T('[1]2016'!A121)</f>
        <v/>
      </c>
      <c r="B130" s="3" t="e">
        <f>'[1]2016'!AK121</f>
        <v>#VALUE!</v>
      </c>
      <c r="C130" s="3" t="e">
        <f>IF(ISBLANK('[1]2016'!AL121),"",'[1]2016'!AL121)</f>
        <v>#VALUE!</v>
      </c>
      <c r="D130" s="4">
        <f>'[1]2016'!H121</f>
        <v>0</v>
      </c>
      <c r="E130" s="5">
        <f>SUM('[1]2016'!I121)</f>
        <v>0</v>
      </c>
      <c r="F130" s="3">
        <f>SUM('[1]2016'!AA121)</f>
        <v>0</v>
      </c>
      <c r="G130" s="3">
        <f>SUM('[1]2016'!AB121)</f>
        <v>0</v>
      </c>
      <c r="H130" s="3">
        <f>SUM('[1]2016'!AC121)</f>
        <v>0</v>
      </c>
      <c r="I130" s="3" t="str">
        <f>T('[1]2016'!AH121)</f>
        <v/>
      </c>
      <c r="J130" s="3" t="str">
        <f>IFERROR(IF(VLOOKUP(B130,'Données Sphinx'!$A$7:$L$7,12,FALSE)='Sphinx 2016'!D130,"OUI","NON"),"")</f>
        <v/>
      </c>
    </row>
    <row r="131" spans="1:10" x14ac:dyDescent="0.3">
      <c r="A131" s="3" t="str">
        <f>T('[1]2016'!A122)</f>
        <v/>
      </c>
      <c r="B131" s="3" t="e">
        <f>'[1]2016'!AK122</f>
        <v>#VALUE!</v>
      </c>
      <c r="C131" s="3" t="e">
        <f>IF(ISBLANK('[1]2016'!AL122),"",'[1]2016'!AL122)</f>
        <v>#VALUE!</v>
      </c>
      <c r="D131" s="4">
        <f>'[1]2016'!H122</f>
        <v>0</v>
      </c>
      <c r="E131" s="5">
        <f>SUM('[1]2016'!I122)</f>
        <v>0</v>
      </c>
      <c r="F131" s="3">
        <f>SUM('[1]2016'!AA122)</f>
        <v>0</v>
      </c>
      <c r="G131" s="3">
        <f>SUM('[1]2016'!AB122)</f>
        <v>0</v>
      </c>
      <c r="H131" s="3">
        <f>SUM('[1]2016'!AC122)</f>
        <v>0</v>
      </c>
      <c r="I131" s="3" t="str">
        <f>T('[1]2016'!AH122)</f>
        <v/>
      </c>
      <c r="J131" s="3" t="str">
        <f>IFERROR(IF(VLOOKUP(B131,'Données Sphinx'!$A$7:$L$7,12,FALSE)='Sphinx 2016'!D131,"OUI","NON"),"")</f>
        <v/>
      </c>
    </row>
    <row r="132" spans="1:10" x14ac:dyDescent="0.3">
      <c r="A132" s="3" t="str">
        <f>T('[1]2016'!A123)</f>
        <v/>
      </c>
      <c r="B132" s="3" t="e">
        <f>'[1]2016'!AK123</f>
        <v>#VALUE!</v>
      </c>
      <c r="C132" s="3" t="e">
        <f>IF(ISBLANK('[1]2016'!AL123),"",'[1]2016'!AL123)</f>
        <v>#VALUE!</v>
      </c>
      <c r="D132" s="4">
        <f>'[1]2016'!H123</f>
        <v>0</v>
      </c>
      <c r="E132" s="5">
        <f>SUM('[1]2016'!I123)</f>
        <v>0</v>
      </c>
      <c r="F132" s="3">
        <f>SUM('[1]2016'!AA123)</f>
        <v>0</v>
      </c>
      <c r="G132" s="3">
        <f>SUM('[1]2016'!AB123)</f>
        <v>0</v>
      </c>
      <c r="H132" s="3">
        <f>SUM('[1]2016'!AC123)</f>
        <v>0</v>
      </c>
      <c r="I132" s="3" t="str">
        <f>T('[1]2016'!AH123)</f>
        <v/>
      </c>
      <c r="J132" s="3" t="str">
        <f>IFERROR(IF(VLOOKUP(B132,'Données Sphinx'!$A$7:$L$7,12,FALSE)='Sphinx 2016'!D132,"OUI","NON"),"")</f>
        <v/>
      </c>
    </row>
    <row r="133" spans="1:10" x14ac:dyDescent="0.3">
      <c r="A133" s="3" t="str">
        <f>T('[1]2016'!A124)</f>
        <v/>
      </c>
      <c r="B133" s="3" t="e">
        <f>'[1]2016'!AK124</f>
        <v>#VALUE!</v>
      </c>
      <c r="C133" s="3" t="e">
        <f>IF(ISBLANK('[1]2016'!AL124),"",'[1]2016'!AL124)</f>
        <v>#VALUE!</v>
      </c>
      <c r="D133" s="4">
        <f>'[1]2016'!H124</f>
        <v>0</v>
      </c>
      <c r="E133" s="5">
        <f>SUM('[1]2016'!I124)</f>
        <v>0</v>
      </c>
      <c r="F133" s="3">
        <f>SUM('[1]2016'!AA124)</f>
        <v>0</v>
      </c>
      <c r="G133" s="3">
        <f>SUM('[1]2016'!AB124)</f>
        <v>0</v>
      </c>
      <c r="H133" s="3">
        <f>SUM('[1]2016'!AC124)</f>
        <v>0</v>
      </c>
      <c r="I133" s="3" t="str">
        <f>T('[1]2016'!AH124)</f>
        <v/>
      </c>
      <c r="J133" s="3" t="str">
        <f>IFERROR(IF(VLOOKUP(B133,'Données Sphinx'!$A$7:$L$7,12,FALSE)='Sphinx 2016'!D133,"OUI","NON"),"")</f>
        <v/>
      </c>
    </row>
    <row r="134" spans="1:10" x14ac:dyDescent="0.3">
      <c r="A134" s="3" t="str">
        <f>T('[1]2016'!A125)</f>
        <v/>
      </c>
      <c r="B134" s="3" t="e">
        <f>'[1]2016'!AK125</f>
        <v>#VALUE!</v>
      </c>
      <c r="C134" s="3" t="e">
        <f>IF(ISBLANK('[1]2016'!AL125),"",'[1]2016'!AL125)</f>
        <v>#VALUE!</v>
      </c>
      <c r="D134" s="4">
        <f>'[1]2016'!H125</f>
        <v>0</v>
      </c>
      <c r="E134" s="5">
        <f>SUM('[1]2016'!I125)</f>
        <v>0</v>
      </c>
      <c r="F134" s="3">
        <f>SUM('[1]2016'!AA125)</f>
        <v>0</v>
      </c>
      <c r="G134" s="3">
        <f>SUM('[1]2016'!AB125)</f>
        <v>0</v>
      </c>
      <c r="H134" s="3">
        <f>SUM('[1]2016'!AC125)</f>
        <v>0</v>
      </c>
      <c r="I134" s="3" t="str">
        <f>T('[1]2016'!AH125)</f>
        <v/>
      </c>
      <c r="J134" s="3" t="str">
        <f>IFERROR(IF(VLOOKUP(B134,'Données Sphinx'!$A$7:$L$7,12,FALSE)='Sphinx 2016'!D134,"OUI","NON"),"")</f>
        <v/>
      </c>
    </row>
    <row r="135" spans="1:10" x14ac:dyDescent="0.3">
      <c r="A135" s="3" t="str">
        <f>T('[1]2016'!A126)</f>
        <v/>
      </c>
      <c r="B135" s="3" t="e">
        <f>'[1]2016'!AK126</f>
        <v>#VALUE!</v>
      </c>
      <c r="C135" s="3" t="e">
        <f>IF(ISBLANK('[1]2016'!AL126),"",'[1]2016'!AL126)</f>
        <v>#VALUE!</v>
      </c>
      <c r="D135" s="4">
        <f>'[1]2016'!H126</f>
        <v>0</v>
      </c>
      <c r="E135" s="5">
        <f>SUM('[1]2016'!I126)</f>
        <v>0</v>
      </c>
      <c r="F135" s="3">
        <f>SUM('[1]2016'!AA126)</f>
        <v>0</v>
      </c>
      <c r="G135" s="3">
        <f>SUM('[1]2016'!AB126)</f>
        <v>0</v>
      </c>
      <c r="H135" s="3">
        <f>SUM('[1]2016'!AC126)</f>
        <v>0</v>
      </c>
      <c r="I135" s="3" t="str">
        <f>T('[1]2016'!AH126)</f>
        <v/>
      </c>
      <c r="J135" s="3" t="str">
        <f>IFERROR(IF(VLOOKUP(B135,'Données Sphinx'!$A$7:$L$7,12,FALSE)='Sphinx 2016'!D135,"OUI","NON"),"")</f>
        <v/>
      </c>
    </row>
    <row r="136" spans="1:10" x14ac:dyDescent="0.3">
      <c r="A136" s="3" t="str">
        <f>T('[1]2016'!A127)</f>
        <v/>
      </c>
      <c r="B136" s="3" t="e">
        <f>'[1]2016'!AK127</f>
        <v>#VALUE!</v>
      </c>
      <c r="C136" s="3" t="e">
        <f>IF(ISBLANK('[1]2016'!AL127),"",'[1]2016'!AL127)</f>
        <v>#VALUE!</v>
      </c>
      <c r="D136" s="4">
        <f>'[1]2016'!H127</f>
        <v>0</v>
      </c>
      <c r="E136" s="5">
        <f>SUM('[1]2016'!I127)</f>
        <v>0</v>
      </c>
      <c r="F136" s="3">
        <f>SUM('[1]2016'!AA127)</f>
        <v>0</v>
      </c>
      <c r="G136" s="3">
        <f>SUM('[1]2016'!AB127)</f>
        <v>0</v>
      </c>
      <c r="H136" s="3">
        <f>SUM('[1]2016'!AC127)</f>
        <v>0</v>
      </c>
      <c r="I136" s="3" t="str">
        <f>T('[1]2016'!AH127)</f>
        <v/>
      </c>
      <c r="J136" s="3" t="str">
        <f>IFERROR(IF(VLOOKUP(B136,'Données Sphinx'!$A$7:$L$7,12,FALSE)='Sphinx 2016'!D136,"OUI","NON"),"")</f>
        <v/>
      </c>
    </row>
    <row r="137" spans="1:10" x14ac:dyDescent="0.3">
      <c r="A137" s="3" t="str">
        <f>T('[1]2016'!A128)</f>
        <v/>
      </c>
      <c r="B137" s="3" t="e">
        <f>'[1]2016'!AK128</f>
        <v>#VALUE!</v>
      </c>
      <c r="C137" s="3" t="e">
        <f>IF(ISBLANK('[1]2016'!AL128),"",'[1]2016'!AL128)</f>
        <v>#VALUE!</v>
      </c>
      <c r="D137" s="4">
        <f>'[1]2016'!H128</f>
        <v>0</v>
      </c>
      <c r="E137" s="5">
        <f>SUM('[1]2016'!I128)</f>
        <v>0</v>
      </c>
      <c r="F137" s="3">
        <f>SUM('[1]2016'!AA128)</f>
        <v>0</v>
      </c>
      <c r="G137" s="3">
        <f>SUM('[1]2016'!AB128)</f>
        <v>0</v>
      </c>
      <c r="H137" s="3">
        <f>SUM('[1]2016'!AC128)</f>
        <v>0</v>
      </c>
      <c r="I137" s="3" t="str">
        <f>T('[1]2016'!AH128)</f>
        <v/>
      </c>
      <c r="J137" s="3" t="str">
        <f>IFERROR(IF(VLOOKUP(B137,'Données Sphinx'!$A$7:$L$7,12,FALSE)='Sphinx 2016'!D137,"OUI","NON"),"")</f>
        <v/>
      </c>
    </row>
    <row r="138" spans="1:10" x14ac:dyDescent="0.3">
      <c r="A138" s="3" t="str">
        <f>T('[1]2016'!A129)</f>
        <v/>
      </c>
      <c r="B138" s="3" t="e">
        <f>'[1]2016'!AK129</f>
        <v>#VALUE!</v>
      </c>
      <c r="C138" s="3" t="e">
        <f>IF(ISBLANK('[1]2016'!AL129),"",'[1]2016'!AL129)</f>
        <v>#VALUE!</v>
      </c>
      <c r="D138" s="4">
        <f>'[1]2016'!H129</f>
        <v>0</v>
      </c>
      <c r="E138" s="5">
        <f>SUM('[1]2016'!I129)</f>
        <v>0</v>
      </c>
      <c r="F138" s="3">
        <f>SUM('[1]2016'!AA129)</f>
        <v>0</v>
      </c>
      <c r="G138" s="3">
        <f>SUM('[1]2016'!AB129)</f>
        <v>0</v>
      </c>
      <c r="H138" s="3">
        <f>SUM('[1]2016'!AC129)</f>
        <v>0</v>
      </c>
      <c r="I138" s="3" t="str">
        <f>T('[1]2016'!AH129)</f>
        <v/>
      </c>
      <c r="J138" s="3" t="str">
        <f>IFERROR(IF(VLOOKUP(B138,'Données Sphinx'!$A$7:$L$7,12,FALSE)='Sphinx 2016'!D138,"OUI","NON"),"")</f>
        <v/>
      </c>
    </row>
    <row r="139" spans="1:10" x14ac:dyDescent="0.3">
      <c r="A139" s="3" t="str">
        <f>T('[1]2016'!A130)</f>
        <v/>
      </c>
      <c r="B139" s="3" t="e">
        <f>'[1]2016'!AK130</f>
        <v>#VALUE!</v>
      </c>
      <c r="C139" s="3" t="e">
        <f>IF(ISBLANK('[1]2016'!AL130),"",'[1]2016'!AL130)</f>
        <v>#VALUE!</v>
      </c>
      <c r="D139" s="4">
        <f>'[1]2016'!H130</f>
        <v>0</v>
      </c>
      <c r="E139" s="5">
        <f>SUM('[1]2016'!I130)</f>
        <v>0</v>
      </c>
      <c r="F139" s="3">
        <f>SUM('[1]2016'!AA130)</f>
        <v>0</v>
      </c>
      <c r="G139" s="3">
        <f>SUM('[1]2016'!AB130)</f>
        <v>0</v>
      </c>
      <c r="H139" s="3">
        <f>SUM('[1]2016'!AC130)</f>
        <v>0</v>
      </c>
      <c r="I139" s="3" t="str">
        <f>T('[1]2016'!AH130)</f>
        <v/>
      </c>
      <c r="J139" s="3" t="str">
        <f>IFERROR(IF(VLOOKUP(B139,'Données Sphinx'!$A$7:$L$7,12,FALSE)='Sphinx 2016'!D139,"OUI","NON"),"")</f>
        <v/>
      </c>
    </row>
    <row r="140" spans="1:10" x14ac:dyDescent="0.3">
      <c r="A140" s="3" t="str">
        <f>T('[1]2016'!A131)</f>
        <v/>
      </c>
      <c r="B140" s="3" t="e">
        <f>'[1]2016'!AK131</f>
        <v>#VALUE!</v>
      </c>
      <c r="C140" s="3" t="e">
        <f>IF(ISBLANK('[1]2016'!AL131),"",'[1]2016'!AL131)</f>
        <v>#VALUE!</v>
      </c>
      <c r="D140" s="4">
        <f>'[1]2016'!H131</f>
        <v>0</v>
      </c>
      <c r="E140" s="5">
        <f>SUM('[1]2016'!I131)</f>
        <v>0</v>
      </c>
      <c r="F140" s="3">
        <f>SUM('[1]2016'!AA131)</f>
        <v>0</v>
      </c>
      <c r="G140" s="3">
        <f>SUM('[1]2016'!AB131)</f>
        <v>0</v>
      </c>
      <c r="H140" s="3">
        <f>SUM('[1]2016'!AC131)</f>
        <v>0</v>
      </c>
      <c r="I140" s="3" t="str">
        <f>T('[1]2016'!AH131)</f>
        <v/>
      </c>
      <c r="J140" s="3" t="str">
        <f>IFERROR(IF(VLOOKUP(B140,'Données Sphinx'!$A$7:$L$7,12,FALSE)='Sphinx 2016'!D140,"OUI","NON"),"")</f>
        <v/>
      </c>
    </row>
    <row r="141" spans="1:10" x14ac:dyDescent="0.3">
      <c r="A141" s="3" t="str">
        <f>T('[1]2016'!A132)</f>
        <v/>
      </c>
      <c r="B141" s="3" t="e">
        <f>'[1]2016'!AK132</f>
        <v>#VALUE!</v>
      </c>
      <c r="C141" s="3" t="e">
        <f>IF(ISBLANK('[1]2016'!AL132),"",'[1]2016'!AL132)</f>
        <v>#VALUE!</v>
      </c>
      <c r="D141" s="4">
        <f>'[1]2016'!H132</f>
        <v>0</v>
      </c>
      <c r="E141" s="5">
        <f>SUM('[1]2016'!I132)</f>
        <v>0</v>
      </c>
      <c r="F141" s="3">
        <f>SUM('[1]2016'!AA132)</f>
        <v>0</v>
      </c>
      <c r="G141" s="3">
        <f>SUM('[1]2016'!AB132)</f>
        <v>0</v>
      </c>
      <c r="H141" s="3">
        <f>SUM('[1]2016'!AC132)</f>
        <v>0</v>
      </c>
      <c r="I141" s="3" t="str">
        <f>T('[1]2016'!AH132)</f>
        <v/>
      </c>
      <c r="J141" s="3" t="str">
        <f>IFERROR(IF(VLOOKUP(B141,'Données Sphinx'!$A$7:$L$7,12,FALSE)='Sphinx 2016'!D141,"OUI","NON"),"")</f>
        <v/>
      </c>
    </row>
    <row r="142" spans="1:10" x14ac:dyDescent="0.3">
      <c r="A142" s="3" t="str">
        <f>T('[1]2016'!A133)</f>
        <v/>
      </c>
      <c r="B142" s="3" t="e">
        <f>'[1]2016'!AK133</f>
        <v>#VALUE!</v>
      </c>
      <c r="C142" s="3" t="e">
        <f>IF(ISBLANK('[1]2016'!AL133),"",'[1]2016'!AL133)</f>
        <v>#VALUE!</v>
      </c>
      <c r="D142" s="4">
        <f>'[1]2016'!H133</f>
        <v>0</v>
      </c>
      <c r="E142" s="5">
        <f>SUM('[1]2016'!I133)</f>
        <v>0</v>
      </c>
      <c r="F142" s="3">
        <f>SUM('[1]2016'!AA133)</f>
        <v>0</v>
      </c>
      <c r="G142" s="3">
        <f>SUM('[1]2016'!AB133)</f>
        <v>0</v>
      </c>
      <c r="H142" s="3">
        <f>SUM('[1]2016'!AC133)</f>
        <v>0</v>
      </c>
      <c r="I142" s="3" t="str">
        <f>T('[1]2016'!AH133)</f>
        <v/>
      </c>
      <c r="J142" s="3" t="str">
        <f>IFERROR(IF(VLOOKUP(B142,'Données Sphinx'!$A$7:$L$7,12,FALSE)='Sphinx 2016'!D142,"OUI","NON"),"")</f>
        <v/>
      </c>
    </row>
    <row r="143" spans="1:10" x14ac:dyDescent="0.3">
      <c r="A143" s="3" t="str">
        <f>T('[1]2016'!A134)</f>
        <v/>
      </c>
      <c r="B143" s="3" t="e">
        <f>'[1]2016'!AK134</f>
        <v>#VALUE!</v>
      </c>
      <c r="C143" s="3" t="e">
        <f>IF(ISBLANK('[1]2016'!AL134),"",'[1]2016'!AL134)</f>
        <v>#VALUE!</v>
      </c>
      <c r="D143" s="4">
        <f>'[1]2016'!H134</f>
        <v>0</v>
      </c>
      <c r="E143" s="5">
        <f>SUM('[1]2016'!I134)</f>
        <v>0</v>
      </c>
      <c r="F143" s="3">
        <f>SUM('[1]2016'!AA134)</f>
        <v>0</v>
      </c>
      <c r="G143" s="3">
        <f>SUM('[1]2016'!AB134)</f>
        <v>0</v>
      </c>
      <c r="H143" s="3">
        <f>SUM('[1]2016'!AC134)</f>
        <v>0</v>
      </c>
      <c r="I143" s="3" t="str">
        <f>T('[1]2016'!AH134)</f>
        <v/>
      </c>
      <c r="J143" s="3" t="str">
        <f>IFERROR(IF(VLOOKUP(B143,'Données Sphinx'!$A$7:$L$7,12,FALSE)='Sphinx 2016'!D143,"OUI","NON"),"")</f>
        <v/>
      </c>
    </row>
    <row r="144" spans="1:10" x14ac:dyDescent="0.3">
      <c r="A144" s="3" t="str">
        <f>T('[1]2016'!A135)</f>
        <v/>
      </c>
      <c r="B144" s="3" t="e">
        <f>'[1]2016'!AK135</f>
        <v>#VALUE!</v>
      </c>
      <c r="C144" s="3" t="e">
        <f>IF(ISBLANK('[1]2016'!AL135),"",'[1]2016'!AL135)</f>
        <v>#VALUE!</v>
      </c>
      <c r="D144" s="4">
        <f>'[1]2016'!H135</f>
        <v>0</v>
      </c>
      <c r="E144" s="5">
        <f>SUM('[1]2016'!I135)</f>
        <v>0</v>
      </c>
      <c r="F144" s="3">
        <f>SUM('[1]2016'!AA135)</f>
        <v>0</v>
      </c>
      <c r="G144" s="3">
        <f>SUM('[1]2016'!AB135)</f>
        <v>0</v>
      </c>
      <c r="H144" s="3">
        <f>SUM('[1]2016'!AC135)</f>
        <v>0</v>
      </c>
      <c r="I144" s="3" t="str">
        <f>T('[1]2016'!AH135)</f>
        <v/>
      </c>
      <c r="J144" s="3" t="str">
        <f>IFERROR(IF(VLOOKUP(B144,'Données Sphinx'!$A$7:$L$7,12,FALSE)='Sphinx 2016'!D144,"OUI","NON"),"")</f>
        <v/>
      </c>
    </row>
    <row r="145" spans="1:10" x14ac:dyDescent="0.3">
      <c r="A145" s="3" t="str">
        <f>T('[1]2016'!A136)</f>
        <v/>
      </c>
      <c r="B145" s="3" t="e">
        <f>'[1]2016'!AK136</f>
        <v>#VALUE!</v>
      </c>
      <c r="C145" s="3" t="e">
        <f>IF(ISBLANK('[1]2016'!AL136),"",'[1]2016'!AL136)</f>
        <v>#VALUE!</v>
      </c>
      <c r="D145" s="4">
        <f>'[1]2016'!H136</f>
        <v>0</v>
      </c>
      <c r="E145" s="5">
        <f>SUM('[1]2016'!I136)</f>
        <v>0</v>
      </c>
      <c r="F145" s="3">
        <f>SUM('[1]2016'!AA136)</f>
        <v>0</v>
      </c>
      <c r="G145" s="3">
        <f>SUM('[1]2016'!AB136)</f>
        <v>0</v>
      </c>
      <c r="H145" s="3">
        <f>SUM('[1]2016'!AC136)</f>
        <v>0</v>
      </c>
      <c r="I145" s="3" t="str">
        <f>T('[1]2016'!AH136)</f>
        <v/>
      </c>
      <c r="J145" s="3" t="str">
        <f>IFERROR(IF(VLOOKUP(B145,'Données Sphinx'!$A$7:$L$7,12,FALSE)='Sphinx 2016'!D145,"OUI","NON"),"")</f>
        <v/>
      </c>
    </row>
    <row r="146" spans="1:10" x14ac:dyDescent="0.3">
      <c r="A146" s="3" t="str">
        <f>T('[1]2016'!A137)</f>
        <v/>
      </c>
      <c r="B146" s="3" t="e">
        <f>'[1]2016'!AK137</f>
        <v>#VALUE!</v>
      </c>
      <c r="C146" s="3" t="e">
        <f>IF(ISBLANK('[1]2016'!AL137),"",'[1]2016'!AL137)</f>
        <v>#VALUE!</v>
      </c>
      <c r="D146" s="4">
        <f>'[1]2016'!H137</f>
        <v>0</v>
      </c>
      <c r="E146" s="5">
        <f>SUM('[1]2016'!I137)</f>
        <v>0</v>
      </c>
      <c r="F146" s="3">
        <f>SUM('[1]2016'!AA137)</f>
        <v>0</v>
      </c>
      <c r="G146" s="3">
        <f>SUM('[1]2016'!AB137)</f>
        <v>0</v>
      </c>
      <c r="H146" s="3">
        <f>SUM('[1]2016'!AC137)</f>
        <v>0</v>
      </c>
      <c r="I146" s="3" t="str">
        <f>T('[1]2016'!AH137)</f>
        <v/>
      </c>
      <c r="J146" s="3" t="str">
        <f>IFERROR(IF(VLOOKUP(B146,'Données Sphinx'!$A$7:$L$7,12,FALSE)='Sphinx 2016'!D146,"OUI","NON"),"")</f>
        <v/>
      </c>
    </row>
    <row r="147" spans="1:10" x14ac:dyDescent="0.3">
      <c r="A147" s="3" t="str">
        <f>T('[1]2016'!A138)</f>
        <v/>
      </c>
      <c r="B147" s="3" t="e">
        <f>'[1]2016'!AK138</f>
        <v>#VALUE!</v>
      </c>
      <c r="C147" s="3" t="e">
        <f>IF(ISBLANK('[1]2016'!AL138),"",'[1]2016'!AL138)</f>
        <v>#VALUE!</v>
      </c>
      <c r="D147" s="4">
        <f>'[1]2016'!H138</f>
        <v>0</v>
      </c>
      <c r="E147" s="5">
        <f>SUM('[1]2016'!I138)</f>
        <v>0</v>
      </c>
      <c r="F147" s="3">
        <f>SUM('[1]2016'!AA138)</f>
        <v>0</v>
      </c>
      <c r="G147" s="3">
        <f>SUM('[1]2016'!AB138)</f>
        <v>0</v>
      </c>
      <c r="H147" s="3">
        <f>SUM('[1]2016'!AC138)</f>
        <v>0</v>
      </c>
      <c r="I147" s="3" t="str">
        <f>T('[1]2016'!AH138)</f>
        <v/>
      </c>
      <c r="J147" s="3" t="str">
        <f>IFERROR(IF(VLOOKUP(B147,'Données Sphinx'!$A$7:$L$7,12,FALSE)='Sphinx 2016'!D147,"OUI","NON"),"")</f>
        <v/>
      </c>
    </row>
    <row r="148" spans="1:10" x14ac:dyDescent="0.3">
      <c r="A148" s="3" t="str">
        <f>T('[1]2016'!A139)</f>
        <v/>
      </c>
      <c r="B148" s="3" t="e">
        <f>'[1]2016'!AK139</f>
        <v>#VALUE!</v>
      </c>
      <c r="C148" s="3" t="e">
        <f>IF(ISBLANK('[1]2016'!AL139),"",'[1]2016'!AL139)</f>
        <v>#VALUE!</v>
      </c>
      <c r="D148" s="4">
        <f>'[1]2016'!H139</f>
        <v>0</v>
      </c>
      <c r="E148" s="5">
        <f>SUM('[1]2016'!I139)</f>
        <v>0</v>
      </c>
      <c r="F148" s="3">
        <f>SUM('[1]2016'!AA139)</f>
        <v>0</v>
      </c>
      <c r="G148" s="3">
        <f>SUM('[1]2016'!AB139)</f>
        <v>0</v>
      </c>
      <c r="H148" s="3">
        <f>SUM('[1]2016'!AC139)</f>
        <v>0</v>
      </c>
      <c r="I148" s="3" t="str">
        <f>T('[1]2016'!AH139)</f>
        <v/>
      </c>
      <c r="J148" s="3" t="str">
        <f>IFERROR(IF(VLOOKUP(B148,'Données Sphinx'!$A$7:$L$7,12,FALSE)='Sphinx 2016'!D148,"OUI","NON"),"")</f>
        <v/>
      </c>
    </row>
    <row r="149" spans="1:10" x14ac:dyDescent="0.3">
      <c r="A149" s="3" t="str">
        <f>T('[1]2016'!A140)</f>
        <v/>
      </c>
      <c r="B149" s="3" t="e">
        <f>'[1]2016'!AK140</f>
        <v>#VALUE!</v>
      </c>
      <c r="C149" s="3" t="e">
        <f>IF(ISBLANK('[1]2016'!AL140),"",'[1]2016'!AL140)</f>
        <v>#VALUE!</v>
      </c>
      <c r="D149" s="4">
        <f>'[1]2016'!H140</f>
        <v>0</v>
      </c>
      <c r="E149" s="5">
        <f>SUM('[1]2016'!I140)</f>
        <v>0</v>
      </c>
      <c r="F149" s="3">
        <f>SUM('[1]2016'!AA140)</f>
        <v>0</v>
      </c>
      <c r="G149" s="3">
        <f>SUM('[1]2016'!AB140)</f>
        <v>0</v>
      </c>
      <c r="H149" s="3">
        <f>SUM('[1]2016'!AC140)</f>
        <v>0</v>
      </c>
      <c r="I149" s="3" t="str">
        <f>T('[1]2016'!AH140)</f>
        <v/>
      </c>
      <c r="J149" s="3" t="str">
        <f>IFERROR(IF(VLOOKUP(B149,'Données Sphinx'!$A$7:$L$7,12,FALSE)='Sphinx 2016'!D149,"OUI","NON"),"")</f>
        <v/>
      </c>
    </row>
    <row r="150" spans="1:10" x14ac:dyDescent="0.3">
      <c r="A150" s="3" t="str">
        <f>T('[1]2016'!A141)</f>
        <v/>
      </c>
      <c r="B150" s="3" t="e">
        <f>'[1]2016'!AK141</f>
        <v>#VALUE!</v>
      </c>
      <c r="C150" s="3" t="e">
        <f>IF(ISBLANK('[1]2016'!AL141),"",'[1]2016'!AL141)</f>
        <v>#VALUE!</v>
      </c>
      <c r="D150" s="4">
        <f>'[1]2016'!H141</f>
        <v>0</v>
      </c>
      <c r="E150" s="5">
        <f>SUM('[1]2016'!I141)</f>
        <v>0</v>
      </c>
      <c r="F150" s="3">
        <f>SUM('[1]2016'!AA141)</f>
        <v>0</v>
      </c>
      <c r="G150" s="3">
        <f>SUM('[1]2016'!AB141)</f>
        <v>0</v>
      </c>
      <c r="H150" s="3">
        <f>SUM('[1]2016'!AC141)</f>
        <v>0</v>
      </c>
      <c r="I150" s="3" t="str">
        <f>T('[1]2016'!AH141)</f>
        <v/>
      </c>
      <c r="J150" s="3" t="str">
        <f>IFERROR(IF(VLOOKUP(B150,'Données Sphinx'!$A$7:$L$7,12,FALSE)='Sphinx 2016'!D150,"OUI","NON"),"")</f>
        <v/>
      </c>
    </row>
    <row r="151" spans="1:10" x14ac:dyDescent="0.3">
      <c r="A151" s="3" t="str">
        <f>T('[1]2016'!A142)</f>
        <v/>
      </c>
      <c r="B151" s="3" t="e">
        <f>'[1]2016'!AK142</f>
        <v>#VALUE!</v>
      </c>
      <c r="C151" s="3" t="e">
        <f>IF(ISBLANK('[1]2016'!AL142),"",'[1]2016'!AL142)</f>
        <v>#VALUE!</v>
      </c>
      <c r="D151" s="4">
        <f>'[1]2016'!H142</f>
        <v>0</v>
      </c>
      <c r="E151" s="5">
        <f>SUM('[1]2016'!I142)</f>
        <v>0</v>
      </c>
      <c r="F151" s="3">
        <f>SUM('[1]2016'!AA142)</f>
        <v>0</v>
      </c>
      <c r="G151" s="3">
        <f>SUM('[1]2016'!AB142)</f>
        <v>0</v>
      </c>
      <c r="H151" s="3">
        <f>SUM('[1]2016'!AC142)</f>
        <v>0</v>
      </c>
      <c r="I151" s="3" t="str">
        <f>T('[1]2016'!AH142)</f>
        <v/>
      </c>
      <c r="J151" s="3" t="str">
        <f>IFERROR(IF(VLOOKUP(B151,'Données Sphinx'!$A$7:$L$7,12,FALSE)='Sphinx 2016'!D151,"OUI","NON"),"")</f>
        <v/>
      </c>
    </row>
    <row r="152" spans="1:10" x14ac:dyDescent="0.3">
      <c r="A152" s="3" t="str">
        <f>T('[1]2016'!A143)</f>
        <v/>
      </c>
      <c r="B152" s="3" t="e">
        <f>'[1]2016'!AK143</f>
        <v>#VALUE!</v>
      </c>
      <c r="C152" s="3" t="e">
        <f>IF(ISBLANK('[1]2016'!AL143),"",'[1]2016'!AL143)</f>
        <v>#VALUE!</v>
      </c>
      <c r="D152" s="4">
        <f>'[1]2016'!H143</f>
        <v>0</v>
      </c>
      <c r="E152" s="5">
        <f>SUM('[1]2016'!I143)</f>
        <v>0</v>
      </c>
      <c r="F152" s="3">
        <f>SUM('[1]2016'!AA143)</f>
        <v>0</v>
      </c>
      <c r="G152" s="3">
        <f>SUM('[1]2016'!AB143)</f>
        <v>0</v>
      </c>
      <c r="H152" s="3">
        <f>SUM('[1]2016'!AC143)</f>
        <v>0</v>
      </c>
      <c r="I152" s="3" t="str">
        <f>T('[1]2016'!AH143)</f>
        <v/>
      </c>
      <c r="J152" s="3" t="str">
        <f>IFERROR(IF(VLOOKUP(B152,'Données Sphinx'!$A$7:$L$7,12,FALSE)='Sphinx 2016'!D152,"OUI","NON"),"")</f>
        <v/>
      </c>
    </row>
    <row r="153" spans="1:10" x14ac:dyDescent="0.3">
      <c r="A153" s="3" t="str">
        <f>T('[1]2016'!A144)</f>
        <v/>
      </c>
      <c r="B153" s="3" t="e">
        <f>'[1]2016'!AK144</f>
        <v>#VALUE!</v>
      </c>
      <c r="C153" s="3" t="e">
        <f>IF(ISBLANK('[1]2016'!AL144),"",'[1]2016'!AL144)</f>
        <v>#VALUE!</v>
      </c>
      <c r="D153" s="4">
        <f>'[1]2016'!H144</f>
        <v>0</v>
      </c>
      <c r="E153" s="5">
        <f>SUM('[1]2016'!I144)</f>
        <v>0</v>
      </c>
      <c r="F153" s="3">
        <f>SUM('[1]2016'!AA144)</f>
        <v>0</v>
      </c>
      <c r="G153" s="3">
        <f>SUM('[1]2016'!AB144)</f>
        <v>0</v>
      </c>
      <c r="H153" s="3">
        <f>SUM('[1]2016'!AC144)</f>
        <v>0</v>
      </c>
      <c r="I153" s="3" t="str">
        <f>T('[1]2016'!AH144)</f>
        <v/>
      </c>
      <c r="J153" s="3" t="str">
        <f>IFERROR(IF(VLOOKUP(B153,'Données Sphinx'!$A$7:$L$7,12,FALSE)='Sphinx 2016'!D153,"OUI","NON"),"")</f>
        <v/>
      </c>
    </row>
    <row r="154" spans="1:10" x14ac:dyDescent="0.3">
      <c r="A154" s="3" t="str">
        <f>T('[1]2016'!A145)</f>
        <v/>
      </c>
      <c r="B154" s="3" t="e">
        <f>'[1]2016'!AK145</f>
        <v>#VALUE!</v>
      </c>
      <c r="C154" s="3" t="e">
        <f>IF(ISBLANK('[1]2016'!AL145),"",'[1]2016'!AL145)</f>
        <v>#VALUE!</v>
      </c>
      <c r="D154" s="4">
        <f>'[1]2016'!H145</f>
        <v>0</v>
      </c>
      <c r="E154" s="5">
        <f>SUM('[1]2016'!I145)</f>
        <v>0</v>
      </c>
      <c r="F154" s="3">
        <f>SUM('[1]2016'!AA145)</f>
        <v>0</v>
      </c>
      <c r="G154" s="3">
        <f>SUM('[1]2016'!AB145)</f>
        <v>0</v>
      </c>
      <c r="H154" s="3">
        <f>SUM('[1]2016'!AC145)</f>
        <v>0</v>
      </c>
      <c r="I154" s="3" t="str">
        <f>T('[1]2016'!AH145)</f>
        <v/>
      </c>
      <c r="J154" s="3" t="str">
        <f>IFERROR(IF(VLOOKUP(B154,'Données Sphinx'!$A$7:$L$7,12,FALSE)='Sphinx 2016'!D154,"OUI","NON"),"")</f>
        <v/>
      </c>
    </row>
    <row r="155" spans="1:10" x14ac:dyDescent="0.3">
      <c r="A155" s="3" t="str">
        <f>T('[1]2016'!A146)</f>
        <v/>
      </c>
      <c r="B155" s="3" t="e">
        <f>'[1]2016'!AK146</f>
        <v>#VALUE!</v>
      </c>
      <c r="C155" s="3" t="e">
        <f>'[1]2016'!AL146</f>
        <v>#VALUE!</v>
      </c>
      <c r="D155" s="4">
        <f>'[1]2016'!H146</f>
        <v>0</v>
      </c>
      <c r="E155" s="5">
        <f>SUM('[1]2016'!I146)</f>
        <v>0</v>
      </c>
      <c r="F155" s="3">
        <f>SUM('[1]2016'!AA146)</f>
        <v>0</v>
      </c>
      <c r="G155" s="3">
        <f>SUM('[1]2016'!AB146)</f>
        <v>0</v>
      </c>
      <c r="H155" s="3">
        <f>SUM('[1]2016'!AC146)</f>
        <v>0</v>
      </c>
      <c r="I155" s="3" t="str">
        <f>T('[1]2016'!AH146)</f>
        <v/>
      </c>
      <c r="J155" s="3" t="str">
        <f>IFERROR(IF(VLOOKUP(B155,'Données Sphinx'!$A$7:$L$7,12,FALSE)='Sphinx 2016'!D155,"OUI","NON"),"")</f>
        <v/>
      </c>
    </row>
    <row r="156" spans="1:10" x14ac:dyDescent="0.3">
      <c r="A156" s="3" t="str">
        <f>T('[1]2016'!A147)</f>
        <v/>
      </c>
      <c r="B156" s="3" t="e">
        <f>'[1]2016'!AK147</f>
        <v>#VALUE!</v>
      </c>
      <c r="C156" s="3" t="e">
        <f>'[1]2016'!AL147</f>
        <v>#VALUE!</v>
      </c>
      <c r="D156" s="4">
        <f>'[1]2016'!H147</f>
        <v>0</v>
      </c>
      <c r="E156" s="5">
        <f>SUM('[1]2016'!I147)</f>
        <v>0</v>
      </c>
      <c r="F156" s="3">
        <f>SUM('[1]2016'!AA147)</f>
        <v>0</v>
      </c>
      <c r="G156" s="3">
        <f>SUM('[1]2016'!AB147)</f>
        <v>0</v>
      </c>
      <c r="H156" s="3">
        <f>SUM('[1]2016'!AC147)</f>
        <v>0</v>
      </c>
      <c r="I156" s="3" t="str">
        <f>T('[1]2016'!AH147)</f>
        <v/>
      </c>
      <c r="J156" s="3" t="str">
        <f>IFERROR(IF(VLOOKUP(B156,'Données Sphinx'!$A$7:$L$7,12,FALSE)='Sphinx 2016'!D156,"OUI","NON"),"")</f>
        <v/>
      </c>
    </row>
    <row r="157" spans="1:10" x14ac:dyDescent="0.3">
      <c r="A157" s="3" t="str">
        <f>T('[1]2016'!A148)</f>
        <v/>
      </c>
      <c r="B157" s="3" t="e">
        <f>'[1]2016'!AK148</f>
        <v>#VALUE!</v>
      </c>
      <c r="C157" s="3" t="e">
        <f>'[1]2016'!AL148</f>
        <v>#VALUE!</v>
      </c>
      <c r="D157" s="4">
        <f>'[1]2016'!H148</f>
        <v>0</v>
      </c>
      <c r="E157" s="5">
        <f>SUM('[1]2016'!I148)</f>
        <v>0</v>
      </c>
      <c r="F157" s="3">
        <f>SUM('[1]2016'!AA148)</f>
        <v>0</v>
      </c>
      <c r="G157" s="3">
        <f>SUM('[1]2016'!AB148)</f>
        <v>0</v>
      </c>
      <c r="H157" s="3">
        <f>SUM('[1]2016'!AC148)</f>
        <v>0</v>
      </c>
      <c r="I157" s="3" t="str">
        <f>T('[1]2016'!AH148)</f>
        <v/>
      </c>
      <c r="J157" s="3" t="str">
        <f>IFERROR(IF(VLOOKUP(B157,'Données Sphinx'!$A$7:$L$7,12,FALSE)='Sphinx 2016'!D157,"OUI","NON"),"")</f>
        <v/>
      </c>
    </row>
  </sheetData>
  <autoFilter ref="A10:J157"/>
  <mergeCells count="1">
    <mergeCell ref="A3:B3"/>
  </mergeCells>
  <conditionalFormatting sqref="K11 J1:J1048576">
    <cfRule type="cellIs" dxfId="25" priority="41" operator="equal">
      <formula>"NON"</formula>
    </cfRule>
    <cfRule type="cellIs" dxfId="24" priority="42" operator="equal">
      <formula>"OUI"</formula>
    </cfRule>
  </conditionalFormatting>
  <conditionalFormatting sqref="A32:A39">
    <cfRule type="cellIs" dxfId="23" priority="21" operator="equal">
      <formula>"Evolution"</formula>
    </cfRule>
    <cfRule type="cellIs" dxfId="22" priority="22" operator="equal">
      <formula>"Génoé"</formula>
    </cfRule>
    <cfRule type="cellIs" dxfId="21" priority="23" operator="equal">
      <formula>"Urceo"</formula>
    </cfRule>
    <cfRule type="cellIs" dxfId="20" priority="24" operator="equal">
      <formula>"Amélis"</formula>
    </cfRule>
  </conditionalFormatting>
  <conditionalFormatting sqref="A11:A31">
    <cfRule type="cellIs" dxfId="19" priority="17" operator="equal">
      <formula>"Evolution"</formula>
    </cfRule>
    <cfRule type="cellIs" dxfId="18" priority="18" operator="equal">
      <formula>"Génoé"</formula>
    </cfRule>
    <cfRule type="cellIs" dxfId="17" priority="19" operator="equal">
      <formula>"Urceo"</formula>
    </cfRule>
    <cfRule type="cellIs" dxfId="16" priority="20" operator="equal">
      <formula>"Amélis"</formula>
    </cfRule>
  </conditionalFormatting>
  <conditionalFormatting sqref="A4">
    <cfRule type="cellIs" dxfId="15" priority="13" operator="equal">
      <formula>"Evolution"</formula>
    </cfRule>
    <cfRule type="cellIs" dxfId="14" priority="14" operator="equal">
      <formula>"Génoé"</formula>
    </cfRule>
    <cfRule type="cellIs" dxfId="13" priority="15" operator="equal">
      <formula>"Urceo"</formula>
    </cfRule>
    <cfRule type="cellIs" dxfId="12" priority="16" operator="equal">
      <formula>"Amélis"</formula>
    </cfRule>
  </conditionalFormatting>
  <conditionalFormatting sqref="A7">
    <cfRule type="cellIs" dxfId="11" priority="9" operator="equal">
      <formula>"Evolution"</formula>
    </cfRule>
    <cfRule type="cellIs" dxfId="10" priority="10" operator="equal">
      <formula>"Génoé"</formula>
    </cfRule>
    <cfRule type="cellIs" dxfId="9" priority="11" operator="equal">
      <formula>"Urceo"</formula>
    </cfRule>
    <cfRule type="cellIs" dxfId="8" priority="12" operator="equal">
      <formula>"Amélis"</formula>
    </cfRule>
  </conditionalFormatting>
  <conditionalFormatting sqref="A6">
    <cfRule type="cellIs" dxfId="7" priority="5" operator="equal">
      <formula>"Evolution"</formula>
    </cfRule>
    <cfRule type="cellIs" dxfId="6" priority="6" operator="equal">
      <formula>"Génoé"</formula>
    </cfRule>
    <cfRule type="cellIs" dxfId="5" priority="7" operator="equal">
      <formula>"Urceo"</formula>
    </cfRule>
    <cfRule type="cellIs" dxfId="4" priority="8" operator="equal">
      <formula>"Amélis"</formula>
    </cfRule>
  </conditionalFormatting>
  <conditionalFormatting sqref="A5">
    <cfRule type="cellIs" dxfId="3" priority="1" operator="equal">
      <formula>"Evolution"</formula>
    </cfRule>
    <cfRule type="cellIs" dxfId="2" priority="2" operator="equal">
      <formula>"Génoé"</formula>
    </cfRule>
    <cfRule type="cellIs" dxfId="1" priority="3" operator="equal">
      <formula>"Urceo"</formula>
    </cfRule>
    <cfRule type="cellIs" dxfId="0" priority="4" operator="equal">
      <formula>"Amélis"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Sphinx</vt:lpstr>
      <vt:lpstr>Sphinx 2016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GOSSET</dc:creator>
  <cp:lastModifiedBy>Cécile HOARAU</cp:lastModifiedBy>
  <dcterms:created xsi:type="dcterms:W3CDTF">2016-01-19T14:49:29Z</dcterms:created>
  <dcterms:modified xsi:type="dcterms:W3CDTF">2016-02-17T15:56:57Z</dcterms:modified>
</cp:coreProperties>
</file>