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405" codeName="{8C4F1C90-05EB-6A55-5F09-09C24B55AC0B}"/>
  <workbookPr showInkAnnotation="0" codeName="ThisWorkbook" autoCompressPictures="0"/>
  <bookViews>
    <workbookView xWindow="0" yWindow="0" windowWidth="25600" windowHeight="16060" tabRatio="500" activeTab="3"/>
    <workbookView xWindow="0" yWindow="0" windowWidth="16800" windowHeight="20540" tabRatio="500"/>
    <workbookView xWindow="16860" yWindow="40" windowWidth="16640" windowHeight="20440" tabRatio="500" activeTab="3"/>
  </bookViews>
  <sheets>
    <sheet name="B6" sheetId="7" r:id="rId1"/>
    <sheet name="PATCH" sheetId="9" r:id="rId2"/>
    <sheet name="MATOS" sheetId="8" r:id="rId3"/>
    <sheet name="ETIKETS" sheetId="11" r:id="rId4"/>
    <sheet name="AMP" sheetId="12" r:id="rId5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Q44" i="11" l="1"/>
  <c r="N44" i="11"/>
  <c r="K44" i="11"/>
  <c r="H44" i="11"/>
  <c r="E44" i="11"/>
  <c r="B44" i="11"/>
  <c r="Z31" i="7"/>
  <c r="R41" i="11"/>
  <c r="Z30" i="7"/>
  <c r="O41" i="11"/>
  <c r="Z29" i="7"/>
  <c r="L41" i="11"/>
  <c r="Z28" i="7"/>
  <c r="I41" i="11"/>
  <c r="Z27" i="7"/>
  <c r="F41" i="11"/>
  <c r="Z26" i="7"/>
  <c r="C41" i="11"/>
  <c r="X31" i="7"/>
  <c r="Q41" i="11"/>
  <c r="X30" i="7"/>
  <c r="N41" i="11"/>
  <c r="X29" i="7"/>
  <c r="K41" i="11"/>
  <c r="X28" i="7"/>
  <c r="H41" i="11"/>
  <c r="X27" i="7"/>
  <c r="E41" i="11"/>
  <c r="X26" i="7"/>
  <c r="B41" i="11"/>
  <c r="N38" i="11"/>
  <c r="K38" i="11"/>
  <c r="H38" i="11"/>
  <c r="E38" i="11"/>
  <c r="B38" i="11"/>
  <c r="O31" i="7"/>
  <c r="Q35" i="11"/>
  <c r="O30" i="7"/>
  <c r="N35" i="11"/>
  <c r="O29" i="7"/>
  <c r="K35" i="11"/>
  <c r="O27" i="7"/>
  <c r="E35" i="11"/>
  <c r="O28" i="7"/>
  <c r="H35" i="11"/>
  <c r="O26" i="7"/>
  <c r="B24" i="11"/>
  <c r="Z54" i="7"/>
  <c r="Q15" i="11"/>
  <c r="N15" i="11"/>
  <c r="B35" i="11"/>
  <c r="O57" i="7"/>
  <c r="AM57" i="7"/>
  <c r="AJ57" i="7"/>
  <c r="Z57" i="7"/>
  <c r="X57" i="7"/>
  <c r="O56" i="7"/>
  <c r="AM56" i="7"/>
  <c r="AJ56" i="7"/>
  <c r="Z56" i="7"/>
  <c r="X56" i="7"/>
  <c r="O55" i="7"/>
  <c r="AM55" i="7"/>
  <c r="AJ55" i="7"/>
  <c r="Z55" i="7"/>
  <c r="X55" i="7"/>
  <c r="O54" i="7"/>
  <c r="AM54" i="7"/>
  <c r="AJ54" i="7"/>
  <c r="X54" i="7"/>
  <c r="O53" i="7"/>
  <c r="AM53" i="7"/>
  <c r="AJ53" i="7"/>
  <c r="Z53" i="7"/>
  <c r="X53" i="7"/>
  <c r="O52" i="7"/>
  <c r="AM52" i="7"/>
  <c r="AJ52" i="7"/>
  <c r="Z52" i="7"/>
  <c r="X52" i="7"/>
  <c r="M50" i="7"/>
  <c r="I50" i="7"/>
  <c r="E50" i="7"/>
  <c r="AM46" i="7"/>
  <c r="Z41" i="7"/>
  <c r="O44" i="7"/>
  <c r="AM44" i="7"/>
  <c r="AJ44" i="7"/>
  <c r="Z44" i="7"/>
  <c r="X44" i="7"/>
  <c r="O43" i="7"/>
  <c r="AM43" i="7"/>
  <c r="AJ43" i="7"/>
  <c r="Z43" i="7"/>
  <c r="X43" i="7"/>
  <c r="O42" i="7"/>
  <c r="AM42" i="7"/>
  <c r="AJ42" i="7"/>
  <c r="Z42" i="7"/>
  <c r="X42" i="7"/>
  <c r="O41" i="7"/>
  <c r="AM41" i="7"/>
  <c r="AJ41" i="7"/>
  <c r="X41" i="7"/>
  <c r="O40" i="7"/>
  <c r="AM40" i="7"/>
  <c r="AJ40" i="7"/>
  <c r="Z40" i="7"/>
  <c r="X40" i="7"/>
  <c r="O39" i="7"/>
  <c r="AM39" i="7"/>
  <c r="AJ39" i="7"/>
  <c r="Z39" i="7"/>
  <c r="X39" i="7"/>
  <c r="M37" i="7"/>
  <c r="I37" i="7"/>
  <c r="E37" i="7"/>
  <c r="AM33" i="7"/>
  <c r="AM31" i="7"/>
  <c r="AJ31" i="7"/>
  <c r="AM30" i="7"/>
  <c r="AJ30" i="7"/>
  <c r="AM29" i="7"/>
  <c r="AJ29" i="7"/>
  <c r="AM28" i="7"/>
  <c r="AJ28" i="7"/>
  <c r="AM27" i="7"/>
  <c r="AJ27" i="7"/>
  <c r="AM26" i="7"/>
  <c r="AJ26" i="7"/>
  <c r="M24" i="7"/>
  <c r="I24" i="7"/>
  <c r="E24" i="7"/>
  <c r="AM20" i="7"/>
  <c r="O13" i="7"/>
  <c r="AM13" i="7"/>
  <c r="O14" i="7"/>
  <c r="AM14" i="7"/>
  <c r="O15" i="7"/>
  <c r="AM15" i="7"/>
  <c r="O16" i="7"/>
  <c r="AM16" i="7"/>
  <c r="O17" i="7"/>
  <c r="AM17" i="7"/>
  <c r="O18" i="7"/>
  <c r="AM18" i="7"/>
  <c r="AM7" i="7"/>
  <c r="Z18" i="7"/>
  <c r="X18" i="7"/>
  <c r="Z17" i="7"/>
  <c r="X17" i="7"/>
  <c r="Z16" i="7"/>
  <c r="X16" i="7"/>
  <c r="Z15" i="7"/>
  <c r="X15" i="7"/>
  <c r="Z14" i="7"/>
  <c r="X14" i="7"/>
  <c r="Z13" i="7"/>
  <c r="X13" i="7"/>
  <c r="R18" i="11"/>
  <c r="Q18" i="11"/>
  <c r="Q12" i="11"/>
  <c r="O18" i="11"/>
  <c r="N18" i="11"/>
  <c r="N12" i="11"/>
  <c r="L18" i="11"/>
  <c r="K18" i="11"/>
  <c r="K15" i="11"/>
  <c r="K12" i="11"/>
  <c r="I18" i="11"/>
  <c r="H18" i="11"/>
  <c r="H15" i="11"/>
  <c r="H12" i="11"/>
  <c r="Q21" i="11"/>
  <c r="N21" i="11"/>
  <c r="K21" i="11"/>
  <c r="H21" i="11"/>
  <c r="F18" i="11"/>
  <c r="E18" i="11"/>
  <c r="E15" i="11"/>
  <c r="E12" i="11"/>
  <c r="E21" i="11"/>
  <c r="B21" i="11"/>
  <c r="C18" i="11"/>
  <c r="B18" i="11"/>
  <c r="B15" i="11"/>
  <c r="B12" i="11"/>
  <c r="B1" i="11"/>
  <c r="AJ17" i="7"/>
  <c r="AJ18" i="7"/>
  <c r="AJ16" i="7"/>
  <c r="AJ15" i="7"/>
  <c r="AJ14" i="7"/>
  <c r="AJ13" i="7"/>
  <c r="E11" i="7"/>
  <c r="M11" i="7"/>
  <c r="I11" i="7"/>
  <c r="C54" i="8"/>
  <c r="C24" i="8"/>
</calcChain>
</file>

<file path=xl/sharedStrings.xml><?xml version="1.0" encoding="utf-8"?>
<sst xmlns="http://schemas.openxmlformats.org/spreadsheetml/2006/main" count="419" uniqueCount="295">
  <si>
    <t>CIRCUIT</t>
  </si>
  <si>
    <t>DMX</t>
  </si>
  <si>
    <t>PH1</t>
  </si>
  <si>
    <t>PH2</t>
  </si>
  <si>
    <t>PH3</t>
  </si>
  <si>
    <t>CS4</t>
  </si>
  <si>
    <t>MDG 5000</t>
  </si>
  <si>
    <t>COLOR WEB 27M²</t>
  </si>
  <si>
    <t>COLOR WEB 30M²</t>
  </si>
  <si>
    <t>COLOR WEB 26M²</t>
  </si>
  <si>
    <t>COLOR WEB 34M²</t>
  </si>
  <si>
    <t>COLOR WEB 8M²</t>
  </si>
  <si>
    <t>PIX 1044/522X2/3</t>
  </si>
  <si>
    <t>306 HPC 1Kw</t>
  </si>
  <si>
    <t>Color Command</t>
  </si>
  <si>
    <t>DL2</t>
  </si>
  <si>
    <t>MDG 3000</t>
  </si>
  <si>
    <t>Pack Acl</t>
  </si>
  <si>
    <t>Par 64</t>
  </si>
  <si>
    <t>Gigaswitch</t>
  </si>
  <si>
    <t>Boitier Luminex</t>
  </si>
  <si>
    <t>Barre de 6 PAR 64</t>
  </si>
  <si>
    <t>Color Web 250 10M²</t>
  </si>
  <si>
    <t>Cyrano 2,5 Kw HMI</t>
  </si>
  <si>
    <t>Aramis 2,5Kw HMI</t>
  </si>
  <si>
    <t>Lancelot 4 Kw HTI</t>
  </si>
  <si>
    <t>Ivanohé 2,5Kw HMI</t>
  </si>
  <si>
    <t>Griven 4Kw HMI</t>
  </si>
  <si>
    <t>CP 400</t>
  </si>
  <si>
    <t>FL 1300</t>
  </si>
  <si>
    <t>Starstrob*200</t>
  </si>
  <si>
    <t>Stzoom 1200</t>
  </si>
  <si>
    <t>Servocolor 250</t>
  </si>
  <si>
    <t>VL 2500 W</t>
  </si>
  <si>
    <t>VL 3000 S</t>
  </si>
  <si>
    <t>VL 3500 S</t>
  </si>
  <si>
    <t>M2K XB W</t>
  </si>
  <si>
    <t>M2K W</t>
  </si>
  <si>
    <t>Atomic C</t>
  </si>
  <si>
    <t>VL 2500 S</t>
  </si>
  <si>
    <t>VL 3500 W</t>
  </si>
  <si>
    <t>VL 500 W</t>
  </si>
  <si>
    <t>Jarag 75W</t>
  </si>
  <si>
    <t>BB4 4 Par</t>
  </si>
  <si>
    <t>Alim CC</t>
  </si>
  <si>
    <t>Varyled 3*84</t>
  </si>
  <si>
    <t>Pixel Par 90/6</t>
  </si>
  <si>
    <t>Turbine SP DMX</t>
  </si>
  <si>
    <t>BB4 ACL</t>
  </si>
  <si>
    <t>Palco 3</t>
  </si>
  <si>
    <t>Dimistrob</t>
  </si>
  <si>
    <t>Sky PR Headlight 4Kw</t>
  </si>
  <si>
    <t>DB4</t>
  </si>
  <si>
    <t>Big lite 4,5Kw</t>
  </si>
  <si>
    <t>Little Big 3,5Kw</t>
  </si>
  <si>
    <t>Laser 20w</t>
  </si>
  <si>
    <t xml:space="preserve">Laser 10w </t>
  </si>
  <si>
    <t>Mac 700 P</t>
  </si>
  <si>
    <t>Alpha B 300</t>
  </si>
  <si>
    <t>DEC 614 1Kw</t>
  </si>
  <si>
    <t>DEC 714 2Kw</t>
  </si>
  <si>
    <t>Superbeam 1200</t>
  </si>
  <si>
    <t>Broots 8</t>
  </si>
  <si>
    <t>Mole 4</t>
  </si>
  <si>
    <t>A7 Zoom</t>
  </si>
  <si>
    <t>BB2 75W</t>
  </si>
  <si>
    <t>Par 16 50W</t>
  </si>
  <si>
    <t>PIX 1044x4</t>
  </si>
  <si>
    <t>PIX 1044x3</t>
  </si>
  <si>
    <t>PIX 1044x5</t>
  </si>
  <si>
    <t>PIX 1044x6</t>
  </si>
  <si>
    <t>PIX 522x12</t>
  </si>
  <si>
    <t>PIX 522x4</t>
  </si>
  <si>
    <t>PIX 522x6</t>
  </si>
  <si>
    <t>Pix 110e</t>
  </si>
  <si>
    <t>Pix 522</t>
  </si>
  <si>
    <t>Pix Micro E</t>
  </si>
  <si>
    <t>Pixel Par 90/6x2</t>
  </si>
  <si>
    <t>Varyled 3*84x3</t>
  </si>
  <si>
    <t>Varyled 3*84x2</t>
  </si>
  <si>
    <t>FL 650x2</t>
  </si>
  <si>
    <t>Blackgun 400x2</t>
  </si>
  <si>
    <t>DB4x5</t>
  </si>
  <si>
    <t>ACL 250Wx8</t>
  </si>
  <si>
    <t>ACL 600Wx8</t>
  </si>
  <si>
    <t>Sunstripe 75W</t>
  </si>
  <si>
    <t>Pix 1044</t>
  </si>
  <si>
    <t>DB4x24</t>
  </si>
  <si>
    <t>DEC 714 SX2</t>
  </si>
  <si>
    <t>VL 3000 Q</t>
  </si>
  <si>
    <t>Sunstripe 50W</t>
  </si>
  <si>
    <t xml:space="preserve">Rolapix </t>
  </si>
  <si>
    <t>Rolapix x5</t>
  </si>
  <si>
    <t>Studiocolor</t>
  </si>
  <si>
    <t>Icecolor 500</t>
  </si>
  <si>
    <t>B6</t>
  </si>
  <si>
    <t>Sharpy S solo</t>
  </si>
  <si>
    <t xml:space="preserve">Laser 3w </t>
  </si>
  <si>
    <t>Big lite Lyre</t>
  </si>
  <si>
    <t>Magic Panel</t>
  </si>
  <si>
    <t>Arcaline 2</t>
  </si>
  <si>
    <t>DLC</t>
  </si>
  <si>
    <t>Tourkolor</t>
  </si>
  <si>
    <t>Tourkolor x10</t>
  </si>
  <si>
    <t>DF 50</t>
  </si>
  <si>
    <t>MDG 3000 atmo</t>
  </si>
  <si>
    <t>MDG 5000 atmo</t>
  </si>
  <si>
    <t>Mac Quantum W</t>
  </si>
  <si>
    <t>M2K XB B</t>
  </si>
  <si>
    <t>BMFL</t>
  </si>
  <si>
    <t>Citykolor</t>
  </si>
  <si>
    <t>Elidy Big</t>
  </si>
  <si>
    <t>PC 1Kw</t>
  </si>
  <si>
    <t>Fresnel 2Kw</t>
  </si>
  <si>
    <t>B-Eye K20</t>
  </si>
  <si>
    <t>Viper Prof</t>
  </si>
  <si>
    <t>Viper Perf</t>
  </si>
  <si>
    <t>Mini Broot 4x650w</t>
  </si>
  <si>
    <t>5 Led Color Block DB4</t>
  </si>
  <si>
    <t>AF 1000</t>
  </si>
  <si>
    <t>Alpha beam 700</t>
  </si>
  <si>
    <t>Alpha spot 300 HPE</t>
  </si>
  <si>
    <t>Alpha spot 700</t>
  </si>
  <si>
    <t>Alpha wash 700</t>
  </si>
  <si>
    <t>Atomic 3000</t>
  </si>
  <si>
    <t>Atomic 3000 Color</t>
  </si>
  <si>
    <t>BARRES DE 4 ACL 250W</t>
  </si>
  <si>
    <t>BARRES DE 6 PAR 64</t>
  </si>
  <si>
    <t>BB4 Par 64</t>
  </si>
  <si>
    <t>Big Lite 2 Sharpy</t>
  </si>
  <si>
    <t>Black Gun 400W</t>
  </si>
  <si>
    <t>Colorado 2 Quad Zoom Tour</t>
  </si>
  <si>
    <t>De Sisti Duccio 1</t>
  </si>
  <si>
    <t>De Sisti Magis</t>
  </si>
  <si>
    <t>DEC 2Kw</t>
  </si>
  <si>
    <t>Dec Source 4 750w</t>
  </si>
  <si>
    <t>Découpe 711SX</t>
  </si>
  <si>
    <t>Eurolite Led PAR 36</t>
  </si>
  <si>
    <t>Fresnel 1Kw</t>
  </si>
  <si>
    <t>Fresnel 5Kw</t>
  </si>
  <si>
    <t>Impression Plan 90</t>
  </si>
  <si>
    <t>Jarag Line 30</t>
  </si>
  <si>
    <t xml:space="preserve">Laser Lyre 4w </t>
  </si>
  <si>
    <t>Lycia Led</t>
  </si>
  <si>
    <t>Lyre Zap Strob</t>
  </si>
  <si>
    <t>M2K WASH</t>
  </si>
  <si>
    <t>M2K XB WASH</t>
  </si>
  <si>
    <t>Mac 3 Prof</t>
  </si>
  <si>
    <t>MAC 700 Profile</t>
  </si>
  <si>
    <t>Mickey Mole</t>
  </si>
  <si>
    <t>Mini Broot 8x650w</t>
  </si>
  <si>
    <t>Mollefays 4 Lights</t>
  </si>
  <si>
    <t>Mollefays 8 Lights</t>
  </si>
  <si>
    <t>Mythos</t>
  </si>
  <si>
    <t>P5W</t>
  </si>
  <si>
    <t>Par 38 120w</t>
  </si>
  <si>
    <t>Par ETC 575w</t>
  </si>
  <si>
    <t>Pc 2Kw</t>
  </si>
  <si>
    <t>PC 329 2Kw</t>
  </si>
  <si>
    <t>Power Led Strip</t>
  </si>
  <si>
    <t>Quasar</t>
  </si>
  <si>
    <t>Rush MH3</t>
  </si>
  <si>
    <t>Servo Wash 250</t>
  </si>
  <si>
    <t>Stage bar 54 L</t>
  </si>
  <si>
    <t>SX B5/2</t>
  </si>
  <si>
    <t>T16   75W</t>
  </si>
  <si>
    <t>VL 1000 AS</t>
  </si>
  <si>
    <t>VL 3000 Spot Q</t>
  </si>
  <si>
    <t>VL 3015</t>
  </si>
  <si>
    <t>VL 3500 Spot</t>
  </si>
  <si>
    <t>Wild Sun</t>
  </si>
  <si>
    <t>ZR 33 Hi-Mass</t>
  </si>
  <si>
    <t>Sharpy W</t>
  </si>
  <si>
    <t>Alpha Beam 1500</t>
  </si>
  <si>
    <t>ID MACHINE</t>
  </si>
  <si>
    <t>TYPE</t>
  </si>
  <si>
    <t>UNIVERS</t>
  </si>
  <si>
    <t xml:space="preserve">ID </t>
  </si>
  <si>
    <t>FIXTURE</t>
  </si>
  <si>
    <t>ADRESS</t>
  </si>
  <si>
    <t>Mac Aura</t>
  </si>
  <si>
    <t>WEIGHT</t>
  </si>
  <si>
    <t>4</t>
  </si>
  <si>
    <t>61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</si>
  <si>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</si>
  <si>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</si>
  <si>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</si>
  <si>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</si>
  <si>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</si>
  <si>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</si>
  <si>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</si>
  <si>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</si>
  <si>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</si>
  <si>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</si>
  <si>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</si>
  <si>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</si>
  <si>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201</t>
  </si>
  <si>
    <t>202</t>
  </si>
  <si>
    <t>203</t>
  </si>
  <si>
    <t>204</t>
  </si>
  <si>
    <t>205</t>
  </si>
  <si>
    <t>206</t>
  </si>
  <si>
    <t>207</t>
  </si>
  <si>
    <t>208</t>
  </si>
  <si>
    <t>301</t>
  </si>
  <si>
    <t>302</t>
  </si>
  <si>
    <t>303</t>
  </si>
  <si>
    <t>304</t>
  </si>
  <si>
    <t>305</t>
  </si>
  <si>
    <t>306</t>
  </si>
  <si>
    <t>701</t>
  </si>
  <si>
    <t>702</t>
  </si>
  <si>
    <t>703</t>
  </si>
  <si>
    <t>704</t>
  </si>
  <si>
    <t>705</t>
  </si>
  <si>
    <t>706</t>
  </si>
  <si>
    <t>707</t>
  </si>
  <si>
    <t>708</t>
  </si>
  <si>
    <t>709</t>
  </si>
  <si>
    <t>710</t>
  </si>
  <si>
    <t>1</t>
  </si>
  <si>
    <t>2</t>
  </si>
  <si>
    <t>3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</si>
  <si>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</si>
  <si>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</si>
  <si>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</si>
  <si>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</si>
  <si>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</si>
  <si>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</si>
  <si>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</si>
  <si>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</si>
  <si>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</si>
  <si>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51</t>
  </si>
  <si>
    <t>52</t>
  </si>
  <si>
    <t>53</t>
  </si>
  <si>
    <t>54</t>
  </si>
  <si>
    <t>55</t>
  </si>
  <si>
    <t>56</t>
  </si>
  <si>
    <t>62</t>
  </si>
  <si>
    <t>63</t>
  </si>
  <si>
    <t>64</t>
  </si>
  <si>
    <t xml:space="preserve">éclat.droit </t>
  </si>
  <si>
    <t>éclat.décalé</t>
  </si>
  <si>
    <t>Rack N°1</t>
  </si>
  <si>
    <t>RK 125 N°1</t>
  </si>
  <si>
    <t>Soca N°1</t>
  </si>
  <si>
    <t>Soca N°2</t>
  </si>
  <si>
    <t>Soca N°3</t>
  </si>
  <si>
    <t>Soca N°4</t>
  </si>
  <si>
    <t>Soca N°5</t>
  </si>
  <si>
    <t>Soca N°6</t>
  </si>
  <si>
    <t>Soca N°7</t>
  </si>
  <si>
    <t>Soca N°8</t>
  </si>
  <si>
    <t>Soca N°9</t>
  </si>
  <si>
    <t>Soca N°10</t>
  </si>
  <si>
    <t>Soca N°11</t>
  </si>
  <si>
    <t>Soca N°12</t>
  </si>
  <si>
    <t>Soca N°13</t>
  </si>
  <si>
    <t>Soca N°14</t>
  </si>
  <si>
    <t>Soca N°15</t>
  </si>
  <si>
    <t>Soca N°16</t>
  </si>
  <si>
    <t>Rack N°2</t>
  </si>
  <si>
    <t>Rack N°3</t>
  </si>
  <si>
    <t>Rack N°4</t>
  </si>
  <si>
    <t>RK 125 N°2</t>
  </si>
  <si>
    <t>RK 125 N°3</t>
  </si>
  <si>
    <t>RK 125 N°4</t>
  </si>
  <si>
    <t>RK 400 N°1</t>
  </si>
  <si>
    <t>RK 400 N°2</t>
  </si>
  <si>
    <t>LISTE POUR VALIDATION</t>
  </si>
  <si>
    <t>PERCHE CONTRE N°1</t>
  </si>
  <si>
    <t>Pitchfork 2015</t>
  </si>
  <si>
    <t>LINE SPLITT</t>
  </si>
  <si>
    <t>Montée Pont</t>
  </si>
  <si>
    <t>Amp</t>
  </si>
  <si>
    <t>P1</t>
  </si>
  <si>
    <t>301/302</t>
  </si>
  <si>
    <t>303/304</t>
  </si>
  <si>
    <t>305/306</t>
  </si>
  <si>
    <t>1001</t>
  </si>
  <si>
    <t>1002</t>
  </si>
  <si>
    <t>1003</t>
  </si>
  <si>
    <t>1/2</t>
  </si>
  <si>
    <t>3/4</t>
  </si>
  <si>
    <t>5/6</t>
  </si>
  <si>
    <t>PERCHE CONTRE N°2</t>
  </si>
  <si>
    <t>PONT DOUCHE</t>
  </si>
  <si>
    <t>PONT FACE</t>
  </si>
  <si>
    <t>F1</t>
  </si>
  <si>
    <t>D</t>
  </si>
  <si>
    <t>P2</t>
  </si>
  <si>
    <t>='B6'!$L$31</t>
  </si>
  <si>
    <t>ETIQUETTE COLLEE SUR MES ARMOIRES ELECTRIQUES</t>
  </si>
  <si>
    <t>TOUTES LES VALEURS APPARAISSENT GRACE A UN COPIER/COLLER AVEC LIAISONS DEPUIS FEUILLE B6 TRES FASTIDIEUX!!!</t>
  </si>
  <si>
    <t>PROBLEME!!!FORMULE QUI APPARAÎT SI JE TAPE LA FORMULE EN DIRECT!!!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</si>
</sst>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&quot;24 x 3 Kw  N°&quot;\ ###"/>
    <numFmt numFmtId="165" formatCode="##,##0.00&quot; A&quot;"/>
    <numFmt numFmtId="166" formatCode="#,###&quot; m&quot;"/>
    <numFmt numFmtId="167" formatCode="#,###.0&quot; A&quot;"/>
    <numFmt numFmtId="168" formatCode="&quot;+&quot;\ #,###&quot; m&quot;"/>
    <numFmt numFmtId="169" formatCode="#,###.00&quot; A&quot;"/>
    <numFmt numFmtId="170" formatCode="##,##0&quot; Kg&quot;"/>
    <numFmt numFmtId="171" formatCode="&quot;+&quot;\ &quot;# ##&quot;"/>
    <numFmt numFmtId="172" formatCode="&quot;#&quot;####"/>
  </numFmts>
  <fonts count="33" x14ac:knownFonts="1">
    <font>
      <sz val="10"/>
      <name val="Arial"/>
    </font>
    <font>
      <b/>
      <sz val="26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b/>
      <sz val="14"/>
      <color indexed="10"/>
      <name val="Arial"/>
      <family val="2"/>
    </font>
    <font>
      <b/>
      <sz val="14"/>
      <color indexed="57"/>
      <name val="Arial"/>
      <family val="2"/>
    </font>
    <font>
      <sz val="8"/>
      <name val="Arial"/>
      <family val="2"/>
    </font>
    <font>
      <b/>
      <sz val="14"/>
      <color indexed="60"/>
      <name val="Arial"/>
      <family val="2"/>
    </font>
    <font>
      <b/>
      <sz val="14"/>
      <color indexed="23"/>
      <name val="Arial"/>
      <family val="2"/>
    </font>
    <font>
      <b/>
      <sz val="14"/>
      <color indexed="12"/>
      <name val="Arial"/>
      <family val="2"/>
    </font>
    <font>
      <b/>
      <sz val="10"/>
      <color theme="8" tint="-0.499984740745262"/>
      <name val="Arial"/>
      <family val="2"/>
    </font>
    <font>
      <u/>
      <sz val="10"/>
      <color theme="10"/>
      <name val="Arial"/>
    </font>
    <font>
      <u/>
      <sz val="10"/>
      <color theme="11"/>
      <name val="Arial"/>
    </font>
    <font>
      <sz val="48"/>
      <color theme="1"/>
      <name val="Calibri"/>
      <family val="2"/>
      <scheme val="minor"/>
    </font>
    <font>
      <b/>
      <sz val="14"/>
      <color rgb="FF0000FF"/>
      <name val="Arial"/>
    </font>
    <font>
      <b/>
      <sz val="14"/>
      <color rgb="FF008000"/>
      <name val="Arial"/>
    </font>
    <font>
      <b/>
      <sz val="14"/>
      <color indexed="17"/>
      <name val="Arial"/>
    </font>
    <font>
      <b/>
      <sz val="14"/>
      <color rgb="FF0000D4"/>
      <name val="Arial"/>
    </font>
    <font>
      <sz val="18"/>
      <name val="Arial"/>
    </font>
    <font>
      <b/>
      <sz val="14"/>
      <color theme="0"/>
      <name val="Arial"/>
      <family val="2"/>
    </font>
    <font>
      <b/>
      <sz val="14"/>
      <color rgb="FFFF0000"/>
      <name val="Arial"/>
      <family val="2"/>
    </font>
    <font>
      <b/>
      <sz val="10"/>
      <name val="Arial"/>
    </font>
    <font>
      <b/>
      <sz val="11"/>
      <name val="Arial"/>
      <family val="2"/>
    </font>
    <font>
      <b/>
      <sz val="8"/>
      <name val="Arial"/>
      <family val="2"/>
    </font>
    <font>
      <sz val="26"/>
      <name val="Arial"/>
    </font>
    <font>
      <sz val="12"/>
      <color rgb="FFFF0000"/>
      <name val="Arial"/>
    </font>
    <font>
      <sz val="16"/>
      <color rgb="FFFF0000"/>
      <name val="Arial"/>
    </font>
    <font>
      <sz val="18"/>
      <color rgb="FFFF0000"/>
      <name val="Arial"/>
    </font>
    <font>
      <sz val="18"/>
      <color rgb="FF1A9900"/>
      <name val="Arial"/>
    </font>
    <font>
      <sz val="72"/>
      <name val="Arial"/>
    </font>
    <font>
      <sz val="16"/>
      <name val="Arial"/>
    </font>
    <font>
      <b/>
      <sz val="36"/>
      <name val="Arial"/>
    </font>
    <font>
      <b/>
      <sz val="26"/>
      <color indexed="10"/>
      <name val="Arial"/>
    </font>
  </fonts>
  <fills count="21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009900"/>
        <bgColor indexed="64"/>
      </patternFill>
    </fill>
    <fill>
      <patternFill patternType="solid">
        <fgColor rgb="FF672C94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FFFFFF"/>
        <bgColor indexed="64"/>
      </patternFill>
    </fill>
    <fill>
      <patternFill patternType="lightVertical">
        <fgColor rgb="FFFFFF00"/>
        <bgColor rgb="FF009900"/>
      </patternFill>
    </fill>
    <fill>
      <patternFill patternType="solid">
        <fgColor rgb="FF974706"/>
        <bgColor indexed="64"/>
      </patternFill>
    </fill>
    <fill>
      <patternFill patternType="solid">
        <fgColor rgb="FF99999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</fills>
  <borders count="42">
    <border>
      <left/>
      <right/>
      <top/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rgb="FF000000"/>
      </left>
      <right/>
      <top style="medium">
        <color auto="1"/>
      </top>
      <bottom style="thin">
        <color auto="1"/>
      </bottom>
      <diagonal/>
    </border>
  </borders>
  <cellStyleXfs count="2158">
    <xf numFmtId="0" fontId="0" fillId="0" borderId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</cellStyleXfs>
  <cellXfs count="278">
    <xf numFmtId="0" fontId="0" fillId="0" borderId="0" xfId="0"/>
    <xf numFmtId="0" fontId="1" fillId="0" borderId="0" xfId="0" applyFont="1" applyBorder="1" applyAlignment="1">
      <alignment horizontal="center" vertical="center" shrinkToFit="1"/>
    </xf>
    <xf numFmtId="0" fontId="0" fillId="0" borderId="0" xfId="0" applyBorder="1" applyAlignment="1">
      <alignment vertical="center"/>
    </xf>
    <xf numFmtId="0" fontId="0" fillId="0" borderId="0" xfId="0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165" fontId="2" fillId="0" borderId="0" xfId="0" applyNumberFormat="1" applyFont="1" applyBorder="1" applyAlignment="1">
      <alignment horizontal="center" vertical="center"/>
    </xf>
    <xf numFmtId="0" fontId="9" fillId="0" borderId="0" xfId="0" applyFont="1" applyBorder="1" applyAlignment="1">
      <alignment horizontal="center"/>
    </xf>
    <xf numFmtId="165" fontId="2" fillId="0" borderId="0" xfId="0" applyNumberFormat="1" applyFont="1" applyBorder="1" applyAlignment="1">
      <alignment horizontal="center"/>
    </xf>
    <xf numFmtId="0" fontId="2" fillId="0" borderId="0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165" fontId="14" fillId="0" borderId="0" xfId="0" applyNumberFormat="1" applyFont="1" applyBorder="1" applyAlignment="1">
      <alignment horizontal="center" vertical="center"/>
    </xf>
    <xf numFmtId="165" fontId="9" fillId="0" borderId="0" xfId="0" applyNumberFormat="1" applyFont="1" applyBorder="1" applyAlignment="1">
      <alignment horizontal="center" vertical="center"/>
    </xf>
    <xf numFmtId="0" fontId="9" fillId="0" borderId="0" xfId="0" applyFont="1" applyBorder="1" applyAlignment="1" applyProtection="1">
      <alignment horizontal="center"/>
      <protection locked="0"/>
    </xf>
    <xf numFmtId="165" fontId="2" fillId="0" borderId="0" xfId="0" applyNumberFormat="1" applyFont="1" applyBorder="1" applyAlignment="1" applyProtection="1">
      <alignment horizontal="center"/>
      <protection locked="0"/>
    </xf>
    <xf numFmtId="165" fontId="2" fillId="0" borderId="0" xfId="0" applyNumberFormat="1" applyFont="1" applyFill="1" applyBorder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165" fontId="15" fillId="0" borderId="0" xfId="0" applyNumberFormat="1" applyFont="1" applyBorder="1" applyAlignment="1">
      <alignment horizontal="center" vertical="center"/>
    </xf>
    <xf numFmtId="0" fontId="16" fillId="0" borderId="0" xfId="0" applyFont="1" applyBorder="1" applyAlignment="1">
      <alignment horizontal="center" vertical="center"/>
    </xf>
    <xf numFmtId="165" fontId="16" fillId="0" borderId="0" xfId="0" applyNumberFormat="1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15" fillId="0" borderId="0" xfId="0" applyFont="1" applyBorder="1" applyAlignment="1">
      <alignment horizontal="center"/>
    </xf>
    <xf numFmtId="165" fontId="15" fillId="0" borderId="0" xfId="0" applyNumberFormat="1" applyFont="1" applyBorder="1" applyAlignment="1">
      <alignment horizontal="center"/>
    </xf>
    <xf numFmtId="0" fontId="9" fillId="0" borderId="0" xfId="0" applyFont="1" applyBorder="1" applyAlignment="1" applyProtection="1">
      <alignment horizontal="center" vertical="center"/>
      <protection locked="0"/>
    </xf>
    <xf numFmtId="165" fontId="2" fillId="0" borderId="0" xfId="0" applyNumberFormat="1" applyFont="1" applyBorder="1" applyAlignment="1" applyProtection="1">
      <alignment horizontal="center" vertical="center"/>
      <protection locked="0"/>
    </xf>
    <xf numFmtId="165" fontId="16" fillId="0" borderId="0" xfId="0" applyNumberFormat="1" applyFont="1" applyFill="1" applyBorder="1" applyAlignment="1">
      <alignment horizontal="center" vertical="center"/>
    </xf>
    <xf numFmtId="0" fontId="14" fillId="0" borderId="0" xfId="0" applyFont="1" applyBorder="1" applyAlignment="1">
      <alignment horizontal="center"/>
    </xf>
    <xf numFmtId="165" fontId="14" fillId="0" borderId="0" xfId="0" applyNumberFormat="1" applyFont="1" applyBorder="1" applyAlignment="1">
      <alignment horizontal="center"/>
    </xf>
    <xf numFmtId="165" fontId="9" fillId="0" borderId="0" xfId="0" applyNumberFormat="1" applyFont="1" applyBorder="1" applyAlignment="1" applyProtection="1">
      <alignment horizontal="center"/>
    </xf>
    <xf numFmtId="0" fontId="3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 shrinkToFit="1"/>
    </xf>
    <xf numFmtId="0" fontId="3" fillId="0" borderId="0" xfId="0" applyFont="1"/>
    <xf numFmtId="0" fontId="2" fillId="0" borderId="0" xfId="0" applyFont="1" applyFill="1" applyBorder="1" applyAlignment="1" applyProtection="1">
      <alignment horizontal="center"/>
      <protection locked="0"/>
    </xf>
    <xf numFmtId="0" fontId="2" fillId="0" borderId="0" xfId="0" applyFont="1" applyBorder="1" applyAlignment="1" applyProtection="1">
      <alignment horizontal="center"/>
      <protection locked="0"/>
    </xf>
    <xf numFmtId="0" fontId="17" fillId="0" borderId="0" xfId="0" applyFont="1" applyAlignment="1" applyProtection="1">
      <alignment horizontal="center"/>
      <protection locked="0"/>
    </xf>
    <xf numFmtId="165" fontId="9" fillId="0" borderId="0" xfId="0" applyNumberFormat="1" applyFont="1" applyBorder="1" applyAlignment="1" applyProtection="1">
      <alignment horizontal="center"/>
      <protection locked="0"/>
    </xf>
    <xf numFmtId="167" fontId="2" fillId="0" borderId="0" xfId="0" applyNumberFormat="1" applyFont="1" applyBorder="1" applyAlignment="1" applyProtection="1">
      <alignment horizontal="center"/>
      <protection locked="0"/>
    </xf>
    <xf numFmtId="165" fontId="2" fillId="0" borderId="0" xfId="0" applyNumberFormat="1" applyFont="1" applyAlignment="1" applyProtection="1">
      <alignment horizontal="center"/>
      <protection locked="0"/>
    </xf>
    <xf numFmtId="0" fontId="3" fillId="0" borderId="0" xfId="0" applyFont="1" applyAlignment="1">
      <alignment horizontal="center" vertical="center"/>
    </xf>
    <xf numFmtId="0" fontId="18" fillId="0" borderId="0" xfId="0" applyFont="1" applyAlignment="1">
      <alignment horizontal="center" vertical="center"/>
    </xf>
    <xf numFmtId="170" fontId="2" fillId="0" borderId="0" xfId="0" applyNumberFormat="1" applyFont="1" applyAlignment="1">
      <alignment horizontal="center" vertical="center"/>
    </xf>
    <xf numFmtId="49" fontId="3" fillId="0" borderId="0" xfId="0" applyNumberFormat="1" applyFont="1" applyAlignment="1">
      <alignment horizontal="center" vertical="center"/>
    </xf>
    <xf numFmtId="0" fontId="3" fillId="17" borderId="0" xfId="0" applyFont="1" applyFill="1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170" fontId="20" fillId="0" borderId="0" xfId="0" applyNumberFormat="1" applyFont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vertical="center" wrapText="1"/>
    </xf>
    <xf numFmtId="0" fontId="23" fillId="0" borderId="0" xfId="0" applyFont="1" applyBorder="1" applyAlignment="1">
      <alignment horizontal="center" vertical="center" shrinkToFit="1"/>
    </xf>
    <xf numFmtId="0" fontId="0" fillId="0" borderId="2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0" xfId="0" applyFill="1" applyAlignment="1">
      <alignment vertical="center"/>
    </xf>
    <xf numFmtId="0" fontId="0" fillId="0" borderId="29" xfId="0" applyBorder="1" applyAlignment="1">
      <alignment vertical="center"/>
    </xf>
    <xf numFmtId="0" fontId="0" fillId="0" borderId="4" xfId="0" applyBorder="1" applyAlignment="1">
      <alignment vertical="center"/>
    </xf>
    <xf numFmtId="49" fontId="24" fillId="0" borderId="0" xfId="0" applyNumberFormat="1" applyFont="1" applyBorder="1" applyAlignment="1">
      <alignment horizontal="center" vertical="center"/>
    </xf>
    <xf numFmtId="172" fontId="0" fillId="0" borderId="0" xfId="0" applyNumberFormat="1" applyAlignment="1">
      <alignment horizontal="center" vertical="center"/>
    </xf>
    <xf numFmtId="0" fontId="25" fillId="0" borderId="0" xfId="0" applyFont="1" applyFill="1" applyBorder="1" applyAlignment="1">
      <alignment vertical="center" wrapText="1"/>
    </xf>
    <xf numFmtId="0" fontId="3" fillId="0" borderId="0" xfId="0" applyFont="1" applyFill="1" applyBorder="1" applyAlignment="1">
      <alignment vertical="center" wrapText="1"/>
    </xf>
    <xf numFmtId="0" fontId="0" fillId="0" borderId="6" xfId="0" applyBorder="1" applyAlignment="1">
      <alignment vertical="center"/>
    </xf>
    <xf numFmtId="0" fontId="29" fillId="0" borderId="0" xfId="0" applyFont="1" applyAlignment="1">
      <alignment horizontal="center" vertical="center"/>
    </xf>
    <xf numFmtId="0" fontId="29" fillId="0" borderId="6" xfId="0" applyFont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 shrinkToFit="1"/>
    </xf>
    <xf numFmtId="0" fontId="3" fillId="3" borderId="14" xfId="0" applyFont="1" applyFill="1" applyBorder="1" applyAlignment="1">
      <alignment horizontal="center" vertical="center" shrinkToFit="1"/>
    </xf>
    <xf numFmtId="0" fontId="2" fillId="0" borderId="19" xfId="0" applyFont="1" applyFill="1" applyBorder="1" applyAlignment="1">
      <alignment horizontal="center" vertical="center"/>
    </xf>
    <xf numFmtId="0" fontId="2" fillId="0" borderId="14" xfId="0" applyFont="1" applyFill="1" applyBorder="1" applyAlignment="1">
      <alignment horizontal="center" vertical="center"/>
    </xf>
    <xf numFmtId="49" fontId="4" fillId="19" borderId="19" xfId="0" applyNumberFormat="1" applyFont="1" applyFill="1" applyBorder="1" applyAlignment="1">
      <alignment horizontal="center" vertical="center"/>
    </xf>
    <xf numFmtId="49" fontId="4" fillId="19" borderId="11" xfId="0" applyNumberFormat="1" applyFont="1" applyFill="1" applyBorder="1" applyAlignment="1">
      <alignment horizontal="center" vertical="center"/>
    </xf>
    <xf numFmtId="49" fontId="4" fillId="19" borderId="14" xfId="0" applyNumberFormat="1" applyFont="1" applyFill="1" applyBorder="1" applyAlignment="1">
      <alignment horizontal="center" vertical="center"/>
    </xf>
    <xf numFmtId="0" fontId="9" fillId="20" borderId="15" xfId="0" applyNumberFormat="1" applyFont="1" applyFill="1" applyBorder="1" applyAlignment="1" applyProtection="1">
      <alignment horizontal="center" vertical="center"/>
      <protection locked="0"/>
    </xf>
    <xf numFmtId="0" fontId="9" fillId="20" borderId="8" xfId="0" applyNumberFormat="1" applyFont="1" applyFill="1" applyBorder="1" applyAlignment="1" applyProtection="1">
      <alignment horizontal="center" vertical="center"/>
      <protection locked="0"/>
    </xf>
    <xf numFmtId="0" fontId="9" fillId="20" borderId="20" xfId="0" applyNumberFormat="1" applyFont="1" applyFill="1" applyBorder="1" applyAlignment="1" applyProtection="1">
      <alignment horizontal="center" vertical="center"/>
      <protection locked="0"/>
    </xf>
    <xf numFmtId="1" fontId="2" fillId="0" borderId="19" xfId="0" applyNumberFormat="1" applyFont="1" applyFill="1" applyBorder="1" applyAlignment="1">
      <alignment horizontal="center" vertical="center"/>
    </xf>
    <xf numFmtId="1" fontId="2" fillId="0" borderId="14" xfId="0" applyNumberFormat="1" applyFont="1" applyFill="1" applyBorder="1" applyAlignment="1">
      <alignment horizontal="center" vertical="center"/>
    </xf>
    <xf numFmtId="0" fontId="5" fillId="20" borderId="15" xfId="0" applyFont="1" applyFill="1" applyBorder="1" applyAlignment="1">
      <alignment horizontal="center" vertical="center"/>
    </xf>
    <xf numFmtId="0" fontId="5" fillId="20" borderId="8" xfId="0" applyFont="1" applyFill="1" applyBorder="1" applyAlignment="1">
      <alignment horizontal="center" vertical="center"/>
    </xf>
    <xf numFmtId="0" fontId="5" fillId="20" borderId="20" xfId="0" applyFont="1" applyFill="1" applyBorder="1" applyAlignment="1">
      <alignment horizontal="center" vertical="center"/>
    </xf>
    <xf numFmtId="0" fontId="2" fillId="0" borderId="19" xfId="0" applyNumberFormat="1" applyFont="1" applyFill="1" applyBorder="1" applyAlignment="1">
      <alignment horizontal="center" vertical="center"/>
    </xf>
    <xf numFmtId="0" fontId="2" fillId="0" borderId="14" xfId="0" applyNumberFormat="1" applyFont="1" applyFill="1" applyBorder="1" applyAlignment="1">
      <alignment horizontal="center" vertical="center"/>
    </xf>
    <xf numFmtId="165" fontId="2" fillId="20" borderId="19" xfId="0" applyNumberFormat="1" applyFont="1" applyFill="1" applyBorder="1" applyAlignment="1" applyProtection="1">
      <alignment horizontal="center" vertical="center"/>
      <protection locked="0"/>
    </xf>
    <xf numFmtId="165" fontId="2" fillId="20" borderId="11" xfId="0" applyNumberFormat="1" applyFont="1" applyFill="1" applyBorder="1" applyAlignment="1" applyProtection="1">
      <alignment horizontal="center" vertical="center"/>
      <protection locked="0"/>
    </xf>
    <xf numFmtId="170" fontId="2" fillId="20" borderId="23" xfId="0" applyNumberFormat="1" applyFont="1" applyFill="1" applyBorder="1" applyAlignment="1" applyProtection="1">
      <alignment horizontal="center" vertical="center"/>
      <protection locked="0"/>
    </xf>
    <xf numFmtId="170" fontId="2" fillId="20" borderId="35" xfId="0" applyNumberFormat="1" applyFont="1" applyFill="1" applyBorder="1" applyAlignment="1" applyProtection="1">
      <alignment horizontal="center" vertical="center"/>
      <protection locked="0"/>
    </xf>
    <xf numFmtId="170" fontId="2" fillId="20" borderId="36" xfId="0" applyNumberFormat="1" applyFont="1" applyFill="1" applyBorder="1" applyAlignment="1" applyProtection="1">
      <alignment horizontal="center" vertical="center"/>
      <protection locked="0"/>
    </xf>
    <xf numFmtId="0" fontId="3" fillId="2" borderId="7" xfId="0" applyFont="1" applyFill="1" applyBorder="1" applyAlignment="1">
      <alignment horizontal="center" vertical="center" shrinkToFit="1"/>
    </xf>
    <xf numFmtId="0" fontId="3" fillId="2" borderId="13" xfId="0" applyFont="1" applyFill="1" applyBorder="1" applyAlignment="1">
      <alignment horizontal="center" vertical="center" shrinkToFit="1"/>
    </xf>
    <xf numFmtId="0" fontId="2" fillId="0" borderId="18" xfId="0" applyFont="1" applyFill="1" applyBorder="1" applyAlignment="1">
      <alignment horizontal="center" vertical="center"/>
    </xf>
    <xf numFmtId="0" fontId="2" fillId="0" borderId="13" xfId="0" applyFont="1" applyFill="1" applyBorder="1" applyAlignment="1">
      <alignment horizontal="center" vertical="center"/>
    </xf>
    <xf numFmtId="49" fontId="4" fillId="19" borderId="18" xfId="0" applyNumberFormat="1" applyFont="1" applyFill="1" applyBorder="1" applyAlignment="1">
      <alignment horizontal="center" vertical="center"/>
    </xf>
    <xf numFmtId="49" fontId="4" fillId="19" borderId="7" xfId="0" applyNumberFormat="1" applyFont="1" applyFill="1" applyBorder="1" applyAlignment="1">
      <alignment horizontal="center" vertical="center"/>
    </xf>
    <xf numFmtId="49" fontId="4" fillId="19" borderId="13" xfId="0" applyNumberFormat="1" applyFont="1" applyFill="1" applyBorder="1" applyAlignment="1">
      <alignment horizontal="center" vertical="center"/>
    </xf>
    <xf numFmtId="0" fontId="9" fillId="20" borderId="16" xfId="0" applyNumberFormat="1" applyFont="1" applyFill="1" applyBorder="1" applyAlignment="1" applyProtection="1">
      <alignment horizontal="center" vertical="center"/>
      <protection locked="0"/>
    </xf>
    <xf numFmtId="0" fontId="9" fillId="20" borderId="10" xfId="0" applyNumberFormat="1" applyFont="1" applyFill="1" applyBorder="1" applyAlignment="1" applyProtection="1">
      <alignment horizontal="center" vertical="center"/>
      <protection locked="0"/>
    </xf>
    <xf numFmtId="0" fontId="9" fillId="20" borderId="12" xfId="0" applyNumberFormat="1" applyFont="1" applyFill="1" applyBorder="1" applyAlignment="1" applyProtection="1">
      <alignment horizontal="center" vertical="center"/>
      <protection locked="0"/>
    </xf>
    <xf numFmtId="1" fontId="2" fillId="0" borderId="18" xfId="0" applyNumberFormat="1" applyFont="1" applyFill="1" applyBorder="1" applyAlignment="1">
      <alignment horizontal="center" vertical="center"/>
    </xf>
    <xf numFmtId="1" fontId="2" fillId="0" borderId="13" xfId="0" applyNumberFormat="1" applyFont="1" applyFill="1" applyBorder="1" applyAlignment="1">
      <alignment horizontal="center" vertical="center"/>
    </xf>
    <xf numFmtId="0" fontId="5" fillId="20" borderId="16" xfId="0" applyFont="1" applyFill="1" applyBorder="1" applyAlignment="1">
      <alignment horizontal="center" vertical="center"/>
    </xf>
    <xf numFmtId="0" fontId="5" fillId="20" borderId="10" xfId="0" applyFont="1" applyFill="1" applyBorder="1" applyAlignment="1">
      <alignment horizontal="center" vertical="center"/>
    </xf>
    <xf numFmtId="0" fontId="5" fillId="20" borderId="12" xfId="0" applyFont="1" applyFill="1" applyBorder="1" applyAlignment="1">
      <alignment horizontal="center" vertical="center"/>
    </xf>
    <xf numFmtId="0" fontId="2" fillId="0" borderId="18" xfId="0" applyNumberFormat="1" applyFont="1" applyFill="1" applyBorder="1" applyAlignment="1">
      <alignment horizontal="center" vertical="center"/>
    </xf>
    <xf numFmtId="0" fontId="2" fillId="0" borderId="13" xfId="0" applyNumberFormat="1" applyFont="1" applyFill="1" applyBorder="1" applyAlignment="1">
      <alignment horizontal="center" vertical="center"/>
    </xf>
    <xf numFmtId="165" fontId="2" fillId="20" borderId="18" xfId="0" applyNumberFormat="1" applyFont="1" applyFill="1" applyBorder="1" applyAlignment="1" applyProtection="1">
      <alignment horizontal="center" vertical="center"/>
      <protection locked="0"/>
    </xf>
    <xf numFmtId="165" fontId="2" fillId="20" borderId="7" xfId="0" applyNumberFormat="1" applyFont="1" applyFill="1" applyBorder="1" applyAlignment="1" applyProtection="1">
      <alignment horizontal="center" vertical="center"/>
      <protection locked="0"/>
    </xf>
    <xf numFmtId="170" fontId="2" fillId="20" borderId="33" xfId="0" applyNumberFormat="1" applyFont="1" applyFill="1" applyBorder="1" applyAlignment="1" applyProtection="1">
      <alignment horizontal="center" vertical="center"/>
      <protection locked="0"/>
    </xf>
    <xf numFmtId="170" fontId="2" fillId="20" borderId="22" xfId="0" applyNumberFormat="1" applyFont="1" applyFill="1" applyBorder="1" applyAlignment="1" applyProtection="1">
      <alignment horizontal="center" vertical="center"/>
      <protection locked="0"/>
    </xf>
    <xf numFmtId="170" fontId="2" fillId="20" borderId="34" xfId="0" applyNumberFormat="1" applyFont="1" applyFill="1" applyBorder="1" applyAlignment="1" applyProtection="1">
      <alignment horizontal="center" vertical="center"/>
      <protection locked="0"/>
    </xf>
    <xf numFmtId="0" fontId="3" fillId="15" borderId="7" xfId="0" applyFont="1" applyFill="1" applyBorder="1" applyAlignment="1">
      <alignment horizontal="center" vertical="center" shrinkToFit="1"/>
    </xf>
    <xf numFmtId="0" fontId="3" fillId="15" borderId="13" xfId="0" applyFont="1" applyFill="1" applyBorder="1" applyAlignment="1">
      <alignment horizontal="center" vertical="center" shrinkToFit="1"/>
    </xf>
    <xf numFmtId="0" fontId="3" fillId="3" borderId="7" xfId="0" applyFont="1" applyFill="1" applyBorder="1" applyAlignment="1">
      <alignment horizontal="center" vertical="center" shrinkToFit="1"/>
    </xf>
    <xf numFmtId="0" fontId="3" fillId="3" borderId="13" xfId="0" applyFont="1" applyFill="1" applyBorder="1" applyAlignment="1">
      <alignment horizontal="center" vertical="center" shrinkToFit="1"/>
    </xf>
    <xf numFmtId="0" fontId="2" fillId="0" borderId="41" xfId="0" applyFont="1" applyBorder="1" applyAlignment="1">
      <alignment horizontal="center" vertical="center" shrinkToFit="1"/>
    </xf>
    <xf numFmtId="0" fontId="2" fillId="0" borderId="10" xfId="0" applyFont="1" applyBorder="1" applyAlignment="1">
      <alignment horizontal="center" vertical="center" shrinkToFit="1"/>
    </xf>
    <xf numFmtId="0" fontId="2" fillId="0" borderId="17" xfId="0" applyFont="1" applyBorder="1" applyAlignment="1">
      <alignment horizontal="center" vertical="center" shrinkToFit="1"/>
    </xf>
    <xf numFmtId="0" fontId="2" fillId="0" borderId="30" xfId="0" applyFont="1" applyBorder="1" applyAlignment="1">
      <alignment horizontal="center" vertical="center" shrinkToFit="1"/>
    </xf>
    <xf numFmtId="0" fontId="2" fillId="0" borderId="31" xfId="0" applyFont="1" applyBorder="1" applyAlignment="1">
      <alignment horizontal="center" vertical="center" shrinkToFit="1"/>
    </xf>
    <xf numFmtId="0" fontId="2" fillId="0" borderId="32" xfId="0" applyFont="1" applyBorder="1" applyAlignment="1">
      <alignment horizontal="center" vertical="center" shrinkToFit="1"/>
    </xf>
    <xf numFmtId="0" fontId="3" fillId="15" borderId="10" xfId="0" applyFont="1" applyFill="1" applyBorder="1" applyAlignment="1">
      <alignment horizontal="center" vertical="center" shrinkToFit="1"/>
    </xf>
    <xf numFmtId="0" fontId="3" fillId="15" borderId="12" xfId="0" applyFont="1" applyFill="1" applyBorder="1" applyAlignment="1">
      <alignment horizontal="center" vertical="center" shrinkToFit="1"/>
    </xf>
    <xf numFmtId="0" fontId="2" fillId="0" borderId="16" xfId="0" applyFont="1" applyFill="1" applyBorder="1" applyAlignment="1">
      <alignment horizontal="center" vertical="center"/>
    </xf>
    <xf numFmtId="0" fontId="2" fillId="0" borderId="12" xfId="0" applyFont="1" applyFill="1" applyBorder="1" applyAlignment="1">
      <alignment horizontal="center" vertical="center"/>
    </xf>
    <xf numFmtId="49" fontId="4" fillId="19" borderId="16" xfId="0" applyNumberFormat="1" applyFont="1" applyFill="1" applyBorder="1" applyAlignment="1">
      <alignment horizontal="center" vertical="center" shrinkToFit="1"/>
    </xf>
    <xf numFmtId="49" fontId="4" fillId="19" borderId="10" xfId="0" applyNumberFormat="1" applyFont="1" applyFill="1" applyBorder="1" applyAlignment="1">
      <alignment horizontal="center" vertical="center" shrinkToFit="1"/>
    </xf>
    <xf numFmtId="49" fontId="4" fillId="19" borderId="12" xfId="0" applyNumberFormat="1" applyFont="1" applyFill="1" applyBorder="1" applyAlignment="1">
      <alignment horizontal="center" vertical="center" shrinkToFit="1"/>
    </xf>
    <xf numFmtId="1" fontId="2" fillId="18" borderId="16" xfId="0" applyNumberFormat="1" applyFont="1" applyFill="1" applyBorder="1" applyAlignment="1">
      <alignment horizontal="center" vertical="center"/>
    </xf>
    <xf numFmtId="1" fontId="2" fillId="18" borderId="12" xfId="0" applyNumberFormat="1" applyFont="1" applyFill="1" applyBorder="1" applyAlignment="1">
      <alignment horizontal="center" vertical="center"/>
    </xf>
    <xf numFmtId="0" fontId="2" fillId="0" borderId="16" xfId="0" applyNumberFormat="1" applyFont="1" applyFill="1" applyBorder="1" applyAlignment="1">
      <alignment horizontal="center" vertical="center"/>
    </xf>
    <xf numFmtId="0" fontId="2" fillId="0" borderId="12" xfId="0" applyNumberFormat="1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top" shrinkToFit="1"/>
    </xf>
    <xf numFmtId="0" fontId="10" fillId="0" borderId="3" xfId="0" applyFont="1" applyBorder="1" applyAlignment="1">
      <alignment horizontal="center" vertical="top" shrinkToFit="1"/>
    </xf>
    <xf numFmtId="0" fontId="10" fillId="0" borderId="6" xfId="0" applyFont="1" applyBorder="1" applyAlignment="1">
      <alignment horizontal="center" vertical="top" shrinkToFit="1"/>
    </xf>
    <xf numFmtId="0" fontId="10" fillId="0" borderId="5" xfId="0" applyFont="1" applyBorder="1" applyAlignment="1">
      <alignment horizontal="center" vertical="top" shrinkToFit="1"/>
    </xf>
    <xf numFmtId="170" fontId="1" fillId="0" borderId="2" xfId="0" applyNumberFormat="1" applyFont="1" applyBorder="1" applyAlignment="1">
      <alignment horizontal="center" vertical="center" shrinkToFit="1"/>
    </xf>
    <xf numFmtId="170" fontId="1" fillId="0" borderId="1" xfId="0" applyNumberFormat="1" applyFont="1" applyBorder="1" applyAlignment="1">
      <alignment horizontal="center" vertical="center" shrinkToFit="1"/>
    </xf>
    <xf numFmtId="170" fontId="1" fillId="0" borderId="3" xfId="0" applyNumberFormat="1" applyFont="1" applyBorder="1" applyAlignment="1">
      <alignment horizontal="center" vertical="center" shrinkToFit="1"/>
    </xf>
    <xf numFmtId="170" fontId="1" fillId="0" borderId="29" xfId="0" applyNumberFormat="1" applyFont="1" applyBorder="1" applyAlignment="1">
      <alignment horizontal="center" vertical="center" shrinkToFit="1"/>
    </xf>
    <xf numFmtId="170" fontId="1" fillId="0" borderId="0" xfId="0" applyNumberFormat="1" applyFont="1" applyBorder="1" applyAlignment="1">
      <alignment horizontal="center" vertical="center" shrinkToFit="1"/>
    </xf>
    <xf numFmtId="170" fontId="1" fillId="0" borderId="37" xfId="0" applyNumberFormat="1" applyFont="1" applyBorder="1" applyAlignment="1">
      <alignment horizontal="center" vertical="center" shrinkToFit="1"/>
    </xf>
    <xf numFmtId="0" fontId="2" fillId="0" borderId="21" xfId="0" applyFont="1" applyBorder="1" applyAlignment="1">
      <alignment horizontal="center" vertical="center" shrinkToFit="1"/>
    </xf>
    <xf numFmtId="0" fontId="2" fillId="0" borderId="8" xfId="0" applyFont="1" applyBorder="1" applyAlignment="1">
      <alignment horizontal="center" vertical="center" shrinkToFit="1"/>
    </xf>
    <xf numFmtId="166" fontId="2" fillId="0" borderId="8" xfId="0" applyNumberFormat="1" applyFont="1" applyBorder="1" applyAlignment="1">
      <alignment horizontal="center" vertical="center" shrinkToFit="1"/>
    </xf>
    <xf numFmtId="168" fontId="2" fillId="0" borderId="8" xfId="0" applyNumberFormat="1" applyFont="1" applyBorder="1" applyAlignment="1">
      <alignment horizontal="center" vertical="center" shrinkToFit="1"/>
    </xf>
    <xf numFmtId="171" fontId="2" fillId="0" borderId="8" xfId="0" applyNumberFormat="1" applyFont="1" applyBorder="1" applyAlignment="1">
      <alignment horizontal="center" vertical="center" shrinkToFit="1"/>
    </xf>
    <xf numFmtId="171" fontId="2" fillId="0" borderId="9" xfId="0" applyNumberFormat="1" applyFont="1" applyBorder="1" applyAlignment="1">
      <alignment horizontal="center" vertical="center" shrinkToFit="1"/>
    </xf>
    <xf numFmtId="171" fontId="2" fillId="0" borderId="29" xfId="0" applyNumberFormat="1" applyFont="1" applyBorder="1" applyAlignment="1">
      <alignment horizontal="center" vertical="center" shrinkToFit="1"/>
    </xf>
    <xf numFmtId="171" fontId="2" fillId="0" borderId="0" xfId="0" applyNumberFormat="1" applyFont="1" applyBorder="1" applyAlignment="1">
      <alignment horizontal="center" vertical="center" shrinkToFit="1"/>
    </xf>
    <xf numFmtId="171" fontId="2" fillId="0" borderId="37" xfId="0" applyNumberFormat="1" applyFont="1" applyBorder="1" applyAlignment="1">
      <alignment horizontal="center" vertical="center" shrinkToFit="1"/>
    </xf>
    <xf numFmtId="164" fontId="19" fillId="15" borderId="1" xfId="0" applyNumberFormat="1" applyFont="1" applyFill="1" applyBorder="1" applyAlignment="1">
      <alignment horizontal="center" vertical="center" shrinkToFit="1"/>
    </xf>
    <xf numFmtId="164" fontId="19" fillId="4" borderId="1" xfId="0" applyNumberFormat="1" applyFont="1" applyFill="1" applyBorder="1" applyAlignment="1">
      <alignment horizontal="center" vertical="center" shrinkToFit="1"/>
    </xf>
    <xf numFmtId="164" fontId="2" fillId="16" borderId="1" xfId="0" applyNumberFormat="1" applyFont="1" applyFill="1" applyBorder="1" applyAlignment="1">
      <alignment horizontal="center" vertical="center" shrinkToFit="1"/>
    </xf>
    <xf numFmtId="164" fontId="2" fillId="16" borderId="3" xfId="0" applyNumberFormat="1" applyFont="1" applyFill="1" applyBorder="1" applyAlignment="1">
      <alignment horizontal="center" vertical="center" shrinkToFit="1"/>
    </xf>
    <xf numFmtId="0" fontId="2" fillId="13" borderId="2" xfId="0" applyNumberFormat="1" applyFont="1" applyFill="1" applyBorder="1" applyAlignment="1">
      <alignment horizontal="center" vertical="center" shrinkToFit="1"/>
    </xf>
    <xf numFmtId="0" fontId="2" fillId="13" borderId="1" xfId="0" applyNumberFormat="1" applyFont="1" applyFill="1" applyBorder="1" applyAlignment="1">
      <alignment horizontal="center" vertical="center" shrinkToFit="1"/>
    </xf>
    <xf numFmtId="0" fontId="2" fillId="13" borderId="3" xfId="0" applyNumberFormat="1" applyFont="1" applyFill="1" applyBorder="1" applyAlignment="1">
      <alignment horizontal="center" vertical="center" shrinkToFit="1"/>
    </xf>
    <xf numFmtId="0" fontId="2" fillId="13" borderId="4" xfId="0" applyNumberFormat="1" applyFont="1" applyFill="1" applyBorder="1" applyAlignment="1">
      <alignment horizontal="center" vertical="center" shrinkToFit="1"/>
    </xf>
    <xf numFmtId="0" fontId="2" fillId="13" borderId="6" xfId="0" applyNumberFormat="1" applyFont="1" applyFill="1" applyBorder="1" applyAlignment="1">
      <alignment horizontal="center" vertical="center" shrinkToFit="1"/>
    </xf>
    <xf numFmtId="0" fontId="2" fillId="13" borderId="5" xfId="0" applyNumberFormat="1" applyFont="1" applyFill="1" applyBorder="1" applyAlignment="1">
      <alignment horizontal="center" vertical="center" shrinkToFit="1"/>
    </xf>
    <xf numFmtId="169" fontId="7" fillId="0" borderId="6" xfId="0" applyNumberFormat="1" applyFont="1" applyBorder="1" applyAlignment="1">
      <alignment horizontal="center" vertical="center" shrinkToFit="1"/>
    </xf>
    <xf numFmtId="169" fontId="2" fillId="0" borderId="6" xfId="0" applyNumberFormat="1" applyFont="1" applyBorder="1" applyAlignment="1">
      <alignment horizontal="center" vertical="center" shrinkToFit="1"/>
    </xf>
    <xf numFmtId="169" fontId="8" fillId="0" borderId="6" xfId="0" applyNumberFormat="1" applyFont="1" applyBorder="1" applyAlignment="1">
      <alignment horizontal="center" vertical="center" shrinkToFit="1"/>
    </xf>
    <xf numFmtId="169" fontId="8" fillId="0" borderId="5" xfId="0" applyNumberFormat="1" applyFont="1" applyBorder="1" applyAlignment="1">
      <alignment horizontal="center" vertical="center" shrinkToFit="1"/>
    </xf>
    <xf numFmtId="0" fontId="2" fillId="0" borderId="8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 shrinkToFit="1"/>
    </xf>
    <xf numFmtId="0" fontId="2" fillId="0" borderId="20" xfId="0" applyFont="1" applyBorder="1" applyAlignment="1">
      <alignment horizontal="center" vertical="center" shrinkToFit="1"/>
    </xf>
    <xf numFmtId="0" fontId="21" fillId="0" borderId="15" xfId="0" applyFont="1" applyBorder="1" applyAlignment="1">
      <alignment horizontal="center" vertical="center" wrapText="1"/>
    </xf>
    <xf numFmtId="0" fontId="21" fillId="0" borderId="20" xfId="0" applyFont="1" applyBorder="1" applyAlignment="1">
      <alignment horizontal="center" vertical="center" wrapText="1"/>
    </xf>
    <xf numFmtId="0" fontId="22" fillId="0" borderId="15" xfId="0" applyFont="1" applyBorder="1" applyAlignment="1">
      <alignment horizontal="center" vertical="center" wrapText="1"/>
    </xf>
    <xf numFmtId="0" fontId="22" fillId="0" borderId="9" xfId="0" applyFont="1" applyBorder="1" applyAlignment="1">
      <alignment horizontal="center" vertical="center" wrapText="1"/>
    </xf>
    <xf numFmtId="0" fontId="13" fillId="14" borderId="22" xfId="0" applyFont="1" applyFill="1" applyBorder="1" applyAlignment="1">
      <alignment horizontal="center"/>
    </xf>
    <xf numFmtId="0" fontId="13" fillId="14" borderId="34" xfId="0" applyFont="1" applyFill="1" applyBorder="1" applyAlignment="1">
      <alignment horizontal="center"/>
    </xf>
    <xf numFmtId="0" fontId="13" fillId="8" borderId="22" xfId="0" applyFont="1" applyFill="1" applyBorder="1" applyAlignment="1">
      <alignment horizontal="center"/>
    </xf>
    <xf numFmtId="0" fontId="13" fillId="8" borderId="34" xfId="0" applyFont="1" applyFill="1" applyBorder="1" applyAlignment="1">
      <alignment horizontal="center"/>
    </xf>
    <xf numFmtId="0" fontId="13" fillId="9" borderId="22" xfId="0" applyFont="1" applyFill="1" applyBorder="1" applyAlignment="1">
      <alignment horizontal="center"/>
    </xf>
    <xf numFmtId="0" fontId="13" fillId="9" borderId="34" xfId="0" applyFont="1" applyFill="1" applyBorder="1" applyAlignment="1">
      <alignment horizontal="center"/>
    </xf>
    <xf numFmtId="0" fontId="13" fillId="10" borderId="22" xfId="0" applyFont="1" applyFill="1" applyBorder="1" applyAlignment="1">
      <alignment horizontal="center"/>
    </xf>
    <xf numFmtId="0" fontId="13" fillId="10" borderId="34" xfId="0" applyFont="1" applyFill="1" applyBorder="1" applyAlignment="1">
      <alignment horizontal="center"/>
    </xf>
    <xf numFmtId="0" fontId="13" fillId="5" borderId="22" xfId="0" applyFont="1" applyFill="1" applyBorder="1" applyAlignment="1">
      <alignment horizontal="center"/>
    </xf>
    <xf numFmtId="0" fontId="13" fillId="5" borderId="34" xfId="0" applyFont="1" applyFill="1" applyBorder="1" applyAlignment="1">
      <alignment horizontal="center"/>
    </xf>
    <xf numFmtId="0" fontId="13" fillId="7" borderId="22" xfId="0" applyFont="1" applyFill="1" applyBorder="1" applyAlignment="1">
      <alignment horizontal="center"/>
    </xf>
    <xf numFmtId="0" fontId="13" fillId="7" borderId="34" xfId="0" applyFont="1" applyFill="1" applyBorder="1" applyAlignment="1">
      <alignment horizontal="center"/>
    </xf>
    <xf numFmtId="0" fontId="13" fillId="0" borderId="22" xfId="0" applyFont="1" applyBorder="1" applyAlignment="1">
      <alignment horizontal="center"/>
    </xf>
    <xf numFmtId="0" fontId="13" fillId="0" borderId="34" xfId="0" applyFont="1" applyBorder="1" applyAlignment="1">
      <alignment horizontal="center"/>
    </xf>
    <xf numFmtId="0" fontId="13" fillId="15" borderId="22" xfId="0" applyFont="1" applyFill="1" applyBorder="1" applyAlignment="1">
      <alignment horizontal="center"/>
    </xf>
    <xf numFmtId="0" fontId="13" fillId="15" borderId="34" xfId="0" applyFont="1" applyFill="1" applyBorder="1" applyAlignment="1">
      <alignment horizontal="center"/>
    </xf>
    <xf numFmtId="0" fontId="13" fillId="6" borderId="22" xfId="0" applyFont="1" applyFill="1" applyBorder="1" applyAlignment="1">
      <alignment horizontal="center"/>
    </xf>
    <xf numFmtId="0" fontId="13" fillId="6" borderId="34" xfId="0" applyFont="1" applyFill="1" applyBorder="1" applyAlignment="1">
      <alignment horizont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13" fillId="11" borderId="22" xfId="0" applyFont="1" applyFill="1" applyBorder="1" applyAlignment="1">
      <alignment horizontal="center"/>
    </xf>
    <xf numFmtId="0" fontId="13" fillId="11" borderId="34" xfId="0" applyFont="1" applyFill="1" applyBorder="1" applyAlignment="1">
      <alignment horizontal="center"/>
    </xf>
    <xf numFmtId="0" fontId="13" fillId="12" borderId="22" xfId="0" applyFont="1" applyFill="1" applyBorder="1" applyAlignment="1">
      <alignment horizontal="center"/>
    </xf>
    <xf numFmtId="0" fontId="13" fillId="12" borderId="34" xfId="0" applyFont="1" applyFill="1" applyBorder="1" applyAlignment="1">
      <alignment horizontal="center"/>
    </xf>
    <xf numFmtId="0" fontId="26" fillId="0" borderId="33" xfId="0" applyFont="1" applyBorder="1" applyAlignment="1">
      <alignment horizontal="center" vertical="center" shrinkToFit="1"/>
    </xf>
    <xf numFmtId="0" fontId="26" fillId="0" borderId="22" xfId="0" applyFont="1" applyBorder="1" applyAlignment="1">
      <alignment horizontal="center" vertical="center" shrinkToFit="1"/>
    </xf>
    <xf numFmtId="0" fontId="26" fillId="0" borderId="23" xfId="0" applyFont="1" applyBorder="1" applyAlignment="1">
      <alignment horizontal="center" vertical="center" shrinkToFit="1"/>
    </xf>
    <xf numFmtId="0" fontId="26" fillId="0" borderId="35" xfId="0" applyFont="1" applyBorder="1" applyAlignment="1">
      <alignment horizontal="center" vertical="center" shrinkToFit="1"/>
    </xf>
    <xf numFmtId="0" fontId="3" fillId="0" borderId="34" xfId="0" applyFont="1" applyBorder="1" applyAlignment="1">
      <alignment horizontal="center" vertical="center" shrinkToFit="1"/>
    </xf>
    <xf numFmtId="0" fontId="3" fillId="0" borderId="36" xfId="0" applyFont="1" applyBorder="1" applyAlignment="1">
      <alignment horizontal="center" vertical="center" shrinkToFit="1"/>
    </xf>
    <xf numFmtId="49" fontId="27" fillId="0" borderId="33" xfId="0" applyNumberFormat="1" applyFont="1" applyBorder="1" applyAlignment="1">
      <alignment horizontal="center" vertical="center" shrinkToFit="1"/>
    </xf>
    <xf numFmtId="49" fontId="27" fillId="0" borderId="22" xfId="0" applyNumberFormat="1" applyFont="1" applyBorder="1" applyAlignment="1">
      <alignment horizontal="center" vertical="center" shrinkToFit="1"/>
    </xf>
    <xf numFmtId="49" fontId="27" fillId="0" borderId="34" xfId="0" applyNumberFormat="1" applyFont="1" applyBorder="1" applyAlignment="1">
      <alignment horizontal="center" vertical="center" shrinkToFit="1"/>
    </xf>
    <xf numFmtId="1" fontId="18" fillId="0" borderId="33" xfId="0" applyNumberFormat="1" applyFont="1" applyBorder="1" applyAlignment="1">
      <alignment horizontal="center" vertical="center" shrinkToFit="1"/>
    </xf>
    <xf numFmtId="0" fontId="28" fillId="0" borderId="22" xfId="0" applyFont="1" applyBorder="1" applyAlignment="1">
      <alignment horizontal="center" vertical="center" shrinkToFit="1"/>
    </xf>
    <xf numFmtId="0" fontId="28" fillId="0" borderId="34" xfId="0" applyFont="1" applyBorder="1" applyAlignment="1">
      <alignment horizontal="center" vertical="center" shrinkToFit="1"/>
    </xf>
    <xf numFmtId="0" fontId="28" fillId="0" borderId="28" xfId="0" applyFont="1" applyBorder="1" applyAlignment="1">
      <alignment horizontal="center" vertical="center" shrinkToFit="1"/>
    </xf>
    <xf numFmtId="0" fontId="28" fillId="0" borderId="27" xfId="0" applyFont="1" applyBorder="1" applyAlignment="1">
      <alignment horizontal="center" vertical="center" shrinkToFit="1"/>
    </xf>
    <xf numFmtId="0" fontId="28" fillId="0" borderId="38" xfId="0" applyFont="1" applyBorder="1" applyAlignment="1">
      <alignment horizontal="center" vertical="center" shrinkToFit="1"/>
    </xf>
    <xf numFmtId="0" fontId="28" fillId="0" borderId="37" xfId="0" applyFont="1" applyBorder="1" applyAlignment="1">
      <alignment horizontal="center" vertical="center" shrinkToFit="1"/>
    </xf>
    <xf numFmtId="0" fontId="28" fillId="0" borderId="25" xfId="0" applyFont="1" applyBorder="1" applyAlignment="1">
      <alignment horizontal="center" vertical="center" shrinkToFit="1"/>
    </xf>
    <xf numFmtId="0" fontId="28" fillId="0" borderId="24" xfId="0" applyFont="1" applyBorder="1" applyAlignment="1">
      <alignment horizontal="center" vertical="center" shrinkToFit="1"/>
    </xf>
    <xf numFmtId="0" fontId="9" fillId="20" borderId="30" xfId="0" applyNumberFormat="1" applyFont="1" applyFill="1" applyBorder="1" applyAlignment="1" applyProtection="1">
      <alignment horizontal="center" vertical="center" shrinkToFit="1"/>
      <protection locked="0"/>
    </xf>
    <xf numFmtId="0" fontId="9" fillId="20" borderId="31" xfId="0" applyNumberFormat="1" applyFont="1" applyFill="1" applyBorder="1" applyAlignment="1" applyProtection="1">
      <alignment horizontal="center" vertical="center" shrinkToFit="1"/>
      <protection locked="0"/>
    </xf>
    <xf numFmtId="0" fontId="9" fillId="20" borderId="32" xfId="0" applyNumberFormat="1" applyFont="1" applyFill="1" applyBorder="1" applyAlignment="1" applyProtection="1">
      <alignment horizontal="center" vertical="center" shrinkToFit="1"/>
      <protection locked="0"/>
    </xf>
    <xf numFmtId="0" fontId="9" fillId="20" borderId="26" xfId="0" applyNumberFormat="1" applyFont="1" applyFill="1" applyBorder="1" applyAlignment="1" applyProtection="1">
      <alignment horizontal="center" vertical="center" shrinkToFit="1"/>
      <protection locked="0"/>
    </xf>
    <xf numFmtId="0" fontId="9" fillId="20" borderId="40" xfId="0" applyNumberFormat="1" applyFont="1" applyFill="1" applyBorder="1" applyAlignment="1" applyProtection="1">
      <alignment horizontal="center" vertical="center" shrinkToFit="1"/>
      <protection locked="0"/>
    </xf>
    <xf numFmtId="0" fontId="9" fillId="20" borderId="39" xfId="0" applyNumberFormat="1" applyFont="1" applyFill="1" applyBorder="1" applyAlignment="1" applyProtection="1">
      <alignment horizontal="center" vertical="center" shrinkToFit="1"/>
      <protection locked="0"/>
    </xf>
    <xf numFmtId="0" fontId="9" fillId="20" borderId="33" xfId="0" applyNumberFormat="1" applyFont="1" applyFill="1" applyBorder="1" applyAlignment="1" applyProtection="1">
      <alignment horizontal="center" vertical="center" shrinkToFit="1"/>
      <protection locked="0"/>
    </xf>
    <xf numFmtId="0" fontId="9" fillId="20" borderId="22" xfId="0" applyNumberFormat="1" applyFont="1" applyFill="1" applyBorder="1" applyAlignment="1" applyProtection="1">
      <alignment horizontal="center" vertical="center" shrinkToFit="1"/>
      <protection locked="0"/>
    </xf>
    <xf numFmtId="0" fontId="9" fillId="20" borderId="34" xfId="0" applyNumberFormat="1" applyFont="1" applyFill="1" applyBorder="1" applyAlignment="1" applyProtection="1">
      <alignment horizontal="center" vertical="center" shrinkToFit="1"/>
      <protection locked="0"/>
    </xf>
    <xf numFmtId="49" fontId="24" fillId="0" borderId="0" xfId="0" applyNumberFormat="1" applyFont="1" applyBorder="1" applyAlignment="1">
      <alignment horizontal="center" vertical="center"/>
    </xf>
    <xf numFmtId="49" fontId="24" fillId="0" borderId="2" xfId="0" applyNumberFormat="1" applyFont="1" applyBorder="1" applyAlignment="1">
      <alignment horizontal="center" vertical="center"/>
    </xf>
    <xf numFmtId="49" fontId="24" fillId="0" borderId="1" xfId="0" applyNumberFormat="1" applyFont="1" applyBorder="1" applyAlignment="1">
      <alignment horizontal="center" vertical="center"/>
    </xf>
    <xf numFmtId="49" fontId="24" fillId="0" borderId="3" xfId="0" applyNumberFormat="1" applyFont="1" applyBorder="1" applyAlignment="1">
      <alignment horizontal="center" vertical="center"/>
    </xf>
    <xf numFmtId="49" fontId="24" fillId="0" borderId="29" xfId="0" applyNumberFormat="1" applyFont="1" applyBorder="1" applyAlignment="1">
      <alignment horizontal="center" vertical="center"/>
    </xf>
    <xf numFmtId="49" fontId="24" fillId="0" borderId="37" xfId="0" applyNumberFormat="1" applyFont="1" applyBorder="1" applyAlignment="1">
      <alignment horizontal="center" vertical="center"/>
    </xf>
    <xf numFmtId="49" fontId="24" fillId="0" borderId="4" xfId="0" applyNumberFormat="1" applyFont="1" applyBorder="1" applyAlignment="1">
      <alignment horizontal="center" vertical="center"/>
    </xf>
    <xf numFmtId="49" fontId="24" fillId="0" borderId="6" xfId="0" applyNumberFormat="1" applyFont="1" applyBorder="1" applyAlignment="1">
      <alignment horizontal="center" vertical="center"/>
    </xf>
    <xf numFmtId="49" fontId="24" fillId="0" borderId="5" xfId="0" applyNumberFormat="1" applyFont="1" applyBorder="1" applyAlignment="1">
      <alignment horizontal="center" vertical="center"/>
    </xf>
    <xf numFmtId="49" fontId="31" fillId="0" borderId="2" xfId="0" applyNumberFormat="1" applyFont="1" applyBorder="1" applyAlignment="1">
      <alignment horizontal="center" vertical="center" shrinkToFit="1"/>
    </xf>
    <xf numFmtId="49" fontId="31" fillId="0" borderId="1" xfId="0" applyNumberFormat="1" applyFont="1" applyBorder="1" applyAlignment="1">
      <alignment horizontal="center" vertical="center" shrinkToFit="1"/>
    </xf>
    <xf numFmtId="49" fontId="31" fillId="0" borderId="3" xfId="0" applyNumberFormat="1" applyFont="1" applyBorder="1" applyAlignment="1">
      <alignment horizontal="center" vertical="center" shrinkToFit="1"/>
    </xf>
    <xf numFmtId="49" fontId="31" fillId="0" borderId="4" xfId="0" applyNumberFormat="1" applyFont="1" applyBorder="1" applyAlignment="1">
      <alignment horizontal="center" vertical="center" shrinkToFit="1"/>
    </xf>
    <xf numFmtId="49" fontId="31" fillId="0" borderId="6" xfId="0" applyNumberFormat="1" applyFont="1" applyBorder="1" applyAlignment="1">
      <alignment horizontal="center" vertical="center" shrinkToFit="1"/>
    </xf>
    <xf numFmtId="49" fontId="31" fillId="0" borderId="5" xfId="0" applyNumberFormat="1" applyFont="1" applyBorder="1" applyAlignment="1">
      <alignment horizontal="center" vertical="center" shrinkToFit="1"/>
    </xf>
    <xf numFmtId="0" fontId="32" fillId="0" borderId="2" xfId="0" applyNumberFormat="1" applyFont="1" applyBorder="1" applyAlignment="1">
      <alignment horizontal="center" vertical="center" shrinkToFit="1"/>
    </xf>
    <xf numFmtId="0" fontId="32" fillId="0" borderId="1" xfId="0" applyNumberFormat="1" applyFont="1" applyBorder="1" applyAlignment="1">
      <alignment horizontal="center" vertical="center" shrinkToFit="1"/>
    </xf>
    <xf numFmtId="0" fontId="32" fillId="0" borderId="3" xfId="0" applyNumberFormat="1" applyFont="1" applyBorder="1" applyAlignment="1">
      <alignment horizontal="center" vertical="center" shrinkToFit="1"/>
    </xf>
    <xf numFmtId="0" fontId="32" fillId="0" borderId="4" xfId="0" applyNumberFormat="1" applyFont="1" applyBorder="1" applyAlignment="1">
      <alignment horizontal="center" vertical="center" shrinkToFit="1"/>
    </xf>
    <xf numFmtId="0" fontId="32" fillId="0" borderId="6" xfId="0" applyNumberFormat="1" applyFont="1" applyBorder="1" applyAlignment="1">
      <alignment horizontal="center" vertical="center" shrinkToFit="1"/>
    </xf>
    <xf numFmtId="0" fontId="32" fillId="0" borderId="5" xfId="0" applyNumberFormat="1" applyFont="1" applyBorder="1" applyAlignment="1">
      <alignment horizontal="center" vertical="center" shrinkToFit="1"/>
    </xf>
    <xf numFmtId="172" fontId="0" fillId="0" borderId="0" xfId="0" applyNumberFormat="1" applyAlignment="1">
      <alignment vertical="center"/>
    </xf>
    <xf numFmtId="0" fontId="30" fillId="0" borderId="2" xfId="0" applyFont="1" applyBorder="1" applyAlignment="1">
      <alignment horizontal="center" vertical="center" wrapText="1"/>
    </xf>
    <xf numFmtId="0" fontId="30" fillId="0" borderId="3" xfId="0" applyFont="1" applyBorder="1" applyAlignment="1">
      <alignment horizontal="center" vertical="center" wrapText="1"/>
    </xf>
    <xf numFmtId="0" fontId="30" fillId="0" borderId="29" xfId="0" applyFont="1" applyBorder="1" applyAlignment="1">
      <alignment horizontal="center" vertical="center" wrapText="1"/>
    </xf>
    <xf numFmtId="0" fontId="30" fillId="0" borderId="37" xfId="0" applyFont="1" applyBorder="1" applyAlignment="1">
      <alignment horizontal="center" vertical="center" wrapText="1"/>
    </xf>
    <xf numFmtId="0" fontId="30" fillId="0" borderId="4" xfId="0" applyFont="1" applyBorder="1" applyAlignment="1">
      <alignment horizontal="center" vertical="center" wrapText="1"/>
    </xf>
    <xf numFmtId="0" fontId="30" fillId="0" borderId="5" xfId="0" applyFont="1" applyBorder="1" applyAlignment="1">
      <alignment horizontal="center" vertical="center" wrapText="1"/>
    </xf>
    <xf numFmtId="0" fontId="26" fillId="0" borderId="2" xfId="0" applyFont="1" applyBorder="1" applyAlignment="1">
      <alignment horizontal="center" vertical="center" wrapText="1"/>
    </xf>
    <xf numFmtId="0" fontId="26" fillId="0" borderId="1" xfId="0" applyFont="1" applyBorder="1" applyAlignment="1">
      <alignment horizontal="center" vertical="center" wrapText="1"/>
    </xf>
    <xf numFmtId="0" fontId="26" fillId="0" borderId="3" xfId="0" applyFont="1" applyBorder="1" applyAlignment="1">
      <alignment horizontal="center" vertical="center" wrapText="1"/>
    </xf>
    <xf numFmtId="0" fontId="26" fillId="0" borderId="29" xfId="0" applyFont="1" applyBorder="1" applyAlignment="1">
      <alignment horizontal="center" vertical="center" wrapText="1"/>
    </xf>
    <xf numFmtId="0" fontId="26" fillId="0" borderId="0" xfId="0" applyFont="1" applyBorder="1" applyAlignment="1">
      <alignment horizontal="center" vertical="center" wrapText="1"/>
    </xf>
    <xf numFmtId="0" fontId="26" fillId="0" borderId="37" xfId="0" applyFont="1" applyBorder="1" applyAlignment="1">
      <alignment horizontal="center" vertical="center" wrapText="1"/>
    </xf>
    <xf numFmtId="0" fontId="26" fillId="0" borderId="4" xfId="0" applyFont="1" applyBorder="1" applyAlignment="1">
      <alignment horizontal="center" vertical="center" wrapText="1"/>
    </xf>
    <xf numFmtId="0" fontId="26" fillId="0" borderId="6" xfId="0" applyFont="1" applyBorder="1" applyAlignment="1">
      <alignment horizontal="center" vertical="center" wrapText="1"/>
    </xf>
    <xf numFmtId="0" fontId="26" fillId="0" borderId="5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29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3" fillId="0" borderId="37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18" fillId="0" borderId="2" xfId="0" applyFont="1" applyBorder="1" applyAlignment="1">
      <alignment horizontal="center" vertical="center" textRotation="255" wrapText="1"/>
    </xf>
    <xf numFmtId="0" fontId="18" fillId="0" borderId="1" xfId="0" applyFont="1" applyBorder="1" applyAlignment="1">
      <alignment horizontal="center" vertical="center" textRotation="255" wrapText="1"/>
    </xf>
    <xf numFmtId="0" fontId="18" fillId="0" borderId="3" xfId="0" applyFont="1" applyBorder="1" applyAlignment="1">
      <alignment horizontal="center" vertical="center" textRotation="255" wrapText="1"/>
    </xf>
    <xf numFmtId="0" fontId="18" fillId="0" borderId="29" xfId="0" applyFont="1" applyBorder="1" applyAlignment="1">
      <alignment horizontal="center" vertical="center" textRotation="255" wrapText="1"/>
    </xf>
    <xf numFmtId="0" fontId="18" fillId="0" borderId="0" xfId="0" applyFont="1" applyBorder="1" applyAlignment="1">
      <alignment horizontal="center" vertical="center" textRotation="255" wrapText="1"/>
    </xf>
    <xf numFmtId="0" fontId="18" fillId="0" borderId="37" xfId="0" applyFont="1" applyBorder="1" applyAlignment="1">
      <alignment horizontal="center" vertical="center" textRotation="255" wrapText="1"/>
    </xf>
    <xf numFmtId="0" fontId="18" fillId="0" borderId="4" xfId="0" applyFont="1" applyBorder="1" applyAlignment="1">
      <alignment horizontal="center" vertical="center" textRotation="255" wrapText="1"/>
    </xf>
    <xf numFmtId="0" fontId="18" fillId="0" borderId="6" xfId="0" applyFont="1" applyBorder="1" applyAlignment="1">
      <alignment horizontal="center" vertical="center" textRotation="255" wrapText="1"/>
    </xf>
    <xf numFmtId="0" fontId="18" fillId="0" borderId="5" xfId="0" applyFont="1" applyBorder="1" applyAlignment="1">
      <alignment horizontal="center" vertical="center" textRotation="255" wrapText="1"/>
    </xf>
  </cellXfs>
  <cellStyles count="2158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" xfId="531" builtinId="8" hidden="1"/>
    <cellStyle name="Lien hypertexte" xfId="533" builtinId="8" hidden="1"/>
    <cellStyle name="Lien hypertexte" xfId="535" builtinId="8" hidden="1"/>
    <cellStyle name="Lien hypertexte" xfId="537" builtinId="8" hidden="1"/>
    <cellStyle name="Lien hypertexte" xfId="539" builtinId="8" hidden="1"/>
    <cellStyle name="Lien hypertexte" xfId="541" builtinId="8" hidden="1"/>
    <cellStyle name="Lien hypertexte" xfId="543" builtinId="8" hidden="1"/>
    <cellStyle name="Lien hypertexte" xfId="545" builtinId="8" hidden="1"/>
    <cellStyle name="Lien hypertexte" xfId="547" builtinId="8" hidden="1"/>
    <cellStyle name="Lien hypertexte" xfId="549" builtinId="8" hidden="1"/>
    <cellStyle name="Lien hypertexte" xfId="551" builtinId="8" hidden="1"/>
    <cellStyle name="Lien hypertexte" xfId="553" builtinId="8" hidden="1"/>
    <cellStyle name="Lien hypertexte" xfId="555" builtinId="8" hidden="1"/>
    <cellStyle name="Lien hypertexte" xfId="557" builtinId="8" hidden="1"/>
    <cellStyle name="Lien hypertexte" xfId="559" builtinId="8" hidden="1"/>
    <cellStyle name="Lien hypertexte" xfId="561" builtinId="8" hidden="1"/>
    <cellStyle name="Lien hypertexte" xfId="563" builtinId="8" hidden="1"/>
    <cellStyle name="Lien hypertexte" xfId="565" builtinId="8" hidden="1"/>
    <cellStyle name="Lien hypertexte" xfId="567" builtinId="8" hidden="1"/>
    <cellStyle name="Lien hypertexte" xfId="569" builtinId="8" hidden="1"/>
    <cellStyle name="Lien hypertexte" xfId="571" builtinId="8" hidden="1"/>
    <cellStyle name="Lien hypertexte" xfId="573" builtinId="8" hidden="1"/>
    <cellStyle name="Lien hypertexte" xfId="575" builtinId="8" hidden="1"/>
    <cellStyle name="Lien hypertexte" xfId="577" builtinId="8" hidden="1"/>
    <cellStyle name="Lien hypertexte" xfId="579" builtinId="8" hidden="1"/>
    <cellStyle name="Lien hypertexte" xfId="581" builtinId="8" hidden="1"/>
    <cellStyle name="Lien hypertexte" xfId="583" builtinId="8" hidden="1"/>
    <cellStyle name="Lien hypertexte" xfId="585" builtinId="8" hidden="1"/>
    <cellStyle name="Lien hypertexte" xfId="587" builtinId="8" hidden="1"/>
    <cellStyle name="Lien hypertexte" xfId="589" builtinId="8" hidden="1"/>
    <cellStyle name="Lien hypertexte" xfId="591" builtinId="8" hidden="1"/>
    <cellStyle name="Lien hypertexte" xfId="593" builtinId="8" hidden="1"/>
    <cellStyle name="Lien hypertexte" xfId="595" builtinId="8" hidden="1"/>
    <cellStyle name="Lien hypertexte" xfId="597" builtinId="8" hidden="1"/>
    <cellStyle name="Lien hypertexte" xfId="599" builtinId="8" hidden="1"/>
    <cellStyle name="Lien hypertexte" xfId="601" builtinId="8" hidden="1"/>
    <cellStyle name="Lien hypertexte" xfId="603" builtinId="8" hidden="1"/>
    <cellStyle name="Lien hypertexte" xfId="605" builtinId="8" hidden="1"/>
    <cellStyle name="Lien hypertexte" xfId="607" builtinId="8" hidden="1"/>
    <cellStyle name="Lien hypertexte" xfId="609" builtinId="8" hidden="1"/>
    <cellStyle name="Lien hypertexte" xfId="611" builtinId="8" hidden="1"/>
    <cellStyle name="Lien hypertexte" xfId="613" builtinId="8" hidden="1"/>
    <cellStyle name="Lien hypertexte" xfId="615" builtinId="8" hidden="1"/>
    <cellStyle name="Lien hypertexte" xfId="617" builtinId="8" hidden="1"/>
    <cellStyle name="Lien hypertexte" xfId="619" builtinId="8" hidden="1"/>
    <cellStyle name="Lien hypertexte" xfId="621" builtinId="8" hidden="1"/>
    <cellStyle name="Lien hypertexte" xfId="623" builtinId="8" hidden="1"/>
    <cellStyle name="Lien hypertexte" xfId="625" builtinId="8" hidden="1"/>
    <cellStyle name="Lien hypertexte" xfId="627" builtinId="8" hidden="1"/>
    <cellStyle name="Lien hypertexte" xfId="629" builtinId="8" hidden="1"/>
    <cellStyle name="Lien hypertexte" xfId="631" builtinId="8" hidden="1"/>
    <cellStyle name="Lien hypertexte" xfId="633" builtinId="8" hidden="1"/>
    <cellStyle name="Lien hypertexte" xfId="635" builtinId="8" hidden="1"/>
    <cellStyle name="Lien hypertexte" xfId="637" builtinId="8" hidden="1"/>
    <cellStyle name="Lien hypertexte" xfId="639" builtinId="8" hidden="1"/>
    <cellStyle name="Lien hypertexte" xfId="641" builtinId="8" hidden="1"/>
    <cellStyle name="Lien hypertexte" xfId="643" builtinId="8" hidden="1"/>
    <cellStyle name="Lien hypertexte" xfId="645" builtinId="8" hidden="1"/>
    <cellStyle name="Lien hypertexte" xfId="647" builtinId="8" hidden="1"/>
    <cellStyle name="Lien hypertexte" xfId="649" builtinId="8" hidden="1"/>
    <cellStyle name="Lien hypertexte" xfId="651" builtinId="8" hidden="1"/>
    <cellStyle name="Lien hypertexte" xfId="653" builtinId="8" hidden="1"/>
    <cellStyle name="Lien hypertexte" xfId="655" builtinId="8" hidden="1"/>
    <cellStyle name="Lien hypertexte" xfId="657" builtinId="8" hidden="1"/>
    <cellStyle name="Lien hypertexte" xfId="659" builtinId="8" hidden="1"/>
    <cellStyle name="Lien hypertexte" xfId="661" builtinId="8" hidden="1"/>
    <cellStyle name="Lien hypertexte" xfId="663" builtinId="8" hidden="1"/>
    <cellStyle name="Lien hypertexte" xfId="665" builtinId="8" hidden="1"/>
    <cellStyle name="Lien hypertexte" xfId="667" builtinId="8" hidden="1"/>
    <cellStyle name="Lien hypertexte" xfId="669" builtinId="8" hidden="1"/>
    <cellStyle name="Lien hypertexte" xfId="671" builtinId="8" hidden="1"/>
    <cellStyle name="Lien hypertexte" xfId="673" builtinId="8" hidden="1"/>
    <cellStyle name="Lien hypertexte" xfId="675" builtinId="8" hidden="1"/>
    <cellStyle name="Lien hypertexte" xfId="677" builtinId="8" hidden="1"/>
    <cellStyle name="Lien hypertexte" xfId="679" builtinId="8" hidden="1"/>
    <cellStyle name="Lien hypertexte" xfId="681" builtinId="8" hidden="1"/>
    <cellStyle name="Lien hypertexte" xfId="683" builtinId="8" hidden="1"/>
    <cellStyle name="Lien hypertexte" xfId="685" builtinId="8" hidden="1"/>
    <cellStyle name="Lien hypertexte" xfId="687" builtinId="8" hidden="1"/>
    <cellStyle name="Lien hypertexte" xfId="689" builtinId="8" hidden="1"/>
    <cellStyle name="Lien hypertexte" xfId="691" builtinId="8" hidden="1"/>
    <cellStyle name="Lien hypertexte" xfId="693" builtinId="8" hidden="1"/>
    <cellStyle name="Lien hypertexte" xfId="695" builtinId="8" hidden="1"/>
    <cellStyle name="Lien hypertexte" xfId="697" builtinId="8" hidden="1"/>
    <cellStyle name="Lien hypertexte" xfId="699" builtinId="8" hidden="1"/>
    <cellStyle name="Lien hypertexte" xfId="701" builtinId="8" hidden="1"/>
    <cellStyle name="Lien hypertexte" xfId="703" builtinId="8" hidden="1"/>
    <cellStyle name="Lien hypertexte" xfId="705" builtinId="8" hidden="1"/>
    <cellStyle name="Lien hypertexte" xfId="707" builtinId="8" hidden="1"/>
    <cellStyle name="Lien hypertexte" xfId="709" builtinId="8" hidden="1"/>
    <cellStyle name="Lien hypertexte" xfId="711" builtinId="8" hidden="1"/>
    <cellStyle name="Lien hypertexte" xfId="713" builtinId="8" hidden="1"/>
    <cellStyle name="Lien hypertexte" xfId="715" builtinId="8" hidden="1"/>
    <cellStyle name="Lien hypertexte" xfId="717" builtinId="8" hidden="1"/>
    <cellStyle name="Lien hypertexte" xfId="719" builtinId="8" hidden="1"/>
    <cellStyle name="Lien hypertexte" xfId="721" builtinId="8" hidden="1"/>
    <cellStyle name="Lien hypertexte" xfId="723" builtinId="8" hidden="1"/>
    <cellStyle name="Lien hypertexte" xfId="725" builtinId="8" hidden="1"/>
    <cellStyle name="Lien hypertexte" xfId="727" builtinId="8" hidden="1"/>
    <cellStyle name="Lien hypertexte" xfId="729" builtinId="8" hidden="1"/>
    <cellStyle name="Lien hypertexte" xfId="731" builtinId="8" hidden="1"/>
    <cellStyle name="Lien hypertexte" xfId="733" builtinId="8" hidden="1"/>
    <cellStyle name="Lien hypertexte" xfId="735" builtinId="8" hidden="1"/>
    <cellStyle name="Lien hypertexte" xfId="737" builtinId="8" hidden="1"/>
    <cellStyle name="Lien hypertexte" xfId="739" builtinId="8" hidden="1"/>
    <cellStyle name="Lien hypertexte" xfId="741" builtinId="8" hidden="1"/>
    <cellStyle name="Lien hypertexte" xfId="743" builtinId="8" hidden="1"/>
    <cellStyle name="Lien hypertexte" xfId="745" builtinId="8" hidden="1"/>
    <cellStyle name="Lien hypertexte" xfId="747" builtinId="8" hidden="1"/>
    <cellStyle name="Lien hypertexte" xfId="749" builtinId="8" hidden="1"/>
    <cellStyle name="Lien hypertexte" xfId="751" builtinId="8" hidden="1"/>
    <cellStyle name="Lien hypertexte" xfId="753" builtinId="8" hidden="1"/>
    <cellStyle name="Lien hypertexte" xfId="755" builtinId="8" hidden="1"/>
    <cellStyle name="Lien hypertexte" xfId="757" builtinId="8" hidden="1"/>
    <cellStyle name="Lien hypertexte" xfId="759" builtinId="8" hidden="1"/>
    <cellStyle name="Lien hypertexte" xfId="761" builtinId="8" hidden="1"/>
    <cellStyle name="Lien hypertexte" xfId="763" builtinId="8" hidden="1"/>
    <cellStyle name="Lien hypertexte" xfId="765" builtinId="8" hidden="1"/>
    <cellStyle name="Lien hypertexte" xfId="767" builtinId="8" hidden="1"/>
    <cellStyle name="Lien hypertexte" xfId="769" builtinId="8" hidden="1"/>
    <cellStyle name="Lien hypertexte" xfId="771" builtinId="8" hidden="1"/>
    <cellStyle name="Lien hypertexte" xfId="773" builtinId="8" hidden="1"/>
    <cellStyle name="Lien hypertexte" xfId="775" builtinId="8" hidden="1"/>
    <cellStyle name="Lien hypertexte" xfId="777" builtinId="8" hidden="1"/>
    <cellStyle name="Lien hypertexte" xfId="779" builtinId="8" hidden="1"/>
    <cellStyle name="Lien hypertexte" xfId="781" builtinId="8" hidden="1"/>
    <cellStyle name="Lien hypertexte" xfId="783" builtinId="8" hidden="1"/>
    <cellStyle name="Lien hypertexte" xfId="785" builtinId="8" hidden="1"/>
    <cellStyle name="Lien hypertexte" xfId="787" builtinId="8" hidden="1"/>
    <cellStyle name="Lien hypertexte" xfId="789" builtinId="8" hidden="1"/>
    <cellStyle name="Lien hypertexte" xfId="791" builtinId="8" hidden="1"/>
    <cellStyle name="Lien hypertexte" xfId="793" builtinId="8" hidden="1"/>
    <cellStyle name="Lien hypertexte" xfId="795" builtinId="8" hidden="1"/>
    <cellStyle name="Lien hypertexte" xfId="797" builtinId="8" hidden="1"/>
    <cellStyle name="Lien hypertexte" xfId="799" builtinId="8" hidden="1"/>
    <cellStyle name="Lien hypertexte" xfId="801" builtinId="8" hidden="1"/>
    <cellStyle name="Lien hypertexte" xfId="803" builtinId="8" hidden="1"/>
    <cellStyle name="Lien hypertexte" xfId="805" builtinId="8" hidden="1"/>
    <cellStyle name="Lien hypertexte" xfId="807" builtinId="8" hidden="1"/>
    <cellStyle name="Lien hypertexte" xfId="809" builtinId="8" hidden="1"/>
    <cellStyle name="Lien hypertexte" xfId="811" builtinId="8" hidden="1"/>
    <cellStyle name="Lien hypertexte" xfId="813" builtinId="8" hidden="1"/>
    <cellStyle name="Lien hypertexte" xfId="815" builtinId="8" hidden="1"/>
    <cellStyle name="Lien hypertexte" xfId="817" builtinId="8" hidden="1"/>
    <cellStyle name="Lien hypertexte" xfId="819" builtinId="8" hidden="1"/>
    <cellStyle name="Lien hypertexte" xfId="821" builtinId="8" hidden="1"/>
    <cellStyle name="Lien hypertexte" xfId="823" builtinId="8" hidden="1"/>
    <cellStyle name="Lien hypertexte" xfId="825" builtinId="8" hidden="1"/>
    <cellStyle name="Lien hypertexte" xfId="827" builtinId="8" hidden="1"/>
    <cellStyle name="Lien hypertexte" xfId="829" builtinId="8" hidden="1"/>
    <cellStyle name="Lien hypertexte" xfId="831" builtinId="8" hidden="1"/>
    <cellStyle name="Lien hypertexte" xfId="833" builtinId="8" hidden="1"/>
    <cellStyle name="Lien hypertexte" xfId="835" builtinId="8" hidden="1"/>
    <cellStyle name="Lien hypertexte" xfId="837" builtinId="8" hidden="1"/>
    <cellStyle name="Lien hypertexte" xfId="839" builtinId="8" hidden="1"/>
    <cellStyle name="Lien hypertexte" xfId="841" builtinId="8" hidden="1"/>
    <cellStyle name="Lien hypertexte" xfId="843" builtinId="8" hidden="1"/>
    <cellStyle name="Lien hypertexte" xfId="845" builtinId="8" hidden="1"/>
    <cellStyle name="Lien hypertexte" xfId="847" builtinId="8" hidden="1"/>
    <cellStyle name="Lien hypertexte" xfId="849" builtinId="8" hidden="1"/>
    <cellStyle name="Lien hypertexte" xfId="851" builtinId="8" hidden="1"/>
    <cellStyle name="Lien hypertexte" xfId="853" builtinId="8" hidden="1"/>
    <cellStyle name="Lien hypertexte" xfId="855" builtinId="8" hidden="1"/>
    <cellStyle name="Lien hypertexte" xfId="857" builtinId="8" hidden="1"/>
    <cellStyle name="Lien hypertexte" xfId="859" builtinId="8" hidden="1"/>
    <cellStyle name="Lien hypertexte" xfId="861" builtinId="8" hidden="1"/>
    <cellStyle name="Lien hypertexte" xfId="863" builtinId="8" hidden="1"/>
    <cellStyle name="Lien hypertexte" xfId="865" builtinId="8" hidden="1"/>
    <cellStyle name="Lien hypertexte" xfId="867" builtinId="8" hidden="1"/>
    <cellStyle name="Lien hypertexte" xfId="869" builtinId="8" hidden="1"/>
    <cellStyle name="Lien hypertexte" xfId="871" builtinId="8" hidden="1"/>
    <cellStyle name="Lien hypertexte" xfId="873" builtinId="8" hidden="1"/>
    <cellStyle name="Lien hypertexte" xfId="875" builtinId="8" hidden="1"/>
    <cellStyle name="Lien hypertexte" xfId="877" builtinId="8" hidden="1"/>
    <cellStyle name="Lien hypertexte" xfId="879" builtinId="8" hidden="1"/>
    <cellStyle name="Lien hypertexte" xfId="881" builtinId="8" hidden="1"/>
    <cellStyle name="Lien hypertexte" xfId="883" builtinId="8" hidden="1"/>
    <cellStyle name="Lien hypertexte" xfId="885" builtinId="8" hidden="1"/>
    <cellStyle name="Lien hypertexte" xfId="887" builtinId="8" hidden="1"/>
    <cellStyle name="Lien hypertexte" xfId="889" builtinId="8" hidden="1"/>
    <cellStyle name="Lien hypertexte" xfId="891" builtinId="8" hidden="1"/>
    <cellStyle name="Lien hypertexte" xfId="893" builtinId="8" hidden="1"/>
    <cellStyle name="Lien hypertexte" xfId="895" builtinId="8" hidden="1"/>
    <cellStyle name="Lien hypertexte" xfId="897" builtinId="8" hidden="1"/>
    <cellStyle name="Lien hypertexte" xfId="899" builtinId="8" hidden="1"/>
    <cellStyle name="Lien hypertexte" xfId="901" builtinId="8" hidden="1"/>
    <cellStyle name="Lien hypertexte" xfId="903" builtinId="8" hidden="1"/>
    <cellStyle name="Lien hypertexte" xfId="905" builtinId="8" hidden="1"/>
    <cellStyle name="Lien hypertexte" xfId="907" builtinId="8" hidden="1"/>
    <cellStyle name="Lien hypertexte" xfId="909" builtinId="8" hidden="1"/>
    <cellStyle name="Lien hypertexte" xfId="911" builtinId="8" hidden="1"/>
    <cellStyle name="Lien hypertexte" xfId="913" builtinId="8" hidden="1"/>
    <cellStyle name="Lien hypertexte" xfId="915" builtinId="8" hidden="1"/>
    <cellStyle name="Lien hypertexte" xfId="917" builtinId="8" hidden="1"/>
    <cellStyle name="Lien hypertexte" xfId="919" builtinId="8" hidden="1"/>
    <cellStyle name="Lien hypertexte" xfId="921" builtinId="8" hidden="1"/>
    <cellStyle name="Lien hypertexte" xfId="923" builtinId="8" hidden="1"/>
    <cellStyle name="Lien hypertexte" xfId="925" builtinId="8" hidden="1"/>
    <cellStyle name="Lien hypertexte" xfId="927" builtinId="8" hidden="1"/>
    <cellStyle name="Lien hypertexte" xfId="929" builtinId="8" hidden="1"/>
    <cellStyle name="Lien hypertexte" xfId="931" builtinId="8" hidden="1"/>
    <cellStyle name="Lien hypertexte" xfId="933" builtinId="8" hidden="1"/>
    <cellStyle name="Lien hypertexte" xfId="935" builtinId="8" hidden="1"/>
    <cellStyle name="Lien hypertexte" xfId="937" builtinId="8" hidden="1"/>
    <cellStyle name="Lien hypertexte" xfId="939" builtinId="8" hidden="1"/>
    <cellStyle name="Lien hypertexte" xfId="941" builtinId="8" hidden="1"/>
    <cellStyle name="Lien hypertexte" xfId="943" builtinId="8" hidden="1"/>
    <cellStyle name="Lien hypertexte" xfId="945" builtinId="8" hidden="1"/>
    <cellStyle name="Lien hypertexte" xfId="947" builtinId="8" hidden="1"/>
    <cellStyle name="Lien hypertexte" xfId="949" builtinId="8" hidden="1"/>
    <cellStyle name="Lien hypertexte" xfId="951" builtinId="8" hidden="1"/>
    <cellStyle name="Lien hypertexte" xfId="953" builtinId="8" hidden="1"/>
    <cellStyle name="Lien hypertexte" xfId="955" builtinId="8" hidden="1"/>
    <cellStyle name="Lien hypertexte" xfId="957" builtinId="8" hidden="1"/>
    <cellStyle name="Lien hypertexte" xfId="959" builtinId="8" hidden="1"/>
    <cellStyle name="Lien hypertexte" xfId="961" builtinId="8" hidden="1"/>
    <cellStyle name="Lien hypertexte" xfId="963" builtinId="8" hidden="1"/>
    <cellStyle name="Lien hypertexte" xfId="965" builtinId="8" hidden="1"/>
    <cellStyle name="Lien hypertexte" xfId="967" builtinId="8" hidden="1"/>
    <cellStyle name="Lien hypertexte" xfId="969" builtinId="8" hidden="1"/>
    <cellStyle name="Lien hypertexte" xfId="971" builtinId="8" hidden="1"/>
    <cellStyle name="Lien hypertexte" xfId="973" builtinId="8" hidden="1"/>
    <cellStyle name="Lien hypertexte" xfId="975" builtinId="8" hidden="1"/>
    <cellStyle name="Lien hypertexte" xfId="977" builtinId="8" hidden="1"/>
    <cellStyle name="Lien hypertexte" xfId="979" builtinId="8" hidden="1"/>
    <cellStyle name="Lien hypertexte" xfId="981" builtinId="8" hidden="1"/>
    <cellStyle name="Lien hypertexte" xfId="983" builtinId="8" hidden="1"/>
    <cellStyle name="Lien hypertexte" xfId="985" builtinId="8" hidden="1"/>
    <cellStyle name="Lien hypertexte" xfId="987" builtinId="8" hidden="1"/>
    <cellStyle name="Lien hypertexte" xfId="989" builtinId="8" hidden="1"/>
    <cellStyle name="Lien hypertexte" xfId="991" builtinId="8" hidden="1"/>
    <cellStyle name="Lien hypertexte" xfId="993" builtinId="8" hidden="1"/>
    <cellStyle name="Lien hypertexte" xfId="995" builtinId="8" hidden="1"/>
    <cellStyle name="Lien hypertexte" xfId="997" builtinId="8" hidden="1"/>
    <cellStyle name="Lien hypertexte" xfId="999" builtinId="8" hidden="1"/>
    <cellStyle name="Lien hypertexte" xfId="1001" builtinId="8" hidden="1"/>
    <cellStyle name="Lien hypertexte" xfId="1003" builtinId="8" hidden="1"/>
    <cellStyle name="Lien hypertexte" xfId="1005" builtinId="8" hidden="1"/>
    <cellStyle name="Lien hypertexte" xfId="1007" builtinId="8" hidden="1"/>
    <cellStyle name="Lien hypertexte" xfId="1009" builtinId="8" hidden="1"/>
    <cellStyle name="Lien hypertexte" xfId="1011" builtinId="8" hidden="1"/>
    <cellStyle name="Lien hypertexte" xfId="1013" builtinId="8" hidden="1"/>
    <cellStyle name="Lien hypertexte" xfId="1015" builtinId="8" hidden="1"/>
    <cellStyle name="Lien hypertexte" xfId="1017" builtinId="8" hidden="1"/>
    <cellStyle name="Lien hypertexte" xfId="1019" builtinId="8" hidden="1"/>
    <cellStyle name="Lien hypertexte" xfId="1021" builtinId="8" hidden="1"/>
    <cellStyle name="Lien hypertexte" xfId="1023" builtinId="8" hidden="1"/>
    <cellStyle name="Lien hypertexte" xfId="1025" builtinId="8" hidden="1"/>
    <cellStyle name="Lien hypertexte" xfId="1027" builtinId="8" hidden="1"/>
    <cellStyle name="Lien hypertexte" xfId="1029" builtinId="8" hidden="1"/>
    <cellStyle name="Lien hypertexte" xfId="1031" builtinId="8" hidden="1"/>
    <cellStyle name="Lien hypertexte" xfId="1033" builtinId="8" hidden="1"/>
    <cellStyle name="Lien hypertexte" xfId="1035" builtinId="8" hidden="1"/>
    <cellStyle name="Lien hypertexte" xfId="1037" builtinId="8" hidden="1"/>
    <cellStyle name="Lien hypertexte" xfId="1039" builtinId="8" hidden="1"/>
    <cellStyle name="Lien hypertexte" xfId="1041" builtinId="8" hidden="1"/>
    <cellStyle name="Lien hypertexte" xfId="1043" builtinId="8" hidden="1"/>
    <cellStyle name="Lien hypertexte" xfId="1045" builtinId="8" hidden="1"/>
    <cellStyle name="Lien hypertexte" xfId="1047" builtinId="8" hidden="1"/>
    <cellStyle name="Lien hypertexte" xfId="1049" builtinId="8" hidden="1"/>
    <cellStyle name="Lien hypertexte" xfId="1051" builtinId="8" hidden="1"/>
    <cellStyle name="Lien hypertexte" xfId="1053" builtinId="8" hidden="1"/>
    <cellStyle name="Lien hypertexte" xfId="1055" builtinId="8" hidden="1"/>
    <cellStyle name="Lien hypertexte" xfId="1057" builtinId="8" hidden="1"/>
    <cellStyle name="Lien hypertexte" xfId="1059" builtinId="8" hidden="1"/>
    <cellStyle name="Lien hypertexte" xfId="1061" builtinId="8" hidden="1"/>
    <cellStyle name="Lien hypertexte" xfId="1063" builtinId="8" hidden="1"/>
    <cellStyle name="Lien hypertexte" xfId="1065" builtinId="8" hidden="1"/>
    <cellStyle name="Lien hypertexte" xfId="1067" builtinId="8" hidden="1"/>
    <cellStyle name="Lien hypertexte" xfId="1069" builtinId="8" hidden="1"/>
    <cellStyle name="Lien hypertexte" xfId="1071" builtinId="8" hidden="1"/>
    <cellStyle name="Lien hypertexte" xfId="1073" builtinId="8" hidden="1"/>
    <cellStyle name="Lien hypertexte" xfId="1075" builtinId="8" hidden="1"/>
    <cellStyle name="Lien hypertexte" xfId="1077" builtinId="8" hidden="1"/>
    <cellStyle name="Lien hypertexte" xfId="1079" builtinId="8" hidden="1"/>
    <cellStyle name="Lien hypertexte" xfId="1081" builtinId="8" hidden="1"/>
    <cellStyle name="Lien hypertexte" xfId="1083" builtinId="8" hidden="1"/>
    <cellStyle name="Lien hypertexte" xfId="1085" builtinId="8" hidden="1"/>
    <cellStyle name="Lien hypertexte" xfId="1087" builtinId="8" hidden="1"/>
    <cellStyle name="Lien hypertexte" xfId="1089" builtinId="8" hidden="1"/>
    <cellStyle name="Lien hypertexte" xfId="1091" builtinId="8" hidden="1"/>
    <cellStyle name="Lien hypertexte" xfId="1093" builtinId="8" hidden="1"/>
    <cellStyle name="Lien hypertexte" xfId="1095" builtinId="8" hidden="1"/>
    <cellStyle name="Lien hypertexte" xfId="1097" builtinId="8" hidden="1"/>
    <cellStyle name="Lien hypertexte" xfId="1099" builtinId="8" hidden="1"/>
    <cellStyle name="Lien hypertexte" xfId="1101" builtinId="8" hidden="1"/>
    <cellStyle name="Lien hypertexte" xfId="1103" builtinId="8" hidden="1"/>
    <cellStyle name="Lien hypertexte" xfId="1105" builtinId="8" hidden="1"/>
    <cellStyle name="Lien hypertexte" xfId="1107" builtinId="8" hidden="1"/>
    <cellStyle name="Lien hypertexte" xfId="1109" builtinId="8" hidden="1"/>
    <cellStyle name="Lien hypertexte" xfId="1111" builtinId="8" hidden="1"/>
    <cellStyle name="Lien hypertexte" xfId="1113" builtinId="8" hidden="1"/>
    <cellStyle name="Lien hypertexte" xfId="1115" builtinId="8" hidden="1"/>
    <cellStyle name="Lien hypertexte" xfId="1117" builtinId="8" hidden="1"/>
    <cellStyle name="Lien hypertexte" xfId="1119" builtinId="8" hidden="1"/>
    <cellStyle name="Lien hypertexte" xfId="1121" builtinId="8" hidden="1"/>
    <cellStyle name="Lien hypertexte" xfId="1123" builtinId="8" hidden="1"/>
    <cellStyle name="Lien hypertexte" xfId="1125" builtinId="8" hidden="1"/>
    <cellStyle name="Lien hypertexte" xfId="1127" builtinId="8" hidden="1"/>
    <cellStyle name="Lien hypertexte" xfId="1129" builtinId="8" hidden="1"/>
    <cellStyle name="Lien hypertexte" xfId="1131" builtinId="8" hidden="1"/>
    <cellStyle name="Lien hypertexte" xfId="1133" builtinId="8" hidden="1"/>
    <cellStyle name="Lien hypertexte" xfId="1135" builtinId="8" hidden="1"/>
    <cellStyle name="Lien hypertexte" xfId="1137" builtinId="8" hidden="1"/>
    <cellStyle name="Lien hypertexte" xfId="1139" builtinId="8" hidden="1"/>
    <cellStyle name="Lien hypertexte" xfId="1141" builtinId="8" hidden="1"/>
    <cellStyle name="Lien hypertexte" xfId="1143" builtinId="8" hidden="1"/>
    <cellStyle name="Lien hypertexte" xfId="1145" builtinId="8" hidden="1"/>
    <cellStyle name="Lien hypertexte" xfId="1147" builtinId="8" hidden="1"/>
    <cellStyle name="Lien hypertexte" xfId="1149" builtinId="8" hidden="1"/>
    <cellStyle name="Lien hypertexte" xfId="1151" builtinId="8" hidden="1"/>
    <cellStyle name="Lien hypertexte" xfId="1153" builtinId="8" hidden="1"/>
    <cellStyle name="Lien hypertexte" xfId="1155" builtinId="8" hidden="1"/>
    <cellStyle name="Lien hypertexte" xfId="1157" builtinId="8" hidden="1"/>
    <cellStyle name="Lien hypertexte" xfId="1159" builtinId="8" hidden="1"/>
    <cellStyle name="Lien hypertexte" xfId="1161" builtinId="8" hidden="1"/>
    <cellStyle name="Lien hypertexte" xfId="1163" builtinId="8" hidden="1"/>
    <cellStyle name="Lien hypertexte" xfId="1165" builtinId="8" hidden="1"/>
    <cellStyle name="Lien hypertexte" xfId="1167" builtinId="8" hidden="1"/>
    <cellStyle name="Lien hypertexte" xfId="1169" builtinId="8" hidden="1"/>
    <cellStyle name="Lien hypertexte" xfId="1171" builtinId="8" hidden="1"/>
    <cellStyle name="Lien hypertexte" xfId="1173" builtinId="8" hidden="1"/>
    <cellStyle name="Lien hypertexte" xfId="1175" builtinId="8" hidden="1"/>
    <cellStyle name="Lien hypertexte" xfId="1177" builtinId="8" hidden="1"/>
    <cellStyle name="Lien hypertexte" xfId="1179" builtinId="8" hidden="1"/>
    <cellStyle name="Lien hypertexte" xfId="1181" builtinId="8" hidden="1"/>
    <cellStyle name="Lien hypertexte" xfId="1183" builtinId="8" hidden="1"/>
    <cellStyle name="Lien hypertexte" xfId="1185" builtinId="8" hidden="1"/>
    <cellStyle name="Lien hypertexte" xfId="1187" builtinId="8" hidden="1"/>
    <cellStyle name="Lien hypertexte" xfId="1189" builtinId="8" hidden="1"/>
    <cellStyle name="Lien hypertexte" xfId="1191" builtinId="8" hidden="1"/>
    <cellStyle name="Lien hypertexte" xfId="1193" builtinId="8" hidden="1"/>
    <cellStyle name="Lien hypertexte" xfId="1195" builtinId="8" hidden="1"/>
    <cellStyle name="Lien hypertexte" xfId="1197" builtinId="8" hidden="1"/>
    <cellStyle name="Lien hypertexte" xfId="1199" builtinId="8" hidden="1"/>
    <cellStyle name="Lien hypertexte" xfId="1201" builtinId="8" hidden="1"/>
    <cellStyle name="Lien hypertexte" xfId="1203" builtinId="8" hidden="1"/>
    <cellStyle name="Lien hypertexte" xfId="1205" builtinId="8" hidden="1"/>
    <cellStyle name="Lien hypertexte" xfId="1207" builtinId="8" hidden="1"/>
    <cellStyle name="Lien hypertexte" xfId="1209" builtinId="8" hidden="1"/>
    <cellStyle name="Lien hypertexte" xfId="1211" builtinId="8" hidden="1"/>
    <cellStyle name="Lien hypertexte" xfId="1213" builtinId="8" hidden="1"/>
    <cellStyle name="Lien hypertexte" xfId="1215" builtinId="8" hidden="1"/>
    <cellStyle name="Lien hypertexte" xfId="1217" builtinId="8" hidden="1"/>
    <cellStyle name="Lien hypertexte" xfId="1219" builtinId="8" hidden="1"/>
    <cellStyle name="Lien hypertexte" xfId="1221" builtinId="8" hidden="1"/>
    <cellStyle name="Lien hypertexte" xfId="1223" builtinId="8" hidden="1"/>
    <cellStyle name="Lien hypertexte" xfId="1225" builtinId="8" hidden="1"/>
    <cellStyle name="Lien hypertexte" xfId="1227" builtinId="8" hidden="1"/>
    <cellStyle name="Lien hypertexte" xfId="1229" builtinId="8" hidden="1"/>
    <cellStyle name="Lien hypertexte" xfId="1231" builtinId="8" hidden="1"/>
    <cellStyle name="Lien hypertexte" xfId="1233" builtinId="8" hidden="1"/>
    <cellStyle name="Lien hypertexte" xfId="1235" builtinId="8" hidden="1"/>
    <cellStyle name="Lien hypertexte" xfId="1237" builtinId="8" hidden="1"/>
    <cellStyle name="Lien hypertexte" xfId="1239" builtinId="8" hidden="1"/>
    <cellStyle name="Lien hypertexte" xfId="1241" builtinId="8" hidden="1"/>
    <cellStyle name="Lien hypertexte" xfId="1243" builtinId="8" hidden="1"/>
    <cellStyle name="Lien hypertexte" xfId="1245" builtinId="8" hidden="1"/>
    <cellStyle name="Lien hypertexte" xfId="1247" builtinId="8" hidden="1"/>
    <cellStyle name="Lien hypertexte" xfId="1249" builtinId="8" hidden="1"/>
    <cellStyle name="Lien hypertexte" xfId="1251" builtinId="8" hidden="1"/>
    <cellStyle name="Lien hypertexte" xfId="1253" builtinId="8" hidden="1"/>
    <cellStyle name="Lien hypertexte" xfId="1255" builtinId="8" hidden="1"/>
    <cellStyle name="Lien hypertexte" xfId="1257" builtinId="8" hidden="1"/>
    <cellStyle name="Lien hypertexte" xfId="1259" builtinId="8" hidden="1"/>
    <cellStyle name="Lien hypertexte" xfId="1261" builtinId="8" hidden="1"/>
    <cellStyle name="Lien hypertexte" xfId="1263" builtinId="8" hidden="1"/>
    <cellStyle name="Lien hypertexte" xfId="1265" builtinId="8" hidden="1"/>
    <cellStyle name="Lien hypertexte" xfId="1267" builtinId="8" hidden="1"/>
    <cellStyle name="Lien hypertexte" xfId="1269" builtinId="8" hidden="1"/>
    <cellStyle name="Lien hypertexte" xfId="1271" builtinId="8" hidden="1"/>
    <cellStyle name="Lien hypertexte" xfId="1273" builtinId="8" hidden="1"/>
    <cellStyle name="Lien hypertexte" xfId="1275" builtinId="8" hidden="1"/>
    <cellStyle name="Lien hypertexte" xfId="1277" builtinId="8" hidden="1"/>
    <cellStyle name="Lien hypertexte" xfId="1279" builtinId="8" hidden="1"/>
    <cellStyle name="Lien hypertexte" xfId="1281" builtinId="8" hidden="1"/>
    <cellStyle name="Lien hypertexte" xfId="1283" builtinId="8" hidden="1"/>
    <cellStyle name="Lien hypertexte" xfId="1285" builtinId="8" hidden="1"/>
    <cellStyle name="Lien hypertexte" xfId="1287" builtinId="8" hidden="1"/>
    <cellStyle name="Lien hypertexte" xfId="1289" builtinId="8" hidden="1"/>
    <cellStyle name="Lien hypertexte" xfId="1291" builtinId="8" hidden="1"/>
    <cellStyle name="Lien hypertexte" xfId="1293" builtinId="8" hidden="1"/>
    <cellStyle name="Lien hypertexte" xfId="1295" builtinId="8" hidden="1"/>
    <cellStyle name="Lien hypertexte" xfId="1297" builtinId="8" hidden="1"/>
    <cellStyle name="Lien hypertexte" xfId="1299" builtinId="8" hidden="1"/>
    <cellStyle name="Lien hypertexte" xfId="1301" builtinId="8" hidden="1"/>
    <cellStyle name="Lien hypertexte" xfId="1303" builtinId="8" hidden="1"/>
    <cellStyle name="Lien hypertexte" xfId="1305" builtinId="8" hidden="1"/>
    <cellStyle name="Lien hypertexte" xfId="1307" builtinId="8" hidden="1"/>
    <cellStyle name="Lien hypertexte" xfId="1309" builtinId="8" hidden="1"/>
    <cellStyle name="Lien hypertexte" xfId="1311" builtinId="8" hidden="1"/>
    <cellStyle name="Lien hypertexte" xfId="1313" builtinId="8" hidden="1"/>
    <cellStyle name="Lien hypertexte" xfId="1315" builtinId="8" hidden="1"/>
    <cellStyle name="Lien hypertexte" xfId="1317" builtinId="8" hidden="1"/>
    <cellStyle name="Lien hypertexte" xfId="1319" builtinId="8" hidden="1"/>
    <cellStyle name="Lien hypertexte" xfId="1321" builtinId="8" hidden="1"/>
    <cellStyle name="Lien hypertexte" xfId="1323" builtinId="8" hidden="1"/>
    <cellStyle name="Lien hypertexte" xfId="1325" builtinId="8" hidden="1"/>
    <cellStyle name="Lien hypertexte" xfId="1327" builtinId="8" hidden="1"/>
    <cellStyle name="Lien hypertexte" xfId="1329" builtinId="8" hidden="1"/>
    <cellStyle name="Lien hypertexte" xfId="1331" builtinId="8" hidden="1"/>
    <cellStyle name="Lien hypertexte" xfId="1333" builtinId="8" hidden="1"/>
    <cellStyle name="Lien hypertexte" xfId="1335" builtinId="8" hidden="1"/>
    <cellStyle name="Lien hypertexte" xfId="1337" builtinId="8" hidden="1"/>
    <cellStyle name="Lien hypertexte" xfId="1339" builtinId="8" hidden="1"/>
    <cellStyle name="Lien hypertexte" xfId="1341" builtinId="8" hidden="1"/>
    <cellStyle name="Lien hypertexte" xfId="1343" builtinId="8" hidden="1"/>
    <cellStyle name="Lien hypertexte" xfId="1345" builtinId="8" hidden="1"/>
    <cellStyle name="Lien hypertexte" xfId="1347" builtinId="8" hidden="1"/>
    <cellStyle name="Lien hypertexte" xfId="1349" builtinId="8" hidden="1"/>
    <cellStyle name="Lien hypertexte" xfId="1351" builtinId="8" hidden="1"/>
    <cellStyle name="Lien hypertexte" xfId="1353" builtinId="8" hidden="1"/>
    <cellStyle name="Lien hypertexte" xfId="1355" builtinId="8" hidden="1"/>
    <cellStyle name="Lien hypertexte" xfId="1357" builtinId="8" hidden="1"/>
    <cellStyle name="Lien hypertexte" xfId="1359" builtinId="8" hidden="1"/>
    <cellStyle name="Lien hypertexte" xfId="1361" builtinId="8" hidden="1"/>
    <cellStyle name="Lien hypertexte" xfId="1363" builtinId="8" hidden="1"/>
    <cellStyle name="Lien hypertexte" xfId="1365" builtinId="8" hidden="1"/>
    <cellStyle name="Lien hypertexte" xfId="1367" builtinId="8" hidden="1"/>
    <cellStyle name="Lien hypertexte" xfId="1369" builtinId="8" hidden="1"/>
    <cellStyle name="Lien hypertexte" xfId="1371" builtinId="8" hidden="1"/>
    <cellStyle name="Lien hypertexte" xfId="1373" builtinId="8" hidden="1"/>
    <cellStyle name="Lien hypertexte" xfId="1375" builtinId="8" hidden="1"/>
    <cellStyle name="Lien hypertexte" xfId="1377" builtinId="8" hidden="1"/>
    <cellStyle name="Lien hypertexte" xfId="1379" builtinId="8" hidden="1"/>
    <cellStyle name="Lien hypertexte" xfId="1381" builtinId="8" hidden="1"/>
    <cellStyle name="Lien hypertexte" xfId="1383" builtinId="8" hidden="1"/>
    <cellStyle name="Lien hypertexte" xfId="1385" builtinId="8" hidden="1"/>
    <cellStyle name="Lien hypertexte" xfId="1387" builtinId="8" hidden="1"/>
    <cellStyle name="Lien hypertexte" xfId="1389" builtinId="8" hidden="1"/>
    <cellStyle name="Lien hypertexte" xfId="1391" builtinId="8" hidden="1"/>
    <cellStyle name="Lien hypertexte" xfId="1393" builtinId="8" hidden="1"/>
    <cellStyle name="Lien hypertexte" xfId="1395" builtinId="8" hidden="1"/>
    <cellStyle name="Lien hypertexte" xfId="1397" builtinId="8" hidden="1"/>
    <cellStyle name="Lien hypertexte" xfId="1399" builtinId="8" hidden="1"/>
    <cellStyle name="Lien hypertexte" xfId="1401" builtinId="8" hidden="1"/>
    <cellStyle name="Lien hypertexte" xfId="1403" builtinId="8" hidden="1"/>
    <cellStyle name="Lien hypertexte" xfId="1405" builtinId="8" hidden="1"/>
    <cellStyle name="Lien hypertexte" xfId="1407" builtinId="8" hidden="1"/>
    <cellStyle name="Lien hypertexte" xfId="1409" builtinId="8" hidden="1"/>
    <cellStyle name="Lien hypertexte" xfId="1411" builtinId="8" hidden="1"/>
    <cellStyle name="Lien hypertexte" xfId="1413" builtinId="8" hidden="1"/>
    <cellStyle name="Lien hypertexte" xfId="1415" builtinId="8" hidden="1"/>
    <cellStyle name="Lien hypertexte" xfId="1417" builtinId="8" hidden="1"/>
    <cellStyle name="Lien hypertexte" xfId="1419" builtinId="8" hidden="1"/>
    <cellStyle name="Lien hypertexte" xfId="1421" builtinId="8" hidden="1"/>
    <cellStyle name="Lien hypertexte" xfId="1423" builtinId="8" hidden="1"/>
    <cellStyle name="Lien hypertexte" xfId="1425" builtinId="8" hidden="1"/>
    <cellStyle name="Lien hypertexte" xfId="1427" builtinId="8" hidden="1"/>
    <cellStyle name="Lien hypertexte" xfId="1429" builtinId="8" hidden="1"/>
    <cellStyle name="Lien hypertexte" xfId="1431" builtinId="8" hidden="1"/>
    <cellStyle name="Lien hypertexte" xfId="1433" builtinId="8" hidden="1"/>
    <cellStyle name="Lien hypertexte" xfId="1435" builtinId="8" hidden="1"/>
    <cellStyle name="Lien hypertexte" xfId="1437" builtinId="8" hidden="1"/>
    <cellStyle name="Lien hypertexte" xfId="1439" builtinId="8" hidden="1"/>
    <cellStyle name="Lien hypertexte" xfId="1441" builtinId="8" hidden="1"/>
    <cellStyle name="Lien hypertexte" xfId="1443" builtinId="8" hidden="1"/>
    <cellStyle name="Lien hypertexte" xfId="1445" builtinId="8" hidden="1"/>
    <cellStyle name="Lien hypertexte" xfId="1447" builtinId="8" hidden="1"/>
    <cellStyle name="Lien hypertexte" xfId="1449" builtinId="8" hidden="1"/>
    <cellStyle name="Lien hypertexte" xfId="1451" builtinId="8" hidden="1"/>
    <cellStyle name="Lien hypertexte" xfId="1453" builtinId="8" hidden="1"/>
    <cellStyle name="Lien hypertexte" xfId="1455" builtinId="8" hidden="1"/>
    <cellStyle name="Lien hypertexte" xfId="1457" builtinId="8" hidden="1"/>
    <cellStyle name="Lien hypertexte" xfId="1459" builtinId="8" hidden="1"/>
    <cellStyle name="Lien hypertexte" xfId="1461" builtinId="8" hidden="1"/>
    <cellStyle name="Lien hypertexte" xfId="1463" builtinId="8" hidden="1"/>
    <cellStyle name="Lien hypertexte" xfId="1465" builtinId="8" hidden="1"/>
    <cellStyle name="Lien hypertexte" xfId="1467" builtinId="8" hidden="1"/>
    <cellStyle name="Lien hypertexte" xfId="1469" builtinId="8" hidden="1"/>
    <cellStyle name="Lien hypertexte" xfId="1471" builtinId="8" hidden="1"/>
    <cellStyle name="Lien hypertexte" xfId="1473" builtinId="8" hidden="1"/>
    <cellStyle name="Lien hypertexte" xfId="1475" builtinId="8" hidden="1"/>
    <cellStyle name="Lien hypertexte" xfId="1477" builtinId="8" hidden="1"/>
    <cellStyle name="Lien hypertexte" xfId="1479" builtinId="8" hidden="1"/>
    <cellStyle name="Lien hypertexte" xfId="1481" builtinId="8" hidden="1"/>
    <cellStyle name="Lien hypertexte" xfId="1483" builtinId="8" hidden="1"/>
    <cellStyle name="Lien hypertexte" xfId="1485" builtinId="8" hidden="1"/>
    <cellStyle name="Lien hypertexte" xfId="1487" builtinId="8" hidden="1"/>
    <cellStyle name="Lien hypertexte" xfId="1489" builtinId="8" hidden="1"/>
    <cellStyle name="Lien hypertexte" xfId="1491" builtinId="8" hidden="1"/>
    <cellStyle name="Lien hypertexte" xfId="1493" builtinId="8" hidden="1"/>
    <cellStyle name="Lien hypertexte" xfId="1495" builtinId="8" hidden="1"/>
    <cellStyle name="Lien hypertexte" xfId="1497" builtinId="8" hidden="1"/>
    <cellStyle name="Lien hypertexte" xfId="1499" builtinId="8" hidden="1"/>
    <cellStyle name="Lien hypertexte" xfId="1501" builtinId="8" hidden="1"/>
    <cellStyle name="Lien hypertexte" xfId="1503" builtinId="8" hidden="1"/>
    <cellStyle name="Lien hypertexte" xfId="1505" builtinId="8" hidden="1"/>
    <cellStyle name="Lien hypertexte" xfId="1507" builtinId="8" hidden="1"/>
    <cellStyle name="Lien hypertexte" xfId="1509" builtinId="8" hidden="1"/>
    <cellStyle name="Lien hypertexte" xfId="1511" builtinId="8" hidden="1"/>
    <cellStyle name="Lien hypertexte" xfId="1513" builtinId="8" hidden="1"/>
    <cellStyle name="Lien hypertexte" xfId="1515" builtinId="8" hidden="1"/>
    <cellStyle name="Lien hypertexte" xfId="1517" builtinId="8" hidden="1"/>
    <cellStyle name="Lien hypertexte" xfId="1519" builtinId="8" hidden="1"/>
    <cellStyle name="Lien hypertexte" xfId="1521" builtinId="8" hidden="1"/>
    <cellStyle name="Lien hypertexte" xfId="1523" builtinId="8" hidden="1"/>
    <cellStyle name="Lien hypertexte" xfId="1525" builtinId="8" hidden="1"/>
    <cellStyle name="Lien hypertexte" xfId="1527" builtinId="8" hidden="1"/>
    <cellStyle name="Lien hypertexte" xfId="1529" builtinId="8" hidden="1"/>
    <cellStyle name="Lien hypertexte" xfId="1531" builtinId="8" hidden="1"/>
    <cellStyle name="Lien hypertexte" xfId="1533" builtinId="8" hidden="1"/>
    <cellStyle name="Lien hypertexte" xfId="1535" builtinId="8" hidden="1"/>
    <cellStyle name="Lien hypertexte" xfId="1537" builtinId="8" hidden="1"/>
    <cellStyle name="Lien hypertexte" xfId="1539" builtinId="8" hidden="1"/>
    <cellStyle name="Lien hypertexte" xfId="1541" builtinId="8" hidden="1"/>
    <cellStyle name="Lien hypertexte" xfId="1543" builtinId="8" hidden="1"/>
    <cellStyle name="Lien hypertexte" xfId="1545" builtinId="8" hidden="1"/>
    <cellStyle name="Lien hypertexte" xfId="1547" builtinId="8" hidden="1"/>
    <cellStyle name="Lien hypertexte" xfId="1549" builtinId="8" hidden="1"/>
    <cellStyle name="Lien hypertexte" xfId="1551" builtinId="8" hidden="1"/>
    <cellStyle name="Lien hypertexte" xfId="1553" builtinId="8" hidden="1"/>
    <cellStyle name="Lien hypertexte" xfId="1555" builtinId="8" hidden="1"/>
    <cellStyle name="Lien hypertexte" xfId="1557" builtinId="8" hidden="1"/>
    <cellStyle name="Lien hypertexte" xfId="1559" builtinId="8" hidden="1"/>
    <cellStyle name="Lien hypertexte" xfId="1561" builtinId="8" hidden="1"/>
    <cellStyle name="Lien hypertexte" xfId="1563" builtinId="8" hidden="1"/>
    <cellStyle name="Lien hypertexte" xfId="1565" builtinId="8" hidden="1"/>
    <cellStyle name="Lien hypertexte" xfId="1567" builtinId="8" hidden="1"/>
    <cellStyle name="Lien hypertexte" xfId="1569" builtinId="8" hidden="1"/>
    <cellStyle name="Lien hypertexte" xfId="1571" builtinId="8" hidden="1"/>
    <cellStyle name="Lien hypertexte" xfId="1573" builtinId="8" hidden="1"/>
    <cellStyle name="Lien hypertexte" xfId="1575" builtinId="8" hidden="1"/>
    <cellStyle name="Lien hypertexte" xfId="1577" builtinId="8" hidden="1"/>
    <cellStyle name="Lien hypertexte" xfId="1579" builtinId="8" hidden="1"/>
    <cellStyle name="Lien hypertexte" xfId="1581" builtinId="8" hidden="1"/>
    <cellStyle name="Lien hypertexte" xfId="1583" builtinId="8" hidden="1"/>
    <cellStyle name="Lien hypertexte" xfId="1585" builtinId="8" hidden="1"/>
    <cellStyle name="Lien hypertexte" xfId="1587" builtinId="8" hidden="1"/>
    <cellStyle name="Lien hypertexte" xfId="1589" builtinId="8" hidden="1"/>
    <cellStyle name="Lien hypertexte" xfId="1591" builtinId="8" hidden="1"/>
    <cellStyle name="Lien hypertexte" xfId="1593" builtinId="8" hidden="1"/>
    <cellStyle name="Lien hypertexte" xfId="1595" builtinId="8" hidden="1"/>
    <cellStyle name="Lien hypertexte" xfId="1597" builtinId="8" hidden="1"/>
    <cellStyle name="Lien hypertexte" xfId="1599" builtinId="8" hidden="1"/>
    <cellStyle name="Lien hypertexte" xfId="1601" builtinId="8" hidden="1"/>
    <cellStyle name="Lien hypertexte" xfId="1603" builtinId="8" hidden="1"/>
    <cellStyle name="Lien hypertexte" xfId="1605" builtinId="8" hidden="1"/>
    <cellStyle name="Lien hypertexte" xfId="1607" builtinId="8" hidden="1"/>
    <cellStyle name="Lien hypertexte" xfId="1609" builtinId="8" hidden="1"/>
    <cellStyle name="Lien hypertexte" xfId="1611" builtinId="8" hidden="1"/>
    <cellStyle name="Lien hypertexte" xfId="1613" builtinId="8" hidden="1"/>
    <cellStyle name="Lien hypertexte" xfId="1615" builtinId="8" hidden="1"/>
    <cellStyle name="Lien hypertexte" xfId="1617" builtinId="8" hidden="1"/>
    <cellStyle name="Lien hypertexte" xfId="1619" builtinId="8" hidden="1"/>
    <cellStyle name="Lien hypertexte" xfId="1621" builtinId="8" hidden="1"/>
    <cellStyle name="Lien hypertexte" xfId="1623" builtinId="8" hidden="1"/>
    <cellStyle name="Lien hypertexte" xfId="1625" builtinId="8" hidden="1"/>
    <cellStyle name="Lien hypertexte" xfId="1627" builtinId="8" hidden="1"/>
    <cellStyle name="Lien hypertexte" xfId="1629" builtinId="8" hidden="1"/>
    <cellStyle name="Lien hypertexte" xfId="1631" builtinId="8" hidden="1"/>
    <cellStyle name="Lien hypertexte" xfId="1633" builtinId="8" hidden="1"/>
    <cellStyle name="Lien hypertexte" xfId="1635" builtinId="8" hidden="1"/>
    <cellStyle name="Lien hypertexte" xfId="1637" builtinId="8" hidden="1"/>
    <cellStyle name="Lien hypertexte" xfId="1639" builtinId="8" hidden="1"/>
    <cellStyle name="Lien hypertexte" xfId="1641" builtinId="8" hidden="1"/>
    <cellStyle name="Lien hypertexte" xfId="1643" builtinId="8" hidden="1"/>
    <cellStyle name="Lien hypertexte" xfId="1645" builtinId="8" hidden="1"/>
    <cellStyle name="Lien hypertexte" xfId="1647" builtinId="8" hidden="1"/>
    <cellStyle name="Lien hypertexte" xfId="1649" builtinId="8" hidden="1"/>
    <cellStyle name="Lien hypertexte" xfId="1651" builtinId="8" hidden="1"/>
    <cellStyle name="Lien hypertexte" xfId="1653" builtinId="8" hidden="1"/>
    <cellStyle name="Lien hypertexte" xfId="1655" builtinId="8" hidden="1"/>
    <cellStyle name="Lien hypertexte" xfId="1657" builtinId="8" hidden="1"/>
    <cellStyle name="Lien hypertexte" xfId="1659" builtinId="8" hidden="1"/>
    <cellStyle name="Lien hypertexte" xfId="1661" builtinId="8" hidden="1"/>
    <cellStyle name="Lien hypertexte" xfId="1663" builtinId="8" hidden="1"/>
    <cellStyle name="Lien hypertexte" xfId="1665" builtinId="8" hidden="1"/>
    <cellStyle name="Lien hypertexte" xfId="1667" builtinId="8" hidden="1"/>
    <cellStyle name="Lien hypertexte" xfId="1669" builtinId="8" hidden="1"/>
    <cellStyle name="Lien hypertexte" xfId="1671" builtinId="8" hidden="1"/>
    <cellStyle name="Lien hypertexte" xfId="1673" builtinId="8" hidden="1"/>
    <cellStyle name="Lien hypertexte" xfId="1675" builtinId="8" hidden="1"/>
    <cellStyle name="Lien hypertexte" xfId="1677" builtinId="8" hidden="1"/>
    <cellStyle name="Lien hypertexte" xfId="1679" builtinId="8" hidden="1"/>
    <cellStyle name="Lien hypertexte" xfId="1681" builtinId="8" hidden="1"/>
    <cellStyle name="Lien hypertexte" xfId="1683" builtinId="8" hidden="1"/>
    <cellStyle name="Lien hypertexte" xfId="1685" builtinId="8" hidden="1"/>
    <cellStyle name="Lien hypertexte" xfId="1687" builtinId="8" hidden="1"/>
    <cellStyle name="Lien hypertexte" xfId="1689" builtinId="8" hidden="1"/>
    <cellStyle name="Lien hypertexte" xfId="1691" builtinId="8" hidden="1"/>
    <cellStyle name="Lien hypertexte" xfId="1693" builtinId="8" hidden="1"/>
    <cellStyle name="Lien hypertexte" xfId="1695" builtinId="8" hidden="1"/>
    <cellStyle name="Lien hypertexte" xfId="1697" builtinId="8" hidden="1"/>
    <cellStyle name="Lien hypertexte" xfId="1699" builtinId="8" hidden="1"/>
    <cellStyle name="Lien hypertexte" xfId="1701" builtinId="8" hidden="1"/>
    <cellStyle name="Lien hypertexte" xfId="1703" builtinId="8" hidden="1"/>
    <cellStyle name="Lien hypertexte" xfId="1705" builtinId="8" hidden="1"/>
    <cellStyle name="Lien hypertexte" xfId="1707" builtinId="8" hidden="1"/>
    <cellStyle name="Lien hypertexte" xfId="1709" builtinId="8" hidden="1"/>
    <cellStyle name="Lien hypertexte" xfId="1711" builtinId="8" hidden="1"/>
    <cellStyle name="Lien hypertexte" xfId="1713" builtinId="8" hidden="1"/>
    <cellStyle name="Lien hypertexte" xfId="1715" builtinId="8" hidden="1"/>
    <cellStyle name="Lien hypertexte" xfId="1717" builtinId="8" hidden="1"/>
    <cellStyle name="Lien hypertexte" xfId="1719" builtinId="8" hidden="1"/>
    <cellStyle name="Lien hypertexte" xfId="1721" builtinId="8" hidden="1"/>
    <cellStyle name="Lien hypertexte" xfId="1723" builtinId="8" hidden="1"/>
    <cellStyle name="Lien hypertexte" xfId="1725" builtinId="8" hidden="1"/>
    <cellStyle name="Lien hypertexte" xfId="1727" builtinId="8" hidden="1"/>
    <cellStyle name="Lien hypertexte" xfId="1729" builtinId="8" hidden="1"/>
    <cellStyle name="Lien hypertexte" xfId="1731" builtinId="8" hidden="1"/>
    <cellStyle name="Lien hypertexte" xfId="1733" builtinId="8" hidden="1"/>
    <cellStyle name="Lien hypertexte" xfId="1735" builtinId="8" hidden="1"/>
    <cellStyle name="Lien hypertexte" xfId="1737" builtinId="8" hidden="1"/>
    <cellStyle name="Lien hypertexte" xfId="1739" builtinId="8" hidden="1"/>
    <cellStyle name="Lien hypertexte" xfId="1741" builtinId="8" hidden="1"/>
    <cellStyle name="Lien hypertexte" xfId="1743" builtinId="8" hidden="1"/>
    <cellStyle name="Lien hypertexte" xfId="1745" builtinId="8" hidden="1"/>
    <cellStyle name="Lien hypertexte" xfId="1747" builtinId="8" hidden="1"/>
    <cellStyle name="Lien hypertexte" xfId="1749" builtinId="8" hidden="1"/>
    <cellStyle name="Lien hypertexte" xfId="1751" builtinId="8" hidden="1"/>
    <cellStyle name="Lien hypertexte" xfId="1753" builtinId="8" hidden="1"/>
    <cellStyle name="Lien hypertexte" xfId="1755" builtinId="8" hidden="1"/>
    <cellStyle name="Lien hypertexte" xfId="1757" builtinId="8" hidden="1"/>
    <cellStyle name="Lien hypertexte" xfId="1759" builtinId="8" hidden="1"/>
    <cellStyle name="Lien hypertexte" xfId="1761" builtinId="8" hidden="1"/>
    <cellStyle name="Lien hypertexte" xfId="1763" builtinId="8" hidden="1"/>
    <cellStyle name="Lien hypertexte" xfId="1765" builtinId="8" hidden="1"/>
    <cellStyle name="Lien hypertexte" xfId="1767" builtinId="8" hidden="1"/>
    <cellStyle name="Lien hypertexte" xfId="1769" builtinId="8" hidden="1"/>
    <cellStyle name="Lien hypertexte" xfId="1771" builtinId="8" hidden="1"/>
    <cellStyle name="Lien hypertexte" xfId="1773" builtinId="8" hidden="1"/>
    <cellStyle name="Lien hypertexte" xfId="1775" builtinId="8" hidden="1"/>
    <cellStyle name="Lien hypertexte" xfId="1777" builtinId="8" hidden="1"/>
    <cellStyle name="Lien hypertexte" xfId="1779" builtinId="8" hidden="1"/>
    <cellStyle name="Lien hypertexte" xfId="1781" builtinId="8" hidden="1"/>
    <cellStyle name="Lien hypertexte" xfId="1783" builtinId="8" hidden="1"/>
    <cellStyle name="Lien hypertexte" xfId="1785" builtinId="8" hidden="1"/>
    <cellStyle name="Lien hypertexte" xfId="1787" builtinId="8" hidden="1"/>
    <cellStyle name="Lien hypertexte" xfId="1789" builtinId="8" hidden="1"/>
    <cellStyle name="Lien hypertexte" xfId="1791" builtinId="8" hidden="1"/>
    <cellStyle name="Lien hypertexte" xfId="1793" builtinId="8" hidden="1"/>
    <cellStyle name="Lien hypertexte" xfId="1795" builtinId="8" hidden="1"/>
    <cellStyle name="Lien hypertexte" xfId="1797" builtinId="8" hidden="1"/>
    <cellStyle name="Lien hypertexte" xfId="1799" builtinId="8" hidden="1"/>
    <cellStyle name="Lien hypertexte" xfId="1801" builtinId="8" hidden="1"/>
    <cellStyle name="Lien hypertexte" xfId="1803" builtinId="8" hidden="1"/>
    <cellStyle name="Lien hypertexte" xfId="1805" builtinId="8" hidden="1"/>
    <cellStyle name="Lien hypertexte" xfId="1807" builtinId="8" hidden="1"/>
    <cellStyle name="Lien hypertexte" xfId="1809" builtinId="8" hidden="1"/>
    <cellStyle name="Lien hypertexte" xfId="1811" builtinId="8" hidden="1"/>
    <cellStyle name="Lien hypertexte" xfId="1813" builtinId="8" hidden="1"/>
    <cellStyle name="Lien hypertexte" xfId="1815" builtinId="8" hidden="1"/>
    <cellStyle name="Lien hypertexte" xfId="1817" builtinId="8" hidden="1"/>
    <cellStyle name="Lien hypertexte" xfId="1819" builtinId="8" hidden="1"/>
    <cellStyle name="Lien hypertexte" xfId="1821" builtinId="8" hidden="1"/>
    <cellStyle name="Lien hypertexte" xfId="1823" builtinId="8" hidden="1"/>
    <cellStyle name="Lien hypertexte" xfId="1825" builtinId="8" hidden="1"/>
    <cellStyle name="Lien hypertexte" xfId="1827" builtinId="8" hidden="1"/>
    <cellStyle name="Lien hypertexte" xfId="1829" builtinId="8" hidden="1"/>
    <cellStyle name="Lien hypertexte" xfId="1831" builtinId="8" hidden="1"/>
    <cellStyle name="Lien hypertexte" xfId="1833" builtinId="8" hidden="1"/>
    <cellStyle name="Lien hypertexte" xfId="1835" builtinId="8" hidden="1"/>
    <cellStyle name="Lien hypertexte" xfId="1837" builtinId="8" hidden="1"/>
    <cellStyle name="Lien hypertexte" xfId="1839" builtinId="8" hidden="1"/>
    <cellStyle name="Lien hypertexte" xfId="1841" builtinId="8" hidden="1"/>
    <cellStyle name="Lien hypertexte" xfId="1843" builtinId="8" hidden="1"/>
    <cellStyle name="Lien hypertexte" xfId="1845" builtinId="8" hidden="1"/>
    <cellStyle name="Lien hypertexte" xfId="1847" builtinId="8" hidden="1"/>
    <cellStyle name="Lien hypertexte" xfId="1849" builtinId="8" hidden="1"/>
    <cellStyle name="Lien hypertexte" xfId="1851" builtinId="8" hidden="1"/>
    <cellStyle name="Lien hypertexte" xfId="1853" builtinId="8" hidden="1"/>
    <cellStyle name="Lien hypertexte" xfId="1855" builtinId="8" hidden="1"/>
    <cellStyle name="Lien hypertexte" xfId="1857" builtinId="8" hidden="1"/>
    <cellStyle name="Lien hypertexte" xfId="1859" builtinId="8" hidden="1"/>
    <cellStyle name="Lien hypertexte" xfId="1861" builtinId="8" hidden="1"/>
    <cellStyle name="Lien hypertexte" xfId="1863" builtinId="8" hidden="1"/>
    <cellStyle name="Lien hypertexte" xfId="1865" builtinId="8" hidden="1"/>
    <cellStyle name="Lien hypertexte" xfId="1867" builtinId="8" hidden="1"/>
    <cellStyle name="Lien hypertexte" xfId="1869" builtinId="8" hidden="1"/>
    <cellStyle name="Lien hypertexte" xfId="1871" builtinId="8" hidden="1"/>
    <cellStyle name="Lien hypertexte" xfId="1873" builtinId="8" hidden="1"/>
    <cellStyle name="Lien hypertexte" xfId="1875" builtinId="8" hidden="1"/>
    <cellStyle name="Lien hypertexte" xfId="1877" builtinId="8" hidden="1"/>
    <cellStyle name="Lien hypertexte" xfId="1879" builtinId="8" hidden="1"/>
    <cellStyle name="Lien hypertexte" xfId="1881" builtinId="8" hidden="1"/>
    <cellStyle name="Lien hypertexte" xfId="1883" builtinId="8" hidden="1"/>
    <cellStyle name="Lien hypertexte" xfId="1885" builtinId="8" hidden="1"/>
    <cellStyle name="Lien hypertexte" xfId="1887" builtinId="8" hidden="1"/>
    <cellStyle name="Lien hypertexte" xfId="1889" builtinId="8" hidden="1"/>
    <cellStyle name="Lien hypertexte" xfId="1891" builtinId="8" hidden="1"/>
    <cellStyle name="Lien hypertexte" xfId="1893" builtinId="8" hidden="1"/>
    <cellStyle name="Lien hypertexte" xfId="1895" builtinId="8" hidden="1"/>
    <cellStyle name="Lien hypertexte" xfId="1897" builtinId="8" hidden="1"/>
    <cellStyle name="Lien hypertexte" xfId="1899" builtinId="8" hidden="1"/>
    <cellStyle name="Lien hypertexte" xfId="1901" builtinId="8" hidden="1"/>
    <cellStyle name="Lien hypertexte" xfId="1903" builtinId="8" hidden="1"/>
    <cellStyle name="Lien hypertexte" xfId="1905" builtinId="8" hidden="1"/>
    <cellStyle name="Lien hypertexte" xfId="1907" builtinId="8" hidden="1"/>
    <cellStyle name="Lien hypertexte" xfId="1909" builtinId="8" hidden="1"/>
    <cellStyle name="Lien hypertexte" xfId="1911" builtinId="8" hidden="1"/>
    <cellStyle name="Lien hypertexte" xfId="1913" builtinId="8" hidden="1"/>
    <cellStyle name="Lien hypertexte" xfId="1915" builtinId="8" hidden="1"/>
    <cellStyle name="Lien hypertexte" xfId="1917" builtinId="8" hidden="1"/>
    <cellStyle name="Lien hypertexte" xfId="1919" builtinId="8" hidden="1"/>
    <cellStyle name="Lien hypertexte" xfId="1921" builtinId="8" hidden="1"/>
    <cellStyle name="Lien hypertexte" xfId="1923" builtinId="8" hidden="1"/>
    <cellStyle name="Lien hypertexte" xfId="1925" builtinId="8" hidden="1"/>
    <cellStyle name="Lien hypertexte" xfId="1927" builtinId="8" hidden="1"/>
    <cellStyle name="Lien hypertexte" xfId="1929" builtinId="8" hidden="1"/>
    <cellStyle name="Lien hypertexte" xfId="1931" builtinId="8" hidden="1"/>
    <cellStyle name="Lien hypertexte" xfId="1933" builtinId="8" hidden="1"/>
    <cellStyle name="Lien hypertexte" xfId="1935" builtinId="8" hidden="1"/>
    <cellStyle name="Lien hypertexte" xfId="1937" builtinId="8" hidden="1"/>
    <cellStyle name="Lien hypertexte" xfId="1939" builtinId="8" hidden="1"/>
    <cellStyle name="Lien hypertexte" xfId="1941" builtinId="8" hidden="1"/>
    <cellStyle name="Lien hypertexte" xfId="1943" builtinId="8" hidden="1"/>
    <cellStyle name="Lien hypertexte" xfId="1945" builtinId="8" hidden="1"/>
    <cellStyle name="Lien hypertexte" xfId="1947" builtinId="8" hidden="1"/>
    <cellStyle name="Lien hypertexte" xfId="1949" builtinId="8" hidden="1"/>
    <cellStyle name="Lien hypertexte" xfId="1951" builtinId="8" hidden="1"/>
    <cellStyle name="Lien hypertexte" xfId="1953" builtinId="8" hidden="1"/>
    <cellStyle name="Lien hypertexte" xfId="1955" builtinId="8" hidden="1"/>
    <cellStyle name="Lien hypertexte" xfId="1957" builtinId="8" hidden="1"/>
    <cellStyle name="Lien hypertexte" xfId="1959" builtinId="8" hidden="1"/>
    <cellStyle name="Lien hypertexte" xfId="1961" builtinId="8" hidden="1"/>
    <cellStyle name="Lien hypertexte" xfId="1963" builtinId="8" hidden="1"/>
    <cellStyle name="Lien hypertexte" xfId="1965" builtinId="8" hidden="1"/>
    <cellStyle name="Lien hypertexte" xfId="1967" builtinId="8" hidden="1"/>
    <cellStyle name="Lien hypertexte" xfId="1969" builtinId="8" hidden="1"/>
    <cellStyle name="Lien hypertexte" xfId="1971" builtinId="8" hidden="1"/>
    <cellStyle name="Lien hypertexte" xfId="1973" builtinId="8" hidden="1"/>
    <cellStyle name="Lien hypertexte" xfId="1975" builtinId="8" hidden="1"/>
    <cellStyle name="Lien hypertexte" xfId="1977" builtinId="8" hidden="1"/>
    <cellStyle name="Lien hypertexte" xfId="1979" builtinId="8" hidden="1"/>
    <cellStyle name="Lien hypertexte" xfId="1981" builtinId="8" hidden="1"/>
    <cellStyle name="Lien hypertexte" xfId="1983" builtinId="8" hidden="1"/>
    <cellStyle name="Lien hypertexte" xfId="1985" builtinId="8" hidden="1"/>
    <cellStyle name="Lien hypertexte" xfId="1987" builtinId="8" hidden="1"/>
    <cellStyle name="Lien hypertexte" xfId="1989" builtinId="8" hidden="1"/>
    <cellStyle name="Lien hypertexte" xfId="1991" builtinId="8" hidden="1"/>
    <cellStyle name="Lien hypertexte" xfId="1993" builtinId="8" hidden="1"/>
    <cellStyle name="Lien hypertexte" xfId="1995" builtinId="8" hidden="1"/>
    <cellStyle name="Lien hypertexte" xfId="1997" builtinId="8" hidden="1"/>
    <cellStyle name="Lien hypertexte" xfId="1999" builtinId="8" hidden="1"/>
    <cellStyle name="Lien hypertexte" xfId="2001" builtinId="8" hidden="1"/>
    <cellStyle name="Lien hypertexte" xfId="2003" builtinId="8" hidden="1"/>
    <cellStyle name="Lien hypertexte" xfId="2005" builtinId="8" hidden="1"/>
    <cellStyle name="Lien hypertexte" xfId="2007" builtinId="8" hidden="1"/>
    <cellStyle name="Lien hypertexte" xfId="2009" builtinId="8" hidden="1"/>
    <cellStyle name="Lien hypertexte" xfId="2011" builtinId="8" hidden="1"/>
    <cellStyle name="Lien hypertexte" xfId="2013" builtinId="8" hidden="1"/>
    <cellStyle name="Lien hypertexte" xfId="2015" builtinId="8" hidden="1"/>
    <cellStyle name="Lien hypertexte" xfId="2017" builtinId="8" hidden="1"/>
    <cellStyle name="Lien hypertexte" xfId="2019" builtinId="8" hidden="1"/>
    <cellStyle name="Lien hypertexte" xfId="2021" builtinId="8" hidden="1"/>
    <cellStyle name="Lien hypertexte" xfId="2023" builtinId="8" hidden="1"/>
    <cellStyle name="Lien hypertexte" xfId="2025" builtinId="8" hidden="1"/>
    <cellStyle name="Lien hypertexte" xfId="2027" builtinId="8" hidden="1"/>
    <cellStyle name="Lien hypertexte" xfId="2029" builtinId="8" hidden="1"/>
    <cellStyle name="Lien hypertexte" xfId="2031" builtinId="8" hidden="1"/>
    <cellStyle name="Lien hypertexte" xfId="2033" builtinId="8" hidden="1"/>
    <cellStyle name="Lien hypertexte" xfId="2035" builtinId="8" hidden="1"/>
    <cellStyle name="Lien hypertexte" xfId="2037" builtinId="8" hidden="1"/>
    <cellStyle name="Lien hypertexte" xfId="2039" builtinId="8" hidden="1"/>
    <cellStyle name="Lien hypertexte" xfId="2041" builtinId="8" hidden="1"/>
    <cellStyle name="Lien hypertexte" xfId="2043" builtinId="8" hidden="1"/>
    <cellStyle name="Lien hypertexte" xfId="2045" builtinId="8" hidden="1"/>
    <cellStyle name="Lien hypertexte" xfId="2047" builtinId="8" hidden="1"/>
    <cellStyle name="Lien hypertexte" xfId="2049" builtinId="8" hidden="1"/>
    <cellStyle name="Lien hypertexte" xfId="2051" builtinId="8" hidden="1"/>
    <cellStyle name="Lien hypertexte" xfId="2053" builtinId="8" hidden="1"/>
    <cellStyle name="Lien hypertexte" xfId="2055" builtinId="8" hidden="1"/>
    <cellStyle name="Lien hypertexte" xfId="2057" builtinId="8" hidden="1"/>
    <cellStyle name="Lien hypertexte" xfId="2059" builtinId="8" hidden="1"/>
    <cellStyle name="Lien hypertexte" xfId="2061" builtinId="8" hidden="1"/>
    <cellStyle name="Lien hypertexte" xfId="2063" builtinId="8" hidden="1"/>
    <cellStyle name="Lien hypertexte" xfId="2065" builtinId="8" hidden="1"/>
    <cellStyle name="Lien hypertexte" xfId="2067" builtinId="8" hidden="1"/>
    <cellStyle name="Lien hypertexte" xfId="2069" builtinId="8" hidden="1"/>
    <cellStyle name="Lien hypertexte" xfId="2071" builtinId="8" hidden="1"/>
    <cellStyle name="Lien hypertexte" xfId="2073" builtinId="8" hidden="1"/>
    <cellStyle name="Lien hypertexte" xfId="2075" builtinId="8" hidden="1"/>
    <cellStyle name="Lien hypertexte" xfId="2077" builtinId="8" hidden="1"/>
    <cellStyle name="Lien hypertexte" xfId="2079" builtinId="8" hidden="1"/>
    <cellStyle name="Lien hypertexte" xfId="2081" builtinId="8" hidden="1"/>
    <cellStyle name="Lien hypertexte" xfId="2083" builtinId="8" hidden="1"/>
    <cellStyle name="Lien hypertexte" xfId="2085" builtinId="8" hidden="1"/>
    <cellStyle name="Lien hypertexte" xfId="2087" builtinId="8" hidden="1"/>
    <cellStyle name="Lien hypertexte" xfId="2089" builtinId="8" hidden="1"/>
    <cellStyle name="Lien hypertexte" xfId="2091" builtinId="8" hidden="1"/>
    <cellStyle name="Lien hypertexte" xfId="2093" builtinId="8" hidden="1"/>
    <cellStyle name="Lien hypertexte" xfId="2095" builtinId="8" hidden="1"/>
    <cellStyle name="Lien hypertexte" xfId="2097" builtinId="8" hidden="1"/>
    <cellStyle name="Lien hypertexte" xfId="2099" builtinId="8" hidden="1"/>
    <cellStyle name="Lien hypertexte" xfId="2101" builtinId="8" hidden="1"/>
    <cellStyle name="Lien hypertexte" xfId="2103" builtinId="8" hidden="1"/>
    <cellStyle name="Lien hypertexte" xfId="2105" builtinId="8" hidden="1"/>
    <cellStyle name="Lien hypertexte" xfId="2107" builtinId="8" hidden="1"/>
    <cellStyle name="Lien hypertexte" xfId="2109" builtinId="8" hidden="1"/>
    <cellStyle name="Lien hypertexte" xfId="2111" builtinId="8" hidden="1"/>
    <cellStyle name="Lien hypertexte" xfId="2113" builtinId="8" hidden="1"/>
    <cellStyle name="Lien hypertexte" xfId="2142" builtinId="8" hidden="1"/>
    <cellStyle name="Lien hypertexte" xfId="2144" builtinId="8" hidden="1"/>
    <cellStyle name="Lien hypertexte" xfId="2146" builtinId="8" hidden="1"/>
    <cellStyle name="Lien hypertexte" xfId="2148" builtinId="8" hidden="1"/>
    <cellStyle name="Lien hypertexte" xfId="2150" builtinId="8" hidden="1"/>
    <cellStyle name="Lien hypertexte" xfId="2152" builtinId="8" hidden="1"/>
    <cellStyle name="Lien hypertexte" xfId="2154" builtinId="8" hidden="1"/>
    <cellStyle name="Lien hypertexte" xfId="2156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Lien hypertexte visité" xfId="532" builtinId="9" hidden="1"/>
    <cellStyle name="Lien hypertexte visité" xfId="534" builtinId="9" hidden="1"/>
    <cellStyle name="Lien hypertexte visité" xfId="536" builtinId="9" hidden="1"/>
    <cellStyle name="Lien hypertexte visité" xfId="538" builtinId="9" hidden="1"/>
    <cellStyle name="Lien hypertexte visité" xfId="540" builtinId="9" hidden="1"/>
    <cellStyle name="Lien hypertexte visité" xfId="542" builtinId="9" hidden="1"/>
    <cellStyle name="Lien hypertexte visité" xfId="544" builtinId="9" hidden="1"/>
    <cellStyle name="Lien hypertexte visité" xfId="546" builtinId="9" hidden="1"/>
    <cellStyle name="Lien hypertexte visité" xfId="548" builtinId="9" hidden="1"/>
    <cellStyle name="Lien hypertexte visité" xfId="550" builtinId="9" hidden="1"/>
    <cellStyle name="Lien hypertexte visité" xfId="552" builtinId="9" hidden="1"/>
    <cellStyle name="Lien hypertexte visité" xfId="554" builtinId="9" hidden="1"/>
    <cellStyle name="Lien hypertexte visité" xfId="556" builtinId="9" hidden="1"/>
    <cellStyle name="Lien hypertexte visité" xfId="558" builtinId="9" hidden="1"/>
    <cellStyle name="Lien hypertexte visité" xfId="560" builtinId="9" hidden="1"/>
    <cellStyle name="Lien hypertexte visité" xfId="562" builtinId="9" hidden="1"/>
    <cellStyle name="Lien hypertexte visité" xfId="564" builtinId="9" hidden="1"/>
    <cellStyle name="Lien hypertexte visité" xfId="566" builtinId="9" hidden="1"/>
    <cellStyle name="Lien hypertexte visité" xfId="568" builtinId="9" hidden="1"/>
    <cellStyle name="Lien hypertexte visité" xfId="570" builtinId="9" hidden="1"/>
    <cellStyle name="Lien hypertexte visité" xfId="572" builtinId="9" hidden="1"/>
    <cellStyle name="Lien hypertexte visité" xfId="574" builtinId="9" hidden="1"/>
    <cellStyle name="Lien hypertexte visité" xfId="576" builtinId="9" hidden="1"/>
    <cellStyle name="Lien hypertexte visité" xfId="578" builtinId="9" hidden="1"/>
    <cellStyle name="Lien hypertexte visité" xfId="580" builtinId="9" hidden="1"/>
    <cellStyle name="Lien hypertexte visité" xfId="582" builtinId="9" hidden="1"/>
    <cellStyle name="Lien hypertexte visité" xfId="584" builtinId="9" hidden="1"/>
    <cellStyle name="Lien hypertexte visité" xfId="586" builtinId="9" hidden="1"/>
    <cellStyle name="Lien hypertexte visité" xfId="588" builtinId="9" hidden="1"/>
    <cellStyle name="Lien hypertexte visité" xfId="590" builtinId="9" hidden="1"/>
    <cellStyle name="Lien hypertexte visité" xfId="592" builtinId="9" hidden="1"/>
    <cellStyle name="Lien hypertexte visité" xfId="594" builtinId="9" hidden="1"/>
    <cellStyle name="Lien hypertexte visité" xfId="596" builtinId="9" hidden="1"/>
    <cellStyle name="Lien hypertexte visité" xfId="598" builtinId="9" hidden="1"/>
    <cellStyle name="Lien hypertexte visité" xfId="600" builtinId="9" hidden="1"/>
    <cellStyle name="Lien hypertexte visité" xfId="602" builtinId="9" hidden="1"/>
    <cellStyle name="Lien hypertexte visité" xfId="604" builtinId="9" hidden="1"/>
    <cellStyle name="Lien hypertexte visité" xfId="606" builtinId="9" hidden="1"/>
    <cellStyle name="Lien hypertexte visité" xfId="608" builtinId="9" hidden="1"/>
    <cellStyle name="Lien hypertexte visité" xfId="610" builtinId="9" hidden="1"/>
    <cellStyle name="Lien hypertexte visité" xfId="612" builtinId="9" hidden="1"/>
    <cellStyle name="Lien hypertexte visité" xfId="614" builtinId="9" hidden="1"/>
    <cellStyle name="Lien hypertexte visité" xfId="616" builtinId="9" hidden="1"/>
    <cellStyle name="Lien hypertexte visité" xfId="618" builtinId="9" hidden="1"/>
    <cellStyle name="Lien hypertexte visité" xfId="620" builtinId="9" hidden="1"/>
    <cellStyle name="Lien hypertexte visité" xfId="622" builtinId="9" hidden="1"/>
    <cellStyle name="Lien hypertexte visité" xfId="624" builtinId="9" hidden="1"/>
    <cellStyle name="Lien hypertexte visité" xfId="626" builtinId="9" hidden="1"/>
    <cellStyle name="Lien hypertexte visité" xfId="628" builtinId="9" hidden="1"/>
    <cellStyle name="Lien hypertexte visité" xfId="630" builtinId="9" hidden="1"/>
    <cellStyle name="Lien hypertexte visité" xfId="632" builtinId="9" hidden="1"/>
    <cellStyle name="Lien hypertexte visité" xfId="634" builtinId="9" hidden="1"/>
    <cellStyle name="Lien hypertexte visité" xfId="636" builtinId="9" hidden="1"/>
    <cellStyle name="Lien hypertexte visité" xfId="638" builtinId="9" hidden="1"/>
    <cellStyle name="Lien hypertexte visité" xfId="640" builtinId="9" hidden="1"/>
    <cellStyle name="Lien hypertexte visité" xfId="642" builtinId="9" hidden="1"/>
    <cellStyle name="Lien hypertexte visité" xfId="644" builtinId="9" hidden="1"/>
    <cellStyle name="Lien hypertexte visité" xfId="646" builtinId="9" hidden="1"/>
    <cellStyle name="Lien hypertexte visité" xfId="648" builtinId="9" hidden="1"/>
    <cellStyle name="Lien hypertexte visité" xfId="650" builtinId="9" hidden="1"/>
    <cellStyle name="Lien hypertexte visité" xfId="652" builtinId="9" hidden="1"/>
    <cellStyle name="Lien hypertexte visité" xfId="654" builtinId="9" hidden="1"/>
    <cellStyle name="Lien hypertexte visité" xfId="656" builtinId="9" hidden="1"/>
    <cellStyle name="Lien hypertexte visité" xfId="658" builtinId="9" hidden="1"/>
    <cellStyle name="Lien hypertexte visité" xfId="660" builtinId="9" hidden="1"/>
    <cellStyle name="Lien hypertexte visité" xfId="662" builtinId="9" hidden="1"/>
    <cellStyle name="Lien hypertexte visité" xfId="664" builtinId="9" hidden="1"/>
    <cellStyle name="Lien hypertexte visité" xfId="666" builtinId="9" hidden="1"/>
    <cellStyle name="Lien hypertexte visité" xfId="668" builtinId="9" hidden="1"/>
    <cellStyle name="Lien hypertexte visité" xfId="670" builtinId="9" hidden="1"/>
    <cellStyle name="Lien hypertexte visité" xfId="672" builtinId="9" hidden="1"/>
    <cellStyle name="Lien hypertexte visité" xfId="674" builtinId="9" hidden="1"/>
    <cellStyle name="Lien hypertexte visité" xfId="676" builtinId="9" hidden="1"/>
    <cellStyle name="Lien hypertexte visité" xfId="678" builtinId="9" hidden="1"/>
    <cellStyle name="Lien hypertexte visité" xfId="680" builtinId="9" hidden="1"/>
    <cellStyle name="Lien hypertexte visité" xfId="682" builtinId="9" hidden="1"/>
    <cellStyle name="Lien hypertexte visité" xfId="684" builtinId="9" hidden="1"/>
    <cellStyle name="Lien hypertexte visité" xfId="686" builtinId="9" hidden="1"/>
    <cellStyle name="Lien hypertexte visité" xfId="688" builtinId="9" hidden="1"/>
    <cellStyle name="Lien hypertexte visité" xfId="690" builtinId="9" hidden="1"/>
    <cellStyle name="Lien hypertexte visité" xfId="692" builtinId="9" hidden="1"/>
    <cellStyle name="Lien hypertexte visité" xfId="694" builtinId="9" hidden="1"/>
    <cellStyle name="Lien hypertexte visité" xfId="696" builtinId="9" hidden="1"/>
    <cellStyle name="Lien hypertexte visité" xfId="698" builtinId="9" hidden="1"/>
    <cellStyle name="Lien hypertexte visité" xfId="700" builtinId="9" hidden="1"/>
    <cellStyle name="Lien hypertexte visité" xfId="702" builtinId="9" hidden="1"/>
    <cellStyle name="Lien hypertexte visité" xfId="704" builtinId="9" hidden="1"/>
    <cellStyle name="Lien hypertexte visité" xfId="706" builtinId="9" hidden="1"/>
    <cellStyle name="Lien hypertexte visité" xfId="708" builtinId="9" hidden="1"/>
    <cellStyle name="Lien hypertexte visité" xfId="710" builtinId="9" hidden="1"/>
    <cellStyle name="Lien hypertexte visité" xfId="712" builtinId="9" hidden="1"/>
    <cellStyle name="Lien hypertexte visité" xfId="714" builtinId="9" hidden="1"/>
    <cellStyle name="Lien hypertexte visité" xfId="716" builtinId="9" hidden="1"/>
    <cellStyle name="Lien hypertexte visité" xfId="718" builtinId="9" hidden="1"/>
    <cellStyle name="Lien hypertexte visité" xfId="720" builtinId="9" hidden="1"/>
    <cellStyle name="Lien hypertexte visité" xfId="722" builtinId="9" hidden="1"/>
    <cellStyle name="Lien hypertexte visité" xfId="724" builtinId="9" hidden="1"/>
    <cellStyle name="Lien hypertexte visité" xfId="726" builtinId="9" hidden="1"/>
    <cellStyle name="Lien hypertexte visité" xfId="728" builtinId="9" hidden="1"/>
    <cellStyle name="Lien hypertexte visité" xfId="730" builtinId="9" hidden="1"/>
    <cellStyle name="Lien hypertexte visité" xfId="732" builtinId="9" hidden="1"/>
    <cellStyle name="Lien hypertexte visité" xfId="734" builtinId="9" hidden="1"/>
    <cellStyle name="Lien hypertexte visité" xfId="736" builtinId="9" hidden="1"/>
    <cellStyle name="Lien hypertexte visité" xfId="738" builtinId="9" hidden="1"/>
    <cellStyle name="Lien hypertexte visité" xfId="740" builtinId="9" hidden="1"/>
    <cellStyle name="Lien hypertexte visité" xfId="742" builtinId="9" hidden="1"/>
    <cellStyle name="Lien hypertexte visité" xfId="744" builtinId="9" hidden="1"/>
    <cellStyle name="Lien hypertexte visité" xfId="746" builtinId="9" hidden="1"/>
    <cellStyle name="Lien hypertexte visité" xfId="748" builtinId="9" hidden="1"/>
    <cellStyle name="Lien hypertexte visité" xfId="750" builtinId="9" hidden="1"/>
    <cellStyle name="Lien hypertexte visité" xfId="752" builtinId="9" hidden="1"/>
    <cellStyle name="Lien hypertexte visité" xfId="754" builtinId="9" hidden="1"/>
    <cellStyle name="Lien hypertexte visité" xfId="756" builtinId="9" hidden="1"/>
    <cellStyle name="Lien hypertexte visité" xfId="758" builtinId="9" hidden="1"/>
    <cellStyle name="Lien hypertexte visité" xfId="760" builtinId="9" hidden="1"/>
    <cellStyle name="Lien hypertexte visité" xfId="762" builtinId="9" hidden="1"/>
    <cellStyle name="Lien hypertexte visité" xfId="764" builtinId="9" hidden="1"/>
    <cellStyle name="Lien hypertexte visité" xfId="766" builtinId="9" hidden="1"/>
    <cellStyle name="Lien hypertexte visité" xfId="768" builtinId="9" hidden="1"/>
    <cellStyle name="Lien hypertexte visité" xfId="770" builtinId="9" hidden="1"/>
    <cellStyle name="Lien hypertexte visité" xfId="772" builtinId="9" hidden="1"/>
    <cellStyle name="Lien hypertexte visité" xfId="774" builtinId="9" hidden="1"/>
    <cellStyle name="Lien hypertexte visité" xfId="776" builtinId="9" hidden="1"/>
    <cellStyle name="Lien hypertexte visité" xfId="778" builtinId="9" hidden="1"/>
    <cellStyle name="Lien hypertexte visité" xfId="780" builtinId="9" hidden="1"/>
    <cellStyle name="Lien hypertexte visité" xfId="782" builtinId="9" hidden="1"/>
    <cellStyle name="Lien hypertexte visité" xfId="784" builtinId="9" hidden="1"/>
    <cellStyle name="Lien hypertexte visité" xfId="786" builtinId="9" hidden="1"/>
    <cellStyle name="Lien hypertexte visité" xfId="788" builtinId="9" hidden="1"/>
    <cellStyle name="Lien hypertexte visité" xfId="790" builtinId="9" hidden="1"/>
    <cellStyle name="Lien hypertexte visité" xfId="792" builtinId="9" hidden="1"/>
    <cellStyle name="Lien hypertexte visité" xfId="794" builtinId="9" hidden="1"/>
    <cellStyle name="Lien hypertexte visité" xfId="796" builtinId="9" hidden="1"/>
    <cellStyle name="Lien hypertexte visité" xfId="798" builtinId="9" hidden="1"/>
    <cellStyle name="Lien hypertexte visité" xfId="800" builtinId="9" hidden="1"/>
    <cellStyle name="Lien hypertexte visité" xfId="802" builtinId="9" hidden="1"/>
    <cellStyle name="Lien hypertexte visité" xfId="804" builtinId="9" hidden="1"/>
    <cellStyle name="Lien hypertexte visité" xfId="806" builtinId="9" hidden="1"/>
    <cellStyle name="Lien hypertexte visité" xfId="808" builtinId="9" hidden="1"/>
    <cellStyle name="Lien hypertexte visité" xfId="810" builtinId="9" hidden="1"/>
    <cellStyle name="Lien hypertexte visité" xfId="812" builtinId="9" hidden="1"/>
    <cellStyle name="Lien hypertexte visité" xfId="814" builtinId="9" hidden="1"/>
    <cellStyle name="Lien hypertexte visité" xfId="816" builtinId="9" hidden="1"/>
    <cellStyle name="Lien hypertexte visité" xfId="818" builtinId="9" hidden="1"/>
    <cellStyle name="Lien hypertexte visité" xfId="820" builtinId="9" hidden="1"/>
    <cellStyle name="Lien hypertexte visité" xfId="822" builtinId="9" hidden="1"/>
    <cellStyle name="Lien hypertexte visité" xfId="824" builtinId="9" hidden="1"/>
    <cellStyle name="Lien hypertexte visité" xfId="826" builtinId="9" hidden="1"/>
    <cellStyle name="Lien hypertexte visité" xfId="828" builtinId="9" hidden="1"/>
    <cellStyle name="Lien hypertexte visité" xfId="830" builtinId="9" hidden="1"/>
    <cellStyle name="Lien hypertexte visité" xfId="832" builtinId="9" hidden="1"/>
    <cellStyle name="Lien hypertexte visité" xfId="834" builtinId="9" hidden="1"/>
    <cellStyle name="Lien hypertexte visité" xfId="836" builtinId="9" hidden="1"/>
    <cellStyle name="Lien hypertexte visité" xfId="838" builtinId="9" hidden="1"/>
    <cellStyle name="Lien hypertexte visité" xfId="840" builtinId="9" hidden="1"/>
    <cellStyle name="Lien hypertexte visité" xfId="842" builtinId="9" hidden="1"/>
    <cellStyle name="Lien hypertexte visité" xfId="844" builtinId="9" hidden="1"/>
    <cellStyle name="Lien hypertexte visité" xfId="846" builtinId="9" hidden="1"/>
    <cellStyle name="Lien hypertexte visité" xfId="848" builtinId="9" hidden="1"/>
    <cellStyle name="Lien hypertexte visité" xfId="850" builtinId="9" hidden="1"/>
    <cellStyle name="Lien hypertexte visité" xfId="852" builtinId="9" hidden="1"/>
    <cellStyle name="Lien hypertexte visité" xfId="854" builtinId="9" hidden="1"/>
    <cellStyle name="Lien hypertexte visité" xfId="856" builtinId="9" hidden="1"/>
    <cellStyle name="Lien hypertexte visité" xfId="858" builtinId="9" hidden="1"/>
    <cellStyle name="Lien hypertexte visité" xfId="860" builtinId="9" hidden="1"/>
    <cellStyle name="Lien hypertexte visité" xfId="862" builtinId="9" hidden="1"/>
    <cellStyle name="Lien hypertexte visité" xfId="864" builtinId="9" hidden="1"/>
    <cellStyle name="Lien hypertexte visité" xfId="866" builtinId="9" hidden="1"/>
    <cellStyle name="Lien hypertexte visité" xfId="868" builtinId="9" hidden="1"/>
    <cellStyle name="Lien hypertexte visité" xfId="870" builtinId="9" hidden="1"/>
    <cellStyle name="Lien hypertexte visité" xfId="872" builtinId="9" hidden="1"/>
    <cellStyle name="Lien hypertexte visité" xfId="874" builtinId="9" hidden="1"/>
    <cellStyle name="Lien hypertexte visité" xfId="876" builtinId="9" hidden="1"/>
    <cellStyle name="Lien hypertexte visité" xfId="878" builtinId="9" hidden="1"/>
    <cellStyle name="Lien hypertexte visité" xfId="880" builtinId="9" hidden="1"/>
    <cellStyle name="Lien hypertexte visité" xfId="882" builtinId="9" hidden="1"/>
    <cellStyle name="Lien hypertexte visité" xfId="884" builtinId="9" hidden="1"/>
    <cellStyle name="Lien hypertexte visité" xfId="886" builtinId="9" hidden="1"/>
    <cellStyle name="Lien hypertexte visité" xfId="888" builtinId="9" hidden="1"/>
    <cellStyle name="Lien hypertexte visité" xfId="890" builtinId="9" hidden="1"/>
    <cellStyle name="Lien hypertexte visité" xfId="892" builtinId="9" hidden="1"/>
    <cellStyle name="Lien hypertexte visité" xfId="894" builtinId="9" hidden="1"/>
    <cellStyle name="Lien hypertexte visité" xfId="896" builtinId="9" hidden="1"/>
    <cellStyle name="Lien hypertexte visité" xfId="898" builtinId="9" hidden="1"/>
    <cellStyle name="Lien hypertexte visité" xfId="900" builtinId="9" hidden="1"/>
    <cellStyle name="Lien hypertexte visité" xfId="902" builtinId="9" hidden="1"/>
    <cellStyle name="Lien hypertexte visité" xfId="904" builtinId="9" hidden="1"/>
    <cellStyle name="Lien hypertexte visité" xfId="906" builtinId="9" hidden="1"/>
    <cellStyle name="Lien hypertexte visité" xfId="908" builtinId="9" hidden="1"/>
    <cellStyle name="Lien hypertexte visité" xfId="910" builtinId="9" hidden="1"/>
    <cellStyle name="Lien hypertexte visité" xfId="912" builtinId="9" hidden="1"/>
    <cellStyle name="Lien hypertexte visité" xfId="914" builtinId="9" hidden="1"/>
    <cellStyle name="Lien hypertexte visité" xfId="916" builtinId="9" hidden="1"/>
    <cellStyle name="Lien hypertexte visité" xfId="918" builtinId="9" hidden="1"/>
    <cellStyle name="Lien hypertexte visité" xfId="920" builtinId="9" hidden="1"/>
    <cellStyle name="Lien hypertexte visité" xfId="922" builtinId="9" hidden="1"/>
    <cellStyle name="Lien hypertexte visité" xfId="924" builtinId="9" hidden="1"/>
    <cellStyle name="Lien hypertexte visité" xfId="926" builtinId="9" hidden="1"/>
    <cellStyle name="Lien hypertexte visité" xfId="928" builtinId="9" hidden="1"/>
    <cellStyle name="Lien hypertexte visité" xfId="930" builtinId="9" hidden="1"/>
    <cellStyle name="Lien hypertexte visité" xfId="932" builtinId="9" hidden="1"/>
    <cellStyle name="Lien hypertexte visité" xfId="934" builtinId="9" hidden="1"/>
    <cellStyle name="Lien hypertexte visité" xfId="936" builtinId="9" hidden="1"/>
    <cellStyle name="Lien hypertexte visité" xfId="938" builtinId="9" hidden="1"/>
    <cellStyle name="Lien hypertexte visité" xfId="940" builtinId="9" hidden="1"/>
    <cellStyle name="Lien hypertexte visité" xfId="942" builtinId="9" hidden="1"/>
    <cellStyle name="Lien hypertexte visité" xfId="944" builtinId="9" hidden="1"/>
    <cellStyle name="Lien hypertexte visité" xfId="946" builtinId="9" hidden="1"/>
    <cellStyle name="Lien hypertexte visité" xfId="948" builtinId="9" hidden="1"/>
    <cellStyle name="Lien hypertexte visité" xfId="950" builtinId="9" hidden="1"/>
    <cellStyle name="Lien hypertexte visité" xfId="952" builtinId="9" hidden="1"/>
    <cellStyle name="Lien hypertexte visité" xfId="954" builtinId="9" hidden="1"/>
    <cellStyle name="Lien hypertexte visité" xfId="956" builtinId="9" hidden="1"/>
    <cellStyle name="Lien hypertexte visité" xfId="958" builtinId="9" hidden="1"/>
    <cellStyle name="Lien hypertexte visité" xfId="960" builtinId="9" hidden="1"/>
    <cellStyle name="Lien hypertexte visité" xfId="962" builtinId="9" hidden="1"/>
    <cellStyle name="Lien hypertexte visité" xfId="964" builtinId="9" hidden="1"/>
    <cellStyle name="Lien hypertexte visité" xfId="966" builtinId="9" hidden="1"/>
    <cellStyle name="Lien hypertexte visité" xfId="968" builtinId="9" hidden="1"/>
    <cellStyle name="Lien hypertexte visité" xfId="970" builtinId="9" hidden="1"/>
    <cellStyle name="Lien hypertexte visité" xfId="972" builtinId="9" hidden="1"/>
    <cellStyle name="Lien hypertexte visité" xfId="974" builtinId="9" hidden="1"/>
    <cellStyle name="Lien hypertexte visité" xfId="976" builtinId="9" hidden="1"/>
    <cellStyle name="Lien hypertexte visité" xfId="978" builtinId="9" hidden="1"/>
    <cellStyle name="Lien hypertexte visité" xfId="980" builtinId="9" hidden="1"/>
    <cellStyle name="Lien hypertexte visité" xfId="982" builtinId="9" hidden="1"/>
    <cellStyle name="Lien hypertexte visité" xfId="984" builtinId="9" hidden="1"/>
    <cellStyle name="Lien hypertexte visité" xfId="986" builtinId="9" hidden="1"/>
    <cellStyle name="Lien hypertexte visité" xfId="988" builtinId="9" hidden="1"/>
    <cellStyle name="Lien hypertexte visité" xfId="990" builtinId="9" hidden="1"/>
    <cellStyle name="Lien hypertexte visité" xfId="992" builtinId="9" hidden="1"/>
    <cellStyle name="Lien hypertexte visité" xfId="994" builtinId="9" hidden="1"/>
    <cellStyle name="Lien hypertexte visité" xfId="996" builtinId="9" hidden="1"/>
    <cellStyle name="Lien hypertexte visité" xfId="998" builtinId="9" hidden="1"/>
    <cellStyle name="Lien hypertexte visité" xfId="1000" builtinId="9" hidden="1"/>
    <cellStyle name="Lien hypertexte visité" xfId="1002" builtinId="9" hidden="1"/>
    <cellStyle name="Lien hypertexte visité" xfId="1004" builtinId="9" hidden="1"/>
    <cellStyle name="Lien hypertexte visité" xfId="1006" builtinId="9" hidden="1"/>
    <cellStyle name="Lien hypertexte visité" xfId="1008" builtinId="9" hidden="1"/>
    <cellStyle name="Lien hypertexte visité" xfId="1010" builtinId="9" hidden="1"/>
    <cellStyle name="Lien hypertexte visité" xfId="1012" builtinId="9" hidden="1"/>
    <cellStyle name="Lien hypertexte visité" xfId="1014" builtinId="9" hidden="1"/>
    <cellStyle name="Lien hypertexte visité" xfId="1016" builtinId="9" hidden="1"/>
    <cellStyle name="Lien hypertexte visité" xfId="1018" builtinId="9" hidden="1"/>
    <cellStyle name="Lien hypertexte visité" xfId="1020" builtinId="9" hidden="1"/>
    <cellStyle name="Lien hypertexte visité" xfId="1022" builtinId="9" hidden="1"/>
    <cellStyle name="Lien hypertexte visité" xfId="1024" builtinId="9" hidden="1"/>
    <cellStyle name="Lien hypertexte visité" xfId="1026" builtinId="9" hidden="1"/>
    <cellStyle name="Lien hypertexte visité" xfId="1028" builtinId="9" hidden="1"/>
    <cellStyle name="Lien hypertexte visité" xfId="1030" builtinId="9" hidden="1"/>
    <cellStyle name="Lien hypertexte visité" xfId="1032" builtinId="9" hidden="1"/>
    <cellStyle name="Lien hypertexte visité" xfId="1034" builtinId="9" hidden="1"/>
    <cellStyle name="Lien hypertexte visité" xfId="1036" builtinId="9" hidden="1"/>
    <cellStyle name="Lien hypertexte visité" xfId="1038" builtinId="9" hidden="1"/>
    <cellStyle name="Lien hypertexte visité" xfId="1040" builtinId="9" hidden="1"/>
    <cellStyle name="Lien hypertexte visité" xfId="1042" builtinId="9" hidden="1"/>
    <cellStyle name="Lien hypertexte visité" xfId="1044" builtinId="9" hidden="1"/>
    <cellStyle name="Lien hypertexte visité" xfId="1046" builtinId="9" hidden="1"/>
    <cellStyle name="Lien hypertexte visité" xfId="1048" builtinId="9" hidden="1"/>
    <cellStyle name="Lien hypertexte visité" xfId="1050" builtinId="9" hidden="1"/>
    <cellStyle name="Lien hypertexte visité" xfId="1052" builtinId="9" hidden="1"/>
    <cellStyle name="Lien hypertexte visité" xfId="1054" builtinId="9" hidden="1"/>
    <cellStyle name="Lien hypertexte visité" xfId="1056" builtinId="9" hidden="1"/>
    <cellStyle name="Lien hypertexte visité" xfId="1058" builtinId="9" hidden="1"/>
    <cellStyle name="Lien hypertexte visité" xfId="1060" builtinId="9" hidden="1"/>
    <cellStyle name="Lien hypertexte visité" xfId="1062" builtinId="9" hidden="1"/>
    <cellStyle name="Lien hypertexte visité" xfId="1064" builtinId="9" hidden="1"/>
    <cellStyle name="Lien hypertexte visité" xfId="1066" builtinId="9" hidden="1"/>
    <cellStyle name="Lien hypertexte visité" xfId="1068" builtinId="9" hidden="1"/>
    <cellStyle name="Lien hypertexte visité" xfId="1070" builtinId="9" hidden="1"/>
    <cellStyle name="Lien hypertexte visité" xfId="1072" builtinId="9" hidden="1"/>
    <cellStyle name="Lien hypertexte visité" xfId="1074" builtinId="9" hidden="1"/>
    <cellStyle name="Lien hypertexte visité" xfId="1076" builtinId="9" hidden="1"/>
    <cellStyle name="Lien hypertexte visité" xfId="1078" builtinId="9" hidden="1"/>
    <cellStyle name="Lien hypertexte visité" xfId="1080" builtinId="9" hidden="1"/>
    <cellStyle name="Lien hypertexte visité" xfId="1082" builtinId="9" hidden="1"/>
    <cellStyle name="Lien hypertexte visité" xfId="1084" builtinId="9" hidden="1"/>
    <cellStyle name="Lien hypertexte visité" xfId="1086" builtinId="9" hidden="1"/>
    <cellStyle name="Lien hypertexte visité" xfId="1088" builtinId="9" hidden="1"/>
    <cellStyle name="Lien hypertexte visité" xfId="1090" builtinId="9" hidden="1"/>
    <cellStyle name="Lien hypertexte visité" xfId="1092" builtinId="9" hidden="1"/>
    <cellStyle name="Lien hypertexte visité" xfId="1094" builtinId="9" hidden="1"/>
    <cellStyle name="Lien hypertexte visité" xfId="1096" builtinId="9" hidden="1"/>
    <cellStyle name="Lien hypertexte visité" xfId="1098" builtinId="9" hidden="1"/>
    <cellStyle name="Lien hypertexte visité" xfId="1100" builtinId="9" hidden="1"/>
    <cellStyle name="Lien hypertexte visité" xfId="1102" builtinId="9" hidden="1"/>
    <cellStyle name="Lien hypertexte visité" xfId="1104" builtinId="9" hidden="1"/>
    <cellStyle name="Lien hypertexte visité" xfId="1106" builtinId="9" hidden="1"/>
    <cellStyle name="Lien hypertexte visité" xfId="1108" builtinId="9" hidden="1"/>
    <cellStyle name="Lien hypertexte visité" xfId="1110" builtinId="9" hidden="1"/>
    <cellStyle name="Lien hypertexte visité" xfId="1112" builtinId="9" hidden="1"/>
    <cellStyle name="Lien hypertexte visité" xfId="1114" builtinId="9" hidden="1"/>
    <cellStyle name="Lien hypertexte visité" xfId="1116" builtinId="9" hidden="1"/>
    <cellStyle name="Lien hypertexte visité" xfId="1118" builtinId="9" hidden="1"/>
    <cellStyle name="Lien hypertexte visité" xfId="1120" builtinId="9" hidden="1"/>
    <cellStyle name="Lien hypertexte visité" xfId="1122" builtinId="9" hidden="1"/>
    <cellStyle name="Lien hypertexte visité" xfId="1124" builtinId="9" hidden="1"/>
    <cellStyle name="Lien hypertexte visité" xfId="1126" builtinId="9" hidden="1"/>
    <cellStyle name="Lien hypertexte visité" xfId="1128" builtinId="9" hidden="1"/>
    <cellStyle name="Lien hypertexte visité" xfId="1130" builtinId="9" hidden="1"/>
    <cellStyle name="Lien hypertexte visité" xfId="1132" builtinId="9" hidden="1"/>
    <cellStyle name="Lien hypertexte visité" xfId="1134" builtinId="9" hidden="1"/>
    <cellStyle name="Lien hypertexte visité" xfId="1136" builtinId="9" hidden="1"/>
    <cellStyle name="Lien hypertexte visité" xfId="1138" builtinId="9" hidden="1"/>
    <cellStyle name="Lien hypertexte visité" xfId="1140" builtinId="9" hidden="1"/>
    <cellStyle name="Lien hypertexte visité" xfId="1142" builtinId="9" hidden="1"/>
    <cellStyle name="Lien hypertexte visité" xfId="1144" builtinId="9" hidden="1"/>
    <cellStyle name="Lien hypertexte visité" xfId="1146" builtinId="9" hidden="1"/>
    <cellStyle name="Lien hypertexte visité" xfId="1148" builtinId="9" hidden="1"/>
    <cellStyle name="Lien hypertexte visité" xfId="1150" builtinId="9" hidden="1"/>
    <cellStyle name="Lien hypertexte visité" xfId="1152" builtinId="9" hidden="1"/>
    <cellStyle name="Lien hypertexte visité" xfId="1154" builtinId="9" hidden="1"/>
    <cellStyle name="Lien hypertexte visité" xfId="1156" builtinId="9" hidden="1"/>
    <cellStyle name="Lien hypertexte visité" xfId="1158" builtinId="9" hidden="1"/>
    <cellStyle name="Lien hypertexte visité" xfId="1160" builtinId="9" hidden="1"/>
    <cellStyle name="Lien hypertexte visité" xfId="1162" builtinId="9" hidden="1"/>
    <cellStyle name="Lien hypertexte visité" xfId="1164" builtinId="9" hidden="1"/>
    <cellStyle name="Lien hypertexte visité" xfId="1166" builtinId="9" hidden="1"/>
    <cellStyle name="Lien hypertexte visité" xfId="1168" builtinId="9" hidden="1"/>
    <cellStyle name="Lien hypertexte visité" xfId="1170" builtinId="9" hidden="1"/>
    <cellStyle name="Lien hypertexte visité" xfId="1172" builtinId="9" hidden="1"/>
    <cellStyle name="Lien hypertexte visité" xfId="1174" builtinId="9" hidden="1"/>
    <cellStyle name="Lien hypertexte visité" xfId="1176" builtinId="9" hidden="1"/>
    <cellStyle name="Lien hypertexte visité" xfId="1178" builtinId="9" hidden="1"/>
    <cellStyle name="Lien hypertexte visité" xfId="1180" builtinId="9" hidden="1"/>
    <cellStyle name="Lien hypertexte visité" xfId="1182" builtinId="9" hidden="1"/>
    <cellStyle name="Lien hypertexte visité" xfId="1184" builtinId="9" hidden="1"/>
    <cellStyle name="Lien hypertexte visité" xfId="1186" builtinId="9" hidden="1"/>
    <cellStyle name="Lien hypertexte visité" xfId="1188" builtinId="9" hidden="1"/>
    <cellStyle name="Lien hypertexte visité" xfId="1190" builtinId="9" hidden="1"/>
    <cellStyle name="Lien hypertexte visité" xfId="1192" builtinId="9" hidden="1"/>
    <cellStyle name="Lien hypertexte visité" xfId="1194" builtinId="9" hidden="1"/>
    <cellStyle name="Lien hypertexte visité" xfId="1196" builtinId="9" hidden="1"/>
    <cellStyle name="Lien hypertexte visité" xfId="1198" builtinId="9" hidden="1"/>
    <cellStyle name="Lien hypertexte visité" xfId="1200" builtinId="9" hidden="1"/>
    <cellStyle name="Lien hypertexte visité" xfId="1202" builtinId="9" hidden="1"/>
    <cellStyle name="Lien hypertexte visité" xfId="1204" builtinId="9" hidden="1"/>
    <cellStyle name="Lien hypertexte visité" xfId="1206" builtinId="9" hidden="1"/>
    <cellStyle name="Lien hypertexte visité" xfId="1208" builtinId="9" hidden="1"/>
    <cellStyle name="Lien hypertexte visité" xfId="1210" builtinId="9" hidden="1"/>
    <cellStyle name="Lien hypertexte visité" xfId="1212" builtinId="9" hidden="1"/>
    <cellStyle name="Lien hypertexte visité" xfId="1214" builtinId="9" hidden="1"/>
    <cellStyle name="Lien hypertexte visité" xfId="1216" builtinId="9" hidden="1"/>
    <cellStyle name="Lien hypertexte visité" xfId="1218" builtinId="9" hidden="1"/>
    <cellStyle name="Lien hypertexte visité" xfId="1220" builtinId="9" hidden="1"/>
    <cellStyle name="Lien hypertexte visité" xfId="1222" builtinId="9" hidden="1"/>
    <cellStyle name="Lien hypertexte visité" xfId="1224" builtinId="9" hidden="1"/>
    <cellStyle name="Lien hypertexte visité" xfId="1226" builtinId="9" hidden="1"/>
    <cellStyle name="Lien hypertexte visité" xfId="1228" builtinId="9" hidden="1"/>
    <cellStyle name="Lien hypertexte visité" xfId="1230" builtinId="9" hidden="1"/>
    <cellStyle name="Lien hypertexte visité" xfId="1232" builtinId="9" hidden="1"/>
    <cellStyle name="Lien hypertexte visité" xfId="1234" builtinId="9" hidden="1"/>
    <cellStyle name="Lien hypertexte visité" xfId="1236" builtinId="9" hidden="1"/>
    <cellStyle name="Lien hypertexte visité" xfId="1238" builtinId="9" hidden="1"/>
    <cellStyle name="Lien hypertexte visité" xfId="1240" builtinId="9" hidden="1"/>
    <cellStyle name="Lien hypertexte visité" xfId="1242" builtinId="9" hidden="1"/>
    <cellStyle name="Lien hypertexte visité" xfId="1244" builtinId="9" hidden="1"/>
    <cellStyle name="Lien hypertexte visité" xfId="1246" builtinId="9" hidden="1"/>
    <cellStyle name="Lien hypertexte visité" xfId="1248" builtinId="9" hidden="1"/>
    <cellStyle name="Lien hypertexte visité" xfId="1250" builtinId="9" hidden="1"/>
    <cellStyle name="Lien hypertexte visité" xfId="1252" builtinId="9" hidden="1"/>
    <cellStyle name="Lien hypertexte visité" xfId="1254" builtinId="9" hidden="1"/>
    <cellStyle name="Lien hypertexte visité" xfId="1256" builtinId="9" hidden="1"/>
    <cellStyle name="Lien hypertexte visité" xfId="1258" builtinId="9" hidden="1"/>
    <cellStyle name="Lien hypertexte visité" xfId="1260" builtinId="9" hidden="1"/>
    <cellStyle name="Lien hypertexte visité" xfId="1262" builtinId="9" hidden="1"/>
    <cellStyle name="Lien hypertexte visité" xfId="1264" builtinId="9" hidden="1"/>
    <cellStyle name="Lien hypertexte visité" xfId="1266" builtinId="9" hidden="1"/>
    <cellStyle name="Lien hypertexte visité" xfId="1268" builtinId="9" hidden="1"/>
    <cellStyle name="Lien hypertexte visité" xfId="1270" builtinId="9" hidden="1"/>
    <cellStyle name="Lien hypertexte visité" xfId="1272" builtinId="9" hidden="1"/>
    <cellStyle name="Lien hypertexte visité" xfId="1274" builtinId="9" hidden="1"/>
    <cellStyle name="Lien hypertexte visité" xfId="1276" builtinId="9" hidden="1"/>
    <cellStyle name="Lien hypertexte visité" xfId="1278" builtinId="9" hidden="1"/>
    <cellStyle name="Lien hypertexte visité" xfId="1280" builtinId="9" hidden="1"/>
    <cellStyle name="Lien hypertexte visité" xfId="1282" builtinId="9" hidden="1"/>
    <cellStyle name="Lien hypertexte visité" xfId="1284" builtinId="9" hidden="1"/>
    <cellStyle name="Lien hypertexte visité" xfId="1286" builtinId="9" hidden="1"/>
    <cellStyle name="Lien hypertexte visité" xfId="1288" builtinId="9" hidden="1"/>
    <cellStyle name="Lien hypertexte visité" xfId="1290" builtinId="9" hidden="1"/>
    <cellStyle name="Lien hypertexte visité" xfId="1292" builtinId="9" hidden="1"/>
    <cellStyle name="Lien hypertexte visité" xfId="1294" builtinId="9" hidden="1"/>
    <cellStyle name="Lien hypertexte visité" xfId="1296" builtinId="9" hidden="1"/>
    <cellStyle name="Lien hypertexte visité" xfId="1298" builtinId="9" hidden="1"/>
    <cellStyle name="Lien hypertexte visité" xfId="1300" builtinId="9" hidden="1"/>
    <cellStyle name="Lien hypertexte visité" xfId="1302" builtinId="9" hidden="1"/>
    <cellStyle name="Lien hypertexte visité" xfId="1304" builtinId="9" hidden="1"/>
    <cellStyle name="Lien hypertexte visité" xfId="1306" builtinId="9" hidden="1"/>
    <cellStyle name="Lien hypertexte visité" xfId="1308" builtinId="9" hidden="1"/>
    <cellStyle name="Lien hypertexte visité" xfId="1310" builtinId="9" hidden="1"/>
    <cellStyle name="Lien hypertexte visité" xfId="1312" builtinId="9" hidden="1"/>
    <cellStyle name="Lien hypertexte visité" xfId="1314" builtinId="9" hidden="1"/>
    <cellStyle name="Lien hypertexte visité" xfId="1316" builtinId="9" hidden="1"/>
    <cellStyle name="Lien hypertexte visité" xfId="1318" builtinId="9" hidden="1"/>
    <cellStyle name="Lien hypertexte visité" xfId="1320" builtinId="9" hidden="1"/>
    <cellStyle name="Lien hypertexte visité" xfId="1322" builtinId="9" hidden="1"/>
    <cellStyle name="Lien hypertexte visité" xfId="1324" builtinId="9" hidden="1"/>
    <cellStyle name="Lien hypertexte visité" xfId="1326" builtinId="9" hidden="1"/>
    <cellStyle name="Lien hypertexte visité" xfId="1328" builtinId="9" hidden="1"/>
    <cellStyle name="Lien hypertexte visité" xfId="1330" builtinId="9" hidden="1"/>
    <cellStyle name="Lien hypertexte visité" xfId="1332" builtinId="9" hidden="1"/>
    <cellStyle name="Lien hypertexte visité" xfId="1334" builtinId="9" hidden="1"/>
    <cellStyle name="Lien hypertexte visité" xfId="1336" builtinId="9" hidden="1"/>
    <cellStyle name="Lien hypertexte visité" xfId="1338" builtinId="9" hidden="1"/>
    <cellStyle name="Lien hypertexte visité" xfId="1340" builtinId="9" hidden="1"/>
    <cellStyle name="Lien hypertexte visité" xfId="1342" builtinId="9" hidden="1"/>
    <cellStyle name="Lien hypertexte visité" xfId="1344" builtinId="9" hidden="1"/>
    <cellStyle name="Lien hypertexte visité" xfId="1346" builtinId="9" hidden="1"/>
    <cellStyle name="Lien hypertexte visité" xfId="1348" builtinId="9" hidden="1"/>
    <cellStyle name="Lien hypertexte visité" xfId="1350" builtinId="9" hidden="1"/>
    <cellStyle name="Lien hypertexte visité" xfId="1352" builtinId="9" hidden="1"/>
    <cellStyle name="Lien hypertexte visité" xfId="1354" builtinId="9" hidden="1"/>
    <cellStyle name="Lien hypertexte visité" xfId="1356" builtinId="9" hidden="1"/>
    <cellStyle name="Lien hypertexte visité" xfId="1358" builtinId="9" hidden="1"/>
    <cellStyle name="Lien hypertexte visité" xfId="1360" builtinId="9" hidden="1"/>
    <cellStyle name="Lien hypertexte visité" xfId="1362" builtinId="9" hidden="1"/>
    <cellStyle name="Lien hypertexte visité" xfId="1364" builtinId="9" hidden="1"/>
    <cellStyle name="Lien hypertexte visité" xfId="1366" builtinId="9" hidden="1"/>
    <cellStyle name="Lien hypertexte visité" xfId="1368" builtinId="9" hidden="1"/>
    <cellStyle name="Lien hypertexte visité" xfId="1370" builtinId="9" hidden="1"/>
    <cellStyle name="Lien hypertexte visité" xfId="1372" builtinId="9" hidden="1"/>
    <cellStyle name="Lien hypertexte visité" xfId="1374" builtinId="9" hidden="1"/>
    <cellStyle name="Lien hypertexte visité" xfId="1376" builtinId="9" hidden="1"/>
    <cellStyle name="Lien hypertexte visité" xfId="1378" builtinId="9" hidden="1"/>
    <cellStyle name="Lien hypertexte visité" xfId="1380" builtinId="9" hidden="1"/>
    <cellStyle name="Lien hypertexte visité" xfId="1382" builtinId="9" hidden="1"/>
    <cellStyle name="Lien hypertexte visité" xfId="1384" builtinId="9" hidden="1"/>
    <cellStyle name="Lien hypertexte visité" xfId="1386" builtinId="9" hidden="1"/>
    <cellStyle name="Lien hypertexte visité" xfId="1388" builtinId="9" hidden="1"/>
    <cellStyle name="Lien hypertexte visité" xfId="1390" builtinId="9" hidden="1"/>
    <cellStyle name="Lien hypertexte visité" xfId="1392" builtinId="9" hidden="1"/>
    <cellStyle name="Lien hypertexte visité" xfId="1394" builtinId="9" hidden="1"/>
    <cellStyle name="Lien hypertexte visité" xfId="1396" builtinId="9" hidden="1"/>
    <cellStyle name="Lien hypertexte visité" xfId="1398" builtinId="9" hidden="1"/>
    <cellStyle name="Lien hypertexte visité" xfId="1400" builtinId="9" hidden="1"/>
    <cellStyle name="Lien hypertexte visité" xfId="1402" builtinId="9" hidden="1"/>
    <cellStyle name="Lien hypertexte visité" xfId="1404" builtinId="9" hidden="1"/>
    <cellStyle name="Lien hypertexte visité" xfId="1406" builtinId="9" hidden="1"/>
    <cellStyle name="Lien hypertexte visité" xfId="1408" builtinId="9" hidden="1"/>
    <cellStyle name="Lien hypertexte visité" xfId="1410" builtinId="9" hidden="1"/>
    <cellStyle name="Lien hypertexte visité" xfId="1412" builtinId="9" hidden="1"/>
    <cellStyle name="Lien hypertexte visité" xfId="1414" builtinId="9" hidden="1"/>
    <cellStyle name="Lien hypertexte visité" xfId="1416" builtinId="9" hidden="1"/>
    <cellStyle name="Lien hypertexte visité" xfId="1418" builtinId="9" hidden="1"/>
    <cellStyle name="Lien hypertexte visité" xfId="1420" builtinId="9" hidden="1"/>
    <cellStyle name="Lien hypertexte visité" xfId="1422" builtinId="9" hidden="1"/>
    <cellStyle name="Lien hypertexte visité" xfId="1424" builtinId="9" hidden="1"/>
    <cellStyle name="Lien hypertexte visité" xfId="1426" builtinId="9" hidden="1"/>
    <cellStyle name="Lien hypertexte visité" xfId="1428" builtinId="9" hidden="1"/>
    <cellStyle name="Lien hypertexte visité" xfId="1430" builtinId="9" hidden="1"/>
    <cellStyle name="Lien hypertexte visité" xfId="1432" builtinId="9" hidden="1"/>
    <cellStyle name="Lien hypertexte visité" xfId="1434" builtinId="9" hidden="1"/>
    <cellStyle name="Lien hypertexte visité" xfId="1436" builtinId="9" hidden="1"/>
    <cellStyle name="Lien hypertexte visité" xfId="1438" builtinId="9" hidden="1"/>
    <cellStyle name="Lien hypertexte visité" xfId="1440" builtinId="9" hidden="1"/>
    <cellStyle name="Lien hypertexte visité" xfId="1442" builtinId="9" hidden="1"/>
    <cellStyle name="Lien hypertexte visité" xfId="1444" builtinId="9" hidden="1"/>
    <cellStyle name="Lien hypertexte visité" xfId="1446" builtinId="9" hidden="1"/>
    <cellStyle name="Lien hypertexte visité" xfId="1448" builtinId="9" hidden="1"/>
    <cellStyle name="Lien hypertexte visité" xfId="1450" builtinId="9" hidden="1"/>
    <cellStyle name="Lien hypertexte visité" xfId="1452" builtinId="9" hidden="1"/>
    <cellStyle name="Lien hypertexte visité" xfId="1454" builtinId="9" hidden="1"/>
    <cellStyle name="Lien hypertexte visité" xfId="1456" builtinId="9" hidden="1"/>
    <cellStyle name="Lien hypertexte visité" xfId="1458" builtinId="9" hidden="1"/>
    <cellStyle name="Lien hypertexte visité" xfId="1460" builtinId="9" hidden="1"/>
    <cellStyle name="Lien hypertexte visité" xfId="1462" builtinId="9" hidden="1"/>
    <cellStyle name="Lien hypertexte visité" xfId="1464" builtinId="9" hidden="1"/>
    <cellStyle name="Lien hypertexte visité" xfId="1466" builtinId="9" hidden="1"/>
    <cellStyle name="Lien hypertexte visité" xfId="1468" builtinId="9" hidden="1"/>
    <cellStyle name="Lien hypertexte visité" xfId="1470" builtinId="9" hidden="1"/>
    <cellStyle name="Lien hypertexte visité" xfId="1472" builtinId="9" hidden="1"/>
    <cellStyle name="Lien hypertexte visité" xfId="1474" builtinId="9" hidden="1"/>
    <cellStyle name="Lien hypertexte visité" xfId="1476" builtinId="9" hidden="1"/>
    <cellStyle name="Lien hypertexte visité" xfId="1478" builtinId="9" hidden="1"/>
    <cellStyle name="Lien hypertexte visité" xfId="1480" builtinId="9" hidden="1"/>
    <cellStyle name="Lien hypertexte visité" xfId="1482" builtinId="9" hidden="1"/>
    <cellStyle name="Lien hypertexte visité" xfId="1484" builtinId="9" hidden="1"/>
    <cellStyle name="Lien hypertexte visité" xfId="1486" builtinId="9" hidden="1"/>
    <cellStyle name="Lien hypertexte visité" xfId="1488" builtinId="9" hidden="1"/>
    <cellStyle name="Lien hypertexte visité" xfId="1490" builtinId="9" hidden="1"/>
    <cellStyle name="Lien hypertexte visité" xfId="1492" builtinId="9" hidden="1"/>
    <cellStyle name="Lien hypertexte visité" xfId="1494" builtinId="9" hidden="1"/>
    <cellStyle name="Lien hypertexte visité" xfId="1496" builtinId="9" hidden="1"/>
    <cellStyle name="Lien hypertexte visité" xfId="1498" builtinId="9" hidden="1"/>
    <cellStyle name="Lien hypertexte visité" xfId="1500" builtinId="9" hidden="1"/>
    <cellStyle name="Lien hypertexte visité" xfId="1502" builtinId="9" hidden="1"/>
    <cellStyle name="Lien hypertexte visité" xfId="1504" builtinId="9" hidden="1"/>
    <cellStyle name="Lien hypertexte visité" xfId="1506" builtinId="9" hidden="1"/>
    <cellStyle name="Lien hypertexte visité" xfId="1508" builtinId="9" hidden="1"/>
    <cellStyle name="Lien hypertexte visité" xfId="1510" builtinId="9" hidden="1"/>
    <cellStyle name="Lien hypertexte visité" xfId="1512" builtinId="9" hidden="1"/>
    <cellStyle name="Lien hypertexte visité" xfId="1514" builtinId="9" hidden="1"/>
    <cellStyle name="Lien hypertexte visité" xfId="1516" builtinId="9" hidden="1"/>
    <cellStyle name="Lien hypertexte visité" xfId="1518" builtinId="9" hidden="1"/>
    <cellStyle name="Lien hypertexte visité" xfId="1520" builtinId="9" hidden="1"/>
    <cellStyle name="Lien hypertexte visité" xfId="1522" builtinId="9" hidden="1"/>
    <cellStyle name="Lien hypertexte visité" xfId="1524" builtinId="9" hidden="1"/>
    <cellStyle name="Lien hypertexte visité" xfId="1526" builtinId="9" hidden="1"/>
    <cellStyle name="Lien hypertexte visité" xfId="1528" builtinId="9" hidden="1"/>
    <cellStyle name="Lien hypertexte visité" xfId="1530" builtinId="9" hidden="1"/>
    <cellStyle name="Lien hypertexte visité" xfId="1532" builtinId="9" hidden="1"/>
    <cellStyle name="Lien hypertexte visité" xfId="1534" builtinId="9" hidden="1"/>
    <cellStyle name="Lien hypertexte visité" xfId="1536" builtinId="9" hidden="1"/>
    <cellStyle name="Lien hypertexte visité" xfId="1538" builtinId="9" hidden="1"/>
    <cellStyle name="Lien hypertexte visité" xfId="1540" builtinId="9" hidden="1"/>
    <cellStyle name="Lien hypertexte visité" xfId="1542" builtinId="9" hidden="1"/>
    <cellStyle name="Lien hypertexte visité" xfId="1544" builtinId="9" hidden="1"/>
    <cellStyle name="Lien hypertexte visité" xfId="1546" builtinId="9" hidden="1"/>
    <cellStyle name="Lien hypertexte visité" xfId="1548" builtinId="9" hidden="1"/>
    <cellStyle name="Lien hypertexte visité" xfId="1550" builtinId="9" hidden="1"/>
    <cellStyle name="Lien hypertexte visité" xfId="1552" builtinId="9" hidden="1"/>
    <cellStyle name="Lien hypertexte visité" xfId="1554" builtinId="9" hidden="1"/>
    <cellStyle name="Lien hypertexte visité" xfId="1556" builtinId="9" hidden="1"/>
    <cellStyle name="Lien hypertexte visité" xfId="1558" builtinId="9" hidden="1"/>
    <cellStyle name="Lien hypertexte visité" xfId="1560" builtinId="9" hidden="1"/>
    <cellStyle name="Lien hypertexte visité" xfId="1562" builtinId="9" hidden="1"/>
    <cellStyle name="Lien hypertexte visité" xfId="1564" builtinId="9" hidden="1"/>
    <cellStyle name="Lien hypertexte visité" xfId="1566" builtinId="9" hidden="1"/>
    <cellStyle name="Lien hypertexte visité" xfId="1568" builtinId="9" hidden="1"/>
    <cellStyle name="Lien hypertexte visité" xfId="1570" builtinId="9" hidden="1"/>
    <cellStyle name="Lien hypertexte visité" xfId="1572" builtinId="9" hidden="1"/>
    <cellStyle name="Lien hypertexte visité" xfId="1574" builtinId="9" hidden="1"/>
    <cellStyle name="Lien hypertexte visité" xfId="1576" builtinId="9" hidden="1"/>
    <cellStyle name="Lien hypertexte visité" xfId="1578" builtinId="9" hidden="1"/>
    <cellStyle name="Lien hypertexte visité" xfId="1580" builtinId="9" hidden="1"/>
    <cellStyle name="Lien hypertexte visité" xfId="1582" builtinId="9" hidden="1"/>
    <cellStyle name="Lien hypertexte visité" xfId="1584" builtinId="9" hidden="1"/>
    <cellStyle name="Lien hypertexte visité" xfId="1586" builtinId="9" hidden="1"/>
    <cellStyle name="Lien hypertexte visité" xfId="1588" builtinId="9" hidden="1"/>
    <cellStyle name="Lien hypertexte visité" xfId="1590" builtinId="9" hidden="1"/>
    <cellStyle name="Lien hypertexte visité" xfId="1592" builtinId="9" hidden="1"/>
    <cellStyle name="Lien hypertexte visité" xfId="1594" builtinId="9" hidden="1"/>
    <cellStyle name="Lien hypertexte visité" xfId="1596" builtinId="9" hidden="1"/>
    <cellStyle name="Lien hypertexte visité" xfId="1598" builtinId="9" hidden="1"/>
    <cellStyle name="Lien hypertexte visité" xfId="1600" builtinId="9" hidden="1"/>
    <cellStyle name="Lien hypertexte visité" xfId="1602" builtinId="9" hidden="1"/>
    <cellStyle name="Lien hypertexte visité" xfId="1604" builtinId="9" hidden="1"/>
    <cellStyle name="Lien hypertexte visité" xfId="1606" builtinId="9" hidden="1"/>
    <cellStyle name="Lien hypertexte visité" xfId="1608" builtinId="9" hidden="1"/>
    <cellStyle name="Lien hypertexte visité" xfId="1610" builtinId="9" hidden="1"/>
    <cellStyle name="Lien hypertexte visité" xfId="1612" builtinId="9" hidden="1"/>
    <cellStyle name="Lien hypertexte visité" xfId="1614" builtinId="9" hidden="1"/>
    <cellStyle name="Lien hypertexte visité" xfId="1616" builtinId="9" hidden="1"/>
    <cellStyle name="Lien hypertexte visité" xfId="1618" builtinId="9" hidden="1"/>
    <cellStyle name="Lien hypertexte visité" xfId="1620" builtinId="9" hidden="1"/>
    <cellStyle name="Lien hypertexte visité" xfId="1622" builtinId="9" hidden="1"/>
    <cellStyle name="Lien hypertexte visité" xfId="1624" builtinId="9" hidden="1"/>
    <cellStyle name="Lien hypertexte visité" xfId="1626" builtinId="9" hidden="1"/>
    <cellStyle name="Lien hypertexte visité" xfId="1628" builtinId="9" hidden="1"/>
    <cellStyle name="Lien hypertexte visité" xfId="1630" builtinId="9" hidden="1"/>
    <cellStyle name="Lien hypertexte visité" xfId="1632" builtinId="9" hidden="1"/>
    <cellStyle name="Lien hypertexte visité" xfId="1634" builtinId="9" hidden="1"/>
    <cellStyle name="Lien hypertexte visité" xfId="1636" builtinId="9" hidden="1"/>
    <cellStyle name="Lien hypertexte visité" xfId="1638" builtinId="9" hidden="1"/>
    <cellStyle name="Lien hypertexte visité" xfId="1640" builtinId="9" hidden="1"/>
    <cellStyle name="Lien hypertexte visité" xfId="1642" builtinId="9" hidden="1"/>
    <cellStyle name="Lien hypertexte visité" xfId="1644" builtinId="9" hidden="1"/>
    <cellStyle name="Lien hypertexte visité" xfId="1646" builtinId="9" hidden="1"/>
    <cellStyle name="Lien hypertexte visité" xfId="1648" builtinId="9" hidden="1"/>
    <cellStyle name="Lien hypertexte visité" xfId="1650" builtinId="9" hidden="1"/>
    <cellStyle name="Lien hypertexte visité" xfId="1652" builtinId="9" hidden="1"/>
    <cellStyle name="Lien hypertexte visité" xfId="1654" builtinId="9" hidden="1"/>
    <cellStyle name="Lien hypertexte visité" xfId="1656" builtinId="9" hidden="1"/>
    <cellStyle name="Lien hypertexte visité" xfId="1658" builtinId="9" hidden="1"/>
    <cellStyle name="Lien hypertexte visité" xfId="1660" builtinId="9" hidden="1"/>
    <cellStyle name="Lien hypertexte visité" xfId="1662" builtinId="9" hidden="1"/>
    <cellStyle name="Lien hypertexte visité" xfId="1664" builtinId="9" hidden="1"/>
    <cellStyle name="Lien hypertexte visité" xfId="1666" builtinId="9" hidden="1"/>
    <cellStyle name="Lien hypertexte visité" xfId="1668" builtinId="9" hidden="1"/>
    <cellStyle name="Lien hypertexte visité" xfId="1670" builtinId="9" hidden="1"/>
    <cellStyle name="Lien hypertexte visité" xfId="1672" builtinId="9" hidden="1"/>
    <cellStyle name="Lien hypertexte visité" xfId="1674" builtinId="9" hidden="1"/>
    <cellStyle name="Lien hypertexte visité" xfId="1676" builtinId="9" hidden="1"/>
    <cellStyle name="Lien hypertexte visité" xfId="1678" builtinId="9" hidden="1"/>
    <cellStyle name="Lien hypertexte visité" xfId="1680" builtinId="9" hidden="1"/>
    <cellStyle name="Lien hypertexte visité" xfId="1682" builtinId="9" hidden="1"/>
    <cellStyle name="Lien hypertexte visité" xfId="1684" builtinId="9" hidden="1"/>
    <cellStyle name="Lien hypertexte visité" xfId="1686" builtinId="9" hidden="1"/>
    <cellStyle name="Lien hypertexte visité" xfId="1688" builtinId="9" hidden="1"/>
    <cellStyle name="Lien hypertexte visité" xfId="1690" builtinId="9" hidden="1"/>
    <cellStyle name="Lien hypertexte visité" xfId="1692" builtinId="9" hidden="1"/>
    <cellStyle name="Lien hypertexte visité" xfId="1694" builtinId="9" hidden="1"/>
    <cellStyle name="Lien hypertexte visité" xfId="1696" builtinId="9" hidden="1"/>
    <cellStyle name="Lien hypertexte visité" xfId="1698" builtinId="9" hidden="1"/>
    <cellStyle name="Lien hypertexte visité" xfId="1700" builtinId="9" hidden="1"/>
    <cellStyle name="Lien hypertexte visité" xfId="1702" builtinId="9" hidden="1"/>
    <cellStyle name="Lien hypertexte visité" xfId="1704" builtinId="9" hidden="1"/>
    <cellStyle name="Lien hypertexte visité" xfId="1706" builtinId="9" hidden="1"/>
    <cellStyle name="Lien hypertexte visité" xfId="1708" builtinId="9" hidden="1"/>
    <cellStyle name="Lien hypertexte visité" xfId="1710" builtinId="9" hidden="1"/>
    <cellStyle name="Lien hypertexte visité" xfId="1712" builtinId="9" hidden="1"/>
    <cellStyle name="Lien hypertexte visité" xfId="1714" builtinId="9" hidden="1"/>
    <cellStyle name="Lien hypertexte visité" xfId="1716" builtinId="9" hidden="1"/>
    <cellStyle name="Lien hypertexte visité" xfId="1718" builtinId="9" hidden="1"/>
    <cellStyle name="Lien hypertexte visité" xfId="1720" builtinId="9" hidden="1"/>
    <cellStyle name="Lien hypertexte visité" xfId="1722" builtinId="9" hidden="1"/>
    <cellStyle name="Lien hypertexte visité" xfId="1724" builtinId="9" hidden="1"/>
    <cellStyle name="Lien hypertexte visité" xfId="1726" builtinId="9" hidden="1"/>
    <cellStyle name="Lien hypertexte visité" xfId="1728" builtinId="9" hidden="1"/>
    <cellStyle name="Lien hypertexte visité" xfId="1730" builtinId="9" hidden="1"/>
    <cellStyle name="Lien hypertexte visité" xfId="1732" builtinId="9" hidden="1"/>
    <cellStyle name="Lien hypertexte visité" xfId="1734" builtinId="9" hidden="1"/>
    <cellStyle name="Lien hypertexte visité" xfId="1736" builtinId="9" hidden="1"/>
    <cellStyle name="Lien hypertexte visité" xfId="1738" builtinId="9" hidden="1"/>
    <cellStyle name="Lien hypertexte visité" xfId="1740" builtinId="9" hidden="1"/>
    <cellStyle name="Lien hypertexte visité" xfId="1742" builtinId="9" hidden="1"/>
    <cellStyle name="Lien hypertexte visité" xfId="1744" builtinId="9" hidden="1"/>
    <cellStyle name="Lien hypertexte visité" xfId="1746" builtinId="9" hidden="1"/>
    <cellStyle name="Lien hypertexte visité" xfId="1748" builtinId="9" hidden="1"/>
    <cellStyle name="Lien hypertexte visité" xfId="1750" builtinId="9" hidden="1"/>
    <cellStyle name="Lien hypertexte visité" xfId="1752" builtinId="9" hidden="1"/>
    <cellStyle name="Lien hypertexte visité" xfId="1754" builtinId="9" hidden="1"/>
    <cellStyle name="Lien hypertexte visité" xfId="1756" builtinId="9" hidden="1"/>
    <cellStyle name="Lien hypertexte visité" xfId="1758" builtinId="9" hidden="1"/>
    <cellStyle name="Lien hypertexte visité" xfId="1760" builtinId="9" hidden="1"/>
    <cellStyle name="Lien hypertexte visité" xfId="1762" builtinId="9" hidden="1"/>
    <cellStyle name="Lien hypertexte visité" xfId="1764" builtinId="9" hidden="1"/>
    <cellStyle name="Lien hypertexte visité" xfId="1766" builtinId="9" hidden="1"/>
    <cellStyle name="Lien hypertexte visité" xfId="1768" builtinId="9" hidden="1"/>
    <cellStyle name="Lien hypertexte visité" xfId="1770" builtinId="9" hidden="1"/>
    <cellStyle name="Lien hypertexte visité" xfId="1772" builtinId="9" hidden="1"/>
    <cellStyle name="Lien hypertexte visité" xfId="1774" builtinId="9" hidden="1"/>
    <cellStyle name="Lien hypertexte visité" xfId="1776" builtinId="9" hidden="1"/>
    <cellStyle name="Lien hypertexte visité" xfId="1778" builtinId="9" hidden="1"/>
    <cellStyle name="Lien hypertexte visité" xfId="1780" builtinId="9" hidden="1"/>
    <cellStyle name="Lien hypertexte visité" xfId="1782" builtinId="9" hidden="1"/>
    <cellStyle name="Lien hypertexte visité" xfId="1784" builtinId="9" hidden="1"/>
    <cellStyle name="Lien hypertexte visité" xfId="1786" builtinId="9" hidden="1"/>
    <cellStyle name="Lien hypertexte visité" xfId="1788" builtinId="9" hidden="1"/>
    <cellStyle name="Lien hypertexte visité" xfId="1790" builtinId="9" hidden="1"/>
    <cellStyle name="Lien hypertexte visité" xfId="1792" builtinId="9" hidden="1"/>
    <cellStyle name="Lien hypertexte visité" xfId="1794" builtinId="9" hidden="1"/>
    <cellStyle name="Lien hypertexte visité" xfId="1796" builtinId="9" hidden="1"/>
    <cellStyle name="Lien hypertexte visité" xfId="1798" builtinId="9" hidden="1"/>
    <cellStyle name="Lien hypertexte visité" xfId="1800" builtinId="9" hidden="1"/>
    <cellStyle name="Lien hypertexte visité" xfId="1802" builtinId="9" hidden="1"/>
    <cellStyle name="Lien hypertexte visité" xfId="1804" builtinId="9" hidden="1"/>
    <cellStyle name="Lien hypertexte visité" xfId="1806" builtinId="9" hidden="1"/>
    <cellStyle name="Lien hypertexte visité" xfId="1808" builtinId="9" hidden="1"/>
    <cellStyle name="Lien hypertexte visité" xfId="1810" builtinId="9" hidden="1"/>
    <cellStyle name="Lien hypertexte visité" xfId="1812" builtinId="9" hidden="1"/>
    <cellStyle name="Lien hypertexte visité" xfId="1814" builtinId="9" hidden="1"/>
    <cellStyle name="Lien hypertexte visité" xfId="1816" builtinId="9" hidden="1"/>
    <cellStyle name="Lien hypertexte visité" xfId="1818" builtinId="9" hidden="1"/>
    <cellStyle name="Lien hypertexte visité" xfId="1820" builtinId="9" hidden="1"/>
    <cellStyle name="Lien hypertexte visité" xfId="1822" builtinId="9" hidden="1"/>
    <cellStyle name="Lien hypertexte visité" xfId="1824" builtinId="9" hidden="1"/>
    <cellStyle name="Lien hypertexte visité" xfId="1826" builtinId="9" hidden="1"/>
    <cellStyle name="Lien hypertexte visité" xfId="1828" builtinId="9" hidden="1"/>
    <cellStyle name="Lien hypertexte visité" xfId="1830" builtinId="9" hidden="1"/>
    <cellStyle name="Lien hypertexte visité" xfId="1832" builtinId="9" hidden="1"/>
    <cellStyle name="Lien hypertexte visité" xfId="1834" builtinId="9" hidden="1"/>
    <cellStyle name="Lien hypertexte visité" xfId="1836" builtinId="9" hidden="1"/>
    <cellStyle name="Lien hypertexte visité" xfId="1838" builtinId="9" hidden="1"/>
    <cellStyle name="Lien hypertexte visité" xfId="1840" builtinId="9" hidden="1"/>
    <cellStyle name="Lien hypertexte visité" xfId="1842" builtinId="9" hidden="1"/>
    <cellStyle name="Lien hypertexte visité" xfId="1844" builtinId="9" hidden="1"/>
    <cellStyle name="Lien hypertexte visité" xfId="1846" builtinId="9" hidden="1"/>
    <cellStyle name="Lien hypertexte visité" xfId="1848" builtinId="9" hidden="1"/>
    <cellStyle name="Lien hypertexte visité" xfId="1850" builtinId="9" hidden="1"/>
    <cellStyle name="Lien hypertexte visité" xfId="1852" builtinId="9" hidden="1"/>
    <cellStyle name="Lien hypertexte visité" xfId="1854" builtinId="9" hidden="1"/>
    <cellStyle name="Lien hypertexte visité" xfId="1856" builtinId="9" hidden="1"/>
    <cellStyle name="Lien hypertexte visité" xfId="1858" builtinId="9" hidden="1"/>
    <cellStyle name="Lien hypertexte visité" xfId="1860" builtinId="9" hidden="1"/>
    <cellStyle name="Lien hypertexte visité" xfId="1862" builtinId="9" hidden="1"/>
    <cellStyle name="Lien hypertexte visité" xfId="1864" builtinId="9" hidden="1"/>
    <cellStyle name="Lien hypertexte visité" xfId="1866" builtinId="9" hidden="1"/>
    <cellStyle name="Lien hypertexte visité" xfId="1868" builtinId="9" hidden="1"/>
    <cellStyle name="Lien hypertexte visité" xfId="1870" builtinId="9" hidden="1"/>
    <cellStyle name="Lien hypertexte visité" xfId="1872" builtinId="9" hidden="1"/>
    <cellStyle name="Lien hypertexte visité" xfId="1874" builtinId="9" hidden="1"/>
    <cellStyle name="Lien hypertexte visité" xfId="1876" builtinId="9" hidden="1"/>
    <cellStyle name="Lien hypertexte visité" xfId="1878" builtinId="9" hidden="1"/>
    <cellStyle name="Lien hypertexte visité" xfId="1880" builtinId="9" hidden="1"/>
    <cellStyle name="Lien hypertexte visité" xfId="1882" builtinId="9" hidden="1"/>
    <cellStyle name="Lien hypertexte visité" xfId="1884" builtinId="9" hidden="1"/>
    <cellStyle name="Lien hypertexte visité" xfId="1886" builtinId="9" hidden="1"/>
    <cellStyle name="Lien hypertexte visité" xfId="1888" builtinId="9" hidden="1"/>
    <cellStyle name="Lien hypertexte visité" xfId="1890" builtinId="9" hidden="1"/>
    <cellStyle name="Lien hypertexte visité" xfId="1892" builtinId="9" hidden="1"/>
    <cellStyle name="Lien hypertexte visité" xfId="1894" builtinId="9" hidden="1"/>
    <cellStyle name="Lien hypertexte visité" xfId="1896" builtinId="9" hidden="1"/>
    <cellStyle name="Lien hypertexte visité" xfId="1898" builtinId="9" hidden="1"/>
    <cellStyle name="Lien hypertexte visité" xfId="1900" builtinId="9" hidden="1"/>
    <cellStyle name="Lien hypertexte visité" xfId="1902" builtinId="9" hidden="1"/>
    <cellStyle name="Lien hypertexte visité" xfId="1904" builtinId="9" hidden="1"/>
    <cellStyle name="Lien hypertexte visité" xfId="1906" builtinId="9" hidden="1"/>
    <cellStyle name="Lien hypertexte visité" xfId="1908" builtinId="9" hidden="1"/>
    <cellStyle name="Lien hypertexte visité" xfId="1910" builtinId="9" hidden="1"/>
    <cellStyle name="Lien hypertexte visité" xfId="1912" builtinId="9" hidden="1"/>
    <cellStyle name="Lien hypertexte visité" xfId="1914" builtinId="9" hidden="1"/>
    <cellStyle name="Lien hypertexte visité" xfId="1916" builtinId="9" hidden="1"/>
    <cellStyle name="Lien hypertexte visité" xfId="1918" builtinId="9" hidden="1"/>
    <cellStyle name="Lien hypertexte visité" xfId="1920" builtinId="9" hidden="1"/>
    <cellStyle name="Lien hypertexte visité" xfId="1922" builtinId="9" hidden="1"/>
    <cellStyle name="Lien hypertexte visité" xfId="1924" builtinId="9" hidden="1"/>
    <cellStyle name="Lien hypertexte visité" xfId="1926" builtinId="9" hidden="1"/>
    <cellStyle name="Lien hypertexte visité" xfId="1928" builtinId="9" hidden="1"/>
    <cellStyle name="Lien hypertexte visité" xfId="1930" builtinId="9" hidden="1"/>
    <cellStyle name="Lien hypertexte visité" xfId="1932" builtinId="9" hidden="1"/>
    <cellStyle name="Lien hypertexte visité" xfId="1934" builtinId="9" hidden="1"/>
    <cellStyle name="Lien hypertexte visité" xfId="1936" builtinId="9" hidden="1"/>
    <cellStyle name="Lien hypertexte visité" xfId="1938" builtinId="9" hidden="1"/>
    <cellStyle name="Lien hypertexte visité" xfId="1940" builtinId="9" hidden="1"/>
    <cellStyle name="Lien hypertexte visité" xfId="1942" builtinId="9" hidden="1"/>
    <cellStyle name="Lien hypertexte visité" xfId="1944" builtinId="9" hidden="1"/>
    <cellStyle name="Lien hypertexte visité" xfId="1946" builtinId="9" hidden="1"/>
    <cellStyle name="Lien hypertexte visité" xfId="1948" builtinId="9" hidden="1"/>
    <cellStyle name="Lien hypertexte visité" xfId="1950" builtinId="9" hidden="1"/>
    <cellStyle name="Lien hypertexte visité" xfId="1952" builtinId="9" hidden="1"/>
    <cellStyle name="Lien hypertexte visité" xfId="1954" builtinId="9" hidden="1"/>
    <cellStyle name="Lien hypertexte visité" xfId="1956" builtinId="9" hidden="1"/>
    <cellStyle name="Lien hypertexte visité" xfId="1958" builtinId="9" hidden="1"/>
    <cellStyle name="Lien hypertexte visité" xfId="1960" builtinId="9" hidden="1"/>
    <cellStyle name="Lien hypertexte visité" xfId="1962" builtinId="9" hidden="1"/>
    <cellStyle name="Lien hypertexte visité" xfId="1964" builtinId="9" hidden="1"/>
    <cellStyle name="Lien hypertexte visité" xfId="1966" builtinId="9" hidden="1"/>
    <cellStyle name="Lien hypertexte visité" xfId="1968" builtinId="9" hidden="1"/>
    <cellStyle name="Lien hypertexte visité" xfId="1970" builtinId="9" hidden="1"/>
    <cellStyle name="Lien hypertexte visité" xfId="1972" builtinId="9" hidden="1"/>
    <cellStyle name="Lien hypertexte visité" xfId="1974" builtinId="9" hidden="1"/>
    <cellStyle name="Lien hypertexte visité" xfId="1976" builtinId="9" hidden="1"/>
    <cellStyle name="Lien hypertexte visité" xfId="1978" builtinId="9" hidden="1"/>
    <cellStyle name="Lien hypertexte visité" xfId="1980" builtinId="9" hidden="1"/>
    <cellStyle name="Lien hypertexte visité" xfId="1982" builtinId="9" hidden="1"/>
    <cellStyle name="Lien hypertexte visité" xfId="1984" builtinId="9" hidden="1"/>
    <cellStyle name="Lien hypertexte visité" xfId="1986" builtinId="9" hidden="1"/>
    <cellStyle name="Lien hypertexte visité" xfId="1988" builtinId="9" hidden="1"/>
    <cellStyle name="Lien hypertexte visité" xfId="1990" builtinId="9" hidden="1"/>
    <cellStyle name="Lien hypertexte visité" xfId="1992" builtinId="9" hidden="1"/>
    <cellStyle name="Lien hypertexte visité" xfId="1994" builtinId="9" hidden="1"/>
    <cellStyle name="Lien hypertexte visité" xfId="1996" builtinId="9" hidden="1"/>
    <cellStyle name="Lien hypertexte visité" xfId="1998" builtinId="9" hidden="1"/>
    <cellStyle name="Lien hypertexte visité" xfId="2000" builtinId="9" hidden="1"/>
    <cellStyle name="Lien hypertexte visité" xfId="2002" builtinId="9" hidden="1"/>
    <cellStyle name="Lien hypertexte visité" xfId="2004" builtinId="9" hidden="1"/>
    <cellStyle name="Lien hypertexte visité" xfId="2006" builtinId="9" hidden="1"/>
    <cellStyle name="Lien hypertexte visité" xfId="2008" builtinId="9" hidden="1"/>
    <cellStyle name="Lien hypertexte visité" xfId="2010" builtinId="9" hidden="1"/>
    <cellStyle name="Lien hypertexte visité" xfId="2012" builtinId="9" hidden="1"/>
    <cellStyle name="Lien hypertexte visité" xfId="2014" builtinId="9" hidden="1"/>
    <cellStyle name="Lien hypertexte visité" xfId="2016" builtinId="9" hidden="1"/>
    <cellStyle name="Lien hypertexte visité" xfId="2018" builtinId="9" hidden="1"/>
    <cellStyle name="Lien hypertexte visité" xfId="2020" builtinId="9" hidden="1"/>
    <cellStyle name="Lien hypertexte visité" xfId="2022" builtinId="9" hidden="1"/>
    <cellStyle name="Lien hypertexte visité" xfId="2024" builtinId="9" hidden="1"/>
    <cellStyle name="Lien hypertexte visité" xfId="2026" builtinId="9" hidden="1"/>
    <cellStyle name="Lien hypertexte visité" xfId="2028" builtinId="9" hidden="1"/>
    <cellStyle name="Lien hypertexte visité" xfId="2030" builtinId="9" hidden="1"/>
    <cellStyle name="Lien hypertexte visité" xfId="2032" builtinId="9" hidden="1"/>
    <cellStyle name="Lien hypertexte visité" xfId="2034" builtinId="9" hidden="1"/>
    <cellStyle name="Lien hypertexte visité" xfId="2036" builtinId="9" hidden="1"/>
    <cellStyle name="Lien hypertexte visité" xfId="2038" builtinId="9" hidden="1"/>
    <cellStyle name="Lien hypertexte visité" xfId="2040" builtinId="9" hidden="1"/>
    <cellStyle name="Lien hypertexte visité" xfId="2042" builtinId="9" hidden="1"/>
    <cellStyle name="Lien hypertexte visité" xfId="2044" builtinId="9" hidden="1"/>
    <cellStyle name="Lien hypertexte visité" xfId="2046" builtinId="9" hidden="1"/>
    <cellStyle name="Lien hypertexte visité" xfId="2048" builtinId="9" hidden="1"/>
    <cellStyle name="Lien hypertexte visité" xfId="2050" builtinId="9" hidden="1"/>
    <cellStyle name="Lien hypertexte visité" xfId="2052" builtinId="9" hidden="1"/>
    <cellStyle name="Lien hypertexte visité" xfId="2054" builtinId="9" hidden="1"/>
    <cellStyle name="Lien hypertexte visité" xfId="2056" builtinId="9" hidden="1"/>
    <cellStyle name="Lien hypertexte visité" xfId="2058" builtinId="9" hidden="1"/>
    <cellStyle name="Lien hypertexte visité" xfId="2060" builtinId="9" hidden="1"/>
    <cellStyle name="Lien hypertexte visité" xfId="2062" builtinId="9" hidden="1"/>
    <cellStyle name="Lien hypertexte visité" xfId="2064" builtinId="9" hidden="1"/>
    <cellStyle name="Lien hypertexte visité" xfId="2066" builtinId="9" hidden="1"/>
    <cellStyle name="Lien hypertexte visité" xfId="2068" builtinId="9" hidden="1"/>
    <cellStyle name="Lien hypertexte visité" xfId="2070" builtinId="9" hidden="1"/>
    <cellStyle name="Lien hypertexte visité" xfId="2072" builtinId="9" hidden="1"/>
    <cellStyle name="Lien hypertexte visité" xfId="2074" builtinId="9" hidden="1"/>
    <cellStyle name="Lien hypertexte visité" xfId="2076" builtinId="9" hidden="1"/>
    <cellStyle name="Lien hypertexte visité" xfId="2078" builtinId="9" hidden="1"/>
    <cellStyle name="Lien hypertexte visité" xfId="2080" builtinId="9" hidden="1"/>
    <cellStyle name="Lien hypertexte visité" xfId="2082" builtinId="9" hidden="1"/>
    <cellStyle name="Lien hypertexte visité" xfId="2084" builtinId="9" hidden="1"/>
    <cellStyle name="Lien hypertexte visité" xfId="2086" builtinId="9" hidden="1"/>
    <cellStyle name="Lien hypertexte visité" xfId="2088" builtinId="9" hidden="1"/>
    <cellStyle name="Lien hypertexte visité" xfId="2090" builtinId="9" hidden="1"/>
    <cellStyle name="Lien hypertexte visité" xfId="2092" builtinId="9" hidden="1"/>
    <cellStyle name="Lien hypertexte visité" xfId="2094" builtinId="9" hidden="1"/>
    <cellStyle name="Lien hypertexte visité" xfId="2096" builtinId="9" hidden="1"/>
    <cellStyle name="Lien hypertexte visité" xfId="2098" builtinId="9" hidden="1"/>
    <cellStyle name="Lien hypertexte visité" xfId="2100" builtinId="9" hidden="1"/>
    <cellStyle name="Lien hypertexte visité" xfId="2102" builtinId="9" hidden="1"/>
    <cellStyle name="Lien hypertexte visité" xfId="2104" builtinId="9" hidden="1"/>
    <cellStyle name="Lien hypertexte visité" xfId="2106" builtinId="9" hidden="1"/>
    <cellStyle name="Lien hypertexte visité" xfId="2108" builtinId="9" hidden="1"/>
    <cellStyle name="Lien hypertexte visité" xfId="2110" builtinId="9" hidden="1"/>
    <cellStyle name="Lien hypertexte visité" xfId="2112" builtinId="9" hidden="1"/>
    <cellStyle name="Lien hypertexte visité" xfId="2114" builtinId="9" hidden="1"/>
    <cellStyle name="Lien hypertexte visité" xfId="2115" builtinId="9" hidden="1"/>
    <cellStyle name="Lien hypertexte visité" xfId="2116" builtinId="9" hidden="1"/>
    <cellStyle name="Lien hypertexte visité" xfId="2117" builtinId="9" hidden="1"/>
    <cellStyle name="Lien hypertexte visité" xfId="2118" builtinId="9" hidden="1"/>
    <cellStyle name="Lien hypertexte visité" xfId="2119" builtinId="9" hidden="1"/>
    <cellStyle name="Lien hypertexte visité" xfId="2120" builtinId="9" hidden="1"/>
    <cellStyle name="Lien hypertexte visité" xfId="2121" builtinId="9" hidden="1"/>
    <cellStyle name="Lien hypertexte visité" xfId="2122" builtinId="9" hidden="1"/>
    <cellStyle name="Lien hypertexte visité" xfId="2123" builtinId="9" hidden="1"/>
    <cellStyle name="Lien hypertexte visité" xfId="2124" builtinId="9" hidden="1"/>
    <cellStyle name="Lien hypertexte visité" xfId="2125" builtinId="9" hidden="1"/>
    <cellStyle name="Lien hypertexte visité" xfId="2126" builtinId="9" hidden="1"/>
    <cellStyle name="Lien hypertexte visité" xfId="2127" builtinId="9" hidden="1"/>
    <cellStyle name="Lien hypertexte visité" xfId="2128" builtinId="9" hidden="1"/>
    <cellStyle name="Lien hypertexte visité" xfId="2129" builtinId="9" hidden="1"/>
    <cellStyle name="Lien hypertexte visité" xfId="2130" builtinId="9" hidden="1"/>
    <cellStyle name="Lien hypertexte visité" xfId="2131" builtinId="9" hidden="1"/>
    <cellStyle name="Lien hypertexte visité" xfId="2132" builtinId="9" hidden="1"/>
    <cellStyle name="Lien hypertexte visité" xfId="2133" builtinId="9" hidden="1"/>
    <cellStyle name="Lien hypertexte visité" xfId="2134" builtinId="9" hidden="1"/>
    <cellStyle name="Lien hypertexte visité" xfId="2135" builtinId="9" hidden="1"/>
    <cellStyle name="Lien hypertexte visité" xfId="2136" builtinId="9" hidden="1"/>
    <cellStyle name="Lien hypertexte visité" xfId="2137" builtinId="9" hidden="1"/>
    <cellStyle name="Lien hypertexte visité" xfId="2138" builtinId="9" hidden="1"/>
    <cellStyle name="Lien hypertexte visité" xfId="2139" builtinId="9" hidden="1"/>
    <cellStyle name="Lien hypertexte visité" xfId="2140" builtinId="9" hidden="1"/>
    <cellStyle name="Lien hypertexte visité" xfId="2141" builtinId="9" hidden="1"/>
    <cellStyle name="Lien hypertexte visité" xfId="2143" builtinId="9" hidden="1"/>
    <cellStyle name="Lien hypertexte visité" xfId="2145" builtinId="9" hidden="1"/>
    <cellStyle name="Lien hypertexte visité" xfId="2147" builtinId="9" hidden="1"/>
    <cellStyle name="Lien hypertexte visité" xfId="2149" builtinId="9" hidden="1"/>
    <cellStyle name="Lien hypertexte visité" xfId="2151" builtinId="9" hidden="1"/>
    <cellStyle name="Lien hypertexte visité" xfId="2153" builtinId="9" hidden="1"/>
    <cellStyle name="Lien hypertexte visité" xfId="2155" builtinId="9" hidden="1"/>
    <cellStyle name="Lien hypertexte visité" xfId="2157" builtinId="9" hidden="1"/>
    <cellStyle name="Normal" xfId="0" builtinId="0"/>
  </cellStyles>
  <dxfs count="69">
    <dxf>
      <font>
        <color rgb="FF6D6D6D"/>
      </font>
      <fill>
        <patternFill patternType="solid">
          <fgColor indexed="64"/>
          <bgColor rgb="FF6D6D6D"/>
        </patternFill>
      </fill>
    </dxf>
    <dxf>
      <font>
        <color rgb="FF1A9900"/>
      </font>
      <fill>
        <patternFill patternType="lightVertical">
          <fgColor rgb="FFFFFF00"/>
          <bgColor rgb="FF1A9900"/>
        </patternFill>
      </fill>
    </dxf>
    <dxf>
      <font>
        <color rgb="FF974706"/>
      </font>
      <fill>
        <patternFill patternType="solid">
          <fgColor indexed="64"/>
          <bgColor rgb="FF974706"/>
        </patternFill>
      </fill>
    </dxf>
    <dxf>
      <font>
        <strike val="0"/>
        <color rgb="FF0000FF"/>
      </font>
      <fill>
        <patternFill patternType="solid">
          <fgColor indexed="64"/>
          <bgColor rgb="FF0000FF"/>
        </patternFill>
      </fill>
    </dxf>
    <dxf>
      <font>
        <color theme="0"/>
      </font>
      <fill>
        <patternFill patternType="solid">
          <fgColor indexed="64"/>
          <bgColor theme="0"/>
        </patternFill>
      </fill>
    </dxf>
    <dxf>
      <font>
        <strike val="0"/>
        <color rgb="FFFF0000"/>
      </font>
      <fill>
        <patternFill patternType="solid">
          <fgColor indexed="64"/>
          <bgColor rgb="FFFF0000"/>
        </patternFill>
      </fill>
    </dxf>
    <dxf>
      <font>
        <color rgb="FFFFFF00"/>
      </font>
      <fill>
        <patternFill patternType="solid">
          <fgColor indexed="64"/>
          <bgColor rgb="FFFFFF00"/>
        </patternFill>
      </fill>
    </dxf>
    <dxf>
      <font>
        <strike val="0"/>
        <color rgb="FF1A9900"/>
      </font>
      <fill>
        <patternFill patternType="solid">
          <fgColor indexed="64"/>
          <bgColor rgb="FF1A9900"/>
        </patternFill>
      </fill>
    </dxf>
    <dxf>
      <font>
        <color rgb="FFFF6600"/>
      </font>
      <fill>
        <patternFill patternType="solid">
          <fgColor indexed="64"/>
          <bgColor rgb="FFFF6600"/>
        </patternFill>
      </fill>
    </dxf>
    <dxf>
      <font>
        <color rgb="FF672C94"/>
      </font>
      <fill>
        <patternFill patternType="solid">
          <fgColor indexed="64"/>
          <bgColor rgb="FF672C94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strike val="0"/>
        <color theme="0"/>
      </font>
      <fill>
        <patternFill patternType="solid">
          <fgColor indexed="64"/>
          <bgColor rgb="FF1A99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strike val="0"/>
        <color theme="0"/>
      </font>
      <fill>
        <patternFill patternType="solid">
          <fgColor indexed="64"/>
          <bgColor rgb="FFFF0000"/>
        </patternFill>
      </fill>
    </dxf>
    <dxf>
      <font>
        <b/>
        <i val="0"/>
        <strike val="0"/>
        <u val="none"/>
        <color theme="0"/>
      </font>
      <fill>
        <patternFill patternType="solid">
          <fgColor indexed="64"/>
          <bgColor rgb="FF0000FF"/>
        </patternFill>
      </fill>
    </dxf>
    <dxf>
      <font>
        <b/>
        <i val="0"/>
        <color auto="1"/>
      </font>
      <fill>
        <patternFill patternType="solid">
          <fgColor indexed="64"/>
          <bgColor theme="0"/>
        </patternFill>
      </fill>
    </dxf>
    <dxf>
      <font>
        <color rgb="FFFF66FF"/>
      </font>
      <fill>
        <patternFill patternType="solid">
          <fgColor indexed="64"/>
          <bgColor rgb="FFFF66FF"/>
        </patternFill>
      </fill>
    </dxf>
    <dxf>
      <font>
        <color rgb="FFFF66FF"/>
      </font>
      <fill>
        <patternFill patternType="solid">
          <fgColor indexed="64"/>
          <bgColor rgb="FFFF66FF"/>
        </patternFill>
      </fill>
    </dxf>
    <dxf>
      <font>
        <color rgb="FF6D6D6D"/>
      </font>
      <fill>
        <patternFill patternType="solid">
          <fgColor indexed="64"/>
          <bgColor rgb="FF6D6D6D"/>
        </patternFill>
      </fill>
    </dxf>
    <dxf>
      <font>
        <color rgb="FF1A9900"/>
      </font>
      <fill>
        <patternFill patternType="lightVertical">
          <fgColor rgb="FFFFFF00"/>
          <bgColor rgb="FF1A9900"/>
        </patternFill>
      </fill>
    </dxf>
    <dxf>
      <font>
        <color rgb="FF974706"/>
      </font>
      <fill>
        <patternFill patternType="solid">
          <fgColor indexed="64"/>
          <bgColor rgb="FF974706"/>
        </patternFill>
      </fill>
    </dxf>
    <dxf>
      <font>
        <strike val="0"/>
        <color rgb="FF0000FF"/>
      </font>
      <fill>
        <patternFill patternType="solid">
          <fgColor indexed="64"/>
          <bgColor rgb="FF0000FF"/>
        </patternFill>
      </fill>
    </dxf>
    <dxf>
      <font>
        <color theme="0"/>
      </font>
      <fill>
        <patternFill patternType="solid">
          <fgColor indexed="64"/>
          <bgColor theme="0"/>
        </patternFill>
      </fill>
    </dxf>
    <dxf>
      <font>
        <strike val="0"/>
        <color rgb="FFFF0000"/>
      </font>
      <fill>
        <patternFill patternType="solid">
          <fgColor indexed="64"/>
          <bgColor rgb="FFFF0000"/>
        </patternFill>
      </fill>
    </dxf>
    <dxf>
      <font>
        <color rgb="FFFFFF00"/>
      </font>
      <fill>
        <patternFill patternType="solid">
          <fgColor indexed="64"/>
          <bgColor rgb="FFFFFF00"/>
        </patternFill>
      </fill>
    </dxf>
    <dxf>
      <font>
        <strike val="0"/>
        <color rgb="FF1A9900"/>
      </font>
      <fill>
        <patternFill patternType="solid">
          <fgColor indexed="64"/>
          <bgColor rgb="FF1A9900"/>
        </patternFill>
      </fill>
    </dxf>
    <dxf>
      <font>
        <color rgb="FFFF6600"/>
      </font>
      <fill>
        <patternFill patternType="solid">
          <fgColor indexed="64"/>
          <bgColor rgb="FFFF6600"/>
        </patternFill>
      </fill>
    </dxf>
    <dxf>
      <font>
        <color rgb="FF672C94"/>
      </font>
      <fill>
        <patternFill patternType="solid">
          <fgColor indexed="64"/>
          <bgColor rgb="FF672C94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strike val="0"/>
        <color theme="0"/>
      </font>
      <fill>
        <patternFill patternType="solid">
          <fgColor indexed="64"/>
          <bgColor rgb="FF1A99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strike val="0"/>
        <color theme="0"/>
      </font>
      <fill>
        <patternFill patternType="solid">
          <fgColor indexed="64"/>
          <bgColor rgb="FFFF0000"/>
        </patternFill>
      </fill>
    </dxf>
    <dxf>
      <font>
        <b/>
        <i val="0"/>
        <strike val="0"/>
        <u val="none"/>
        <color theme="0"/>
      </font>
      <fill>
        <patternFill patternType="solid">
          <fgColor indexed="64"/>
          <bgColor rgb="FF0000FF"/>
        </patternFill>
      </fill>
    </dxf>
    <dxf>
      <font>
        <b/>
        <i val="0"/>
        <color auto="1"/>
      </font>
      <fill>
        <patternFill patternType="solid">
          <fgColor indexed="64"/>
          <bgColor theme="0"/>
        </patternFill>
      </fill>
    </dxf>
    <dxf>
      <font>
        <color rgb="FFFF66FF"/>
      </font>
      <fill>
        <patternFill patternType="solid">
          <fgColor indexed="64"/>
          <bgColor rgb="FFFF66FF"/>
        </patternFill>
      </fill>
    </dxf>
    <dxf>
      <font>
        <color rgb="FF6D6D6D"/>
      </font>
      <fill>
        <patternFill patternType="solid">
          <fgColor indexed="64"/>
          <bgColor rgb="FF6D6D6D"/>
        </patternFill>
      </fill>
    </dxf>
    <dxf>
      <font>
        <color rgb="FF1A9900"/>
      </font>
      <fill>
        <patternFill patternType="lightVertical">
          <fgColor rgb="FFFFFF00"/>
          <bgColor rgb="FF1A9900"/>
        </patternFill>
      </fill>
    </dxf>
    <dxf>
      <font>
        <color rgb="FF974706"/>
      </font>
      <fill>
        <patternFill patternType="solid">
          <fgColor indexed="64"/>
          <bgColor rgb="FF974706"/>
        </patternFill>
      </fill>
    </dxf>
    <dxf>
      <font>
        <strike val="0"/>
        <color rgb="FF0000FF"/>
      </font>
      <fill>
        <patternFill patternType="solid">
          <fgColor indexed="64"/>
          <bgColor rgb="FF0000FF"/>
        </patternFill>
      </fill>
    </dxf>
    <dxf>
      <font>
        <color theme="0"/>
      </font>
      <fill>
        <patternFill patternType="solid">
          <fgColor indexed="64"/>
          <bgColor theme="0"/>
        </patternFill>
      </fill>
    </dxf>
    <dxf>
      <font>
        <strike val="0"/>
        <color rgb="FFFF0000"/>
      </font>
      <fill>
        <patternFill patternType="solid">
          <fgColor indexed="64"/>
          <bgColor rgb="FFFF0000"/>
        </patternFill>
      </fill>
    </dxf>
    <dxf>
      <font>
        <color rgb="FFFFFF00"/>
      </font>
      <fill>
        <patternFill patternType="solid">
          <fgColor indexed="64"/>
          <bgColor rgb="FFFFFF00"/>
        </patternFill>
      </fill>
    </dxf>
    <dxf>
      <font>
        <strike val="0"/>
        <color rgb="FF1A9900"/>
      </font>
      <fill>
        <patternFill patternType="solid">
          <fgColor indexed="64"/>
          <bgColor rgb="FF1A9900"/>
        </patternFill>
      </fill>
    </dxf>
    <dxf>
      <font>
        <color rgb="FFFF6600"/>
      </font>
      <fill>
        <patternFill patternType="solid">
          <fgColor indexed="64"/>
          <bgColor rgb="FFFF6600"/>
        </patternFill>
      </fill>
    </dxf>
    <dxf>
      <font>
        <color rgb="FF672C94"/>
      </font>
      <fill>
        <patternFill patternType="solid">
          <fgColor indexed="64"/>
          <bgColor rgb="FF672C94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strike val="0"/>
        <color theme="0"/>
      </font>
      <fill>
        <patternFill patternType="solid">
          <fgColor indexed="64"/>
          <bgColor rgb="FF1A99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strike val="0"/>
        <color theme="0"/>
      </font>
      <fill>
        <patternFill patternType="solid">
          <fgColor indexed="64"/>
          <bgColor rgb="FFFF0000"/>
        </patternFill>
      </fill>
    </dxf>
    <dxf>
      <font>
        <b/>
        <i val="0"/>
        <strike val="0"/>
        <u val="none"/>
        <color theme="0"/>
      </font>
      <fill>
        <patternFill patternType="solid">
          <fgColor indexed="64"/>
          <bgColor rgb="FF0000FF"/>
        </patternFill>
      </fill>
    </dxf>
    <dxf>
      <font>
        <b/>
        <i val="0"/>
        <color auto="1"/>
      </font>
      <fill>
        <patternFill patternType="solid">
          <fgColor indexed="64"/>
          <bgColor theme="0"/>
        </patternFill>
      </fill>
    </dxf>
    <dxf>
      <font>
        <color theme="0"/>
      </font>
    </dxf>
    <dxf>
      <font>
        <color rgb="FFFF66FF"/>
      </font>
      <fill>
        <patternFill patternType="solid">
          <fgColor indexed="64"/>
          <bgColor rgb="FFFF66FF"/>
        </patternFill>
      </fill>
    </dxf>
    <dxf>
      <font>
        <color rgb="FF6D6D6D"/>
      </font>
      <fill>
        <patternFill patternType="solid">
          <fgColor indexed="64"/>
          <bgColor rgb="FF6D6D6D"/>
        </patternFill>
      </fill>
    </dxf>
    <dxf>
      <font>
        <color rgb="FF1A9900"/>
      </font>
      <fill>
        <patternFill patternType="lightVertical">
          <fgColor rgb="FFFFFF00"/>
          <bgColor rgb="FF1A9900"/>
        </patternFill>
      </fill>
    </dxf>
    <dxf>
      <font>
        <color rgb="FF974706"/>
      </font>
      <fill>
        <patternFill patternType="solid">
          <fgColor indexed="64"/>
          <bgColor rgb="FF974706"/>
        </patternFill>
      </fill>
    </dxf>
    <dxf>
      <font>
        <strike val="0"/>
        <color rgb="FF0000FF"/>
      </font>
      <fill>
        <patternFill patternType="solid">
          <fgColor indexed="64"/>
          <bgColor rgb="FF0000FF"/>
        </patternFill>
      </fill>
    </dxf>
    <dxf>
      <font>
        <color theme="0"/>
      </font>
      <fill>
        <patternFill patternType="solid">
          <fgColor indexed="64"/>
          <bgColor theme="0"/>
        </patternFill>
      </fill>
    </dxf>
    <dxf>
      <font>
        <strike val="0"/>
        <color rgb="FFFF0000"/>
      </font>
      <fill>
        <patternFill patternType="solid">
          <fgColor indexed="64"/>
          <bgColor rgb="FFFF0000"/>
        </patternFill>
      </fill>
    </dxf>
    <dxf>
      <font>
        <color rgb="FFFFFF00"/>
      </font>
      <fill>
        <patternFill patternType="solid">
          <fgColor indexed="64"/>
          <bgColor rgb="FFFFFF00"/>
        </patternFill>
      </fill>
    </dxf>
    <dxf>
      <font>
        <strike val="0"/>
        <color rgb="FF1A9900"/>
      </font>
      <fill>
        <patternFill patternType="solid">
          <fgColor indexed="64"/>
          <bgColor rgb="FF1A9900"/>
        </patternFill>
      </fill>
    </dxf>
    <dxf>
      <font>
        <color rgb="FFFF6600"/>
      </font>
      <fill>
        <patternFill patternType="solid">
          <fgColor indexed="64"/>
          <bgColor rgb="FFFF6600"/>
        </patternFill>
      </fill>
    </dxf>
    <dxf>
      <font>
        <color rgb="FF672C94"/>
      </font>
      <fill>
        <patternFill patternType="solid">
          <fgColor indexed="64"/>
          <bgColor rgb="FF672C94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strike val="0"/>
        <color theme="0"/>
      </font>
      <fill>
        <patternFill patternType="solid">
          <fgColor indexed="64"/>
          <bgColor rgb="FF1A99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strike val="0"/>
        <color theme="0"/>
      </font>
      <fill>
        <patternFill patternType="solid">
          <fgColor indexed="64"/>
          <bgColor rgb="FFFF0000"/>
        </patternFill>
      </fill>
    </dxf>
    <dxf>
      <font>
        <b/>
        <i val="0"/>
        <strike val="0"/>
        <u val="none"/>
        <color theme="0"/>
      </font>
      <fill>
        <patternFill patternType="solid">
          <fgColor indexed="64"/>
          <bgColor rgb="FF0000FF"/>
        </patternFill>
      </fill>
    </dxf>
    <dxf>
      <font>
        <b/>
        <i val="0"/>
        <color auto="1"/>
      </font>
      <fill>
        <patternFill patternType="solid">
          <fgColor indexed="64"/>
          <bgColor theme="0"/>
        </patternFill>
      </fill>
    </dxf>
  </dxfs>
  <tableStyles count="0" defaultTableStyle="TableStyleMedium9" defaultPivotStyle="PivotStyleLight16"/>
  <colors>
    <mruColors>
      <color rgb="FF008000"/>
      <color rgb="FF009900"/>
      <color rgb="FF0000FF"/>
      <color rgb="FF96969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9" Type="http://schemas.openxmlformats.org/officeDocument/2006/relationships/calcChain" Target="calcChain.xml"/><Relationship Id="rId10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152400</xdr:colOff>
      <xdr:row>16</xdr:row>
      <xdr:rowOff>63500</xdr:rowOff>
    </xdr:from>
    <xdr:to>
      <xdr:col>22</xdr:col>
      <xdr:colOff>12700</xdr:colOff>
      <xdr:row>16</xdr:row>
      <xdr:rowOff>88900</xdr:rowOff>
    </xdr:to>
    <xdr:cxnSp macro="">
      <xdr:nvCxnSpPr>
        <xdr:cNvPr id="3" name="Connecteur droit avec flèche 2"/>
        <xdr:cNvCxnSpPr/>
      </xdr:nvCxnSpPr>
      <xdr:spPr>
        <a:xfrm flipH="1">
          <a:off x="5575300" y="2540000"/>
          <a:ext cx="1879600" cy="25400"/>
        </a:xfrm>
        <a:prstGeom prst="straightConnector1">
          <a:avLst/>
        </a:prstGeom>
        <a:ln w="50800">
          <a:solidFill>
            <a:schemeClr val="tx1"/>
          </a:solidFill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127000</xdr:colOff>
      <xdr:row>39</xdr:row>
      <xdr:rowOff>0</xdr:rowOff>
    </xdr:from>
    <xdr:to>
      <xdr:col>21</xdr:col>
      <xdr:colOff>812800</xdr:colOff>
      <xdr:row>39</xdr:row>
      <xdr:rowOff>25400</xdr:rowOff>
    </xdr:to>
    <xdr:cxnSp macro="">
      <xdr:nvCxnSpPr>
        <xdr:cNvPr id="5" name="Connecteur droit avec flèche 4"/>
        <xdr:cNvCxnSpPr/>
      </xdr:nvCxnSpPr>
      <xdr:spPr>
        <a:xfrm flipH="1">
          <a:off x="5549900" y="6146800"/>
          <a:ext cx="1879600" cy="25400"/>
        </a:xfrm>
        <a:prstGeom prst="straightConnector1">
          <a:avLst/>
        </a:prstGeom>
        <a:ln w="50800">
          <a:solidFill>
            <a:schemeClr val="tx1"/>
          </a:solidFill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152400</xdr:colOff>
      <xdr:row>45</xdr:row>
      <xdr:rowOff>50800</xdr:rowOff>
    </xdr:from>
    <xdr:to>
      <xdr:col>9</xdr:col>
      <xdr:colOff>114300</xdr:colOff>
      <xdr:row>56</xdr:row>
      <xdr:rowOff>127000</xdr:rowOff>
    </xdr:to>
    <xdr:cxnSp macro="">
      <xdr:nvCxnSpPr>
        <xdr:cNvPr id="6" name="Connecteur droit 5"/>
        <xdr:cNvCxnSpPr/>
      </xdr:nvCxnSpPr>
      <xdr:spPr>
        <a:xfrm flipH="1" flipV="1">
          <a:off x="1092200" y="7124700"/>
          <a:ext cx="1651000" cy="1752600"/>
        </a:xfrm>
        <a:prstGeom prst="line">
          <a:avLst/>
        </a:prstGeom>
        <a:ln>
          <a:tailEnd type="triangle" w="lg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177800</xdr:colOff>
      <xdr:row>38</xdr:row>
      <xdr:rowOff>127000</xdr:rowOff>
    </xdr:from>
    <xdr:to>
      <xdr:col>9</xdr:col>
      <xdr:colOff>114300</xdr:colOff>
      <xdr:row>56</xdr:row>
      <xdr:rowOff>114300</xdr:rowOff>
    </xdr:to>
    <xdr:cxnSp macro="">
      <xdr:nvCxnSpPr>
        <xdr:cNvPr id="12" name="Connecteur droit avec flèche 11"/>
        <xdr:cNvCxnSpPr/>
      </xdr:nvCxnSpPr>
      <xdr:spPr>
        <a:xfrm flipH="1" flipV="1">
          <a:off x="1968500" y="6121400"/>
          <a:ext cx="774700" cy="2743200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114300</xdr:colOff>
      <xdr:row>36</xdr:row>
      <xdr:rowOff>114300</xdr:rowOff>
    </xdr:from>
    <xdr:to>
      <xdr:col>10</xdr:col>
      <xdr:colOff>139700</xdr:colOff>
      <xdr:row>56</xdr:row>
      <xdr:rowOff>101600</xdr:rowOff>
    </xdr:to>
    <xdr:cxnSp macro="">
      <xdr:nvCxnSpPr>
        <xdr:cNvPr id="15" name="Connecteur droit avec flèche 14"/>
        <xdr:cNvCxnSpPr/>
      </xdr:nvCxnSpPr>
      <xdr:spPr>
        <a:xfrm flipV="1">
          <a:off x="2743200" y="5803900"/>
          <a:ext cx="304800" cy="3048000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101600</xdr:colOff>
      <xdr:row>44</xdr:row>
      <xdr:rowOff>127000</xdr:rowOff>
    </xdr:from>
    <xdr:to>
      <xdr:col>16</xdr:col>
      <xdr:colOff>127000</xdr:colOff>
      <xdr:row>56</xdr:row>
      <xdr:rowOff>88900</xdr:rowOff>
    </xdr:to>
    <xdr:cxnSp macro="">
      <xdr:nvCxnSpPr>
        <xdr:cNvPr id="18" name="Connecteur droit avec flèche 17"/>
        <xdr:cNvCxnSpPr/>
      </xdr:nvCxnSpPr>
      <xdr:spPr>
        <a:xfrm flipV="1">
          <a:off x="2730500" y="7035800"/>
          <a:ext cx="1981200" cy="1803400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tabColor rgb="FF0000FF"/>
  </sheetPr>
  <dimension ref="A1:BG578"/>
  <sheetViews>
    <sheetView workbookViewId="0">
      <selection activeCell="AT14" sqref="AT14"/>
    </sheetView>
    <sheetView tabSelected="1" zoomScale="75" zoomScaleNormal="75" zoomScalePageLayoutView="75" workbookViewId="1">
      <selection activeCell="B46" sqref="B46:D51"/>
    </sheetView>
    <sheetView workbookViewId="2"/>
  </sheetViews>
  <sheetFormatPr baseColWidth="10" defaultColWidth="10.83203125" defaultRowHeight="15" customHeight="1" x14ac:dyDescent="0"/>
  <cols>
    <col min="1" max="1" width="4.5" style="42" customWidth="1"/>
    <col min="2" max="29" width="4" style="42" customWidth="1"/>
    <col min="30" max="38" width="4" style="3" customWidth="1"/>
    <col min="39" max="39" width="4" style="42" customWidth="1"/>
    <col min="40" max="40" width="4" style="3" customWidth="1"/>
    <col min="41" max="41" width="4" style="42" customWidth="1"/>
    <col min="42" max="42" width="4.5" style="3" customWidth="1"/>
    <col min="43" max="43" width="10.1640625" style="42" bestFit="1" customWidth="1"/>
    <col min="44" max="44" width="9.33203125" style="42" bestFit="1" customWidth="1"/>
    <col min="45" max="45" width="10.1640625" style="42" bestFit="1" customWidth="1"/>
    <col min="46" max="46" width="3.1640625" style="42" bestFit="1" customWidth="1"/>
    <col min="47" max="48" width="2.6640625" style="42" customWidth="1"/>
    <col min="49" max="49" width="6.33203125" style="42" customWidth="1"/>
    <col min="50" max="53" width="2.6640625" style="42" customWidth="1"/>
    <col min="54" max="56" width="3.5" style="42" customWidth="1"/>
    <col min="57" max="57" width="9" style="42" customWidth="1"/>
    <col min="58" max="59" width="2.6640625" style="42" customWidth="1"/>
    <col min="60" max="16384" width="10.83203125" style="3"/>
  </cols>
  <sheetData>
    <row r="1" spans="2:48" s="42" customFormat="1" ht="26" customHeight="1">
      <c r="B1" s="63" t="s">
        <v>271</v>
      </c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  <c r="Q1" s="63"/>
      <c r="R1" s="63"/>
      <c r="S1" s="63"/>
      <c r="T1" s="63"/>
      <c r="U1" s="63"/>
      <c r="V1" s="63"/>
      <c r="W1" s="63"/>
      <c r="X1" s="63"/>
      <c r="Y1" s="63"/>
      <c r="Z1" s="63"/>
      <c r="AA1" s="63"/>
      <c r="AB1" s="63"/>
      <c r="AC1" s="63"/>
      <c r="AD1" s="63"/>
      <c r="AE1" s="63"/>
      <c r="AF1" s="63"/>
      <c r="AG1" s="63"/>
      <c r="AH1" s="63"/>
      <c r="AI1" s="63"/>
      <c r="AJ1" s="63"/>
      <c r="AK1" s="63"/>
      <c r="AL1" s="63"/>
      <c r="AM1" s="63"/>
      <c r="AN1" s="63"/>
      <c r="AO1" s="63"/>
    </row>
    <row r="2" spans="2:48" s="42" customFormat="1" ht="26" customHeight="1">
      <c r="B2" s="63"/>
      <c r="C2" s="63"/>
      <c r="D2" s="63"/>
      <c r="E2" s="63"/>
      <c r="F2" s="63"/>
      <c r="G2" s="63"/>
      <c r="H2" s="63"/>
      <c r="I2" s="63"/>
      <c r="J2" s="63"/>
      <c r="K2" s="63"/>
      <c r="L2" s="63"/>
      <c r="M2" s="63"/>
      <c r="N2" s="63"/>
      <c r="O2" s="63"/>
      <c r="P2" s="63"/>
      <c r="Q2" s="63"/>
      <c r="R2" s="63"/>
      <c r="S2" s="63"/>
      <c r="T2" s="63"/>
      <c r="U2" s="63"/>
      <c r="V2" s="63"/>
      <c r="W2" s="63"/>
      <c r="X2" s="63"/>
      <c r="Y2" s="63"/>
      <c r="Z2" s="63"/>
      <c r="AA2" s="63"/>
      <c r="AB2" s="63"/>
      <c r="AC2" s="63"/>
      <c r="AD2" s="63"/>
      <c r="AE2" s="63"/>
      <c r="AF2" s="63"/>
      <c r="AG2" s="63"/>
      <c r="AH2" s="63"/>
      <c r="AI2" s="63"/>
      <c r="AJ2" s="63"/>
      <c r="AK2" s="63"/>
      <c r="AL2" s="63"/>
      <c r="AM2" s="63"/>
      <c r="AN2" s="63"/>
      <c r="AO2" s="63"/>
    </row>
    <row r="3" spans="2:48" s="42" customFormat="1" ht="26" customHeight="1">
      <c r="B3" s="63"/>
      <c r="C3" s="63"/>
      <c r="D3" s="63"/>
      <c r="E3" s="63"/>
      <c r="F3" s="63"/>
      <c r="G3" s="63"/>
      <c r="H3" s="63"/>
      <c r="I3" s="63"/>
      <c r="J3" s="63"/>
      <c r="K3" s="63"/>
      <c r="L3" s="63"/>
      <c r="M3" s="63"/>
      <c r="N3" s="63"/>
      <c r="O3" s="63"/>
      <c r="P3" s="63"/>
      <c r="Q3" s="63"/>
      <c r="R3" s="63"/>
      <c r="S3" s="63"/>
      <c r="T3" s="63"/>
      <c r="U3" s="63"/>
      <c r="V3" s="63"/>
      <c r="W3" s="63"/>
      <c r="X3" s="63"/>
      <c r="Y3" s="63"/>
      <c r="Z3" s="63"/>
      <c r="AA3" s="63"/>
      <c r="AB3" s="63"/>
      <c r="AC3" s="63"/>
      <c r="AD3" s="63"/>
      <c r="AE3" s="63"/>
      <c r="AF3" s="63"/>
      <c r="AG3" s="63"/>
      <c r="AH3" s="63"/>
      <c r="AI3" s="63"/>
      <c r="AJ3" s="63"/>
      <c r="AK3" s="63"/>
      <c r="AL3" s="63"/>
      <c r="AM3" s="63"/>
      <c r="AN3" s="63"/>
      <c r="AO3" s="63"/>
    </row>
    <row r="4" spans="2:48" s="42" customFormat="1" ht="26" customHeight="1">
      <c r="B4" s="63"/>
      <c r="C4" s="63"/>
      <c r="D4" s="63"/>
      <c r="E4" s="63"/>
      <c r="F4" s="63"/>
      <c r="G4" s="63"/>
      <c r="H4" s="63"/>
      <c r="I4" s="63"/>
      <c r="J4" s="63"/>
      <c r="K4" s="63"/>
      <c r="L4" s="63"/>
      <c r="M4" s="63"/>
      <c r="N4" s="63"/>
      <c r="O4" s="63"/>
      <c r="P4" s="63"/>
      <c r="Q4" s="63"/>
      <c r="R4" s="63"/>
      <c r="S4" s="63"/>
      <c r="T4" s="63"/>
      <c r="U4" s="63"/>
      <c r="V4" s="63"/>
      <c r="W4" s="63"/>
      <c r="X4" s="63"/>
      <c r="Y4" s="63"/>
      <c r="Z4" s="63"/>
      <c r="AA4" s="63"/>
      <c r="AB4" s="63"/>
      <c r="AC4" s="63"/>
      <c r="AD4" s="63"/>
      <c r="AE4" s="63"/>
      <c r="AF4" s="63"/>
      <c r="AG4" s="63"/>
      <c r="AH4" s="63"/>
      <c r="AI4" s="63"/>
      <c r="AJ4" s="63"/>
      <c r="AK4" s="63"/>
      <c r="AL4" s="63"/>
      <c r="AM4" s="63"/>
      <c r="AN4" s="63"/>
      <c r="AO4" s="63"/>
    </row>
    <row r="5" spans="2:48" s="42" customFormat="1" ht="26" customHeight="1">
      <c r="B5" s="63"/>
      <c r="C5" s="63"/>
      <c r="D5" s="63"/>
      <c r="E5" s="63"/>
      <c r="F5" s="63"/>
      <c r="G5" s="63"/>
      <c r="H5" s="63"/>
      <c r="I5" s="63"/>
      <c r="J5" s="63"/>
      <c r="K5" s="63"/>
      <c r="L5" s="63"/>
      <c r="M5" s="63"/>
      <c r="N5" s="63"/>
      <c r="O5" s="63"/>
      <c r="P5" s="63"/>
      <c r="Q5" s="63"/>
      <c r="R5" s="63"/>
      <c r="S5" s="63"/>
      <c r="T5" s="63"/>
      <c r="U5" s="63"/>
      <c r="V5" s="63"/>
      <c r="W5" s="63"/>
      <c r="X5" s="63"/>
      <c r="Y5" s="63"/>
      <c r="Z5" s="63"/>
      <c r="AA5" s="63"/>
      <c r="AB5" s="63"/>
      <c r="AC5" s="63"/>
      <c r="AD5" s="63"/>
      <c r="AE5" s="63"/>
      <c r="AF5" s="63"/>
      <c r="AG5" s="63"/>
      <c r="AH5" s="63"/>
      <c r="AI5" s="63"/>
      <c r="AJ5" s="63"/>
      <c r="AK5" s="63"/>
      <c r="AL5" s="63"/>
      <c r="AM5" s="63"/>
      <c r="AN5" s="63"/>
      <c r="AO5" s="63"/>
    </row>
    <row r="6" spans="2:48" ht="26" customHeight="1" thickBot="1">
      <c r="B6" s="64"/>
      <c r="C6" s="64"/>
      <c r="D6" s="64"/>
      <c r="E6" s="64"/>
      <c r="F6" s="64"/>
      <c r="G6" s="64"/>
      <c r="H6" s="64"/>
      <c r="I6" s="64"/>
      <c r="J6" s="64"/>
      <c r="K6" s="64"/>
      <c r="L6" s="64"/>
      <c r="M6" s="64"/>
      <c r="N6" s="64"/>
      <c r="O6" s="64"/>
      <c r="P6" s="64"/>
      <c r="Q6" s="64"/>
      <c r="R6" s="64"/>
      <c r="S6" s="64"/>
      <c r="T6" s="64"/>
      <c r="U6" s="64"/>
      <c r="V6" s="64"/>
      <c r="W6" s="64"/>
      <c r="X6" s="64"/>
      <c r="Y6" s="64"/>
      <c r="Z6" s="64"/>
      <c r="AA6" s="64"/>
      <c r="AB6" s="64"/>
      <c r="AC6" s="64"/>
      <c r="AD6" s="64"/>
      <c r="AE6" s="64"/>
      <c r="AF6" s="64"/>
      <c r="AG6" s="64"/>
      <c r="AH6" s="64"/>
      <c r="AI6" s="64"/>
      <c r="AJ6" s="64"/>
      <c r="AK6" s="64"/>
      <c r="AL6" s="64"/>
      <c r="AM6" s="64"/>
      <c r="AN6" s="64"/>
      <c r="AO6" s="64"/>
    </row>
    <row r="7" spans="2:48" ht="26" customHeight="1">
      <c r="B7" s="269" t="s">
        <v>244</v>
      </c>
      <c r="C7" s="270"/>
      <c r="D7" s="271"/>
      <c r="E7" s="130">
        <v>1</v>
      </c>
      <c r="F7" s="131"/>
      <c r="G7" s="232" t="s">
        <v>270</v>
      </c>
      <c r="H7" s="233"/>
      <c r="I7" s="233"/>
      <c r="J7" s="233"/>
      <c r="K7" s="233"/>
      <c r="L7" s="233"/>
      <c r="M7" s="233"/>
      <c r="N7" s="233"/>
      <c r="O7" s="233"/>
      <c r="P7" s="233"/>
      <c r="Q7" s="233"/>
      <c r="R7" s="233"/>
      <c r="S7" s="233"/>
      <c r="T7" s="233"/>
      <c r="U7" s="233"/>
      <c r="V7" s="233"/>
      <c r="W7" s="233"/>
      <c r="X7" s="233"/>
      <c r="Y7" s="233"/>
      <c r="Z7" s="233"/>
      <c r="AA7" s="233"/>
      <c r="AB7" s="233"/>
      <c r="AC7" s="233"/>
      <c r="AD7" s="233"/>
      <c r="AE7" s="233"/>
      <c r="AF7" s="233"/>
      <c r="AG7" s="233"/>
      <c r="AH7" s="233"/>
      <c r="AI7" s="234"/>
      <c r="AJ7" s="238" t="s">
        <v>275</v>
      </c>
      <c r="AK7" s="239"/>
      <c r="AL7" s="240"/>
      <c r="AM7" s="134">
        <f ca="1">SUM(AM13:AO18)</f>
        <v>216</v>
      </c>
      <c r="AN7" s="135"/>
      <c r="AO7" s="136"/>
    </row>
    <row r="8" spans="2:48" ht="26" customHeight="1" thickBot="1">
      <c r="B8" s="272"/>
      <c r="C8" s="273"/>
      <c r="D8" s="274"/>
      <c r="E8" s="132"/>
      <c r="F8" s="133"/>
      <c r="G8" s="235"/>
      <c r="H8" s="236"/>
      <c r="I8" s="236"/>
      <c r="J8" s="236"/>
      <c r="K8" s="236"/>
      <c r="L8" s="236"/>
      <c r="M8" s="236"/>
      <c r="N8" s="236"/>
      <c r="O8" s="236"/>
      <c r="P8" s="236"/>
      <c r="Q8" s="236"/>
      <c r="R8" s="236"/>
      <c r="S8" s="236"/>
      <c r="T8" s="236"/>
      <c r="U8" s="236"/>
      <c r="V8" s="236"/>
      <c r="W8" s="236"/>
      <c r="X8" s="236"/>
      <c r="Y8" s="236"/>
      <c r="Z8" s="236"/>
      <c r="AA8" s="236"/>
      <c r="AB8" s="236"/>
      <c r="AC8" s="236"/>
      <c r="AD8" s="236"/>
      <c r="AE8" s="236"/>
      <c r="AF8" s="236"/>
      <c r="AG8" s="236"/>
      <c r="AH8" s="236"/>
      <c r="AI8" s="237"/>
      <c r="AJ8" s="241"/>
      <c r="AK8" s="242"/>
      <c r="AL8" s="243"/>
      <c r="AM8" s="137"/>
      <c r="AN8" s="138"/>
      <c r="AO8" s="139"/>
    </row>
    <row r="9" spans="2:48" ht="26" customHeight="1" thickBot="1">
      <c r="B9" s="272"/>
      <c r="C9" s="273"/>
      <c r="D9" s="274"/>
      <c r="E9" s="43"/>
      <c r="F9" s="43"/>
      <c r="G9" s="43"/>
      <c r="H9" s="43"/>
      <c r="I9" s="43"/>
      <c r="J9" s="43"/>
      <c r="K9" s="43"/>
      <c r="L9" s="43"/>
      <c r="M9" s="43"/>
      <c r="N9" s="43"/>
      <c r="O9" s="43"/>
      <c r="P9" s="43"/>
      <c r="Q9" s="43"/>
      <c r="R9" s="43"/>
      <c r="S9" s="43"/>
      <c r="T9" s="43"/>
      <c r="U9" s="140" t="s">
        <v>95</v>
      </c>
      <c r="V9" s="141"/>
      <c r="W9" s="142">
        <v>15</v>
      </c>
      <c r="X9" s="142"/>
      <c r="Y9" s="142"/>
      <c r="Z9" s="142"/>
      <c r="AA9" s="143">
        <v>25</v>
      </c>
      <c r="AB9" s="143"/>
      <c r="AC9" s="143"/>
      <c r="AD9" s="143"/>
      <c r="AE9" s="143"/>
      <c r="AF9" s="143"/>
      <c r="AG9" s="143"/>
      <c r="AH9" s="143"/>
      <c r="AI9" s="144" t="s">
        <v>241</v>
      </c>
      <c r="AJ9" s="144"/>
      <c r="AK9" s="144"/>
      <c r="AL9" s="145"/>
      <c r="AM9" s="146"/>
      <c r="AN9" s="147"/>
      <c r="AO9" s="148"/>
    </row>
    <row r="10" spans="2:48" ht="26" customHeight="1">
      <c r="B10" s="272"/>
      <c r="C10" s="273"/>
      <c r="D10" s="274"/>
      <c r="E10" s="149" t="s">
        <v>2</v>
      </c>
      <c r="F10" s="149"/>
      <c r="G10" s="149"/>
      <c r="H10" s="149"/>
      <c r="I10" s="150" t="s">
        <v>3</v>
      </c>
      <c r="J10" s="150"/>
      <c r="K10" s="150"/>
      <c r="L10" s="150"/>
      <c r="M10" s="151" t="s">
        <v>4</v>
      </c>
      <c r="N10" s="151"/>
      <c r="O10" s="151"/>
      <c r="P10" s="152"/>
      <c r="U10" s="153">
        <v>1</v>
      </c>
      <c r="V10" s="154"/>
      <c r="W10" s="154"/>
      <c r="X10" s="154"/>
      <c r="Y10" s="154"/>
      <c r="Z10" s="154"/>
      <c r="AA10" s="154"/>
      <c r="AB10" s="154"/>
      <c r="AC10" s="154"/>
      <c r="AD10" s="154"/>
      <c r="AE10" s="154"/>
      <c r="AF10" s="154"/>
      <c r="AG10" s="154"/>
      <c r="AH10" s="154"/>
      <c r="AI10" s="155"/>
      <c r="AJ10" s="153">
        <v>1</v>
      </c>
      <c r="AK10" s="154"/>
      <c r="AL10" s="155"/>
      <c r="AM10" s="146"/>
      <c r="AN10" s="147"/>
      <c r="AO10" s="148"/>
    </row>
    <row r="11" spans="2:48" ht="26" customHeight="1" thickBot="1">
      <c r="B11" s="272"/>
      <c r="C11" s="273"/>
      <c r="D11" s="274"/>
      <c r="E11" s="159">
        <f ca="1">SUM($AJ13,$AJ16)</f>
        <v>10</v>
      </c>
      <c r="F11" s="159"/>
      <c r="G11" s="159"/>
      <c r="H11" s="159"/>
      <c r="I11" s="160">
        <f ca="1">SUM($AJ14,$AJ17)</f>
        <v>10</v>
      </c>
      <c r="J11" s="160"/>
      <c r="K11" s="160"/>
      <c r="L11" s="160"/>
      <c r="M11" s="161">
        <f ca="1">SUM($AJ15,$AJ18)</f>
        <v>10</v>
      </c>
      <c r="N11" s="161"/>
      <c r="O11" s="161"/>
      <c r="P11" s="162"/>
      <c r="U11" s="156"/>
      <c r="V11" s="157"/>
      <c r="W11" s="157"/>
      <c r="X11" s="157"/>
      <c r="Y11" s="157"/>
      <c r="Z11" s="157"/>
      <c r="AA11" s="157"/>
      <c r="AB11" s="157"/>
      <c r="AC11" s="157"/>
      <c r="AD11" s="157"/>
      <c r="AE11" s="157"/>
      <c r="AF11" s="157"/>
      <c r="AG11" s="157"/>
      <c r="AH11" s="157"/>
      <c r="AI11" s="158"/>
      <c r="AJ11" s="156"/>
      <c r="AK11" s="157"/>
      <c r="AL11" s="158"/>
      <c r="AM11" s="146"/>
      <c r="AN11" s="147"/>
      <c r="AO11" s="148"/>
    </row>
    <row r="12" spans="2:48" s="37" customFormat="1" ht="26" customHeight="1" thickBot="1">
      <c r="B12" s="275"/>
      <c r="C12" s="276"/>
      <c r="D12" s="277"/>
      <c r="E12" s="163" t="s">
        <v>0</v>
      </c>
      <c r="F12" s="163"/>
      <c r="G12" s="163"/>
      <c r="H12" s="164"/>
      <c r="I12" s="165" t="s">
        <v>177</v>
      </c>
      <c r="J12" s="141"/>
      <c r="K12" s="141"/>
      <c r="L12" s="141"/>
      <c r="M12" s="141"/>
      <c r="N12" s="166"/>
      <c r="O12" s="165" t="s">
        <v>178</v>
      </c>
      <c r="P12" s="141"/>
      <c r="Q12" s="141"/>
      <c r="R12" s="141"/>
      <c r="S12" s="141"/>
      <c r="T12" s="141"/>
      <c r="U12" s="141"/>
      <c r="V12" s="141"/>
      <c r="W12" s="166"/>
      <c r="X12" s="167" t="s">
        <v>272</v>
      </c>
      <c r="Y12" s="168"/>
      <c r="Z12" s="165" t="s">
        <v>179</v>
      </c>
      <c r="AA12" s="141"/>
      <c r="AB12" s="141"/>
      <c r="AC12" s="141"/>
      <c r="AD12" s="141"/>
      <c r="AE12" s="141"/>
      <c r="AF12" s="141"/>
      <c r="AG12" s="166"/>
      <c r="AH12" s="169" t="s">
        <v>273</v>
      </c>
      <c r="AI12" s="170"/>
      <c r="AJ12" s="113" t="s">
        <v>274</v>
      </c>
      <c r="AK12" s="114"/>
      <c r="AL12" s="115"/>
      <c r="AM12" s="116" t="s">
        <v>181</v>
      </c>
      <c r="AN12" s="117"/>
      <c r="AO12" s="118"/>
    </row>
    <row r="13" spans="2:48" ht="26" customHeight="1" thickBot="1">
      <c r="B13" s="56"/>
      <c r="C13" s="2"/>
      <c r="D13" s="2"/>
      <c r="E13" s="119"/>
      <c r="F13" s="120"/>
      <c r="G13" s="121">
        <v>1</v>
      </c>
      <c r="H13" s="122"/>
      <c r="I13" s="123" t="s">
        <v>184</v>
      </c>
      <c r="J13" s="124"/>
      <c r="K13" s="124"/>
      <c r="L13" s="124"/>
      <c r="M13" s="124"/>
      <c r="N13" s="125"/>
      <c r="O13" s="72" t="str">
        <f ca="1">RechercheTYPE(I13)</f>
        <v>1 Viper Prof</v>
      </c>
      <c r="P13" s="73"/>
      <c r="Q13" s="73"/>
      <c r="R13" s="73"/>
      <c r="S13" s="73"/>
      <c r="T13" s="73"/>
      <c r="U13" s="73"/>
      <c r="V13" s="73"/>
      <c r="W13" s="74"/>
      <c r="X13" s="126" t="str">
        <f t="shared" ref="X13:X18" ca="1" si="0">RechercheUNIVERS(I13)</f>
        <v>2</v>
      </c>
      <c r="Y13" s="127"/>
      <c r="Z13" s="99" t="str">
        <f ca="1">RechercheDMX(I13)</f>
        <v>211</v>
      </c>
      <c r="AA13" s="100"/>
      <c r="AB13" s="100"/>
      <c r="AC13" s="100"/>
      <c r="AD13" s="100"/>
      <c r="AE13" s="100"/>
      <c r="AF13" s="100"/>
      <c r="AG13" s="101"/>
      <c r="AH13" s="128">
        <v>4</v>
      </c>
      <c r="AI13" s="129"/>
      <c r="AJ13" s="104">
        <f ca="1">RechercheAMP(O13)</f>
        <v>5</v>
      </c>
      <c r="AK13" s="105"/>
      <c r="AL13" s="105"/>
      <c r="AM13" s="106">
        <f t="shared" ref="AM13:AM18" ca="1" si="1">RechercheWEIGHT(O13)</f>
        <v>36</v>
      </c>
      <c r="AN13" s="107"/>
      <c r="AO13" s="108"/>
      <c r="AQ13" s="2"/>
      <c r="AR13" s="2"/>
      <c r="AS13" s="2"/>
      <c r="AT13" s="2"/>
      <c r="AU13" s="2"/>
      <c r="AV13" s="2"/>
    </row>
    <row r="14" spans="2:48" ht="26" customHeight="1" thickBot="1">
      <c r="B14" s="56"/>
      <c r="C14" s="2"/>
      <c r="D14" s="2"/>
      <c r="E14" s="87"/>
      <c r="F14" s="88"/>
      <c r="G14" s="89">
        <v>2</v>
      </c>
      <c r="H14" s="90"/>
      <c r="I14" s="91" t="s">
        <v>185</v>
      </c>
      <c r="J14" s="92"/>
      <c r="K14" s="92"/>
      <c r="L14" s="92"/>
      <c r="M14" s="92"/>
      <c r="N14" s="93"/>
      <c r="O14" s="94" t="str">
        <f ca="1">RechercheTYPE(I14)</f>
        <v>1 Viper Prof</v>
      </c>
      <c r="P14" s="95"/>
      <c r="Q14" s="95"/>
      <c r="R14" s="95"/>
      <c r="S14" s="95"/>
      <c r="T14" s="95"/>
      <c r="U14" s="95"/>
      <c r="V14" s="95"/>
      <c r="W14" s="96"/>
      <c r="X14" s="97" t="str">
        <f t="shared" ca="1" si="0"/>
        <v>2</v>
      </c>
      <c r="Y14" s="98"/>
      <c r="Z14" s="99" t="str">
        <f t="shared" ref="Z14:Z18" ca="1" si="2">RechercheDMX(I14)</f>
        <v>237</v>
      </c>
      <c r="AA14" s="100"/>
      <c r="AB14" s="100"/>
      <c r="AC14" s="100"/>
      <c r="AD14" s="100"/>
      <c r="AE14" s="100"/>
      <c r="AF14" s="100"/>
      <c r="AG14" s="101"/>
      <c r="AH14" s="102">
        <v>4</v>
      </c>
      <c r="AI14" s="103"/>
      <c r="AJ14" s="104">
        <f ca="1">RechercheAMP(O14)</f>
        <v>5</v>
      </c>
      <c r="AK14" s="105"/>
      <c r="AL14" s="105"/>
      <c r="AM14" s="106">
        <f t="shared" ca="1" si="1"/>
        <v>36</v>
      </c>
      <c r="AN14" s="107"/>
      <c r="AO14" s="108"/>
      <c r="AQ14" s="2"/>
      <c r="AR14" s="2"/>
      <c r="AS14" s="2"/>
      <c r="AT14" s="2"/>
      <c r="AU14" s="2"/>
      <c r="AV14" s="2"/>
    </row>
    <row r="15" spans="2:48" ht="26" customHeight="1" thickBot="1">
      <c r="B15" s="56"/>
      <c r="C15" s="2"/>
      <c r="D15" s="2"/>
      <c r="E15" s="111"/>
      <c r="F15" s="112"/>
      <c r="G15" s="89">
        <v>3</v>
      </c>
      <c r="H15" s="90"/>
      <c r="I15" s="91" t="s">
        <v>186</v>
      </c>
      <c r="J15" s="92"/>
      <c r="K15" s="92"/>
      <c r="L15" s="92"/>
      <c r="M15" s="92"/>
      <c r="N15" s="93"/>
      <c r="O15" s="94" t="str">
        <f t="shared" ref="O15:O18" ca="1" si="3">RechercheTYPE(I15)</f>
        <v>1 Viper Prof</v>
      </c>
      <c r="P15" s="95"/>
      <c r="Q15" s="95"/>
      <c r="R15" s="95"/>
      <c r="S15" s="95"/>
      <c r="T15" s="95"/>
      <c r="U15" s="95"/>
      <c r="V15" s="95"/>
      <c r="W15" s="96"/>
      <c r="X15" s="97" t="str">
        <f t="shared" ca="1" si="0"/>
        <v>2</v>
      </c>
      <c r="Y15" s="98"/>
      <c r="Z15" s="99" t="str">
        <f t="shared" ca="1" si="2"/>
        <v>263</v>
      </c>
      <c r="AA15" s="100"/>
      <c r="AB15" s="100"/>
      <c r="AC15" s="100"/>
      <c r="AD15" s="100"/>
      <c r="AE15" s="100"/>
      <c r="AF15" s="100"/>
      <c r="AG15" s="101"/>
      <c r="AH15" s="102">
        <v>4</v>
      </c>
      <c r="AI15" s="103"/>
      <c r="AJ15" s="104">
        <f ca="1">RechercheAMP(O15)</f>
        <v>5</v>
      </c>
      <c r="AK15" s="105"/>
      <c r="AL15" s="105"/>
      <c r="AM15" s="106">
        <f t="shared" ca="1" si="1"/>
        <v>36</v>
      </c>
      <c r="AN15" s="107"/>
      <c r="AO15" s="108"/>
      <c r="AQ15" s="2"/>
      <c r="AR15" s="2"/>
      <c r="AS15" s="2"/>
      <c r="AT15" s="2"/>
      <c r="AU15" s="2"/>
      <c r="AV15" s="2"/>
    </row>
    <row r="16" spans="2:48" ht="26" customHeight="1" thickBot="1">
      <c r="B16" s="56"/>
      <c r="C16" s="2"/>
      <c r="D16" s="2"/>
      <c r="E16" s="109"/>
      <c r="F16" s="110"/>
      <c r="G16" s="89">
        <v>4</v>
      </c>
      <c r="H16" s="90"/>
      <c r="I16" s="91" t="s">
        <v>187</v>
      </c>
      <c r="J16" s="92"/>
      <c r="K16" s="92"/>
      <c r="L16" s="92"/>
      <c r="M16" s="92"/>
      <c r="N16" s="93"/>
      <c r="O16" s="94" t="str">
        <f t="shared" ca="1" si="3"/>
        <v>1 Viper Prof</v>
      </c>
      <c r="P16" s="95"/>
      <c r="Q16" s="95"/>
      <c r="R16" s="95"/>
      <c r="S16" s="95"/>
      <c r="T16" s="95"/>
      <c r="U16" s="95"/>
      <c r="V16" s="95"/>
      <c r="W16" s="96"/>
      <c r="X16" s="97" t="str">
        <f t="shared" ca="1" si="0"/>
        <v>2</v>
      </c>
      <c r="Y16" s="98"/>
      <c r="Z16" s="99" t="str">
        <f t="shared" ca="1" si="2"/>
        <v>289</v>
      </c>
      <c r="AA16" s="100"/>
      <c r="AB16" s="100"/>
      <c r="AC16" s="100"/>
      <c r="AD16" s="100"/>
      <c r="AE16" s="100"/>
      <c r="AF16" s="100"/>
      <c r="AG16" s="101"/>
      <c r="AH16" s="102">
        <v>4</v>
      </c>
      <c r="AI16" s="103"/>
      <c r="AJ16" s="104">
        <f ca="1">RechercheAMP(O16)</f>
        <v>5</v>
      </c>
      <c r="AK16" s="105"/>
      <c r="AL16" s="105"/>
      <c r="AM16" s="106">
        <f t="shared" ca="1" si="1"/>
        <v>36</v>
      </c>
      <c r="AN16" s="107"/>
      <c r="AO16" s="108"/>
      <c r="AQ16" s="2"/>
      <c r="AR16" s="2"/>
      <c r="AS16" s="2"/>
      <c r="AT16" s="2"/>
      <c r="AU16" s="2"/>
      <c r="AV16" s="2"/>
    </row>
    <row r="17" spans="2:59" ht="26" customHeight="1" thickBot="1">
      <c r="B17" s="56"/>
      <c r="C17" s="2"/>
      <c r="D17" s="2"/>
      <c r="E17" s="87"/>
      <c r="F17" s="88"/>
      <c r="G17" s="89">
        <v>5</v>
      </c>
      <c r="H17" s="90"/>
      <c r="I17" s="91" t="s">
        <v>188</v>
      </c>
      <c r="J17" s="92"/>
      <c r="K17" s="92"/>
      <c r="L17" s="92"/>
      <c r="M17" s="92"/>
      <c r="N17" s="93"/>
      <c r="O17" s="94" t="str">
        <f t="shared" ca="1" si="3"/>
        <v>1 Viper Prof</v>
      </c>
      <c r="P17" s="95"/>
      <c r="Q17" s="95"/>
      <c r="R17" s="95"/>
      <c r="S17" s="95"/>
      <c r="T17" s="95"/>
      <c r="U17" s="95"/>
      <c r="V17" s="95"/>
      <c r="W17" s="96"/>
      <c r="X17" s="97" t="str">
        <f t="shared" ca="1" si="0"/>
        <v>2</v>
      </c>
      <c r="Y17" s="98"/>
      <c r="Z17" s="99" t="str">
        <f t="shared" ca="1" si="2"/>
        <v>315</v>
      </c>
      <c r="AA17" s="100"/>
      <c r="AB17" s="100"/>
      <c r="AC17" s="100"/>
      <c r="AD17" s="100"/>
      <c r="AE17" s="100"/>
      <c r="AF17" s="100"/>
      <c r="AG17" s="101"/>
      <c r="AH17" s="102">
        <v>4</v>
      </c>
      <c r="AI17" s="103"/>
      <c r="AJ17" s="104">
        <f t="shared" ref="AJ17:AJ18" ca="1" si="4">RechercheAMP(O17)</f>
        <v>5</v>
      </c>
      <c r="AK17" s="105"/>
      <c r="AL17" s="105"/>
      <c r="AM17" s="106">
        <f t="shared" ca="1" si="1"/>
        <v>36</v>
      </c>
      <c r="AN17" s="107"/>
      <c r="AO17" s="108"/>
      <c r="AQ17" s="2"/>
      <c r="AR17" s="2"/>
      <c r="AS17" s="2"/>
      <c r="AT17" s="2"/>
      <c r="AU17" s="2"/>
      <c r="AV17" s="2"/>
    </row>
    <row r="18" spans="2:59" ht="26" customHeight="1" thickBot="1">
      <c r="B18" s="57"/>
      <c r="C18" s="62"/>
      <c r="D18" s="62"/>
      <c r="E18" s="65"/>
      <c r="F18" s="66"/>
      <c r="G18" s="67">
        <v>6</v>
      </c>
      <c r="H18" s="68"/>
      <c r="I18" s="69" t="s">
        <v>189</v>
      </c>
      <c r="J18" s="70"/>
      <c r="K18" s="70"/>
      <c r="L18" s="70"/>
      <c r="M18" s="70"/>
      <c r="N18" s="71"/>
      <c r="O18" s="72" t="str">
        <f t="shared" ca="1" si="3"/>
        <v>1 Viper Prof</v>
      </c>
      <c r="P18" s="73"/>
      <c r="Q18" s="73"/>
      <c r="R18" s="73"/>
      <c r="S18" s="73"/>
      <c r="T18" s="73"/>
      <c r="U18" s="73"/>
      <c r="V18" s="73"/>
      <c r="W18" s="74"/>
      <c r="X18" s="75" t="str">
        <f t="shared" ca="1" si="0"/>
        <v>2</v>
      </c>
      <c r="Y18" s="76"/>
      <c r="Z18" s="77" t="str">
        <f t="shared" ca="1" si="2"/>
        <v>341</v>
      </c>
      <c r="AA18" s="78"/>
      <c r="AB18" s="78"/>
      <c r="AC18" s="78"/>
      <c r="AD18" s="78"/>
      <c r="AE18" s="78"/>
      <c r="AF18" s="78"/>
      <c r="AG18" s="79"/>
      <c r="AH18" s="80">
        <v>4</v>
      </c>
      <c r="AI18" s="81"/>
      <c r="AJ18" s="82">
        <f t="shared" ca="1" si="4"/>
        <v>5</v>
      </c>
      <c r="AK18" s="83"/>
      <c r="AL18" s="83"/>
      <c r="AM18" s="84">
        <f t="shared" ca="1" si="1"/>
        <v>36</v>
      </c>
      <c r="AN18" s="85"/>
      <c r="AO18" s="86"/>
      <c r="AQ18" s="2"/>
      <c r="AR18" s="2"/>
      <c r="AS18" s="2"/>
      <c r="AT18" s="2"/>
      <c r="AU18" s="2"/>
      <c r="AV18" s="2"/>
    </row>
    <row r="19" spans="2:59" ht="26" customHeight="1" thickBot="1">
      <c r="Z19" s="2"/>
      <c r="AA19" s="2"/>
      <c r="AB19" s="2"/>
      <c r="AC19" s="1"/>
    </row>
    <row r="20" spans="2:59" ht="26" customHeight="1">
      <c r="B20" s="269" t="s">
        <v>244</v>
      </c>
      <c r="C20" s="270"/>
      <c r="D20" s="271"/>
      <c r="E20" s="130">
        <v>2</v>
      </c>
      <c r="F20" s="131"/>
      <c r="G20" s="232" t="s">
        <v>285</v>
      </c>
      <c r="H20" s="233"/>
      <c r="I20" s="233"/>
      <c r="J20" s="233"/>
      <c r="K20" s="233"/>
      <c r="L20" s="233"/>
      <c r="M20" s="233"/>
      <c r="N20" s="233"/>
      <c r="O20" s="233"/>
      <c r="P20" s="233"/>
      <c r="Q20" s="233"/>
      <c r="R20" s="233"/>
      <c r="S20" s="233"/>
      <c r="T20" s="233"/>
      <c r="U20" s="233"/>
      <c r="V20" s="233"/>
      <c r="W20" s="233"/>
      <c r="X20" s="233"/>
      <c r="Y20" s="233"/>
      <c r="Z20" s="233"/>
      <c r="AA20" s="233"/>
      <c r="AB20" s="233"/>
      <c r="AC20" s="233"/>
      <c r="AD20" s="233"/>
      <c r="AE20" s="233"/>
      <c r="AF20" s="233"/>
      <c r="AG20" s="233"/>
      <c r="AH20" s="233"/>
      <c r="AI20" s="234"/>
      <c r="AJ20" s="238" t="s">
        <v>290</v>
      </c>
      <c r="AK20" s="239"/>
      <c r="AL20" s="240"/>
      <c r="AM20" s="134">
        <f ca="1">SUM(AM26:AO31)</f>
        <v>126</v>
      </c>
      <c r="AN20" s="135"/>
      <c r="AO20" s="136"/>
    </row>
    <row r="21" spans="2:59" ht="26" customHeight="1" thickBot="1">
      <c r="B21" s="272"/>
      <c r="C21" s="273"/>
      <c r="D21" s="274"/>
      <c r="E21" s="132"/>
      <c r="F21" s="133"/>
      <c r="G21" s="235"/>
      <c r="H21" s="236"/>
      <c r="I21" s="236"/>
      <c r="J21" s="236"/>
      <c r="K21" s="236"/>
      <c r="L21" s="236"/>
      <c r="M21" s="236"/>
      <c r="N21" s="236"/>
      <c r="O21" s="236"/>
      <c r="P21" s="236"/>
      <c r="Q21" s="236"/>
      <c r="R21" s="236"/>
      <c r="S21" s="236"/>
      <c r="T21" s="236"/>
      <c r="U21" s="236"/>
      <c r="V21" s="236"/>
      <c r="W21" s="236"/>
      <c r="X21" s="236"/>
      <c r="Y21" s="236"/>
      <c r="Z21" s="236"/>
      <c r="AA21" s="236"/>
      <c r="AB21" s="236"/>
      <c r="AC21" s="236"/>
      <c r="AD21" s="236"/>
      <c r="AE21" s="236"/>
      <c r="AF21" s="236"/>
      <c r="AG21" s="236"/>
      <c r="AH21" s="236"/>
      <c r="AI21" s="237"/>
      <c r="AJ21" s="241"/>
      <c r="AK21" s="242"/>
      <c r="AL21" s="243"/>
      <c r="AM21" s="137"/>
      <c r="AN21" s="138"/>
      <c r="AO21" s="139"/>
    </row>
    <row r="22" spans="2:59" ht="26" customHeight="1" thickBot="1">
      <c r="B22" s="272"/>
      <c r="C22" s="273"/>
      <c r="D22" s="274"/>
      <c r="E22" s="43"/>
      <c r="F22" s="43"/>
      <c r="G22" s="43"/>
      <c r="H22" s="43"/>
      <c r="I22" s="43"/>
      <c r="J22" s="43"/>
      <c r="K22" s="43"/>
      <c r="L22" s="43"/>
      <c r="M22" s="43"/>
      <c r="N22" s="43"/>
      <c r="O22" s="43"/>
      <c r="P22" s="43"/>
      <c r="Q22" s="43"/>
      <c r="R22" s="43"/>
      <c r="S22" s="43"/>
      <c r="T22" s="43"/>
      <c r="U22" s="140" t="s">
        <v>95</v>
      </c>
      <c r="V22" s="141"/>
      <c r="W22" s="142">
        <v>15</v>
      </c>
      <c r="X22" s="142"/>
      <c r="Y22" s="142"/>
      <c r="Z22" s="142"/>
      <c r="AA22" s="143">
        <v>25</v>
      </c>
      <c r="AB22" s="143"/>
      <c r="AC22" s="143"/>
      <c r="AD22" s="143"/>
      <c r="AE22" s="143"/>
      <c r="AF22" s="143"/>
      <c r="AG22" s="143"/>
      <c r="AH22" s="143"/>
      <c r="AI22" s="144" t="s">
        <v>242</v>
      </c>
      <c r="AJ22" s="144"/>
      <c r="AK22" s="144"/>
      <c r="AL22" s="145"/>
      <c r="AM22" s="146"/>
      <c r="AN22" s="147"/>
      <c r="AO22" s="148"/>
      <c r="AQ22" s="55"/>
      <c r="AR22" s="55"/>
      <c r="AT22" s="45"/>
      <c r="AU22" s="45"/>
      <c r="AV22" s="45"/>
      <c r="AW22" s="45"/>
      <c r="AX22" s="45"/>
      <c r="AY22" s="45"/>
      <c r="AZ22" s="45"/>
      <c r="BA22" s="45"/>
      <c r="BB22" s="45"/>
      <c r="BC22" s="45"/>
      <c r="BD22" s="45"/>
      <c r="BE22" s="45"/>
      <c r="BF22" s="45"/>
      <c r="BG22" s="45"/>
    </row>
    <row r="23" spans="2:59" ht="26" customHeight="1">
      <c r="B23" s="272"/>
      <c r="C23" s="273"/>
      <c r="D23" s="274"/>
      <c r="E23" s="149" t="s">
        <v>2</v>
      </c>
      <c r="F23" s="149"/>
      <c r="G23" s="149"/>
      <c r="H23" s="149"/>
      <c r="I23" s="150" t="s">
        <v>3</v>
      </c>
      <c r="J23" s="150"/>
      <c r="K23" s="150"/>
      <c r="L23" s="150"/>
      <c r="M23" s="151" t="s">
        <v>4</v>
      </c>
      <c r="N23" s="151"/>
      <c r="O23" s="151"/>
      <c r="P23" s="152"/>
      <c r="U23" s="153">
        <v>1</v>
      </c>
      <c r="V23" s="154"/>
      <c r="W23" s="154"/>
      <c r="X23" s="154"/>
      <c r="Y23" s="154"/>
      <c r="Z23" s="154"/>
      <c r="AA23" s="154"/>
      <c r="AB23" s="154"/>
      <c r="AC23" s="154"/>
      <c r="AD23" s="154"/>
      <c r="AE23" s="154"/>
      <c r="AF23" s="154"/>
      <c r="AG23" s="154"/>
      <c r="AH23" s="154"/>
      <c r="AI23" s="155"/>
      <c r="AJ23" s="153">
        <v>2</v>
      </c>
      <c r="AK23" s="154"/>
      <c r="AL23" s="155"/>
      <c r="AM23" s="146"/>
      <c r="AN23" s="147"/>
      <c r="AO23" s="148"/>
      <c r="AQ23" s="55"/>
      <c r="AR23" s="55"/>
      <c r="AT23" s="45"/>
      <c r="AU23" s="45"/>
      <c r="AV23" s="45"/>
      <c r="AW23" s="45"/>
      <c r="AX23" s="45"/>
      <c r="AY23" s="45"/>
      <c r="AZ23" s="45"/>
      <c r="BA23" s="45"/>
      <c r="BB23" s="45"/>
      <c r="BC23" s="45"/>
      <c r="BD23" s="45"/>
      <c r="BE23" s="45"/>
      <c r="BF23" s="45"/>
      <c r="BG23" s="45"/>
    </row>
    <row r="24" spans="2:59" ht="26" customHeight="1" thickBot="1">
      <c r="B24" s="272"/>
      <c r="C24" s="273"/>
      <c r="D24" s="274"/>
      <c r="E24" s="159">
        <f ca="1">SUM($AJ26,$AJ29)</f>
        <v>6</v>
      </c>
      <c r="F24" s="159"/>
      <c r="G24" s="159"/>
      <c r="H24" s="159"/>
      <c r="I24" s="160">
        <f ca="1">SUM($AJ27,$AJ30)</f>
        <v>6</v>
      </c>
      <c r="J24" s="160"/>
      <c r="K24" s="160"/>
      <c r="L24" s="160"/>
      <c r="M24" s="161">
        <f ca="1">SUM($AJ28,$AJ31)</f>
        <v>6</v>
      </c>
      <c r="N24" s="161"/>
      <c r="O24" s="161"/>
      <c r="P24" s="162"/>
      <c r="U24" s="156"/>
      <c r="V24" s="157"/>
      <c r="W24" s="157"/>
      <c r="X24" s="157"/>
      <c r="Y24" s="157"/>
      <c r="Z24" s="157"/>
      <c r="AA24" s="157"/>
      <c r="AB24" s="157"/>
      <c r="AC24" s="157"/>
      <c r="AD24" s="157"/>
      <c r="AE24" s="157"/>
      <c r="AF24" s="157"/>
      <c r="AG24" s="157"/>
      <c r="AH24" s="157"/>
      <c r="AI24" s="158"/>
      <c r="AJ24" s="156"/>
      <c r="AK24" s="157"/>
      <c r="AL24" s="158"/>
      <c r="AM24" s="146"/>
      <c r="AN24" s="147"/>
      <c r="AO24" s="148"/>
      <c r="AQ24" s="55"/>
      <c r="AR24" s="55"/>
      <c r="AT24" s="45"/>
      <c r="AU24" s="45"/>
      <c r="AV24" s="45"/>
      <c r="AW24" s="45"/>
      <c r="AX24" s="45"/>
      <c r="AY24" s="45"/>
      <c r="AZ24" s="45"/>
      <c r="BA24" s="45"/>
      <c r="BB24" s="45"/>
      <c r="BC24" s="45"/>
      <c r="BD24" s="45"/>
      <c r="BE24" s="45"/>
      <c r="BF24" s="45"/>
      <c r="BG24" s="45"/>
    </row>
    <row r="25" spans="2:59" ht="26" customHeight="1" thickBot="1">
      <c r="B25" s="275"/>
      <c r="C25" s="276"/>
      <c r="D25" s="277"/>
      <c r="E25" s="163" t="s">
        <v>0</v>
      </c>
      <c r="F25" s="163"/>
      <c r="G25" s="163"/>
      <c r="H25" s="164"/>
      <c r="I25" s="165" t="s">
        <v>177</v>
      </c>
      <c r="J25" s="141"/>
      <c r="K25" s="141"/>
      <c r="L25" s="141"/>
      <c r="M25" s="141"/>
      <c r="N25" s="166"/>
      <c r="O25" s="165" t="s">
        <v>178</v>
      </c>
      <c r="P25" s="141"/>
      <c r="Q25" s="141"/>
      <c r="R25" s="141"/>
      <c r="S25" s="141"/>
      <c r="T25" s="141"/>
      <c r="U25" s="141"/>
      <c r="V25" s="141"/>
      <c r="W25" s="166"/>
      <c r="X25" s="167" t="s">
        <v>272</v>
      </c>
      <c r="Y25" s="168"/>
      <c r="Z25" s="165" t="s">
        <v>179</v>
      </c>
      <c r="AA25" s="141"/>
      <c r="AB25" s="141"/>
      <c r="AC25" s="141"/>
      <c r="AD25" s="141"/>
      <c r="AE25" s="141"/>
      <c r="AF25" s="141"/>
      <c r="AG25" s="166"/>
      <c r="AH25" s="169" t="s">
        <v>273</v>
      </c>
      <c r="AI25" s="170"/>
      <c r="AJ25" s="113" t="s">
        <v>274</v>
      </c>
      <c r="AK25" s="114"/>
      <c r="AL25" s="115"/>
      <c r="AM25" s="116" t="s">
        <v>181</v>
      </c>
      <c r="AN25" s="117"/>
      <c r="AO25" s="118"/>
      <c r="AT25" s="47"/>
      <c r="AU25" s="47"/>
      <c r="AV25" s="47"/>
      <c r="AW25" s="48"/>
      <c r="AX25" s="48"/>
      <c r="AY25" s="48"/>
      <c r="AZ25" s="48"/>
      <c r="BA25" s="48"/>
      <c r="BB25" s="48"/>
      <c r="BC25" s="48"/>
      <c r="BD25" s="48"/>
      <c r="BE25" s="48"/>
      <c r="BF25" s="3"/>
    </row>
    <row r="26" spans="2:59" ht="26" customHeight="1" thickBot="1">
      <c r="B26" s="56"/>
      <c r="C26" s="2"/>
      <c r="D26" s="2"/>
      <c r="E26" s="119"/>
      <c r="F26" s="120"/>
      <c r="G26" s="121">
        <v>1</v>
      </c>
      <c r="H26" s="122"/>
      <c r="I26" s="123" t="s">
        <v>196</v>
      </c>
      <c r="J26" s="124"/>
      <c r="K26" s="124"/>
      <c r="L26" s="124"/>
      <c r="M26" s="124"/>
      <c r="N26" s="125"/>
      <c r="O26" s="72" t="str">
        <f ca="1">RechercheTYPE(I26)</f>
        <v>1 B-Eye K20</v>
      </c>
      <c r="P26" s="73"/>
      <c r="Q26" s="73"/>
      <c r="R26" s="73"/>
      <c r="S26" s="73"/>
      <c r="T26" s="73"/>
      <c r="U26" s="73"/>
      <c r="V26" s="73"/>
      <c r="W26" s="74"/>
      <c r="X26" s="126" t="str">
        <f t="shared" ref="X26:X31" ca="1" si="5">RechercheUNIVERS(I26)</f>
        <v>4</v>
      </c>
      <c r="Y26" s="127"/>
      <c r="Z26" s="99" t="str">
        <f ca="1">RechercheDMX(I26)</f>
        <v>1</v>
      </c>
      <c r="AA26" s="100"/>
      <c r="AB26" s="100"/>
      <c r="AC26" s="100"/>
      <c r="AD26" s="100"/>
      <c r="AE26" s="100"/>
      <c r="AF26" s="100"/>
      <c r="AG26" s="101"/>
      <c r="AH26" s="128">
        <v>3</v>
      </c>
      <c r="AI26" s="129"/>
      <c r="AJ26" s="104">
        <f ca="1">RechercheAMP(O26)</f>
        <v>3</v>
      </c>
      <c r="AK26" s="105"/>
      <c r="AL26" s="105"/>
      <c r="AM26" s="106">
        <f t="shared" ref="AM26:AM31" ca="1" si="6">RechercheWEIGHT(O26)</f>
        <v>21</v>
      </c>
      <c r="AN26" s="107"/>
      <c r="AO26" s="108"/>
      <c r="AU26" s="47"/>
      <c r="AV26" s="47"/>
      <c r="AW26" s="3"/>
      <c r="AX26" s="3"/>
      <c r="AY26" s="3"/>
      <c r="AZ26" s="3"/>
      <c r="BA26" s="3"/>
      <c r="BB26" s="3"/>
      <c r="BC26" s="3"/>
      <c r="BD26" s="3"/>
      <c r="BE26" s="3"/>
      <c r="BF26" s="3"/>
    </row>
    <row r="27" spans="2:59" ht="26" customHeight="1" thickBot="1">
      <c r="B27" s="56"/>
      <c r="C27" s="2"/>
      <c r="D27" s="2"/>
      <c r="E27" s="87"/>
      <c r="F27" s="88"/>
      <c r="G27" s="89">
        <v>2</v>
      </c>
      <c r="H27" s="90"/>
      <c r="I27" s="91" t="s">
        <v>197</v>
      </c>
      <c r="J27" s="92"/>
      <c r="K27" s="92"/>
      <c r="L27" s="92"/>
      <c r="M27" s="92"/>
      <c r="N27" s="93"/>
      <c r="O27" s="94" t="str">
        <f ca="1">RechercheTYPE(I27)</f>
        <v>1 B-Eye K20</v>
      </c>
      <c r="P27" s="95"/>
      <c r="Q27" s="95"/>
      <c r="R27" s="95"/>
      <c r="S27" s="95"/>
      <c r="T27" s="95"/>
      <c r="U27" s="95"/>
      <c r="V27" s="95"/>
      <c r="W27" s="96"/>
      <c r="X27" s="97" t="str">
        <f t="shared" ca="1" si="5"/>
        <v>4</v>
      </c>
      <c r="Y27" s="98"/>
      <c r="Z27" s="99" t="str">
        <f t="shared" ref="Z27:Z31" ca="1" si="7">RechercheDMX(I27)</f>
        <v>36</v>
      </c>
      <c r="AA27" s="100"/>
      <c r="AB27" s="100"/>
      <c r="AC27" s="100"/>
      <c r="AD27" s="100"/>
      <c r="AE27" s="100"/>
      <c r="AF27" s="100"/>
      <c r="AG27" s="101"/>
      <c r="AH27" s="102">
        <v>3</v>
      </c>
      <c r="AI27" s="103"/>
      <c r="AJ27" s="104">
        <f ca="1">RechercheAMP(O27)</f>
        <v>3</v>
      </c>
      <c r="AK27" s="105"/>
      <c r="AL27" s="105"/>
      <c r="AM27" s="106">
        <f t="shared" ca="1" si="6"/>
        <v>21</v>
      </c>
      <c r="AN27" s="107"/>
      <c r="AO27" s="108"/>
      <c r="AW27" s="3"/>
      <c r="AX27" s="3"/>
      <c r="AY27" s="3"/>
      <c r="AZ27" s="3"/>
      <c r="BA27" s="3"/>
      <c r="BB27" s="3"/>
      <c r="BC27" s="3"/>
      <c r="BD27" s="3"/>
      <c r="BE27" s="3"/>
      <c r="BF27" s="3"/>
    </row>
    <row r="28" spans="2:59" ht="26" customHeight="1" thickBot="1">
      <c r="B28" s="56"/>
      <c r="C28" s="2"/>
      <c r="D28" s="2"/>
      <c r="E28" s="111"/>
      <c r="F28" s="112"/>
      <c r="G28" s="89">
        <v>3</v>
      </c>
      <c r="H28" s="90"/>
      <c r="I28" s="91" t="s">
        <v>198</v>
      </c>
      <c r="J28" s="92"/>
      <c r="K28" s="92"/>
      <c r="L28" s="92"/>
      <c r="M28" s="92"/>
      <c r="N28" s="93"/>
      <c r="O28" s="94" t="str">
        <f t="shared" ref="O28:O31" ca="1" si="8">RechercheTYPE(I28)</f>
        <v>1 B-Eye K20</v>
      </c>
      <c r="P28" s="95"/>
      <c r="Q28" s="95"/>
      <c r="R28" s="95"/>
      <c r="S28" s="95"/>
      <c r="T28" s="95"/>
      <c r="U28" s="95"/>
      <c r="V28" s="95"/>
      <c r="W28" s="96"/>
      <c r="X28" s="97" t="str">
        <f t="shared" ca="1" si="5"/>
        <v>4</v>
      </c>
      <c r="Y28" s="98"/>
      <c r="Z28" s="99" t="str">
        <f t="shared" ca="1" si="7"/>
        <v>71</v>
      </c>
      <c r="AA28" s="100"/>
      <c r="AB28" s="100"/>
      <c r="AC28" s="100"/>
      <c r="AD28" s="100"/>
      <c r="AE28" s="100"/>
      <c r="AF28" s="100"/>
      <c r="AG28" s="101"/>
      <c r="AH28" s="102">
        <v>3</v>
      </c>
      <c r="AI28" s="103"/>
      <c r="AJ28" s="104">
        <f ca="1">RechercheAMP(O28)</f>
        <v>3</v>
      </c>
      <c r="AK28" s="105"/>
      <c r="AL28" s="105"/>
      <c r="AM28" s="106">
        <f t="shared" ca="1" si="6"/>
        <v>21</v>
      </c>
      <c r="AN28" s="107"/>
      <c r="AO28" s="108"/>
      <c r="AW28" s="3"/>
      <c r="AX28" s="3"/>
      <c r="AY28" s="3"/>
      <c r="AZ28" s="3"/>
      <c r="BA28" s="3"/>
      <c r="BB28" s="3"/>
      <c r="BC28" s="3"/>
      <c r="BD28" s="3"/>
      <c r="BE28" s="3"/>
      <c r="BF28" s="3"/>
    </row>
    <row r="29" spans="2:59" ht="26" customHeight="1" thickBot="1">
      <c r="B29" s="56"/>
      <c r="C29" s="2"/>
      <c r="D29" s="2"/>
      <c r="E29" s="109"/>
      <c r="F29" s="110"/>
      <c r="G29" s="89">
        <v>4</v>
      </c>
      <c r="H29" s="90"/>
      <c r="I29" s="91" t="s">
        <v>199</v>
      </c>
      <c r="J29" s="92"/>
      <c r="K29" s="92"/>
      <c r="L29" s="92"/>
      <c r="M29" s="92"/>
      <c r="N29" s="93"/>
      <c r="O29" s="94" t="str">
        <f t="shared" ca="1" si="8"/>
        <v>1 B-Eye K20</v>
      </c>
      <c r="P29" s="95"/>
      <c r="Q29" s="95"/>
      <c r="R29" s="95"/>
      <c r="S29" s="95"/>
      <c r="T29" s="95"/>
      <c r="U29" s="95"/>
      <c r="V29" s="95"/>
      <c r="W29" s="96"/>
      <c r="X29" s="97" t="str">
        <f t="shared" ca="1" si="5"/>
        <v>4</v>
      </c>
      <c r="Y29" s="98"/>
      <c r="Z29" s="99" t="str">
        <f t="shared" ca="1" si="7"/>
        <v>106</v>
      </c>
      <c r="AA29" s="100"/>
      <c r="AB29" s="100"/>
      <c r="AC29" s="100"/>
      <c r="AD29" s="100"/>
      <c r="AE29" s="100"/>
      <c r="AF29" s="100"/>
      <c r="AG29" s="101"/>
      <c r="AH29" s="102">
        <v>3</v>
      </c>
      <c r="AI29" s="103"/>
      <c r="AJ29" s="104">
        <f ca="1">RechercheAMP(O29)</f>
        <v>3</v>
      </c>
      <c r="AK29" s="105"/>
      <c r="AL29" s="105"/>
      <c r="AM29" s="106">
        <f t="shared" ca="1" si="6"/>
        <v>21</v>
      </c>
      <c r="AN29" s="107"/>
      <c r="AO29" s="108"/>
      <c r="AW29" s="3"/>
      <c r="AX29" s="3"/>
      <c r="AY29" s="3"/>
      <c r="AZ29" s="3"/>
      <c r="BA29" s="3"/>
      <c r="BB29" s="3"/>
      <c r="BC29" s="3"/>
      <c r="BD29" s="3"/>
      <c r="BE29" s="3"/>
      <c r="BF29" s="3"/>
    </row>
    <row r="30" spans="2:59" ht="26" customHeight="1" thickBot="1">
      <c r="B30" s="56"/>
      <c r="C30" s="2"/>
      <c r="D30" s="2"/>
      <c r="E30" s="87"/>
      <c r="F30" s="88"/>
      <c r="G30" s="89">
        <v>5</v>
      </c>
      <c r="H30" s="90"/>
      <c r="I30" s="91" t="s">
        <v>200</v>
      </c>
      <c r="J30" s="92"/>
      <c r="K30" s="92"/>
      <c r="L30" s="92"/>
      <c r="M30" s="92"/>
      <c r="N30" s="93"/>
      <c r="O30" s="94" t="str">
        <f t="shared" ca="1" si="8"/>
        <v>1 B-Eye K20</v>
      </c>
      <c r="P30" s="95"/>
      <c r="Q30" s="95"/>
      <c r="R30" s="95"/>
      <c r="S30" s="95"/>
      <c r="T30" s="95"/>
      <c r="U30" s="95"/>
      <c r="V30" s="95"/>
      <c r="W30" s="96"/>
      <c r="X30" s="97" t="str">
        <f t="shared" ca="1" si="5"/>
        <v>2</v>
      </c>
      <c r="Y30" s="98"/>
      <c r="Z30" s="99" t="str">
        <f t="shared" ca="1" si="7"/>
        <v>367</v>
      </c>
      <c r="AA30" s="100"/>
      <c r="AB30" s="100"/>
      <c r="AC30" s="100"/>
      <c r="AD30" s="100"/>
      <c r="AE30" s="100"/>
      <c r="AF30" s="100"/>
      <c r="AG30" s="101"/>
      <c r="AH30" s="102">
        <v>3</v>
      </c>
      <c r="AI30" s="103"/>
      <c r="AJ30" s="104">
        <f t="shared" ref="AJ30:AJ31" ca="1" si="9">RechercheAMP(O30)</f>
        <v>3</v>
      </c>
      <c r="AK30" s="105"/>
      <c r="AL30" s="105"/>
      <c r="AM30" s="106">
        <f t="shared" ca="1" si="6"/>
        <v>21</v>
      </c>
      <c r="AN30" s="107"/>
      <c r="AO30" s="108"/>
      <c r="AW30" s="3"/>
      <c r="AX30" s="3"/>
      <c r="AY30" s="3"/>
      <c r="AZ30" s="3"/>
      <c r="BA30" s="3"/>
      <c r="BB30" s="3"/>
      <c r="BC30" s="3"/>
      <c r="BD30" s="3"/>
      <c r="BE30" s="3"/>
      <c r="BF30" s="3"/>
    </row>
    <row r="31" spans="2:59" ht="26" customHeight="1" thickBot="1">
      <c r="B31" s="57"/>
      <c r="C31" s="62"/>
      <c r="D31" s="62"/>
      <c r="E31" s="65"/>
      <c r="F31" s="66"/>
      <c r="G31" s="67">
        <v>6</v>
      </c>
      <c r="H31" s="68"/>
      <c r="I31" s="69" t="s">
        <v>201</v>
      </c>
      <c r="J31" s="70"/>
      <c r="K31" s="70"/>
      <c r="L31" s="70"/>
      <c r="M31" s="70"/>
      <c r="N31" s="71"/>
      <c r="O31" s="72" t="str">
        <f t="shared" ca="1" si="8"/>
        <v>1 B-Eye K20</v>
      </c>
      <c r="P31" s="73"/>
      <c r="Q31" s="73"/>
      <c r="R31" s="73"/>
      <c r="S31" s="73"/>
      <c r="T31" s="73"/>
      <c r="U31" s="73"/>
      <c r="V31" s="73"/>
      <c r="W31" s="74"/>
      <c r="X31" s="75" t="str">
        <f t="shared" ca="1" si="5"/>
        <v>2</v>
      </c>
      <c r="Y31" s="76"/>
      <c r="Z31" s="77" t="str">
        <f t="shared" ca="1" si="7"/>
        <v>402</v>
      </c>
      <c r="AA31" s="78"/>
      <c r="AB31" s="78"/>
      <c r="AC31" s="78"/>
      <c r="AD31" s="78"/>
      <c r="AE31" s="78"/>
      <c r="AF31" s="78"/>
      <c r="AG31" s="79"/>
      <c r="AH31" s="80">
        <v>3</v>
      </c>
      <c r="AI31" s="81"/>
      <c r="AJ31" s="82">
        <f t="shared" ca="1" si="9"/>
        <v>3</v>
      </c>
      <c r="AK31" s="83"/>
      <c r="AL31" s="83"/>
      <c r="AM31" s="84">
        <f t="shared" ca="1" si="6"/>
        <v>21</v>
      </c>
      <c r="AN31" s="85"/>
      <c r="AO31" s="86"/>
      <c r="AW31" s="3"/>
      <c r="AX31" s="3"/>
      <c r="AY31" s="3"/>
      <c r="AZ31" s="3"/>
      <c r="BA31" s="3"/>
      <c r="BB31" s="3"/>
      <c r="BC31" s="3"/>
      <c r="BD31" s="3"/>
      <c r="BE31" s="3"/>
      <c r="BF31" s="3"/>
    </row>
    <row r="32" spans="2:59" ht="26" customHeight="1" thickBot="1">
      <c r="AW32" s="3"/>
      <c r="AX32" s="3"/>
      <c r="AY32" s="3"/>
      <c r="AZ32" s="3"/>
      <c r="BA32" s="3"/>
      <c r="BB32" s="3"/>
      <c r="BC32" s="3"/>
      <c r="BD32" s="3"/>
      <c r="BE32" s="3"/>
      <c r="BF32" s="3"/>
    </row>
    <row r="33" spans="2:59" s="42" customFormat="1" ht="26" customHeight="1">
      <c r="B33" s="269" t="s">
        <v>244</v>
      </c>
      <c r="C33" s="270"/>
      <c r="D33" s="271"/>
      <c r="E33" s="130">
        <v>3</v>
      </c>
      <c r="F33" s="131"/>
      <c r="G33" s="232" t="s">
        <v>286</v>
      </c>
      <c r="H33" s="233"/>
      <c r="I33" s="233"/>
      <c r="J33" s="233"/>
      <c r="K33" s="233"/>
      <c r="L33" s="233"/>
      <c r="M33" s="233"/>
      <c r="N33" s="233"/>
      <c r="O33" s="233"/>
      <c r="P33" s="233"/>
      <c r="Q33" s="233"/>
      <c r="R33" s="233"/>
      <c r="S33" s="233"/>
      <c r="T33" s="233"/>
      <c r="U33" s="233"/>
      <c r="V33" s="233"/>
      <c r="W33" s="233"/>
      <c r="X33" s="233"/>
      <c r="Y33" s="233"/>
      <c r="Z33" s="233"/>
      <c r="AA33" s="233"/>
      <c r="AB33" s="233"/>
      <c r="AC33" s="233"/>
      <c r="AD33" s="233"/>
      <c r="AE33" s="233"/>
      <c r="AF33" s="233"/>
      <c r="AG33" s="233"/>
      <c r="AH33" s="233"/>
      <c r="AI33" s="234"/>
      <c r="AJ33" s="238" t="s">
        <v>289</v>
      </c>
      <c r="AK33" s="239"/>
      <c r="AL33" s="240"/>
      <c r="AM33" s="134">
        <f ca="1">SUM(AM39:AO44)</f>
        <v>33</v>
      </c>
      <c r="AN33" s="135"/>
      <c r="AO33" s="136"/>
    </row>
    <row r="34" spans="2:59" s="42" customFormat="1" ht="26" customHeight="1" thickBot="1">
      <c r="B34" s="272"/>
      <c r="C34" s="273"/>
      <c r="D34" s="274"/>
      <c r="E34" s="132"/>
      <c r="F34" s="133"/>
      <c r="G34" s="235"/>
      <c r="H34" s="236"/>
      <c r="I34" s="236"/>
      <c r="J34" s="236"/>
      <c r="K34" s="236"/>
      <c r="L34" s="236"/>
      <c r="M34" s="236"/>
      <c r="N34" s="236"/>
      <c r="O34" s="236"/>
      <c r="P34" s="236"/>
      <c r="Q34" s="236"/>
      <c r="R34" s="236"/>
      <c r="S34" s="236"/>
      <c r="T34" s="236"/>
      <c r="U34" s="236"/>
      <c r="V34" s="236"/>
      <c r="W34" s="236"/>
      <c r="X34" s="236"/>
      <c r="Y34" s="236"/>
      <c r="Z34" s="236"/>
      <c r="AA34" s="236"/>
      <c r="AB34" s="236"/>
      <c r="AC34" s="236"/>
      <c r="AD34" s="236"/>
      <c r="AE34" s="236"/>
      <c r="AF34" s="236"/>
      <c r="AG34" s="236"/>
      <c r="AH34" s="236"/>
      <c r="AI34" s="237"/>
      <c r="AJ34" s="241"/>
      <c r="AK34" s="242"/>
      <c r="AL34" s="243"/>
      <c r="AM34" s="137"/>
      <c r="AN34" s="138"/>
      <c r="AO34" s="139"/>
    </row>
    <row r="35" spans="2:59" ht="26" customHeight="1" thickBot="1">
      <c r="B35" s="272"/>
      <c r="C35" s="273"/>
      <c r="D35" s="274"/>
      <c r="E35" s="43"/>
      <c r="F35" s="43"/>
      <c r="G35" s="43"/>
      <c r="H35" s="43"/>
      <c r="I35" s="43"/>
      <c r="J35" s="43"/>
      <c r="K35" s="43"/>
      <c r="L35" s="43"/>
      <c r="M35" s="43"/>
      <c r="N35" s="43"/>
      <c r="O35" s="43"/>
      <c r="P35" s="43"/>
      <c r="Q35" s="43"/>
      <c r="R35" s="43"/>
      <c r="S35" s="43"/>
      <c r="T35" s="43"/>
      <c r="U35" s="140" t="s">
        <v>95</v>
      </c>
      <c r="V35" s="141"/>
      <c r="W35" s="142">
        <v>15</v>
      </c>
      <c r="X35" s="142"/>
      <c r="Y35" s="142"/>
      <c r="Z35" s="142"/>
      <c r="AA35" s="143">
        <v>25</v>
      </c>
      <c r="AB35" s="143"/>
      <c r="AC35" s="143"/>
      <c r="AD35" s="143"/>
      <c r="AE35" s="143"/>
      <c r="AF35" s="143"/>
      <c r="AG35" s="143"/>
      <c r="AH35" s="143"/>
      <c r="AI35" s="144" t="s">
        <v>241</v>
      </c>
      <c r="AJ35" s="144"/>
      <c r="AK35" s="144"/>
      <c r="AL35" s="145"/>
      <c r="AM35" s="146"/>
      <c r="AN35" s="147"/>
      <c r="AO35" s="148"/>
      <c r="AU35" s="60"/>
      <c r="AV35" s="60"/>
      <c r="AW35" s="60"/>
      <c r="AX35" s="60"/>
      <c r="AY35" s="60"/>
      <c r="AZ35" s="60"/>
      <c r="BA35" s="60"/>
      <c r="BB35" s="60"/>
      <c r="BC35" s="60"/>
      <c r="BD35" s="60"/>
      <c r="BE35" s="60"/>
      <c r="BF35" s="60"/>
      <c r="BG35" s="60"/>
    </row>
    <row r="36" spans="2:59" ht="26" customHeight="1">
      <c r="B36" s="272"/>
      <c r="C36" s="273"/>
      <c r="D36" s="274"/>
      <c r="E36" s="149" t="s">
        <v>2</v>
      </c>
      <c r="F36" s="149"/>
      <c r="G36" s="149"/>
      <c r="H36" s="149"/>
      <c r="I36" s="150" t="s">
        <v>3</v>
      </c>
      <c r="J36" s="150"/>
      <c r="K36" s="150"/>
      <c r="L36" s="150"/>
      <c r="M36" s="151" t="s">
        <v>4</v>
      </c>
      <c r="N36" s="151"/>
      <c r="O36" s="151"/>
      <c r="P36" s="152"/>
      <c r="U36" s="153">
        <v>1</v>
      </c>
      <c r="V36" s="154"/>
      <c r="W36" s="154"/>
      <c r="X36" s="154"/>
      <c r="Y36" s="154"/>
      <c r="Z36" s="154"/>
      <c r="AA36" s="154"/>
      <c r="AB36" s="154"/>
      <c r="AC36" s="154"/>
      <c r="AD36" s="154"/>
      <c r="AE36" s="154"/>
      <c r="AF36" s="154"/>
      <c r="AG36" s="154"/>
      <c r="AH36" s="154"/>
      <c r="AI36" s="155"/>
      <c r="AJ36" s="153">
        <v>3</v>
      </c>
      <c r="AK36" s="154"/>
      <c r="AL36" s="155"/>
      <c r="AM36" s="146"/>
      <c r="AN36" s="147"/>
      <c r="AO36" s="148"/>
      <c r="AU36" s="60"/>
      <c r="AV36" s="60"/>
      <c r="AW36" s="60"/>
      <c r="AX36" s="60"/>
      <c r="AY36" s="60"/>
      <c r="AZ36" s="60"/>
      <c r="BA36" s="60"/>
      <c r="BB36" s="60"/>
      <c r="BC36" s="60"/>
      <c r="BD36" s="60"/>
      <c r="BE36" s="60"/>
      <c r="BF36" s="60"/>
      <c r="BG36" s="60"/>
    </row>
    <row r="37" spans="2:59" ht="26" customHeight="1" thickBot="1">
      <c r="B37" s="272"/>
      <c r="C37" s="273"/>
      <c r="D37" s="274"/>
      <c r="E37" s="159">
        <f ca="1">SUM($AJ39,$AJ42)</f>
        <v>18</v>
      </c>
      <c r="F37" s="159"/>
      <c r="G37" s="159"/>
      <c r="H37" s="159"/>
      <c r="I37" s="160">
        <f ca="1">SUM($AJ40,$AJ43)</f>
        <v>18</v>
      </c>
      <c r="J37" s="160"/>
      <c r="K37" s="160"/>
      <c r="L37" s="160"/>
      <c r="M37" s="161">
        <f ca="1">SUM($AJ41,$AJ44)</f>
        <v>18</v>
      </c>
      <c r="N37" s="161"/>
      <c r="O37" s="161"/>
      <c r="P37" s="162"/>
      <c r="U37" s="156"/>
      <c r="V37" s="157"/>
      <c r="W37" s="157"/>
      <c r="X37" s="157"/>
      <c r="Y37" s="157"/>
      <c r="Z37" s="157"/>
      <c r="AA37" s="157"/>
      <c r="AB37" s="157"/>
      <c r="AC37" s="157"/>
      <c r="AD37" s="157"/>
      <c r="AE37" s="157"/>
      <c r="AF37" s="157"/>
      <c r="AG37" s="157"/>
      <c r="AH37" s="157"/>
      <c r="AI37" s="158"/>
      <c r="AJ37" s="156"/>
      <c r="AK37" s="157"/>
      <c r="AL37" s="158"/>
      <c r="AM37" s="146"/>
      <c r="AN37" s="147"/>
      <c r="AO37" s="148"/>
      <c r="AW37" s="2"/>
      <c r="AX37" s="2"/>
      <c r="AY37" s="2"/>
      <c r="AZ37" s="2"/>
      <c r="BA37" s="2"/>
      <c r="BB37" s="2"/>
      <c r="BC37" s="2"/>
      <c r="BD37" s="2"/>
      <c r="BE37" s="2"/>
      <c r="BF37" s="2"/>
      <c r="BG37" s="2"/>
    </row>
    <row r="38" spans="2:59" ht="26" customHeight="1" thickBot="1">
      <c r="B38" s="275"/>
      <c r="C38" s="276"/>
      <c r="D38" s="277"/>
      <c r="E38" s="163" t="s">
        <v>0</v>
      </c>
      <c r="F38" s="163"/>
      <c r="G38" s="163"/>
      <c r="H38" s="164"/>
      <c r="I38" s="165" t="s">
        <v>177</v>
      </c>
      <c r="J38" s="141"/>
      <c r="K38" s="141"/>
      <c r="L38" s="141"/>
      <c r="M38" s="141"/>
      <c r="N38" s="166"/>
      <c r="O38" s="165" t="s">
        <v>178</v>
      </c>
      <c r="P38" s="141"/>
      <c r="Q38" s="141"/>
      <c r="R38" s="141"/>
      <c r="S38" s="141"/>
      <c r="T38" s="141"/>
      <c r="U38" s="141"/>
      <c r="V38" s="141"/>
      <c r="W38" s="166"/>
      <c r="X38" s="167" t="s">
        <v>272</v>
      </c>
      <c r="Y38" s="168"/>
      <c r="Z38" s="165" t="s">
        <v>179</v>
      </c>
      <c r="AA38" s="141"/>
      <c r="AB38" s="141"/>
      <c r="AC38" s="141"/>
      <c r="AD38" s="141"/>
      <c r="AE38" s="141"/>
      <c r="AF38" s="141"/>
      <c r="AG38" s="166"/>
      <c r="AH38" s="169" t="s">
        <v>273</v>
      </c>
      <c r="AI38" s="170"/>
      <c r="AJ38" s="113" t="s">
        <v>274</v>
      </c>
      <c r="AK38" s="114"/>
      <c r="AL38" s="115"/>
      <c r="AM38" s="116" t="s">
        <v>181</v>
      </c>
      <c r="AN38" s="117"/>
      <c r="AO38" s="118"/>
      <c r="AQ38" s="189" t="s">
        <v>269</v>
      </c>
      <c r="AR38" s="190"/>
      <c r="AS38" s="190"/>
      <c r="AT38" s="190"/>
      <c r="AU38" s="190"/>
      <c r="AV38" s="190"/>
      <c r="AW38" s="191"/>
      <c r="AX38" s="2"/>
      <c r="AY38" s="2"/>
      <c r="AZ38" s="2"/>
      <c r="BA38" s="2"/>
      <c r="BB38" s="2"/>
      <c r="BC38" s="2"/>
      <c r="BD38" s="2"/>
      <c r="BE38" s="2"/>
      <c r="BF38" s="2"/>
      <c r="BG38" s="2"/>
    </row>
    <row r="39" spans="2:59" ht="26" customHeight="1" thickBot="1">
      <c r="B39" s="56"/>
      <c r="C39" s="2"/>
      <c r="D39" s="2"/>
      <c r="E39" s="119"/>
      <c r="F39" s="120"/>
      <c r="G39" s="121">
        <v>1</v>
      </c>
      <c r="H39" s="122"/>
      <c r="I39" s="123" t="s">
        <v>276</v>
      </c>
      <c r="J39" s="124"/>
      <c r="K39" s="124"/>
      <c r="L39" s="124"/>
      <c r="M39" s="124"/>
      <c r="N39" s="125"/>
      <c r="O39" s="72" t="str">
        <f ca="1">RechercheTYPE(I39)</f>
        <v>2 Mac Aura</v>
      </c>
      <c r="P39" s="73"/>
      <c r="Q39" s="73"/>
      <c r="R39" s="73"/>
      <c r="S39" s="73"/>
      <c r="T39" s="73"/>
      <c r="U39" s="73"/>
      <c r="V39" s="73"/>
      <c r="W39" s="74"/>
      <c r="X39" s="126" t="str">
        <f t="shared" ref="X39:X44" ca="1" si="10">RechercheUNIVERS(I39)</f>
        <v>3</v>
      </c>
      <c r="Y39" s="127"/>
      <c r="Z39" s="99" t="str">
        <f ca="1">RechercheDMX(I39)</f>
        <v>201/215</v>
      </c>
      <c r="AA39" s="100"/>
      <c r="AB39" s="100"/>
      <c r="AC39" s="100"/>
      <c r="AD39" s="100"/>
      <c r="AE39" s="100"/>
      <c r="AF39" s="100"/>
      <c r="AG39" s="101"/>
      <c r="AH39" s="128">
        <v>2</v>
      </c>
      <c r="AI39" s="129"/>
      <c r="AJ39" s="104">
        <f ca="1">RechercheAMP(O39)</f>
        <v>2</v>
      </c>
      <c r="AK39" s="105"/>
      <c r="AL39" s="105"/>
      <c r="AM39" s="106">
        <f t="shared" ref="AM39:AM44" ca="1" si="11">RechercheWEIGHT(O39)</f>
        <v>11</v>
      </c>
      <c r="AN39" s="107"/>
      <c r="AO39" s="108"/>
      <c r="AQ39" s="50"/>
      <c r="AR39" s="49"/>
      <c r="AS39" s="49"/>
      <c r="AT39" s="49"/>
      <c r="AU39" s="49"/>
      <c r="AV39" s="49"/>
      <c r="AW39" s="51"/>
    </row>
    <row r="40" spans="2:59" ht="26" customHeight="1" thickBot="1">
      <c r="B40" s="56"/>
      <c r="C40" s="2"/>
      <c r="D40" s="2"/>
      <c r="E40" s="87"/>
      <c r="F40" s="88"/>
      <c r="G40" s="89">
        <v>2</v>
      </c>
      <c r="H40" s="90"/>
      <c r="I40" s="91" t="s">
        <v>277</v>
      </c>
      <c r="J40" s="92"/>
      <c r="K40" s="92"/>
      <c r="L40" s="92"/>
      <c r="M40" s="92"/>
      <c r="N40" s="93"/>
      <c r="O40" s="94" t="str">
        <f ca="1">RechercheTYPE(I40)</f>
        <v>2 Mac Aura</v>
      </c>
      <c r="P40" s="95"/>
      <c r="Q40" s="95"/>
      <c r="R40" s="95"/>
      <c r="S40" s="95"/>
      <c r="T40" s="95"/>
      <c r="U40" s="95"/>
      <c r="V40" s="95"/>
      <c r="W40" s="96"/>
      <c r="X40" s="97" t="str">
        <f t="shared" ca="1" si="10"/>
        <v>3</v>
      </c>
      <c r="Y40" s="98"/>
      <c r="Z40" s="99" t="str">
        <f t="shared" ref="Z40:Z44" ca="1" si="12">RechercheDMX(I40)</f>
        <v>229/243</v>
      </c>
      <c r="AA40" s="100"/>
      <c r="AB40" s="100"/>
      <c r="AC40" s="100"/>
      <c r="AD40" s="100"/>
      <c r="AE40" s="100"/>
      <c r="AF40" s="100"/>
      <c r="AG40" s="101"/>
      <c r="AH40" s="102">
        <v>2</v>
      </c>
      <c r="AI40" s="103"/>
      <c r="AJ40" s="104">
        <f ca="1">RechercheAMP(O40)</f>
        <v>2</v>
      </c>
      <c r="AK40" s="105"/>
      <c r="AL40" s="105"/>
      <c r="AM40" s="106">
        <f t="shared" ca="1" si="11"/>
        <v>11</v>
      </c>
      <c r="AN40" s="107"/>
      <c r="AO40" s="108"/>
      <c r="AQ40" s="50" t="s">
        <v>243</v>
      </c>
      <c r="AR40" s="49" t="s">
        <v>245</v>
      </c>
      <c r="AS40" s="49">
        <v>5</v>
      </c>
      <c r="AT40" s="49">
        <v>1</v>
      </c>
      <c r="AU40" s="187"/>
      <c r="AV40" s="187"/>
      <c r="AW40" s="188"/>
    </row>
    <row r="41" spans="2:59" ht="26" customHeight="1" thickBot="1">
      <c r="B41" s="56"/>
      <c r="C41" s="2"/>
      <c r="D41" s="2"/>
      <c r="E41" s="111"/>
      <c r="F41" s="112"/>
      <c r="G41" s="89">
        <v>3</v>
      </c>
      <c r="H41" s="90"/>
      <c r="I41" s="91" t="s">
        <v>278</v>
      </c>
      <c r="J41" s="92"/>
      <c r="K41" s="92"/>
      <c r="L41" s="92"/>
      <c r="M41" s="92"/>
      <c r="N41" s="93"/>
      <c r="O41" s="94" t="str">
        <f t="shared" ref="O41:O44" ca="1" si="13">RechercheTYPE(I41)</f>
        <v>2 Mac Aura</v>
      </c>
      <c r="P41" s="95"/>
      <c r="Q41" s="95"/>
      <c r="R41" s="95"/>
      <c r="S41" s="95"/>
      <c r="T41" s="95"/>
      <c r="U41" s="95"/>
      <c r="V41" s="95"/>
      <c r="W41" s="96"/>
      <c r="X41" s="97" t="str">
        <f t="shared" ca="1" si="10"/>
        <v>3</v>
      </c>
      <c r="Y41" s="98"/>
      <c r="Z41" s="99" t="str">
        <f ca="1">RechercheDMX(I41)</f>
        <v>257/271</v>
      </c>
      <c r="AA41" s="100"/>
      <c r="AB41" s="100"/>
      <c r="AC41" s="100"/>
      <c r="AD41" s="100"/>
      <c r="AE41" s="100"/>
      <c r="AF41" s="100"/>
      <c r="AG41" s="101"/>
      <c r="AH41" s="102">
        <v>2</v>
      </c>
      <c r="AI41" s="103"/>
      <c r="AJ41" s="104">
        <f ca="1">RechercheAMP(O41)</f>
        <v>2</v>
      </c>
      <c r="AK41" s="105"/>
      <c r="AL41" s="105"/>
      <c r="AM41" s="106">
        <f t="shared" ca="1" si="11"/>
        <v>11</v>
      </c>
      <c r="AN41" s="107"/>
      <c r="AO41" s="108"/>
      <c r="AQ41" s="50" t="s">
        <v>261</v>
      </c>
      <c r="AR41" s="49" t="s">
        <v>246</v>
      </c>
      <c r="AS41" s="49">
        <v>10</v>
      </c>
      <c r="AT41" s="49">
        <v>2</v>
      </c>
      <c r="AU41" s="183"/>
      <c r="AV41" s="183"/>
      <c r="AW41" s="184"/>
    </row>
    <row r="42" spans="2:59" ht="26" customHeight="1" thickBot="1">
      <c r="B42" s="56"/>
      <c r="C42" s="2"/>
      <c r="D42" s="2"/>
      <c r="E42" s="109"/>
      <c r="F42" s="110"/>
      <c r="G42" s="89">
        <v>4</v>
      </c>
      <c r="H42" s="90"/>
      <c r="I42" s="91" t="s">
        <v>279</v>
      </c>
      <c r="J42" s="92"/>
      <c r="K42" s="92"/>
      <c r="L42" s="92"/>
      <c r="M42" s="92"/>
      <c r="N42" s="93"/>
      <c r="O42" s="94" t="str">
        <f t="shared" ca="1" si="13"/>
        <v>1 Atomic 3000</v>
      </c>
      <c r="P42" s="95"/>
      <c r="Q42" s="95"/>
      <c r="R42" s="95"/>
      <c r="S42" s="95"/>
      <c r="T42" s="95"/>
      <c r="U42" s="95"/>
      <c r="V42" s="95"/>
      <c r="W42" s="96"/>
      <c r="X42" s="97" t="str">
        <f t="shared" ca="1" si="10"/>
        <v>4</v>
      </c>
      <c r="Y42" s="98"/>
      <c r="Z42" s="99" t="str">
        <f t="shared" ca="1" si="12"/>
        <v>201</v>
      </c>
      <c r="AA42" s="100"/>
      <c r="AB42" s="100"/>
      <c r="AC42" s="100"/>
      <c r="AD42" s="100"/>
      <c r="AE42" s="100"/>
      <c r="AF42" s="100"/>
      <c r="AG42" s="101"/>
      <c r="AH42" s="102">
        <v>1</v>
      </c>
      <c r="AI42" s="103"/>
      <c r="AJ42" s="104">
        <f ca="1">RechercheAMP(O42)</f>
        <v>16</v>
      </c>
      <c r="AK42" s="105"/>
      <c r="AL42" s="105"/>
      <c r="AM42" s="106" t="str">
        <f t="shared" ca="1" si="11"/>
        <v/>
      </c>
      <c r="AN42" s="107"/>
      <c r="AO42" s="108"/>
      <c r="AQ42" s="50" t="s">
        <v>262</v>
      </c>
      <c r="AR42" s="49" t="s">
        <v>247</v>
      </c>
      <c r="AS42" s="49">
        <v>15</v>
      </c>
      <c r="AT42" s="49">
        <v>3</v>
      </c>
      <c r="AU42" s="181"/>
      <c r="AV42" s="181"/>
      <c r="AW42" s="182"/>
    </row>
    <row r="43" spans="2:59" ht="26" customHeight="1" thickBot="1">
      <c r="B43" s="56"/>
      <c r="C43" s="2"/>
      <c r="D43" s="2"/>
      <c r="E43" s="87"/>
      <c r="F43" s="88"/>
      <c r="G43" s="89">
        <v>5</v>
      </c>
      <c r="H43" s="90"/>
      <c r="I43" s="91" t="s">
        <v>280</v>
      </c>
      <c r="J43" s="92"/>
      <c r="K43" s="92"/>
      <c r="L43" s="92"/>
      <c r="M43" s="92"/>
      <c r="N43" s="93"/>
      <c r="O43" s="94" t="str">
        <f t="shared" ca="1" si="13"/>
        <v>1 Atomic 3000</v>
      </c>
      <c r="P43" s="95"/>
      <c r="Q43" s="95"/>
      <c r="R43" s="95"/>
      <c r="S43" s="95"/>
      <c r="T43" s="95"/>
      <c r="U43" s="95"/>
      <c r="V43" s="95"/>
      <c r="W43" s="96"/>
      <c r="X43" s="97" t="str">
        <f t="shared" ca="1" si="10"/>
        <v>4</v>
      </c>
      <c r="Y43" s="98"/>
      <c r="Z43" s="99" t="str">
        <f t="shared" ca="1" si="12"/>
        <v>205</v>
      </c>
      <c r="AA43" s="100"/>
      <c r="AB43" s="100"/>
      <c r="AC43" s="100"/>
      <c r="AD43" s="100"/>
      <c r="AE43" s="100"/>
      <c r="AF43" s="100"/>
      <c r="AG43" s="101"/>
      <c r="AH43" s="102">
        <v>1</v>
      </c>
      <c r="AI43" s="103"/>
      <c r="AJ43" s="104">
        <f t="shared" ref="AJ43:AJ44" ca="1" si="14">RechercheAMP(O43)</f>
        <v>16</v>
      </c>
      <c r="AK43" s="105"/>
      <c r="AL43" s="105"/>
      <c r="AM43" s="106" t="str">
        <f t="shared" ca="1" si="11"/>
        <v/>
      </c>
      <c r="AN43" s="107"/>
      <c r="AO43" s="108"/>
      <c r="AQ43" s="50" t="s">
        <v>263</v>
      </c>
      <c r="AR43" s="49" t="s">
        <v>248</v>
      </c>
      <c r="AS43" s="49">
        <v>20</v>
      </c>
      <c r="AT43" s="49">
        <v>4</v>
      </c>
      <c r="AU43" s="179"/>
      <c r="AV43" s="179"/>
      <c r="AW43" s="180"/>
    </row>
    <row r="44" spans="2:59" ht="26" customHeight="1" thickBot="1">
      <c r="B44" s="57"/>
      <c r="C44" s="62"/>
      <c r="D44" s="62"/>
      <c r="E44" s="65"/>
      <c r="F44" s="66"/>
      <c r="G44" s="67">
        <v>6</v>
      </c>
      <c r="H44" s="68"/>
      <c r="I44" s="69" t="s">
        <v>281</v>
      </c>
      <c r="J44" s="70"/>
      <c r="K44" s="70"/>
      <c r="L44" s="70"/>
      <c r="M44" s="70"/>
      <c r="N44" s="71"/>
      <c r="O44" s="72" t="str">
        <f t="shared" ca="1" si="13"/>
        <v>1 Atomic 3000</v>
      </c>
      <c r="P44" s="73"/>
      <c r="Q44" s="73"/>
      <c r="R44" s="73"/>
      <c r="S44" s="73"/>
      <c r="T44" s="73"/>
      <c r="U44" s="73"/>
      <c r="V44" s="73"/>
      <c r="W44" s="74"/>
      <c r="X44" s="75" t="str">
        <f t="shared" ca="1" si="10"/>
        <v>4</v>
      </c>
      <c r="Y44" s="76"/>
      <c r="Z44" s="77" t="str">
        <f t="shared" ca="1" si="12"/>
        <v>209</v>
      </c>
      <c r="AA44" s="78"/>
      <c r="AB44" s="78"/>
      <c r="AC44" s="78"/>
      <c r="AD44" s="78"/>
      <c r="AE44" s="78"/>
      <c r="AF44" s="78"/>
      <c r="AG44" s="79"/>
      <c r="AH44" s="80">
        <v>10</v>
      </c>
      <c r="AI44" s="81"/>
      <c r="AJ44" s="82">
        <f t="shared" ca="1" si="14"/>
        <v>16</v>
      </c>
      <c r="AK44" s="83"/>
      <c r="AL44" s="83"/>
      <c r="AM44" s="84" t="str">
        <f t="shared" ca="1" si="11"/>
        <v/>
      </c>
      <c r="AN44" s="85"/>
      <c r="AO44" s="86"/>
      <c r="AQ44" s="50" t="s">
        <v>244</v>
      </c>
      <c r="AR44" s="49" t="s">
        <v>249</v>
      </c>
      <c r="AS44" s="49">
        <v>25</v>
      </c>
      <c r="AT44" s="49">
        <v>5</v>
      </c>
      <c r="AU44" s="177"/>
      <c r="AV44" s="177"/>
      <c r="AW44" s="178"/>
    </row>
    <row r="45" spans="2:59" ht="26" customHeight="1" thickBot="1">
      <c r="L45" s="3"/>
      <c r="M45" s="3"/>
      <c r="N45" s="3"/>
      <c r="S45" s="3"/>
      <c r="T45" s="3"/>
      <c r="U45" s="3"/>
      <c r="V45" s="3"/>
      <c r="W45" s="3"/>
      <c r="X45" s="3"/>
      <c r="Y45" s="3"/>
      <c r="Z45" s="3"/>
      <c r="AA45" s="46"/>
      <c r="AB45" s="46"/>
      <c r="AC45" s="46"/>
      <c r="AD45" s="46"/>
      <c r="AE45" s="46"/>
      <c r="AF45" s="61"/>
      <c r="AG45" s="61"/>
      <c r="AH45" s="61"/>
      <c r="AI45" s="61"/>
      <c r="AQ45" s="50" t="s">
        <v>264</v>
      </c>
      <c r="AR45" s="49" t="s">
        <v>250</v>
      </c>
      <c r="AS45" s="49" t="s">
        <v>241</v>
      </c>
      <c r="AT45" s="49">
        <v>6</v>
      </c>
      <c r="AU45" s="175"/>
      <c r="AV45" s="175"/>
      <c r="AW45" s="176"/>
    </row>
    <row r="46" spans="2:59" ht="26" customHeight="1">
      <c r="B46" s="269" t="s">
        <v>243</v>
      </c>
      <c r="C46" s="270"/>
      <c r="D46" s="271"/>
      <c r="E46" s="130">
        <v>4</v>
      </c>
      <c r="F46" s="131"/>
      <c r="G46" s="232" t="s">
        <v>287</v>
      </c>
      <c r="H46" s="233"/>
      <c r="I46" s="233"/>
      <c r="J46" s="233"/>
      <c r="K46" s="233"/>
      <c r="L46" s="233"/>
      <c r="M46" s="233"/>
      <c r="N46" s="233"/>
      <c r="O46" s="233"/>
      <c r="P46" s="233"/>
      <c r="Q46" s="233"/>
      <c r="R46" s="233"/>
      <c r="S46" s="233"/>
      <c r="T46" s="233"/>
      <c r="U46" s="233"/>
      <c r="V46" s="233"/>
      <c r="W46" s="233"/>
      <c r="X46" s="233"/>
      <c r="Y46" s="233"/>
      <c r="Z46" s="233"/>
      <c r="AA46" s="233"/>
      <c r="AB46" s="233"/>
      <c r="AC46" s="233"/>
      <c r="AD46" s="233"/>
      <c r="AE46" s="233"/>
      <c r="AF46" s="233"/>
      <c r="AG46" s="233"/>
      <c r="AH46" s="233"/>
      <c r="AI46" s="234"/>
      <c r="AJ46" s="238" t="s">
        <v>288</v>
      </c>
      <c r="AK46" s="239"/>
      <c r="AL46" s="240"/>
      <c r="AM46" s="134">
        <f ca="1">SUM(AM52:AO57)</f>
        <v>39</v>
      </c>
      <c r="AN46" s="135"/>
      <c r="AO46" s="136"/>
      <c r="AQ46" s="50" t="s">
        <v>265</v>
      </c>
      <c r="AR46" s="49" t="s">
        <v>251</v>
      </c>
      <c r="AS46" s="49" t="s">
        <v>242</v>
      </c>
      <c r="AT46" s="49">
        <v>7</v>
      </c>
      <c r="AU46" s="192"/>
      <c r="AV46" s="192"/>
      <c r="AW46" s="193"/>
    </row>
    <row r="47" spans="2:59" ht="26" customHeight="1" thickBot="1">
      <c r="B47" s="272"/>
      <c r="C47" s="273"/>
      <c r="D47" s="274"/>
      <c r="E47" s="132"/>
      <c r="F47" s="133"/>
      <c r="G47" s="235"/>
      <c r="H47" s="236"/>
      <c r="I47" s="236"/>
      <c r="J47" s="236"/>
      <c r="K47" s="236"/>
      <c r="L47" s="236"/>
      <c r="M47" s="236"/>
      <c r="N47" s="236"/>
      <c r="O47" s="236"/>
      <c r="P47" s="236"/>
      <c r="Q47" s="236"/>
      <c r="R47" s="236"/>
      <c r="S47" s="236"/>
      <c r="T47" s="236"/>
      <c r="U47" s="236"/>
      <c r="V47" s="236"/>
      <c r="W47" s="236"/>
      <c r="X47" s="236"/>
      <c r="Y47" s="236"/>
      <c r="Z47" s="236"/>
      <c r="AA47" s="236"/>
      <c r="AB47" s="236"/>
      <c r="AC47" s="236"/>
      <c r="AD47" s="236"/>
      <c r="AE47" s="236"/>
      <c r="AF47" s="236"/>
      <c r="AG47" s="236"/>
      <c r="AH47" s="236"/>
      <c r="AI47" s="237"/>
      <c r="AJ47" s="241"/>
      <c r="AK47" s="242"/>
      <c r="AL47" s="243"/>
      <c r="AM47" s="137"/>
      <c r="AN47" s="138"/>
      <c r="AO47" s="139"/>
      <c r="AQ47" s="50" t="s">
        <v>266</v>
      </c>
      <c r="AR47" s="49" t="s">
        <v>252</v>
      </c>
      <c r="AS47" s="49"/>
      <c r="AT47" s="49">
        <v>8</v>
      </c>
      <c r="AU47" s="185"/>
      <c r="AV47" s="185"/>
      <c r="AW47" s="186"/>
    </row>
    <row r="48" spans="2:59" ht="26" customHeight="1" thickBot="1">
      <c r="B48" s="272"/>
      <c r="C48" s="273"/>
      <c r="D48" s="274"/>
      <c r="E48" s="43"/>
      <c r="F48" s="43"/>
      <c r="G48" s="43"/>
      <c r="H48" s="43"/>
      <c r="I48" s="43"/>
      <c r="J48" s="43"/>
      <c r="K48" s="43"/>
      <c r="L48" s="43"/>
      <c r="M48" s="43"/>
      <c r="N48" s="43"/>
      <c r="O48" s="43"/>
      <c r="P48" s="43"/>
      <c r="Q48" s="43"/>
      <c r="R48" s="43"/>
      <c r="S48" s="43"/>
      <c r="T48" s="43"/>
      <c r="U48" s="140" t="s">
        <v>95</v>
      </c>
      <c r="V48" s="141"/>
      <c r="W48" s="142">
        <v>15</v>
      </c>
      <c r="X48" s="142"/>
      <c r="Y48" s="142"/>
      <c r="Z48" s="142"/>
      <c r="AA48" s="143">
        <v>25</v>
      </c>
      <c r="AB48" s="143"/>
      <c r="AC48" s="143"/>
      <c r="AD48" s="143"/>
      <c r="AE48" s="143"/>
      <c r="AF48" s="143"/>
      <c r="AG48" s="143"/>
      <c r="AH48" s="143"/>
      <c r="AI48" s="144" t="s">
        <v>241</v>
      </c>
      <c r="AJ48" s="144"/>
      <c r="AK48" s="144"/>
      <c r="AL48" s="145"/>
      <c r="AM48" s="146"/>
      <c r="AN48" s="147"/>
      <c r="AO48" s="148"/>
      <c r="AQ48" s="50" t="s">
        <v>267</v>
      </c>
      <c r="AR48" s="49" t="s">
        <v>253</v>
      </c>
      <c r="AS48" s="49"/>
      <c r="AT48" s="49">
        <v>9</v>
      </c>
      <c r="AU48" s="173"/>
      <c r="AV48" s="173"/>
      <c r="AW48" s="174"/>
    </row>
    <row r="49" spans="2:49" ht="26" customHeight="1">
      <c r="B49" s="272"/>
      <c r="C49" s="273"/>
      <c r="D49" s="274"/>
      <c r="E49" s="149" t="s">
        <v>2</v>
      </c>
      <c r="F49" s="149"/>
      <c r="G49" s="149"/>
      <c r="H49" s="149"/>
      <c r="I49" s="150" t="s">
        <v>3</v>
      </c>
      <c r="J49" s="150"/>
      <c r="K49" s="150"/>
      <c r="L49" s="150"/>
      <c r="M49" s="151" t="s">
        <v>4</v>
      </c>
      <c r="N49" s="151"/>
      <c r="O49" s="151"/>
      <c r="P49" s="152"/>
      <c r="U49" s="153">
        <v>1</v>
      </c>
      <c r="V49" s="154"/>
      <c r="W49" s="154"/>
      <c r="X49" s="154"/>
      <c r="Y49" s="154"/>
      <c r="Z49" s="154"/>
      <c r="AA49" s="154"/>
      <c r="AB49" s="154"/>
      <c r="AC49" s="154"/>
      <c r="AD49" s="154"/>
      <c r="AE49" s="154"/>
      <c r="AF49" s="154"/>
      <c r="AG49" s="154"/>
      <c r="AH49" s="154"/>
      <c r="AI49" s="155"/>
      <c r="AJ49" s="153">
        <v>3</v>
      </c>
      <c r="AK49" s="154"/>
      <c r="AL49" s="155"/>
      <c r="AM49" s="146"/>
      <c r="AN49" s="147"/>
      <c r="AO49" s="148"/>
      <c r="AQ49" s="50" t="s">
        <v>268</v>
      </c>
      <c r="AR49" s="49" t="s">
        <v>254</v>
      </c>
      <c r="AS49" s="49"/>
      <c r="AT49" s="49">
        <v>10</v>
      </c>
      <c r="AU49" s="171"/>
      <c r="AV49" s="171"/>
      <c r="AW49" s="172"/>
    </row>
    <row r="50" spans="2:49" ht="26" customHeight="1" thickBot="1">
      <c r="B50" s="272"/>
      <c r="C50" s="273"/>
      <c r="D50" s="274"/>
      <c r="E50" s="159">
        <f ca="1">SUM($AJ52,$AJ55)</f>
        <v>20</v>
      </c>
      <c r="F50" s="159"/>
      <c r="G50" s="159"/>
      <c r="H50" s="159"/>
      <c r="I50" s="160">
        <f ca="1">SUM($AJ53,$AJ56)</f>
        <v>20</v>
      </c>
      <c r="J50" s="160"/>
      <c r="K50" s="160"/>
      <c r="L50" s="160"/>
      <c r="M50" s="161">
        <f ca="1">SUM($AJ54,$AJ57)</f>
        <v>20</v>
      </c>
      <c r="N50" s="161"/>
      <c r="O50" s="161"/>
      <c r="P50" s="162"/>
      <c r="U50" s="156"/>
      <c r="V50" s="157"/>
      <c r="W50" s="157"/>
      <c r="X50" s="157"/>
      <c r="Y50" s="157"/>
      <c r="Z50" s="157"/>
      <c r="AA50" s="157"/>
      <c r="AB50" s="157"/>
      <c r="AC50" s="157"/>
      <c r="AD50" s="157"/>
      <c r="AE50" s="157"/>
      <c r="AF50" s="157"/>
      <c r="AG50" s="157"/>
      <c r="AH50" s="157"/>
      <c r="AI50" s="158"/>
      <c r="AJ50" s="156"/>
      <c r="AK50" s="157"/>
      <c r="AL50" s="158"/>
      <c r="AM50" s="146"/>
      <c r="AN50" s="147"/>
      <c r="AO50" s="148"/>
      <c r="AQ50" s="50"/>
      <c r="AR50" s="49" t="s">
        <v>255</v>
      </c>
      <c r="AS50" s="49"/>
      <c r="AT50" s="49">
        <v>11</v>
      </c>
      <c r="AU50" s="194"/>
      <c r="AV50" s="194"/>
      <c r="AW50" s="195"/>
    </row>
    <row r="51" spans="2:49" ht="26" customHeight="1" thickBot="1">
      <c r="B51" s="275"/>
      <c r="C51" s="276"/>
      <c r="D51" s="277"/>
      <c r="E51" s="163" t="s">
        <v>0</v>
      </c>
      <c r="F51" s="163"/>
      <c r="G51" s="163"/>
      <c r="H51" s="164"/>
      <c r="I51" s="165" t="s">
        <v>177</v>
      </c>
      <c r="J51" s="141"/>
      <c r="K51" s="141"/>
      <c r="L51" s="141"/>
      <c r="M51" s="141"/>
      <c r="N51" s="166"/>
      <c r="O51" s="165" t="s">
        <v>178</v>
      </c>
      <c r="P51" s="141"/>
      <c r="Q51" s="141"/>
      <c r="R51" s="141"/>
      <c r="S51" s="141"/>
      <c r="T51" s="141"/>
      <c r="U51" s="141"/>
      <c r="V51" s="141"/>
      <c r="W51" s="166"/>
      <c r="X51" s="167" t="s">
        <v>272</v>
      </c>
      <c r="Y51" s="168"/>
      <c r="Z51" s="165" t="s">
        <v>179</v>
      </c>
      <c r="AA51" s="141"/>
      <c r="AB51" s="141"/>
      <c r="AC51" s="141"/>
      <c r="AD51" s="141"/>
      <c r="AE51" s="141"/>
      <c r="AF51" s="141"/>
      <c r="AG51" s="166"/>
      <c r="AH51" s="169" t="s">
        <v>273</v>
      </c>
      <c r="AI51" s="170"/>
      <c r="AJ51" s="113" t="s">
        <v>274</v>
      </c>
      <c r="AK51" s="114"/>
      <c r="AL51" s="115"/>
      <c r="AM51" s="116" t="s">
        <v>181</v>
      </c>
      <c r="AN51" s="117"/>
      <c r="AO51" s="118"/>
      <c r="AQ51" s="50"/>
      <c r="AR51" s="49" t="s">
        <v>256</v>
      </c>
      <c r="AS51" s="49"/>
      <c r="AT51" s="49"/>
      <c r="AU51" s="49"/>
      <c r="AV51" s="49"/>
      <c r="AW51" s="51"/>
    </row>
    <row r="52" spans="2:49" ht="26" customHeight="1" thickBot="1">
      <c r="B52" s="56"/>
      <c r="C52" s="2"/>
      <c r="D52" s="2"/>
      <c r="E52" s="119"/>
      <c r="F52" s="120"/>
      <c r="G52" s="121">
        <v>1</v>
      </c>
      <c r="H52" s="122"/>
      <c r="I52" s="123" t="s">
        <v>282</v>
      </c>
      <c r="J52" s="124"/>
      <c r="K52" s="124"/>
      <c r="L52" s="124"/>
      <c r="M52" s="124"/>
      <c r="N52" s="125"/>
      <c r="O52" s="72" t="str">
        <f ca="1">RechercheTYPE(I52)</f>
        <v>2 Par 64</v>
      </c>
      <c r="P52" s="73"/>
      <c r="Q52" s="73"/>
      <c r="R52" s="73"/>
      <c r="S52" s="73"/>
      <c r="T52" s="73"/>
      <c r="U52" s="73"/>
      <c r="V52" s="73"/>
      <c r="W52" s="74"/>
      <c r="X52" s="126" t="str">
        <f t="shared" ref="X52:X57" ca="1" si="15">RechercheUNIVERS(I52)</f>
        <v>1</v>
      </c>
      <c r="Y52" s="127"/>
      <c r="Z52" s="99" t="str">
        <f ca="1">RechercheDMX(I52)</f>
        <v>481/482</v>
      </c>
      <c r="AA52" s="100"/>
      <c r="AB52" s="100"/>
      <c r="AC52" s="100"/>
      <c r="AD52" s="100"/>
      <c r="AE52" s="100"/>
      <c r="AF52" s="100"/>
      <c r="AG52" s="101"/>
      <c r="AH52" s="128">
        <v>10</v>
      </c>
      <c r="AI52" s="129"/>
      <c r="AJ52" s="104">
        <f ca="1">RechercheAMP(O52)</f>
        <v>9</v>
      </c>
      <c r="AK52" s="105"/>
      <c r="AL52" s="105"/>
      <c r="AM52" s="106">
        <f t="shared" ref="AM52:AM57" ca="1" si="16">RechercheWEIGHT(O52)</f>
        <v>4</v>
      </c>
      <c r="AN52" s="107"/>
      <c r="AO52" s="108"/>
      <c r="AQ52" s="50"/>
      <c r="AR52" s="49" t="s">
        <v>257</v>
      </c>
      <c r="AS52" s="49"/>
      <c r="AT52" s="49"/>
      <c r="AU52" s="49"/>
      <c r="AV52" s="49"/>
      <c r="AW52" s="51"/>
    </row>
    <row r="53" spans="2:49" ht="26" customHeight="1" thickBot="1">
      <c r="B53" s="56"/>
      <c r="C53" s="2"/>
      <c r="D53" s="2"/>
      <c r="E53" s="87"/>
      <c r="F53" s="88"/>
      <c r="G53" s="89">
        <v>2</v>
      </c>
      <c r="H53" s="90"/>
      <c r="I53" s="91" t="s">
        <v>283</v>
      </c>
      <c r="J53" s="92"/>
      <c r="K53" s="92"/>
      <c r="L53" s="92"/>
      <c r="M53" s="92"/>
      <c r="N53" s="93"/>
      <c r="O53" s="94" t="str">
        <f ca="1">RechercheTYPE(I53)</f>
        <v>2 Par 64</v>
      </c>
      <c r="P53" s="95"/>
      <c r="Q53" s="95"/>
      <c r="R53" s="95"/>
      <c r="S53" s="95"/>
      <c r="T53" s="95"/>
      <c r="U53" s="95"/>
      <c r="V53" s="95"/>
      <c r="W53" s="96"/>
      <c r="X53" s="97" t="str">
        <f t="shared" ca="1" si="15"/>
        <v>1</v>
      </c>
      <c r="Y53" s="98"/>
      <c r="Z53" s="99" t="str">
        <f t="shared" ref="Z53" ca="1" si="17">RechercheDMX(I53)</f>
        <v>483/484</v>
      </c>
      <c r="AA53" s="100"/>
      <c r="AB53" s="100"/>
      <c r="AC53" s="100"/>
      <c r="AD53" s="100"/>
      <c r="AE53" s="100"/>
      <c r="AF53" s="100"/>
      <c r="AG53" s="101"/>
      <c r="AH53" s="102">
        <v>2</v>
      </c>
      <c r="AI53" s="103"/>
      <c r="AJ53" s="104">
        <f ca="1">RechercheAMP(O53)</f>
        <v>9</v>
      </c>
      <c r="AK53" s="105"/>
      <c r="AL53" s="105"/>
      <c r="AM53" s="106">
        <f t="shared" ca="1" si="16"/>
        <v>4</v>
      </c>
      <c r="AN53" s="107"/>
      <c r="AO53" s="108"/>
      <c r="AQ53" s="50"/>
      <c r="AR53" s="49" t="s">
        <v>258</v>
      </c>
      <c r="AS53" s="49"/>
      <c r="AT53" s="49"/>
      <c r="AU53" s="49"/>
      <c r="AV53" s="49"/>
      <c r="AW53" s="51"/>
    </row>
    <row r="54" spans="2:49" ht="26" customHeight="1" thickBot="1">
      <c r="B54" s="56"/>
      <c r="C54" s="2"/>
      <c r="D54" s="2"/>
      <c r="E54" s="111"/>
      <c r="F54" s="112"/>
      <c r="G54" s="89">
        <v>3</v>
      </c>
      <c r="H54" s="90"/>
      <c r="I54" s="91" t="s">
        <v>284</v>
      </c>
      <c r="J54" s="92"/>
      <c r="K54" s="92"/>
      <c r="L54" s="92"/>
      <c r="M54" s="92"/>
      <c r="N54" s="93"/>
      <c r="O54" s="94" t="str">
        <f t="shared" ref="O54:O57" ca="1" si="18">RechercheTYPE(I54)</f>
        <v>2 Par 64</v>
      </c>
      <c r="P54" s="95"/>
      <c r="Q54" s="95"/>
      <c r="R54" s="95"/>
      <c r="S54" s="95"/>
      <c r="T54" s="95"/>
      <c r="U54" s="95"/>
      <c r="V54" s="95"/>
      <c r="W54" s="96"/>
      <c r="X54" s="97" t="str">
        <f t="shared" ca="1" si="15"/>
        <v>1</v>
      </c>
      <c r="Y54" s="98"/>
      <c r="Z54" s="99" t="str">
        <f t="shared" ref="Z54" ca="1" si="19">RechercheDMX(I54)</f>
        <v>485/486</v>
      </c>
      <c r="AA54" s="100"/>
      <c r="AB54" s="100"/>
      <c r="AC54" s="100"/>
      <c r="AD54" s="100"/>
      <c r="AE54" s="100"/>
      <c r="AF54" s="100"/>
      <c r="AG54" s="101"/>
      <c r="AH54" s="102">
        <v>3</v>
      </c>
      <c r="AI54" s="103"/>
      <c r="AJ54" s="104">
        <f ca="1">RechercheAMP(O54)</f>
        <v>9</v>
      </c>
      <c r="AK54" s="105"/>
      <c r="AL54" s="105"/>
      <c r="AM54" s="106">
        <f t="shared" ca="1" si="16"/>
        <v>4</v>
      </c>
      <c r="AN54" s="107"/>
      <c r="AO54" s="108"/>
      <c r="AQ54" s="50"/>
      <c r="AR54" s="49" t="s">
        <v>259</v>
      </c>
      <c r="AS54" s="49"/>
      <c r="AT54" s="49"/>
      <c r="AU54" s="49"/>
      <c r="AV54" s="49"/>
      <c r="AW54" s="51"/>
    </row>
    <row r="55" spans="2:49" ht="26" customHeight="1" thickBot="1">
      <c r="B55" s="56"/>
      <c r="C55" s="2"/>
      <c r="D55" s="2"/>
      <c r="E55" s="109"/>
      <c r="F55" s="110"/>
      <c r="G55" s="89">
        <v>4</v>
      </c>
      <c r="H55" s="90"/>
      <c r="I55" s="91" t="s">
        <v>232</v>
      </c>
      <c r="J55" s="92"/>
      <c r="K55" s="92"/>
      <c r="L55" s="92"/>
      <c r="M55" s="92"/>
      <c r="N55" s="93"/>
      <c r="O55" s="94" t="str">
        <f t="shared" ca="1" si="18"/>
        <v>1 Mole 4</v>
      </c>
      <c r="P55" s="95"/>
      <c r="Q55" s="95"/>
      <c r="R55" s="95"/>
      <c r="S55" s="95"/>
      <c r="T55" s="95"/>
      <c r="U55" s="95"/>
      <c r="V55" s="95"/>
      <c r="W55" s="96"/>
      <c r="X55" s="97" t="str">
        <f t="shared" ca="1" si="15"/>
        <v>1</v>
      </c>
      <c r="Y55" s="98"/>
      <c r="Z55" s="99" t="str">
        <f t="shared" ref="Z55:Z57" ca="1" si="20">RechercheDMX(I55)</f>
        <v>493</v>
      </c>
      <c r="AA55" s="100"/>
      <c r="AB55" s="100"/>
      <c r="AC55" s="100"/>
      <c r="AD55" s="100"/>
      <c r="AE55" s="100"/>
      <c r="AF55" s="100"/>
      <c r="AG55" s="101"/>
      <c r="AH55" s="102">
        <v>4</v>
      </c>
      <c r="AI55" s="103"/>
      <c r="AJ55" s="104">
        <f ca="1">RechercheAMP(O55)</f>
        <v>11</v>
      </c>
      <c r="AK55" s="105"/>
      <c r="AL55" s="105"/>
      <c r="AM55" s="106">
        <f t="shared" ca="1" si="16"/>
        <v>9</v>
      </c>
      <c r="AN55" s="107"/>
      <c r="AO55" s="108"/>
      <c r="AQ55" s="52"/>
      <c r="AR55" s="53" t="s">
        <v>260</v>
      </c>
      <c r="AS55" s="53"/>
      <c r="AT55" s="53"/>
      <c r="AU55" s="53"/>
      <c r="AV55" s="53"/>
      <c r="AW55" s="54"/>
    </row>
    <row r="56" spans="2:49" ht="26" customHeight="1" thickBot="1">
      <c r="B56" s="56"/>
      <c r="C56" s="2"/>
      <c r="D56" s="2"/>
      <c r="E56" s="87"/>
      <c r="F56" s="88"/>
      <c r="G56" s="89">
        <v>5</v>
      </c>
      <c r="H56" s="90"/>
      <c r="I56" s="91" t="s">
        <v>233</v>
      </c>
      <c r="J56" s="92"/>
      <c r="K56" s="92"/>
      <c r="L56" s="92"/>
      <c r="M56" s="92"/>
      <c r="N56" s="93"/>
      <c r="O56" s="94" t="str">
        <f t="shared" ca="1" si="18"/>
        <v>1 Mole 4</v>
      </c>
      <c r="P56" s="95"/>
      <c r="Q56" s="95"/>
      <c r="R56" s="95"/>
      <c r="S56" s="95"/>
      <c r="T56" s="95"/>
      <c r="U56" s="95"/>
      <c r="V56" s="95"/>
      <c r="W56" s="96"/>
      <c r="X56" s="97" t="str">
        <f t="shared" ca="1" si="15"/>
        <v>1</v>
      </c>
      <c r="Y56" s="98"/>
      <c r="Z56" s="99" t="str">
        <f t="shared" ca="1" si="20"/>
        <v>494</v>
      </c>
      <c r="AA56" s="100"/>
      <c r="AB56" s="100"/>
      <c r="AC56" s="100"/>
      <c r="AD56" s="100"/>
      <c r="AE56" s="100"/>
      <c r="AF56" s="100"/>
      <c r="AG56" s="101"/>
      <c r="AH56" s="102">
        <v>5</v>
      </c>
      <c r="AI56" s="103"/>
      <c r="AJ56" s="104">
        <f t="shared" ref="AJ56:AJ57" ca="1" si="21">RechercheAMP(O56)</f>
        <v>11</v>
      </c>
      <c r="AK56" s="105"/>
      <c r="AL56" s="105"/>
      <c r="AM56" s="106">
        <f t="shared" ca="1" si="16"/>
        <v>9</v>
      </c>
      <c r="AN56" s="107"/>
      <c r="AO56" s="108"/>
    </row>
    <row r="57" spans="2:49" ht="26" customHeight="1" thickBot="1">
      <c r="B57" s="57"/>
      <c r="C57" s="62"/>
      <c r="D57" s="62"/>
      <c r="E57" s="65"/>
      <c r="F57" s="66"/>
      <c r="G57" s="67">
        <v>6</v>
      </c>
      <c r="H57" s="68"/>
      <c r="I57" s="69" t="s">
        <v>234</v>
      </c>
      <c r="J57" s="70"/>
      <c r="K57" s="70"/>
      <c r="L57" s="70"/>
      <c r="M57" s="70"/>
      <c r="N57" s="71"/>
      <c r="O57" s="72" t="str">
        <f t="shared" ca="1" si="18"/>
        <v>1 Mole 4</v>
      </c>
      <c r="P57" s="73"/>
      <c r="Q57" s="73"/>
      <c r="R57" s="73"/>
      <c r="S57" s="73"/>
      <c r="T57" s="73"/>
      <c r="U57" s="73"/>
      <c r="V57" s="73"/>
      <c r="W57" s="74"/>
      <c r="X57" s="75" t="str">
        <f t="shared" ca="1" si="15"/>
        <v>1</v>
      </c>
      <c r="Y57" s="76"/>
      <c r="Z57" s="77" t="str">
        <f t="shared" ca="1" si="20"/>
        <v>495</v>
      </c>
      <c r="AA57" s="78"/>
      <c r="AB57" s="78"/>
      <c r="AC57" s="78"/>
      <c r="AD57" s="78"/>
      <c r="AE57" s="78"/>
      <c r="AF57" s="78"/>
      <c r="AG57" s="79"/>
      <c r="AH57" s="80">
        <v>10</v>
      </c>
      <c r="AI57" s="81"/>
      <c r="AJ57" s="82">
        <f t="shared" ca="1" si="21"/>
        <v>11</v>
      </c>
      <c r="AK57" s="83"/>
      <c r="AL57" s="83"/>
      <c r="AM57" s="84">
        <f t="shared" ca="1" si="16"/>
        <v>9</v>
      </c>
      <c r="AN57" s="85"/>
      <c r="AO57" s="86"/>
    </row>
    <row r="58" spans="2:49" ht="20" customHeight="1">
      <c r="AC58" s="43"/>
    </row>
    <row r="59" spans="2:49" ht="20" customHeight="1">
      <c r="AC59" s="43"/>
    </row>
    <row r="60" spans="2:49" ht="20" customHeight="1">
      <c r="AC60" s="43"/>
    </row>
    <row r="61" spans="2:49" ht="20" customHeight="1">
      <c r="AC61" s="43"/>
    </row>
    <row r="62" spans="2:49" ht="20" customHeight="1">
      <c r="AC62" s="43"/>
    </row>
    <row r="63" spans="2:49" ht="20" customHeight="1">
      <c r="AC63" s="43"/>
    </row>
    <row r="64" spans="2:49" ht="20" customHeight="1">
      <c r="AC64" s="43"/>
    </row>
    <row r="65" spans="29:29" ht="20" customHeight="1">
      <c r="AC65" s="43"/>
    </row>
    <row r="66" spans="29:29" ht="20" customHeight="1"/>
    <row r="67" spans="29:29" ht="20" customHeight="1"/>
    <row r="68" spans="29:29" ht="20" customHeight="1"/>
    <row r="69" spans="29:29" ht="20" customHeight="1"/>
    <row r="70" spans="29:29" ht="20" customHeight="1"/>
    <row r="71" spans="29:29" ht="20" customHeight="1"/>
    <row r="72" spans="29:29" ht="20" customHeight="1"/>
    <row r="73" spans="29:29" ht="20" customHeight="1"/>
    <row r="74" spans="29:29" ht="20" customHeight="1"/>
    <row r="75" spans="29:29" ht="20" customHeight="1"/>
    <row r="76" spans="29:29" ht="20" customHeight="1"/>
    <row r="77" spans="29:29" ht="20" customHeight="1"/>
    <row r="78" spans="29:29" ht="20" customHeight="1"/>
    <row r="79" spans="29:29" ht="20" customHeight="1"/>
    <row r="80" spans="29:29" ht="20" customHeight="1"/>
    <row r="81" ht="20" customHeight="1"/>
    <row r="82" ht="20" customHeight="1"/>
    <row r="83" ht="20" customHeight="1"/>
    <row r="84" ht="20" customHeight="1"/>
    <row r="85" ht="20" customHeight="1"/>
    <row r="86" ht="20" customHeight="1"/>
    <row r="87" ht="20" customHeight="1"/>
    <row r="88" ht="20" customHeight="1"/>
    <row r="89" ht="20" customHeight="1"/>
    <row r="90" ht="20" customHeight="1"/>
    <row r="91" ht="20" customHeight="1"/>
    <row r="92" ht="20" customHeight="1"/>
    <row r="93" ht="20" customHeight="1"/>
    <row r="94" ht="20" customHeight="1"/>
    <row r="95" ht="20" customHeight="1"/>
    <row r="96" ht="20" customHeight="1"/>
    <row r="97" ht="20" customHeight="1"/>
    <row r="98" ht="20" customHeight="1"/>
    <row r="99" ht="20" customHeight="1"/>
    <row r="100" ht="20" customHeight="1"/>
    <row r="101" ht="20" customHeight="1"/>
    <row r="102" ht="20" customHeight="1"/>
    <row r="103" ht="20" customHeight="1"/>
    <row r="104" ht="20" customHeight="1"/>
    <row r="105" ht="20" customHeight="1"/>
    <row r="106" ht="20" customHeight="1"/>
    <row r="107" ht="20" customHeight="1"/>
    <row r="108" ht="20" customHeight="1"/>
    <row r="109" ht="20" customHeight="1"/>
    <row r="110" ht="20" customHeight="1"/>
    <row r="111" ht="20" customHeight="1"/>
    <row r="112" ht="20" customHeight="1"/>
    <row r="113" ht="20" customHeight="1"/>
    <row r="114" ht="20" customHeight="1"/>
    <row r="115" ht="20" customHeight="1"/>
    <row r="116" ht="20" customHeight="1"/>
    <row r="117" ht="20" customHeight="1"/>
    <row r="118" ht="20" customHeight="1"/>
    <row r="119" ht="20" customHeight="1"/>
    <row r="120" ht="20" customHeight="1"/>
    <row r="121" ht="20" customHeight="1"/>
    <row r="122" ht="20" customHeight="1"/>
    <row r="123" ht="20" customHeight="1"/>
    <row r="124" ht="20" customHeight="1"/>
    <row r="125" ht="20" customHeight="1"/>
    <row r="126" ht="20" customHeight="1"/>
    <row r="127" ht="20" customHeight="1"/>
    <row r="128" ht="20" customHeight="1"/>
    <row r="129" ht="20" customHeight="1"/>
    <row r="130" ht="20" customHeight="1"/>
    <row r="131" ht="20" customHeight="1"/>
    <row r="132" ht="20" customHeight="1"/>
    <row r="133" ht="20" customHeight="1"/>
    <row r="134" ht="20" customHeight="1"/>
    <row r="135" ht="20" customHeight="1"/>
    <row r="136" ht="20" customHeight="1"/>
    <row r="137" ht="20" customHeight="1"/>
    <row r="138" ht="20" customHeight="1"/>
    <row r="139" ht="20" customHeight="1"/>
    <row r="140" ht="20" customHeight="1"/>
    <row r="141" ht="20" customHeight="1"/>
    <row r="142" ht="20" customHeight="1"/>
    <row r="143" ht="20" customHeight="1"/>
    <row r="144" ht="20" customHeight="1"/>
    <row r="145" ht="20" customHeight="1"/>
    <row r="146" ht="20" customHeight="1"/>
    <row r="147" ht="20" customHeight="1"/>
    <row r="148" ht="20" customHeight="1"/>
    <row r="149" ht="20" customHeight="1"/>
    <row r="150" ht="20" customHeight="1"/>
    <row r="151" ht="20" customHeight="1"/>
    <row r="152" ht="20" customHeight="1"/>
    <row r="153" ht="20" customHeight="1"/>
    <row r="154" ht="20" customHeight="1"/>
    <row r="155" ht="20" customHeight="1"/>
    <row r="156" ht="20" customHeight="1"/>
    <row r="157" ht="20" customHeight="1"/>
    <row r="158" ht="20" customHeight="1"/>
    <row r="159" ht="20" customHeight="1"/>
    <row r="160" ht="20" customHeight="1"/>
    <row r="161" ht="20" customHeight="1"/>
    <row r="162" ht="20" customHeight="1"/>
    <row r="163" ht="20" customHeight="1"/>
    <row r="164" ht="20" customHeight="1"/>
    <row r="165" ht="20" customHeight="1"/>
    <row r="166" ht="20" customHeight="1"/>
    <row r="167" ht="20" customHeight="1"/>
    <row r="168" ht="20" customHeight="1"/>
    <row r="169" ht="20" customHeight="1"/>
    <row r="170" ht="20" customHeight="1"/>
    <row r="171" ht="20" customHeight="1"/>
    <row r="172" ht="20" customHeight="1"/>
    <row r="173" ht="20" customHeight="1"/>
    <row r="174" ht="20" customHeight="1"/>
    <row r="175" ht="20" customHeight="1"/>
    <row r="176" ht="20" customHeight="1"/>
    <row r="177" ht="20" customHeight="1"/>
    <row r="178" ht="20" customHeight="1"/>
    <row r="179" ht="20" customHeight="1"/>
    <row r="180" ht="20" customHeight="1"/>
    <row r="181" ht="20" customHeight="1"/>
    <row r="182" ht="20" customHeight="1"/>
    <row r="183" ht="20" customHeight="1"/>
    <row r="184" ht="20" customHeight="1"/>
    <row r="185" ht="20" customHeight="1"/>
    <row r="186" ht="20" customHeight="1"/>
    <row r="187" ht="20" customHeight="1"/>
    <row r="188" ht="20" customHeight="1"/>
    <row r="189" ht="20" customHeight="1"/>
    <row r="190" ht="20" customHeight="1"/>
    <row r="191" ht="20" customHeight="1"/>
    <row r="192" ht="20" customHeight="1"/>
    <row r="193" ht="20" customHeight="1"/>
    <row r="194" ht="20" customHeight="1"/>
    <row r="195" ht="20" customHeight="1"/>
    <row r="196" ht="20" customHeight="1"/>
    <row r="197" ht="20" customHeight="1"/>
    <row r="198" ht="20" customHeight="1"/>
    <row r="199" ht="20" customHeight="1"/>
    <row r="200" ht="20" customHeight="1"/>
    <row r="201" ht="20" customHeight="1"/>
    <row r="202" ht="20" customHeight="1"/>
    <row r="203" ht="20" customHeight="1"/>
    <row r="204" ht="20" customHeight="1"/>
    <row r="205" ht="20" customHeight="1"/>
    <row r="206" ht="20" customHeight="1"/>
    <row r="207" ht="20" customHeight="1"/>
    <row r="208" ht="20" customHeight="1"/>
    <row r="209" ht="20" customHeight="1"/>
    <row r="210" ht="20" customHeight="1"/>
    <row r="211" ht="20" customHeight="1"/>
    <row r="212" ht="20" customHeight="1"/>
    <row r="213" ht="20" customHeight="1"/>
    <row r="214" ht="20" customHeight="1"/>
    <row r="215" ht="20" customHeight="1"/>
    <row r="216" ht="20" customHeight="1"/>
    <row r="217" ht="20" customHeight="1"/>
    <row r="218" ht="20" customHeight="1"/>
    <row r="219" ht="20" customHeight="1"/>
    <row r="220" ht="20" customHeight="1"/>
    <row r="221" ht="20" customHeight="1"/>
    <row r="222" ht="20" customHeight="1"/>
    <row r="223" ht="20" customHeight="1"/>
    <row r="224" ht="20" customHeight="1"/>
    <row r="225" ht="20" customHeight="1"/>
    <row r="226" ht="20" customHeight="1"/>
    <row r="227" ht="20" customHeight="1"/>
    <row r="228" ht="20" customHeight="1"/>
    <row r="229" ht="20" customHeight="1"/>
    <row r="230" ht="20" customHeight="1"/>
    <row r="231" ht="20" customHeight="1"/>
    <row r="232" ht="20" customHeight="1"/>
    <row r="233" ht="20" customHeight="1"/>
    <row r="234" ht="20" customHeight="1"/>
    <row r="235" ht="20" customHeight="1"/>
    <row r="236" ht="20" customHeight="1"/>
    <row r="237" ht="20" customHeight="1"/>
    <row r="238" ht="20" customHeight="1"/>
    <row r="239" ht="20" customHeight="1"/>
    <row r="240" ht="20" customHeight="1"/>
    <row r="241" ht="20" customHeight="1"/>
    <row r="242" ht="20" customHeight="1"/>
    <row r="243" ht="20" customHeight="1"/>
    <row r="244" ht="20" customHeight="1"/>
    <row r="245" ht="20" customHeight="1"/>
    <row r="246" ht="20" customHeight="1"/>
    <row r="247" ht="20" customHeight="1"/>
    <row r="248" ht="20" customHeight="1"/>
    <row r="249" ht="20" customHeight="1"/>
    <row r="250" ht="20" customHeight="1"/>
    <row r="251" ht="20" customHeight="1"/>
    <row r="252" ht="20" customHeight="1"/>
    <row r="253" ht="20" customHeight="1"/>
    <row r="254" ht="20" customHeight="1"/>
    <row r="255" ht="20" customHeight="1"/>
    <row r="256" ht="20" customHeight="1"/>
    <row r="257" ht="20" customHeight="1"/>
    <row r="258" ht="20" customHeight="1"/>
    <row r="259" ht="20" customHeight="1"/>
    <row r="260" ht="20" customHeight="1"/>
    <row r="261" ht="20" customHeight="1"/>
    <row r="262" ht="20" customHeight="1"/>
    <row r="263" ht="20" customHeight="1"/>
    <row r="264" ht="20" customHeight="1"/>
    <row r="265" ht="20" customHeight="1"/>
    <row r="266" ht="20" customHeight="1"/>
    <row r="267" ht="20" customHeight="1"/>
    <row r="268" ht="20" customHeight="1"/>
    <row r="269" ht="20" customHeight="1"/>
    <row r="270" ht="20" customHeight="1"/>
    <row r="271" ht="20" customHeight="1"/>
    <row r="272" ht="20" customHeight="1"/>
    <row r="273" ht="20" customHeight="1"/>
    <row r="274" ht="20" customHeight="1"/>
    <row r="275" ht="20" customHeight="1"/>
    <row r="276" ht="20" customHeight="1"/>
    <row r="277" ht="20" customHeight="1"/>
    <row r="278" ht="20" customHeight="1"/>
    <row r="279" ht="20" customHeight="1"/>
    <row r="280" ht="20" customHeight="1"/>
    <row r="281" ht="20" customHeight="1"/>
    <row r="282" ht="20" customHeight="1"/>
    <row r="283" ht="20" customHeight="1"/>
    <row r="284" ht="20" customHeight="1"/>
    <row r="285" ht="20" customHeight="1"/>
    <row r="286" ht="20" customHeight="1"/>
    <row r="287" ht="20" customHeight="1"/>
    <row r="288" ht="20" customHeight="1"/>
    <row r="289" ht="20" customHeight="1"/>
    <row r="290" ht="20" customHeight="1"/>
    <row r="291" ht="20" customHeight="1"/>
    <row r="292" ht="20" customHeight="1"/>
    <row r="293" ht="20" customHeight="1"/>
    <row r="294" ht="20" customHeight="1"/>
    <row r="295" ht="20" customHeight="1"/>
    <row r="296" ht="20" customHeight="1"/>
    <row r="297" ht="20" customHeight="1"/>
    <row r="298" ht="20" customHeight="1"/>
    <row r="299" ht="20" customHeight="1"/>
    <row r="300" ht="20" customHeight="1"/>
    <row r="301" ht="20" customHeight="1"/>
    <row r="302" ht="20" customHeight="1"/>
    <row r="303" ht="20" customHeight="1"/>
    <row r="304" ht="20" customHeight="1"/>
    <row r="305" ht="20" customHeight="1"/>
    <row r="306" ht="20" customHeight="1"/>
    <row r="307" ht="20" customHeight="1"/>
    <row r="308" ht="20" customHeight="1"/>
    <row r="309" ht="20" customHeight="1"/>
    <row r="310" ht="20" customHeight="1"/>
    <row r="311" ht="20" customHeight="1"/>
    <row r="312" ht="20" customHeight="1"/>
    <row r="313" ht="20" customHeight="1"/>
    <row r="314" ht="20" customHeight="1"/>
    <row r="315" ht="20" customHeight="1"/>
    <row r="316" ht="20" customHeight="1"/>
    <row r="317" ht="20" customHeight="1"/>
    <row r="318" ht="20" customHeight="1"/>
    <row r="319" ht="20" customHeight="1"/>
    <row r="320" ht="20" customHeight="1"/>
    <row r="321" ht="20" customHeight="1"/>
    <row r="322" ht="20" customHeight="1"/>
    <row r="323" ht="20" customHeight="1"/>
    <row r="324" ht="20" customHeight="1"/>
    <row r="325" ht="20" customHeight="1"/>
    <row r="326" ht="20" customHeight="1"/>
    <row r="327" ht="20" customHeight="1"/>
    <row r="328" ht="20" customHeight="1"/>
    <row r="329" ht="20" customHeight="1"/>
    <row r="330" ht="20" customHeight="1"/>
    <row r="331" ht="20" customHeight="1"/>
    <row r="332" ht="20" customHeight="1"/>
    <row r="333" ht="20" customHeight="1"/>
    <row r="334" ht="20" customHeight="1"/>
    <row r="335" ht="20" customHeight="1"/>
    <row r="336" ht="20" customHeight="1"/>
    <row r="337" ht="20" customHeight="1"/>
    <row r="338" ht="20" customHeight="1"/>
    <row r="339" ht="20" customHeight="1"/>
    <row r="340" ht="20" customHeight="1"/>
    <row r="341" ht="20" customHeight="1"/>
    <row r="342" ht="20" customHeight="1"/>
    <row r="343" ht="20" customHeight="1"/>
    <row r="344" ht="20" customHeight="1"/>
    <row r="345" ht="20" customHeight="1"/>
    <row r="346" ht="20" customHeight="1"/>
    <row r="347" ht="20" customHeight="1"/>
    <row r="348" ht="20" customHeight="1"/>
    <row r="349" ht="20" customHeight="1"/>
    <row r="350" ht="20" customHeight="1"/>
    <row r="351" ht="20" customHeight="1"/>
    <row r="352" ht="20" customHeight="1"/>
    <row r="353" ht="20" customHeight="1"/>
    <row r="354" ht="20" customHeight="1"/>
    <row r="355" ht="20" customHeight="1"/>
    <row r="356" ht="20" customHeight="1"/>
    <row r="357" ht="20" customHeight="1"/>
    <row r="358" ht="20" customHeight="1"/>
    <row r="359" ht="20" customHeight="1"/>
    <row r="360" ht="20" customHeight="1"/>
    <row r="361" ht="20" customHeight="1"/>
    <row r="362" ht="20" customHeight="1"/>
    <row r="363" ht="20" customHeight="1"/>
    <row r="364" ht="20" customHeight="1"/>
    <row r="365" ht="20" customHeight="1"/>
    <row r="366" ht="20" customHeight="1"/>
    <row r="367" ht="20" customHeight="1"/>
    <row r="368" ht="20" customHeight="1"/>
    <row r="369" ht="20" customHeight="1"/>
    <row r="370" ht="20" customHeight="1"/>
    <row r="371" ht="20" customHeight="1"/>
    <row r="372" ht="20" customHeight="1"/>
    <row r="373" ht="20" customHeight="1"/>
    <row r="374" ht="20" customHeight="1"/>
    <row r="375" ht="20" customHeight="1"/>
    <row r="376" ht="20" customHeight="1"/>
    <row r="377" ht="20" customHeight="1"/>
    <row r="378" ht="20" customHeight="1"/>
    <row r="379" ht="20" customHeight="1"/>
    <row r="380" ht="20" customHeight="1"/>
    <row r="381" ht="20" customHeight="1"/>
    <row r="382" ht="20" customHeight="1"/>
    <row r="383" ht="20" customHeight="1"/>
    <row r="384" ht="20" customHeight="1"/>
    <row r="385" ht="20" customHeight="1"/>
    <row r="386" ht="20" customHeight="1"/>
    <row r="387" ht="20" customHeight="1"/>
    <row r="388" ht="20" customHeight="1"/>
    <row r="389" ht="20" customHeight="1"/>
    <row r="390" ht="20" customHeight="1"/>
    <row r="391" ht="20" customHeight="1"/>
    <row r="392" ht="20" customHeight="1"/>
    <row r="393" ht="20" customHeight="1"/>
    <row r="394" ht="20" customHeight="1"/>
    <row r="395" ht="20" customHeight="1"/>
    <row r="396" ht="20" customHeight="1"/>
    <row r="397" ht="20" customHeight="1"/>
    <row r="398" ht="20" customHeight="1"/>
    <row r="399" ht="20" customHeight="1"/>
    <row r="400" ht="20" customHeight="1"/>
    <row r="401" ht="20" customHeight="1"/>
    <row r="402" ht="20" customHeight="1"/>
    <row r="403" ht="20" customHeight="1"/>
    <row r="404" ht="20" customHeight="1"/>
    <row r="405" ht="20" customHeight="1"/>
    <row r="406" ht="20" customHeight="1"/>
    <row r="407" ht="20" customHeight="1"/>
    <row r="408" ht="20" customHeight="1"/>
    <row r="409" ht="20" customHeight="1"/>
    <row r="410" ht="20" customHeight="1"/>
    <row r="411" ht="20" customHeight="1"/>
    <row r="412" ht="20" customHeight="1"/>
    <row r="413" ht="20" customHeight="1"/>
    <row r="414" ht="20" customHeight="1"/>
    <row r="415" ht="20" customHeight="1"/>
    <row r="416" ht="20" customHeight="1"/>
    <row r="417" ht="20" customHeight="1"/>
    <row r="418" ht="20" customHeight="1"/>
    <row r="419" ht="20" customHeight="1"/>
    <row r="420" ht="20" customHeight="1"/>
    <row r="421" ht="20" customHeight="1"/>
    <row r="422" ht="20" customHeight="1"/>
    <row r="423" ht="20" customHeight="1"/>
    <row r="424" ht="20" customHeight="1"/>
    <row r="425" ht="20" customHeight="1"/>
    <row r="426" ht="20" customHeight="1"/>
    <row r="427" ht="20" customHeight="1"/>
    <row r="428" ht="20" customHeight="1"/>
    <row r="429" ht="20" customHeight="1"/>
    <row r="430" ht="20" customHeight="1"/>
    <row r="431" ht="20" customHeight="1"/>
    <row r="432" ht="20" customHeight="1"/>
    <row r="433" ht="20" customHeight="1"/>
    <row r="434" ht="20" customHeight="1"/>
    <row r="435" ht="20" customHeight="1"/>
    <row r="436" ht="20" customHeight="1"/>
    <row r="437" ht="20" customHeight="1"/>
    <row r="438" ht="20" customHeight="1"/>
    <row r="439" ht="20" customHeight="1"/>
    <row r="440" ht="20" customHeight="1"/>
    <row r="441" ht="20" customHeight="1"/>
    <row r="442" ht="20" customHeight="1"/>
    <row r="443" ht="20" customHeight="1"/>
    <row r="444" ht="20" customHeight="1"/>
    <row r="445" ht="20" customHeight="1"/>
    <row r="446" ht="20" customHeight="1"/>
    <row r="447" ht="20" customHeight="1"/>
    <row r="448" ht="20" customHeight="1"/>
    <row r="449" ht="20" customHeight="1"/>
    <row r="450" ht="20" customHeight="1"/>
    <row r="451" ht="20" customHeight="1"/>
    <row r="452" ht="20" customHeight="1"/>
    <row r="453" ht="20" customHeight="1"/>
    <row r="454" ht="20" customHeight="1"/>
    <row r="455" ht="20" customHeight="1"/>
    <row r="456" ht="20" customHeight="1"/>
    <row r="457" ht="20" customHeight="1"/>
    <row r="458" ht="20" customHeight="1"/>
    <row r="459" ht="20" customHeight="1"/>
    <row r="460" ht="20" customHeight="1"/>
    <row r="461" ht="20" customHeight="1"/>
    <row r="462" ht="20" customHeight="1"/>
    <row r="463" ht="20" customHeight="1"/>
    <row r="464" ht="20" customHeight="1"/>
    <row r="465" ht="20" customHeight="1"/>
    <row r="466" ht="20" customHeight="1"/>
    <row r="467" ht="20" customHeight="1"/>
    <row r="468" ht="20" customHeight="1"/>
    <row r="469" ht="20" customHeight="1"/>
    <row r="470" ht="20" customHeight="1"/>
    <row r="471" ht="20" customHeight="1"/>
    <row r="472" ht="20" customHeight="1"/>
    <row r="473" ht="20" customHeight="1"/>
    <row r="474" ht="20" customHeight="1"/>
    <row r="475" ht="20" customHeight="1"/>
    <row r="476" ht="20" customHeight="1"/>
    <row r="477" ht="20" customHeight="1"/>
    <row r="478" ht="20" customHeight="1"/>
    <row r="479" ht="20" customHeight="1"/>
    <row r="480" ht="20" customHeight="1"/>
    <row r="481" ht="20" customHeight="1"/>
    <row r="482" ht="20" customHeight="1"/>
    <row r="483" ht="20" customHeight="1"/>
    <row r="484" ht="20" customHeight="1"/>
    <row r="485" ht="20" customHeight="1"/>
    <row r="486" ht="20" customHeight="1"/>
    <row r="487" ht="20" customHeight="1"/>
    <row r="488" ht="20" customHeight="1"/>
    <row r="489" ht="20" customHeight="1"/>
    <row r="490" ht="20" customHeight="1"/>
    <row r="491" ht="20" customHeight="1"/>
    <row r="492" ht="20" customHeight="1"/>
    <row r="493" ht="20" customHeight="1"/>
    <row r="494" ht="20" customHeight="1"/>
    <row r="495" ht="20" customHeight="1"/>
    <row r="496" ht="20" customHeight="1"/>
    <row r="497" ht="20" customHeight="1"/>
    <row r="498" ht="20" customHeight="1"/>
    <row r="499" ht="20" customHeight="1"/>
    <row r="500" ht="20" customHeight="1"/>
    <row r="501" ht="20" customHeight="1"/>
    <row r="502" ht="20" customHeight="1"/>
    <row r="503" ht="20" customHeight="1"/>
    <row r="504" ht="20" customHeight="1"/>
    <row r="505" ht="20" customHeight="1"/>
    <row r="506" ht="20" customHeight="1"/>
    <row r="507" ht="20" customHeight="1"/>
    <row r="508" ht="20" customHeight="1"/>
    <row r="509" ht="20" customHeight="1"/>
    <row r="510" ht="20" customHeight="1"/>
    <row r="511" ht="20" customHeight="1"/>
    <row r="512" ht="20" customHeight="1"/>
    <row r="513" ht="20" customHeight="1"/>
    <row r="514" ht="20" customHeight="1"/>
    <row r="515" ht="20" customHeight="1"/>
    <row r="516" ht="20" customHeight="1"/>
    <row r="517" ht="20" customHeight="1"/>
    <row r="518" ht="20" customHeight="1"/>
    <row r="519" ht="20" customHeight="1"/>
    <row r="520" ht="20" customHeight="1"/>
    <row r="521" ht="20" customHeight="1"/>
    <row r="522" ht="20" customHeight="1"/>
    <row r="523" ht="20" customHeight="1"/>
    <row r="524" ht="20" customHeight="1"/>
    <row r="525" ht="20" customHeight="1"/>
    <row r="526" ht="20" customHeight="1"/>
    <row r="527" ht="20" customHeight="1"/>
    <row r="528" ht="20" customHeight="1"/>
    <row r="529" ht="20" customHeight="1"/>
    <row r="530" ht="20" customHeight="1"/>
    <row r="531" ht="20" customHeight="1"/>
    <row r="532" ht="20" customHeight="1"/>
    <row r="533" ht="20" customHeight="1"/>
    <row r="534" ht="20" customHeight="1"/>
    <row r="535" ht="20" customHeight="1"/>
    <row r="536" ht="20" customHeight="1"/>
    <row r="537" ht="20" customHeight="1"/>
    <row r="538" ht="20" customHeight="1"/>
    <row r="539" ht="20" customHeight="1"/>
    <row r="540" ht="20" customHeight="1"/>
    <row r="541" ht="20" customHeight="1"/>
    <row r="542" ht="20" customHeight="1"/>
    <row r="543" ht="20" customHeight="1"/>
    <row r="544" ht="20" customHeight="1"/>
    <row r="545" ht="20" customHeight="1"/>
    <row r="546" ht="20" customHeight="1"/>
    <row r="547" ht="20" customHeight="1"/>
    <row r="548" ht="20" customHeight="1"/>
    <row r="549" ht="20" customHeight="1"/>
    <row r="550" ht="20" customHeight="1"/>
    <row r="551" ht="20" customHeight="1"/>
    <row r="552" ht="20" customHeight="1"/>
    <row r="553" ht="20" customHeight="1"/>
    <row r="554" ht="20" customHeight="1"/>
    <row r="555" ht="20" customHeight="1"/>
    <row r="556" ht="20" customHeight="1"/>
    <row r="557" ht="20" customHeight="1"/>
    <row r="558" ht="20" customHeight="1"/>
    <row r="559" ht="20" customHeight="1"/>
    <row r="560" ht="20" customHeight="1"/>
    <row r="561" ht="20" customHeight="1"/>
    <row r="562" ht="20" customHeight="1"/>
    <row r="563" ht="20" customHeight="1"/>
    <row r="564" ht="20" customHeight="1"/>
    <row r="565" ht="20" customHeight="1"/>
    <row r="566" ht="20" customHeight="1"/>
    <row r="567" ht="20" customHeight="1"/>
    <row r="568" ht="20" customHeight="1"/>
    <row r="569" ht="20" customHeight="1"/>
    <row r="570" ht="20" customHeight="1"/>
    <row r="571" ht="20" customHeight="1"/>
    <row r="572" ht="20" customHeight="1"/>
    <row r="573" ht="20" customHeight="1"/>
    <row r="574" ht="20" customHeight="1"/>
    <row r="575" ht="20" customHeight="1"/>
    <row r="576" ht="20" customHeight="1"/>
    <row r="577" ht="20" customHeight="1"/>
    <row r="578" ht="20" customHeight="1"/>
  </sheetData>
  <mergeCells count="333">
    <mergeCell ref="O15:W15"/>
    <mergeCell ref="AJ16:AL16"/>
    <mergeCell ref="AH15:AI15"/>
    <mergeCell ref="Z15:AG15"/>
    <mergeCell ref="O29:W29"/>
    <mergeCell ref="X29:Y29"/>
    <mergeCell ref="Z29:AG29"/>
    <mergeCell ref="AH29:AI29"/>
    <mergeCell ref="AJ29:AL29"/>
    <mergeCell ref="AU50:AW50"/>
    <mergeCell ref="E10:H10"/>
    <mergeCell ref="E11:H11"/>
    <mergeCell ref="E7:F8"/>
    <mergeCell ref="AJ7:AL8"/>
    <mergeCell ref="AJ10:AL11"/>
    <mergeCell ref="G7:AI8"/>
    <mergeCell ref="U10:AI11"/>
    <mergeCell ref="AI9:AL9"/>
    <mergeCell ref="W9:Z9"/>
    <mergeCell ref="AA9:AH9"/>
    <mergeCell ref="M11:P11"/>
    <mergeCell ref="M10:P10"/>
    <mergeCell ref="AH14:AI14"/>
    <mergeCell ref="Z14:AG14"/>
    <mergeCell ref="AH13:AI13"/>
    <mergeCell ref="E14:F14"/>
    <mergeCell ref="E15:F15"/>
    <mergeCell ref="O13:W13"/>
    <mergeCell ref="O14:W14"/>
    <mergeCell ref="E29:F29"/>
    <mergeCell ref="G29:H29"/>
    <mergeCell ref="I29:N29"/>
    <mergeCell ref="AH16:AI16"/>
    <mergeCell ref="AU46:AW46"/>
    <mergeCell ref="AJ18:AL18"/>
    <mergeCell ref="E18:F18"/>
    <mergeCell ref="AH18:AI18"/>
    <mergeCell ref="Z18:AG18"/>
    <mergeCell ref="Z26:AG26"/>
    <mergeCell ref="AH26:AI26"/>
    <mergeCell ref="AJ26:AL26"/>
    <mergeCell ref="AM26:AO26"/>
    <mergeCell ref="O27:W27"/>
    <mergeCell ref="X27:Y27"/>
    <mergeCell ref="Z27:AG27"/>
    <mergeCell ref="AH27:AI27"/>
    <mergeCell ref="AJ27:AL27"/>
    <mergeCell ref="AM27:AO27"/>
    <mergeCell ref="E28:F28"/>
    <mergeCell ref="G28:H28"/>
    <mergeCell ref="I28:N28"/>
    <mergeCell ref="O28:W28"/>
    <mergeCell ref="X28:Y28"/>
    <mergeCell ref="Z28:AG28"/>
    <mergeCell ref="AH28:AI28"/>
    <mergeCell ref="AJ28:AL28"/>
    <mergeCell ref="AM28:AO28"/>
    <mergeCell ref="AU49:AW49"/>
    <mergeCell ref="AU48:AW48"/>
    <mergeCell ref="G18:H18"/>
    <mergeCell ref="G17:H17"/>
    <mergeCell ref="G16:H16"/>
    <mergeCell ref="E17:F17"/>
    <mergeCell ref="E16:F16"/>
    <mergeCell ref="AU45:AW45"/>
    <mergeCell ref="AU44:AW44"/>
    <mergeCell ref="AU43:AW43"/>
    <mergeCell ref="AU42:AW42"/>
    <mergeCell ref="AU41:AW41"/>
    <mergeCell ref="AU47:AW47"/>
    <mergeCell ref="AU40:AW40"/>
    <mergeCell ref="AQ38:AW38"/>
    <mergeCell ref="X16:Y16"/>
    <mergeCell ref="E26:F26"/>
    <mergeCell ref="G26:H26"/>
    <mergeCell ref="I26:N26"/>
    <mergeCell ref="O26:W26"/>
    <mergeCell ref="X26:Y26"/>
    <mergeCell ref="E27:F27"/>
    <mergeCell ref="G27:H27"/>
    <mergeCell ref="I27:N27"/>
    <mergeCell ref="E13:F13"/>
    <mergeCell ref="I13:N13"/>
    <mergeCell ref="AH12:AI12"/>
    <mergeCell ref="Z13:AG13"/>
    <mergeCell ref="Z12:AG12"/>
    <mergeCell ref="AJ12:AL12"/>
    <mergeCell ref="AM13:AO13"/>
    <mergeCell ref="X15:Y15"/>
    <mergeCell ref="I18:N18"/>
    <mergeCell ref="I17:N17"/>
    <mergeCell ref="I16:N16"/>
    <mergeCell ref="O16:W16"/>
    <mergeCell ref="O17:W17"/>
    <mergeCell ref="O18:W18"/>
    <mergeCell ref="I15:N15"/>
    <mergeCell ref="Z17:AG17"/>
    <mergeCell ref="AJ17:AL17"/>
    <mergeCell ref="Z16:AG16"/>
    <mergeCell ref="X18:Y18"/>
    <mergeCell ref="X17:Y17"/>
    <mergeCell ref="AH17:AI17"/>
    <mergeCell ref="AJ14:AL14"/>
    <mergeCell ref="AJ13:AL13"/>
    <mergeCell ref="AJ15:AL15"/>
    <mergeCell ref="B7:D12"/>
    <mergeCell ref="AM7:AO8"/>
    <mergeCell ref="AM12:AO12"/>
    <mergeCell ref="AM9:AO11"/>
    <mergeCell ref="M24:P24"/>
    <mergeCell ref="E25:H25"/>
    <mergeCell ref="I25:N25"/>
    <mergeCell ref="O25:W25"/>
    <mergeCell ref="X25:Y25"/>
    <mergeCell ref="Z25:AG25"/>
    <mergeCell ref="AH25:AI25"/>
    <mergeCell ref="AJ25:AL25"/>
    <mergeCell ref="AM25:AO25"/>
    <mergeCell ref="I14:N14"/>
    <mergeCell ref="G14:H14"/>
    <mergeCell ref="G13:H13"/>
    <mergeCell ref="U9:V9"/>
    <mergeCell ref="X14:Y14"/>
    <mergeCell ref="X13:Y13"/>
    <mergeCell ref="X12:Y12"/>
    <mergeCell ref="O12:W12"/>
    <mergeCell ref="G15:H15"/>
    <mergeCell ref="E12:H12"/>
    <mergeCell ref="I12:N12"/>
    <mergeCell ref="AM18:AO18"/>
    <mergeCell ref="AM17:AO17"/>
    <mergeCell ref="AM16:AO16"/>
    <mergeCell ref="AM15:AO15"/>
    <mergeCell ref="AM14:AO14"/>
    <mergeCell ref="I10:L10"/>
    <mergeCell ref="I11:L11"/>
    <mergeCell ref="B20:D25"/>
    <mergeCell ref="E20:F21"/>
    <mergeCell ref="G20:AI21"/>
    <mergeCell ref="AJ20:AL21"/>
    <mergeCell ref="AM20:AO21"/>
    <mergeCell ref="U22:V22"/>
    <mergeCell ref="W22:Z22"/>
    <mergeCell ref="AA22:AH22"/>
    <mergeCell ref="AI22:AL22"/>
    <mergeCell ref="AM22:AO24"/>
    <mergeCell ref="E23:H23"/>
    <mergeCell ref="I23:L23"/>
    <mergeCell ref="M23:P23"/>
    <mergeCell ref="U23:AI24"/>
    <mergeCell ref="AJ23:AL24"/>
    <mergeCell ref="E24:H24"/>
    <mergeCell ref="I24:L24"/>
    <mergeCell ref="AM29:AO29"/>
    <mergeCell ref="E30:F30"/>
    <mergeCell ref="G30:H30"/>
    <mergeCell ref="I30:N30"/>
    <mergeCell ref="O30:W30"/>
    <mergeCell ref="X30:Y30"/>
    <mergeCell ref="Z30:AG30"/>
    <mergeCell ref="AH30:AI30"/>
    <mergeCell ref="AJ30:AL30"/>
    <mergeCell ref="AM30:AO30"/>
    <mergeCell ref="E31:F31"/>
    <mergeCell ref="G31:H31"/>
    <mergeCell ref="I31:N31"/>
    <mergeCell ref="O31:W31"/>
    <mergeCell ref="X31:Y31"/>
    <mergeCell ref="Z31:AG31"/>
    <mergeCell ref="AH31:AI31"/>
    <mergeCell ref="AJ31:AL31"/>
    <mergeCell ref="AM31:AO31"/>
    <mergeCell ref="B33:D38"/>
    <mergeCell ref="E33:F34"/>
    <mergeCell ref="G33:AI34"/>
    <mergeCell ref="AJ33:AL34"/>
    <mergeCell ref="AM33:AO34"/>
    <mergeCell ref="U35:V35"/>
    <mergeCell ref="W35:Z35"/>
    <mergeCell ref="AA35:AH35"/>
    <mergeCell ref="AI35:AL35"/>
    <mergeCell ref="AM35:AO37"/>
    <mergeCell ref="E36:H36"/>
    <mergeCell ref="I36:L36"/>
    <mergeCell ref="M36:P36"/>
    <mergeCell ref="U36:AI37"/>
    <mergeCell ref="AJ36:AL37"/>
    <mergeCell ref="E37:H37"/>
    <mergeCell ref="I37:L37"/>
    <mergeCell ref="M37:P37"/>
    <mergeCell ref="E38:H38"/>
    <mergeCell ref="I38:N38"/>
    <mergeCell ref="O38:W38"/>
    <mergeCell ref="X38:Y38"/>
    <mergeCell ref="Z38:AG38"/>
    <mergeCell ref="AH38:AI38"/>
    <mergeCell ref="AJ38:AL38"/>
    <mergeCell ref="AM38:AO38"/>
    <mergeCell ref="E39:F39"/>
    <mergeCell ref="G39:H39"/>
    <mergeCell ref="I39:N39"/>
    <mergeCell ref="O39:W39"/>
    <mergeCell ref="X39:Y39"/>
    <mergeCell ref="Z39:AG39"/>
    <mergeCell ref="AH39:AI39"/>
    <mergeCell ref="AJ39:AL39"/>
    <mergeCell ref="AM39:AO39"/>
    <mergeCell ref="E40:F40"/>
    <mergeCell ref="G40:H40"/>
    <mergeCell ref="I40:N40"/>
    <mergeCell ref="O40:W40"/>
    <mergeCell ref="X40:Y40"/>
    <mergeCell ref="Z40:AG40"/>
    <mergeCell ref="AH40:AI40"/>
    <mergeCell ref="AJ40:AL40"/>
    <mergeCell ref="AM40:AO40"/>
    <mergeCell ref="E41:F41"/>
    <mergeCell ref="G41:H41"/>
    <mergeCell ref="I41:N41"/>
    <mergeCell ref="O41:W41"/>
    <mergeCell ref="X41:Y41"/>
    <mergeCell ref="Z41:AG41"/>
    <mergeCell ref="AH41:AI41"/>
    <mergeCell ref="AJ41:AL41"/>
    <mergeCell ref="AM41:AO41"/>
    <mergeCell ref="E42:F42"/>
    <mergeCell ref="G42:H42"/>
    <mergeCell ref="I42:N42"/>
    <mergeCell ref="O42:W42"/>
    <mergeCell ref="X42:Y42"/>
    <mergeCell ref="Z42:AG42"/>
    <mergeCell ref="AH42:AI42"/>
    <mergeCell ref="AJ42:AL42"/>
    <mergeCell ref="AM42:AO42"/>
    <mergeCell ref="E43:F43"/>
    <mergeCell ref="G43:H43"/>
    <mergeCell ref="I43:N43"/>
    <mergeCell ref="O43:W43"/>
    <mergeCell ref="X43:Y43"/>
    <mergeCell ref="Z43:AG43"/>
    <mergeCell ref="AH43:AI43"/>
    <mergeCell ref="AJ43:AL43"/>
    <mergeCell ref="AM43:AO43"/>
    <mergeCell ref="E44:F44"/>
    <mergeCell ref="G44:H44"/>
    <mergeCell ref="I44:N44"/>
    <mergeCell ref="O44:W44"/>
    <mergeCell ref="X44:Y44"/>
    <mergeCell ref="Z44:AG44"/>
    <mergeCell ref="AH44:AI44"/>
    <mergeCell ref="AJ44:AL44"/>
    <mergeCell ref="AM44:AO44"/>
    <mergeCell ref="B46:D51"/>
    <mergeCell ref="E46:F47"/>
    <mergeCell ref="G46:AI47"/>
    <mergeCell ref="AJ46:AL47"/>
    <mergeCell ref="AM46:AO47"/>
    <mergeCell ref="U48:V48"/>
    <mergeCell ref="W48:Z48"/>
    <mergeCell ref="AA48:AH48"/>
    <mergeCell ref="AI48:AL48"/>
    <mergeCell ref="AM48:AO50"/>
    <mergeCell ref="E49:H49"/>
    <mergeCell ref="I49:L49"/>
    <mergeCell ref="M49:P49"/>
    <mergeCell ref="U49:AI50"/>
    <mergeCell ref="AJ49:AL50"/>
    <mergeCell ref="E50:H50"/>
    <mergeCell ref="I50:L50"/>
    <mergeCell ref="M50:P50"/>
    <mergeCell ref="E51:H51"/>
    <mergeCell ref="I51:N51"/>
    <mergeCell ref="O51:W51"/>
    <mergeCell ref="X51:Y51"/>
    <mergeCell ref="Z51:AG51"/>
    <mergeCell ref="AH51:AI51"/>
    <mergeCell ref="AJ51:AL51"/>
    <mergeCell ref="AM51:AO51"/>
    <mergeCell ref="E52:F52"/>
    <mergeCell ref="G52:H52"/>
    <mergeCell ref="I52:N52"/>
    <mergeCell ref="O52:W52"/>
    <mergeCell ref="X52:Y52"/>
    <mergeCell ref="Z52:AG52"/>
    <mergeCell ref="AH52:AI52"/>
    <mergeCell ref="AJ52:AL52"/>
    <mergeCell ref="AM52:AO52"/>
    <mergeCell ref="E53:F53"/>
    <mergeCell ref="G53:H53"/>
    <mergeCell ref="I53:N53"/>
    <mergeCell ref="O53:W53"/>
    <mergeCell ref="X53:Y53"/>
    <mergeCell ref="Z53:AG53"/>
    <mergeCell ref="AH53:AI53"/>
    <mergeCell ref="AJ53:AL53"/>
    <mergeCell ref="AM53:AO53"/>
    <mergeCell ref="Z55:AG55"/>
    <mergeCell ref="AH55:AI55"/>
    <mergeCell ref="AJ55:AL55"/>
    <mergeCell ref="AM55:AO55"/>
    <mergeCell ref="E54:F54"/>
    <mergeCell ref="G54:H54"/>
    <mergeCell ref="I54:N54"/>
    <mergeCell ref="O54:W54"/>
    <mergeCell ref="X54:Y54"/>
    <mergeCell ref="Z54:AG54"/>
    <mergeCell ref="AH54:AI54"/>
    <mergeCell ref="AJ54:AL54"/>
    <mergeCell ref="AM54:AO54"/>
    <mergeCell ref="B1:AO6"/>
    <mergeCell ref="E57:F57"/>
    <mergeCell ref="G57:H57"/>
    <mergeCell ref="I57:N57"/>
    <mergeCell ref="O57:W57"/>
    <mergeCell ref="X57:Y57"/>
    <mergeCell ref="Z57:AG57"/>
    <mergeCell ref="AH57:AI57"/>
    <mergeCell ref="AJ57:AL57"/>
    <mergeCell ref="AM57:AO57"/>
    <mergeCell ref="E56:F56"/>
    <mergeCell ref="G56:H56"/>
    <mergeCell ref="I56:N56"/>
    <mergeCell ref="O56:W56"/>
    <mergeCell ref="X56:Y56"/>
    <mergeCell ref="Z56:AG56"/>
    <mergeCell ref="AH56:AI56"/>
    <mergeCell ref="AJ56:AL56"/>
    <mergeCell ref="AM56:AO56"/>
    <mergeCell ref="E55:F55"/>
    <mergeCell ref="G55:H55"/>
    <mergeCell ref="I55:N55"/>
    <mergeCell ref="O55:W55"/>
    <mergeCell ref="X55:Y55"/>
  </mergeCells>
  <phoneticPr fontId="6" type="noConversion"/>
  <conditionalFormatting sqref="X13:X18">
    <cfRule type="containsText" dxfId="68" priority="90" operator="containsText" text="2">
      <formula>NOT(ISERROR(SEARCH("2",X13)))</formula>
    </cfRule>
    <cfRule type="containsText" dxfId="67" priority="91" operator="containsText" text="1">
      <formula>NOT(ISERROR(SEARCH("1",X13)))</formula>
    </cfRule>
  </conditionalFormatting>
  <conditionalFormatting sqref="X13:X18">
    <cfRule type="containsText" dxfId="66" priority="89" operator="containsText" text="3">
      <formula>NOT(ISERROR(SEARCH("3",X13)))</formula>
    </cfRule>
  </conditionalFormatting>
  <conditionalFormatting sqref="X13:X18">
    <cfRule type="containsText" dxfId="65" priority="88" operator="containsText" text="4">
      <formula>NOT(ISERROR(SEARCH("4",X13)))</formula>
    </cfRule>
  </conditionalFormatting>
  <conditionalFormatting sqref="X13:X18">
    <cfRule type="containsText" dxfId="64" priority="87" operator="containsText" text="5">
      <formula>NOT(ISERROR(SEARCH("5",X13)))</formula>
    </cfRule>
  </conditionalFormatting>
  <conditionalFormatting sqref="X13:X18">
    <cfRule type="containsText" dxfId="63" priority="86" operator="containsText" text="6">
      <formula>NOT(ISERROR(SEARCH("6",X13)))</formula>
    </cfRule>
  </conditionalFormatting>
  <conditionalFormatting sqref="U10 AH13:AH18 AJ10">
    <cfRule type="containsText" dxfId="62" priority="78" operator="containsText" text="7">
      <formula>NOT(ISERROR(SEARCH("7",U10)))</formula>
    </cfRule>
    <cfRule type="containsText" dxfId="61" priority="79" operator="containsText" text="6">
      <formula>NOT(ISERROR(SEARCH("6",U10)))</formula>
    </cfRule>
    <cfRule type="containsText" dxfId="60" priority="80" operator="containsText" text="5">
      <formula>NOT(ISERROR(SEARCH("5",U10)))</formula>
    </cfRule>
    <cfRule type="containsText" dxfId="59" priority="81" operator="containsText" text="4">
      <formula>NOT(ISERROR(SEARCH("4",U10)))</formula>
    </cfRule>
    <cfRule type="containsText" dxfId="58" priority="82" operator="containsText" text="3">
      <formula>NOT(ISERROR(SEARCH("3",U10)))</formula>
    </cfRule>
    <cfRule type="containsText" dxfId="57" priority="83" operator="containsText" text="2">
      <formula>NOT(ISERROR(SEARCH("2",U10)))</formula>
    </cfRule>
    <cfRule type="containsText" dxfId="56" priority="85" operator="containsText" text="1">
      <formula>NOT(ISERROR(SEARCH("1",U10)))</formula>
    </cfRule>
  </conditionalFormatting>
  <conditionalFormatting sqref="AH13:AI18 U10 AJ10">
    <cfRule type="cellIs" dxfId="55" priority="76" operator="equal">
      <formula>8</formula>
    </cfRule>
  </conditionalFormatting>
  <conditionalFormatting sqref="U10 AJ10">
    <cfRule type="cellIs" dxfId="54" priority="74" operator="equal">
      <formula>10</formula>
    </cfRule>
    <cfRule type="cellIs" dxfId="53" priority="75" operator="equal">
      <formula>9</formula>
    </cfRule>
  </conditionalFormatting>
  <conditionalFormatting sqref="AH13:AI18">
    <cfRule type="cellIs" dxfId="52" priority="73" operator="equal">
      <formula>11</formula>
    </cfRule>
  </conditionalFormatting>
  <conditionalFormatting sqref="AW25:BE25">
    <cfRule type="cellIs" dxfId="51" priority="72" stopIfTrue="1" operator="equal">
      <formula>0</formula>
    </cfRule>
  </conditionalFormatting>
  <conditionalFormatting sqref="X26:X31">
    <cfRule type="containsText" dxfId="50" priority="69" operator="containsText" text="2">
      <formula>NOT(ISERROR(SEARCH("2",X26)))</formula>
    </cfRule>
    <cfRule type="containsText" dxfId="49" priority="70" operator="containsText" text="1">
      <formula>NOT(ISERROR(SEARCH("1",X26)))</formula>
    </cfRule>
  </conditionalFormatting>
  <conditionalFormatting sqref="X26:X31">
    <cfRule type="containsText" dxfId="48" priority="68" operator="containsText" text="3">
      <formula>NOT(ISERROR(SEARCH("3",X26)))</formula>
    </cfRule>
  </conditionalFormatting>
  <conditionalFormatting sqref="X26:X31">
    <cfRule type="containsText" dxfId="47" priority="67" operator="containsText" text="4">
      <formula>NOT(ISERROR(SEARCH("4",X26)))</formula>
    </cfRule>
  </conditionalFormatting>
  <conditionalFormatting sqref="X26:X31">
    <cfRule type="containsText" dxfId="46" priority="66" operator="containsText" text="5">
      <formula>NOT(ISERROR(SEARCH("5",X26)))</formula>
    </cfRule>
  </conditionalFormatting>
  <conditionalFormatting sqref="X26:X31">
    <cfRule type="containsText" dxfId="45" priority="65" operator="containsText" text="6">
      <formula>NOT(ISERROR(SEARCH("6",X26)))</formula>
    </cfRule>
  </conditionalFormatting>
  <conditionalFormatting sqref="U23 AH26:AH31 AJ23">
    <cfRule type="containsText" dxfId="44" priority="58" operator="containsText" text="7">
      <formula>NOT(ISERROR(SEARCH("7",U23)))</formula>
    </cfRule>
    <cfRule type="containsText" dxfId="43" priority="59" operator="containsText" text="6">
      <formula>NOT(ISERROR(SEARCH("6",U23)))</formula>
    </cfRule>
    <cfRule type="containsText" dxfId="42" priority="60" operator="containsText" text="5">
      <formula>NOT(ISERROR(SEARCH("5",U23)))</formula>
    </cfRule>
    <cfRule type="containsText" dxfId="41" priority="61" operator="containsText" text="4">
      <formula>NOT(ISERROR(SEARCH("4",U23)))</formula>
    </cfRule>
    <cfRule type="containsText" dxfId="40" priority="62" operator="containsText" text="3">
      <formula>NOT(ISERROR(SEARCH("3",U23)))</formula>
    </cfRule>
    <cfRule type="containsText" dxfId="39" priority="63" operator="containsText" text="2">
      <formula>NOT(ISERROR(SEARCH("2",U23)))</formula>
    </cfRule>
    <cfRule type="containsText" dxfId="38" priority="64" operator="containsText" text="1">
      <formula>NOT(ISERROR(SEARCH("1",U23)))</formula>
    </cfRule>
  </conditionalFormatting>
  <conditionalFormatting sqref="AH26:AI31 U23 AJ23">
    <cfRule type="cellIs" dxfId="37" priority="57" operator="equal">
      <formula>8</formula>
    </cfRule>
  </conditionalFormatting>
  <conditionalFormatting sqref="U23 AJ23">
    <cfRule type="cellIs" dxfId="36" priority="55" operator="equal">
      <formula>10</formula>
    </cfRule>
    <cfRule type="cellIs" dxfId="35" priority="56" operator="equal">
      <formula>9</formula>
    </cfRule>
  </conditionalFormatting>
  <conditionalFormatting sqref="AH26:AI31">
    <cfRule type="cellIs" dxfId="34" priority="54" operator="equal">
      <formula>11</formula>
    </cfRule>
  </conditionalFormatting>
  <conditionalFormatting sqref="X39:X44">
    <cfRule type="containsText" dxfId="33" priority="52" operator="containsText" text="2">
      <formula>NOT(ISERROR(SEARCH("2",X39)))</formula>
    </cfRule>
    <cfRule type="containsText" dxfId="32" priority="53" operator="containsText" text="1">
      <formula>NOT(ISERROR(SEARCH("1",X39)))</formula>
    </cfRule>
  </conditionalFormatting>
  <conditionalFormatting sqref="X39:X44">
    <cfRule type="containsText" dxfId="31" priority="51" operator="containsText" text="3">
      <formula>NOT(ISERROR(SEARCH("3",X39)))</formula>
    </cfRule>
  </conditionalFormatting>
  <conditionalFormatting sqref="X39:X44">
    <cfRule type="containsText" dxfId="30" priority="50" operator="containsText" text="4">
      <formula>NOT(ISERROR(SEARCH("4",X39)))</formula>
    </cfRule>
  </conditionalFormatting>
  <conditionalFormatting sqref="X39:X44">
    <cfRule type="containsText" dxfId="29" priority="49" operator="containsText" text="5">
      <formula>NOT(ISERROR(SEARCH("5",X39)))</formula>
    </cfRule>
  </conditionalFormatting>
  <conditionalFormatting sqref="X39:X44">
    <cfRule type="containsText" dxfId="28" priority="48" operator="containsText" text="6">
      <formula>NOT(ISERROR(SEARCH("6",X39)))</formula>
    </cfRule>
  </conditionalFormatting>
  <conditionalFormatting sqref="U36 AH39:AH44 AJ36">
    <cfRule type="containsText" dxfId="27" priority="41" operator="containsText" text="7">
      <formula>NOT(ISERROR(SEARCH("7",U36)))</formula>
    </cfRule>
    <cfRule type="containsText" dxfId="26" priority="42" operator="containsText" text="6">
      <formula>NOT(ISERROR(SEARCH("6",U36)))</formula>
    </cfRule>
    <cfRule type="containsText" dxfId="25" priority="43" operator="containsText" text="5">
      <formula>NOT(ISERROR(SEARCH("5",U36)))</formula>
    </cfRule>
    <cfRule type="containsText" dxfId="24" priority="44" operator="containsText" text="4">
      <formula>NOT(ISERROR(SEARCH("4",U36)))</formula>
    </cfRule>
    <cfRule type="containsText" dxfId="23" priority="45" operator="containsText" text="3">
      <formula>NOT(ISERROR(SEARCH("3",U36)))</formula>
    </cfRule>
    <cfRule type="containsText" dxfId="22" priority="46" operator="containsText" text="2">
      <formula>NOT(ISERROR(SEARCH("2",U36)))</formula>
    </cfRule>
    <cfRule type="containsText" dxfId="21" priority="47" operator="containsText" text="1">
      <formula>NOT(ISERROR(SEARCH("1",U36)))</formula>
    </cfRule>
  </conditionalFormatting>
  <conditionalFormatting sqref="AH39:AI44 U36 AJ36">
    <cfRule type="cellIs" dxfId="20" priority="40" operator="equal">
      <formula>8</formula>
    </cfRule>
  </conditionalFormatting>
  <conditionalFormatting sqref="U36 AJ36">
    <cfRule type="cellIs" dxfId="19" priority="38" operator="equal">
      <formula>10</formula>
    </cfRule>
    <cfRule type="cellIs" dxfId="18" priority="39" operator="equal">
      <formula>9</formula>
    </cfRule>
  </conditionalFormatting>
  <conditionalFormatting sqref="AH39:AI44">
    <cfRule type="cellIs" dxfId="17" priority="37" operator="equal">
      <formula>11</formula>
    </cfRule>
  </conditionalFormatting>
  <conditionalFormatting sqref="AH52:AI57">
    <cfRule type="cellIs" dxfId="16" priority="1" operator="equal">
      <formula>11</formula>
    </cfRule>
  </conditionalFormatting>
  <conditionalFormatting sqref="X52:X57">
    <cfRule type="containsText" dxfId="15" priority="16" operator="containsText" text="2">
      <formula>NOT(ISERROR(SEARCH("2",X52)))</formula>
    </cfRule>
    <cfRule type="containsText" dxfId="14" priority="17" operator="containsText" text="1">
      <formula>NOT(ISERROR(SEARCH("1",X52)))</formula>
    </cfRule>
  </conditionalFormatting>
  <conditionalFormatting sqref="X52:X57">
    <cfRule type="containsText" dxfId="13" priority="15" operator="containsText" text="3">
      <formula>NOT(ISERROR(SEARCH("3",X52)))</formula>
    </cfRule>
  </conditionalFormatting>
  <conditionalFormatting sqref="X52:X57">
    <cfRule type="containsText" dxfId="12" priority="14" operator="containsText" text="4">
      <formula>NOT(ISERROR(SEARCH("4",X52)))</formula>
    </cfRule>
  </conditionalFormatting>
  <conditionalFormatting sqref="X52:X57">
    <cfRule type="containsText" dxfId="11" priority="13" operator="containsText" text="5">
      <formula>NOT(ISERROR(SEARCH("5",X52)))</formula>
    </cfRule>
  </conditionalFormatting>
  <conditionalFormatting sqref="X52:X57">
    <cfRule type="containsText" dxfId="10" priority="12" operator="containsText" text="6">
      <formula>NOT(ISERROR(SEARCH("6",X52)))</formula>
    </cfRule>
  </conditionalFormatting>
  <conditionalFormatting sqref="U49 AH52:AH57 AJ49">
    <cfRule type="containsText" dxfId="9" priority="5" operator="containsText" text="7">
      <formula>NOT(ISERROR(SEARCH("7",U49)))</formula>
    </cfRule>
    <cfRule type="containsText" dxfId="8" priority="6" operator="containsText" text="6">
      <formula>NOT(ISERROR(SEARCH("6",U49)))</formula>
    </cfRule>
    <cfRule type="containsText" dxfId="7" priority="7" operator="containsText" text="5">
      <formula>NOT(ISERROR(SEARCH("5",U49)))</formula>
    </cfRule>
    <cfRule type="containsText" dxfId="6" priority="8" operator="containsText" text="4">
      <formula>NOT(ISERROR(SEARCH("4",U49)))</formula>
    </cfRule>
    <cfRule type="containsText" dxfId="5" priority="9" operator="containsText" text="3">
      <formula>NOT(ISERROR(SEARCH("3",U49)))</formula>
    </cfRule>
    <cfRule type="containsText" dxfId="4" priority="10" operator="containsText" text="2">
      <formula>NOT(ISERROR(SEARCH("2",U49)))</formula>
    </cfRule>
    <cfRule type="containsText" dxfId="3" priority="11" operator="containsText" text="1">
      <formula>NOT(ISERROR(SEARCH("1",U49)))</formula>
    </cfRule>
  </conditionalFormatting>
  <conditionalFormatting sqref="AH52:AI57 U49 AJ49">
    <cfRule type="cellIs" dxfId="2" priority="4" operator="equal">
      <formula>8</formula>
    </cfRule>
  </conditionalFormatting>
  <conditionalFormatting sqref="U49 AJ49">
    <cfRule type="cellIs" dxfId="1" priority="2" operator="equal">
      <formula>10</formula>
    </cfRule>
    <cfRule type="cellIs" dxfId="0" priority="3" operator="equal">
      <formula>9</formula>
    </cfRule>
  </conditionalFormatting>
  <dataValidations count="5">
    <dataValidation type="list" allowBlank="1" showInputMessage="1" showErrorMessage="1" sqref="B7 B33 B20 B46">
      <formula1>$AQ$40:$AQ$53</formula1>
    </dataValidation>
    <dataValidation type="list" allowBlank="1" showInputMessage="1" showErrorMessage="1" sqref="W9:AH9 W48:AH48 W22:AH22 W35:AH35">
      <formula1>$AS$40:$AS$46</formula1>
    </dataValidation>
    <dataValidation type="list" allowBlank="1" showInputMessage="1" showErrorMessage="1" sqref="AI9 AI48 AI22 AI35">
      <formula1>$AS$45:$AS$46</formula1>
    </dataValidation>
    <dataValidation type="list" allowBlank="1" showInputMessage="1" showErrorMessage="1" sqref="U10 U49 AJ49 AJ10 U23 AJ23 U36 AJ36">
      <formula1>$AT$40:$AT$49</formula1>
    </dataValidation>
    <dataValidation type="list" allowBlank="1" showInputMessage="1" showErrorMessage="1" sqref="AH13:AI18 AH52:AI57 AH26:AI31 AH39:AI44">
      <formula1>$AT$40:$AT$50</formula1>
    </dataValidation>
  </dataValidations>
  <printOptions horizontalCentered="1" verticalCentered="1"/>
  <pageMargins left="0.50314960629921268" right="0.50314960629921268" top="0.35629921259842523" bottom="0.35629921259842523" header="1.7716535433070868" footer="0.30000000000000004"/>
  <pageSetup paperSize="9" scale="47" orientation="portrait" horizontalDpi="4294967292" verticalDpi="4294967292"/>
  <colBreaks count="1" manualBreakCount="1">
    <brk id="42" max="1048575" man="1"/>
  </colBreaks>
  <extLst>
    <ext xmlns:mx="http://schemas.microsoft.com/office/mac/excel/2008/main" uri="{64002731-A6B0-56B0-2670-7721B7C09600}">
      <mx:PLV Mode="0" OnePage="0" WScale="0"/>
      <mx:PLV Mode="0" OnePage="0" WScale="0"/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>
    <tabColor theme="0"/>
  </sheetPr>
  <dimension ref="B1:E66"/>
  <sheetViews>
    <sheetView workbookViewId="0"/>
    <sheetView topLeftCell="A24" workbookViewId="1">
      <selection activeCell="F48" sqref="F48"/>
    </sheetView>
    <sheetView workbookViewId="2"/>
  </sheetViews>
  <sheetFormatPr baseColWidth="10" defaultColWidth="10.83203125" defaultRowHeight="17" x14ac:dyDescent="0"/>
  <cols>
    <col min="1" max="1" width="4.1640625" style="37" customWidth="1"/>
    <col min="2" max="2" width="19.33203125" style="37" bestFit="1" customWidth="1"/>
    <col min="3" max="3" width="35.5" style="37" customWidth="1"/>
    <col min="4" max="4" width="14.83203125" style="37" bestFit="1" customWidth="1"/>
    <col min="5" max="5" width="8.1640625" style="37" bestFit="1" customWidth="1"/>
    <col min="6" max="16384" width="10.83203125" style="37"/>
  </cols>
  <sheetData>
    <row r="1" spans="2:5" s="38" customFormat="1" ht="21">
      <c r="B1" s="38" t="s">
        <v>174</v>
      </c>
      <c r="C1" s="38" t="s">
        <v>175</v>
      </c>
      <c r="D1" s="38" t="s">
        <v>176</v>
      </c>
      <c r="E1" s="38" t="s">
        <v>1</v>
      </c>
    </row>
    <row r="2" spans="2:5" ht="17" customHeight="1">
      <c r="B2" s="40" t="s">
        <v>184</v>
      </c>
      <c r="C2" s="37" t="s">
        <v>115</v>
      </c>
      <c r="D2" s="37">
        <v>2</v>
      </c>
      <c r="E2" s="37">
        <v>211</v>
      </c>
    </row>
    <row r="3" spans="2:5" ht="17" customHeight="1">
      <c r="B3" s="40" t="s">
        <v>185</v>
      </c>
      <c r="C3" s="37" t="s">
        <v>115</v>
      </c>
      <c r="D3" s="37">
        <v>2</v>
      </c>
      <c r="E3" s="37">
        <v>237</v>
      </c>
    </row>
    <row r="4" spans="2:5" ht="17" customHeight="1">
      <c r="B4" s="40" t="s">
        <v>186</v>
      </c>
      <c r="C4" s="37" t="s">
        <v>115</v>
      </c>
      <c r="D4" s="37">
        <v>2</v>
      </c>
      <c r="E4" s="37">
        <v>263</v>
      </c>
    </row>
    <row r="5" spans="2:5" ht="17" customHeight="1">
      <c r="B5" s="40" t="s">
        <v>187</v>
      </c>
      <c r="C5" s="37" t="s">
        <v>115</v>
      </c>
      <c r="D5" s="37">
        <v>2</v>
      </c>
      <c r="E5" s="37">
        <v>289</v>
      </c>
    </row>
    <row r="6" spans="2:5" ht="17" customHeight="1">
      <c r="B6" s="40" t="s">
        <v>188</v>
      </c>
      <c r="C6" s="37" t="s">
        <v>115</v>
      </c>
      <c r="D6" s="37">
        <v>2</v>
      </c>
      <c r="E6" s="37">
        <v>315</v>
      </c>
    </row>
    <row r="7" spans="2:5" ht="17" customHeight="1">
      <c r="B7" s="40" t="s">
        <v>189</v>
      </c>
      <c r="C7" s="37" t="s">
        <v>115</v>
      </c>
      <c r="D7" s="37">
        <v>2</v>
      </c>
      <c r="E7" s="37">
        <v>341</v>
      </c>
    </row>
    <row r="8" spans="2:5" ht="17" customHeight="1">
      <c r="B8" s="40" t="s">
        <v>190</v>
      </c>
      <c r="C8" s="37" t="s">
        <v>116</v>
      </c>
      <c r="D8" s="37">
        <v>2</v>
      </c>
      <c r="E8" s="37">
        <v>1</v>
      </c>
    </row>
    <row r="9" spans="2:5" ht="17" customHeight="1">
      <c r="B9" s="40" t="s">
        <v>191</v>
      </c>
      <c r="C9" s="37" t="s">
        <v>116</v>
      </c>
      <c r="D9" s="37">
        <v>2</v>
      </c>
      <c r="E9" s="37">
        <v>36</v>
      </c>
    </row>
    <row r="10" spans="2:5" ht="17" customHeight="1">
      <c r="B10" s="40" t="s">
        <v>192</v>
      </c>
      <c r="C10" s="37" t="s">
        <v>116</v>
      </c>
      <c r="D10" s="37">
        <v>2</v>
      </c>
      <c r="E10" s="37">
        <v>71</v>
      </c>
    </row>
    <row r="11" spans="2:5" ht="17" customHeight="1">
      <c r="B11" s="40" t="s">
        <v>193</v>
      </c>
      <c r="C11" s="37" t="s">
        <v>116</v>
      </c>
      <c r="D11" s="37">
        <v>2</v>
      </c>
      <c r="E11" s="37">
        <v>106</v>
      </c>
    </row>
    <row r="12" spans="2:5">
      <c r="B12" s="40" t="s">
        <v>194</v>
      </c>
      <c r="C12" s="37" t="s">
        <v>116</v>
      </c>
      <c r="D12" s="37">
        <v>2</v>
      </c>
      <c r="E12" s="37">
        <v>141</v>
      </c>
    </row>
    <row r="13" spans="2:5">
      <c r="B13" s="40" t="s">
        <v>195</v>
      </c>
      <c r="C13" s="37" t="s">
        <v>116</v>
      </c>
      <c r="D13" s="37">
        <v>2</v>
      </c>
      <c r="E13" s="37">
        <v>176</v>
      </c>
    </row>
    <row r="14" spans="2:5">
      <c r="B14" s="40" t="s">
        <v>196</v>
      </c>
      <c r="C14" s="37" t="s">
        <v>114</v>
      </c>
      <c r="D14" s="37">
        <v>4</v>
      </c>
      <c r="E14" s="37">
        <v>1</v>
      </c>
    </row>
    <row r="15" spans="2:5">
      <c r="B15" s="40" t="s">
        <v>197</v>
      </c>
      <c r="C15" s="37" t="s">
        <v>114</v>
      </c>
      <c r="D15" s="37">
        <v>4</v>
      </c>
      <c r="E15" s="37">
        <v>36</v>
      </c>
    </row>
    <row r="16" spans="2:5">
      <c r="B16" s="40" t="s">
        <v>198</v>
      </c>
      <c r="C16" s="37" t="s">
        <v>114</v>
      </c>
      <c r="D16" s="37">
        <v>4</v>
      </c>
      <c r="E16" s="37">
        <v>71</v>
      </c>
    </row>
    <row r="17" spans="2:5">
      <c r="B17" s="40" t="s">
        <v>199</v>
      </c>
      <c r="C17" s="37" t="s">
        <v>114</v>
      </c>
      <c r="D17" s="37">
        <v>4</v>
      </c>
      <c r="E17" s="37">
        <v>106</v>
      </c>
    </row>
    <row r="18" spans="2:5">
      <c r="B18" s="40" t="s">
        <v>200</v>
      </c>
      <c r="C18" s="37" t="s">
        <v>114</v>
      </c>
      <c r="D18" s="37">
        <v>2</v>
      </c>
      <c r="E18" s="37">
        <v>367</v>
      </c>
    </row>
    <row r="19" spans="2:5">
      <c r="B19" s="40" t="s">
        <v>201</v>
      </c>
      <c r="C19" s="37" t="s">
        <v>114</v>
      </c>
      <c r="D19" s="37">
        <v>2</v>
      </c>
      <c r="E19" s="37">
        <v>402</v>
      </c>
    </row>
    <row r="20" spans="2:5">
      <c r="B20" s="40" t="s">
        <v>202</v>
      </c>
      <c r="C20" s="37" t="s">
        <v>114</v>
      </c>
      <c r="D20" s="37">
        <v>2</v>
      </c>
      <c r="E20" s="37">
        <v>437</v>
      </c>
    </row>
    <row r="21" spans="2:5">
      <c r="B21" s="40" t="s">
        <v>203</v>
      </c>
      <c r="C21" s="37" t="s">
        <v>114</v>
      </c>
      <c r="D21" s="37">
        <v>2</v>
      </c>
      <c r="E21" s="37">
        <v>472</v>
      </c>
    </row>
    <row r="22" spans="2:5">
      <c r="B22" s="40" t="s">
        <v>204</v>
      </c>
      <c r="C22" s="37" t="s">
        <v>180</v>
      </c>
      <c r="D22" s="37">
        <v>3</v>
      </c>
      <c r="E22" s="37">
        <v>201</v>
      </c>
    </row>
    <row r="23" spans="2:5">
      <c r="B23" s="40" t="s">
        <v>205</v>
      </c>
      <c r="C23" s="37" t="s">
        <v>180</v>
      </c>
      <c r="D23" s="37">
        <v>3</v>
      </c>
      <c r="E23" s="37">
        <v>215</v>
      </c>
    </row>
    <row r="24" spans="2:5">
      <c r="B24" s="40" t="s">
        <v>206</v>
      </c>
      <c r="C24" s="37" t="s">
        <v>180</v>
      </c>
      <c r="D24" s="37">
        <v>3</v>
      </c>
      <c r="E24" s="37">
        <v>229</v>
      </c>
    </row>
    <row r="25" spans="2:5">
      <c r="B25" s="40" t="s">
        <v>207</v>
      </c>
      <c r="C25" s="37" t="s">
        <v>180</v>
      </c>
      <c r="D25" s="37">
        <v>3</v>
      </c>
      <c r="E25" s="37">
        <v>243</v>
      </c>
    </row>
    <row r="26" spans="2:5">
      <c r="B26" s="40" t="s">
        <v>208</v>
      </c>
      <c r="C26" s="37" t="s">
        <v>180</v>
      </c>
      <c r="D26" s="37">
        <v>3</v>
      </c>
      <c r="E26" s="37">
        <v>257</v>
      </c>
    </row>
    <row r="27" spans="2:5">
      <c r="B27" s="40" t="s">
        <v>209</v>
      </c>
      <c r="C27" s="37" t="s">
        <v>180</v>
      </c>
      <c r="D27" s="37">
        <v>3</v>
      </c>
      <c r="E27" s="37">
        <v>271</v>
      </c>
    </row>
    <row r="28" spans="2:5">
      <c r="B28" s="40" t="s">
        <v>210</v>
      </c>
      <c r="C28" s="37" t="s">
        <v>115</v>
      </c>
      <c r="D28" s="37">
        <v>3</v>
      </c>
      <c r="E28" s="37">
        <v>301</v>
      </c>
    </row>
    <row r="29" spans="2:5">
      <c r="B29" s="40" t="s">
        <v>211</v>
      </c>
      <c r="C29" s="37" t="s">
        <v>115</v>
      </c>
      <c r="D29" s="37">
        <v>3</v>
      </c>
      <c r="E29" s="37">
        <v>327</v>
      </c>
    </row>
    <row r="30" spans="2:5">
      <c r="B30" s="40" t="s">
        <v>212</v>
      </c>
      <c r="C30" s="37" t="s">
        <v>115</v>
      </c>
      <c r="D30" s="37">
        <v>3</v>
      </c>
      <c r="E30" s="37">
        <v>353</v>
      </c>
    </row>
    <row r="31" spans="2:5">
      <c r="B31" s="40" t="s">
        <v>213</v>
      </c>
      <c r="C31" s="37" t="s">
        <v>115</v>
      </c>
      <c r="D31" s="37">
        <v>3</v>
      </c>
      <c r="E31" s="37">
        <v>379</v>
      </c>
    </row>
    <row r="32" spans="2:5">
      <c r="B32" s="40" t="s">
        <v>214</v>
      </c>
      <c r="C32" s="37" t="s">
        <v>115</v>
      </c>
      <c r="D32" s="37">
        <v>3</v>
      </c>
      <c r="E32" s="37">
        <v>1</v>
      </c>
    </row>
    <row r="33" spans="2:5">
      <c r="B33" s="40" t="s">
        <v>215</v>
      </c>
      <c r="C33" s="37" t="s">
        <v>115</v>
      </c>
      <c r="D33" s="37">
        <v>3</v>
      </c>
      <c r="E33" s="37">
        <v>27</v>
      </c>
    </row>
    <row r="34" spans="2:5">
      <c r="B34" s="40" t="s">
        <v>216</v>
      </c>
      <c r="C34" s="37" t="s">
        <v>115</v>
      </c>
      <c r="D34" s="37">
        <v>3</v>
      </c>
      <c r="E34" s="37">
        <v>53</v>
      </c>
    </row>
    <row r="35" spans="2:5">
      <c r="B35" s="40" t="s">
        <v>217</v>
      </c>
      <c r="C35" s="37" t="s">
        <v>115</v>
      </c>
      <c r="D35" s="37">
        <v>3</v>
      </c>
      <c r="E35" s="37">
        <v>79</v>
      </c>
    </row>
    <row r="36" spans="2:5">
      <c r="B36" s="40" t="s">
        <v>218</v>
      </c>
      <c r="C36" s="37" t="s">
        <v>115</v>
      </c>
      <c r="D36" s="37">
        <v>3</v>
      </c>
      <c r="E36" s="37">
        <v>105</v>
      </c>
    </row>
    <row r="37" spans="2:5">
      <c r="B37" s="40" t="s">
        <v>219</v>
      </c>
      <c r="C37" s="37" t="s">
        <v>115</v>
      </c>
      <c r="D37" s="37">
        <v>3</v>
      </c>
      <c r="E37" s="37">
        <v>131</v>
      </c>
    </row>
    <row r="38" spans="2:5">
      <c r="B38" s="40" t="s">
        <v>220</v>
      </c>
      <c r="C38" s="37" t="s">
        <v>18</v>
      </c>
      <c r="D38" s="37">
        <v>1</v>
      </c>
      <c r="E38" s="37">
        <v>481</v>
      </c>
    </row>
    <row r="39" spans="2:5">
      <c r="B39" s="40" t="s">
        <v>221</v>
      </c>
      <c r="C39" s="37" t="s">
        <v>18</v>
      </c>
      <c r="D39" s="37">
        <v>1</v>
      </c>
      <c r="E39" s="37">
        <v>482</v>
      </c>
    </row>
    <row r="40" spans="2:5">
      <c r="B40" s="40" t="s">
        <v>222</v>
      </c>
      <c r="C40" s="37" t="s">
        <v>18</v>
      </c>
      <c r="D40" s="37">
        <v>1</v>
      </c>
      <c r="E40" s="37">
        <v>483</v>
      </c>
    </row>
    <row r="41" spans="2:5">
      <c r="B41" s="40" t="s">
        <v>182</v>
      </c>
      <c r="C41" s="37" t="s">
        <v>18</v>
      </c>
      <c r="D41" s="37">
        <v>1</v>
      </c>
      <c r="E41" s="37">
        <v>484</v>
      </c>
    </row>
    <row r="42" spans="2:5">
      <c r="B42" s="40" t="s">
        <v>223</v>
      </c>
      <c r="C42" s="37" t="s">
        <v>18</v>
      </c>
      <c r="D42" s="37">
        <v>1</v>
      </c>
      <c r="E42" s="37">
        <v>485</v>
      </c>
    </row>
    <row r="43" spans="2:5">
      <c r="B43" s="40" t="s">
        <v>224</v>
      </c>
      <c r="C43" s="37" t="s">
        <v>18</v>
      </c>
      <c r="D43" s="37">
        <v>1</v>
      </c>
      <c r="E43" s="37">
        <v>486</v>
      </c>
    </row>
    <row r="44" spans="2:5">
      <c r="B44" s="40" t="s">
        <v>225</v>
      </c>
      <c r="C44" s="37" t="s">
        <v>18</v>
      </c>
      <c r="D44" s="37">
        <v>1</v>
      </c>
      <c r="E44" s="37">
        <v>487</v>
      </c>
    </row>
    <row r="45" spans="2:5">
      <c r="B45" s="40" t="s">
        <v>226</v>
      </c>
      <c r="C45" s="37" t="s">
        <v>18</v>
      </c>
      <c r="D45" s="37">
        <v>1</v>
      </c>
      <c r="E45" s="37">
        <v>488</v>
      </c>
    </row>
    <row r="46" spans="2:5">
      <c r="B46" s="40" t="s">
        <v>227</v>
      </c>
      <c r="C46" s="37" t="s">
        <v>18</v>
      </c>
      <c r="D46" s="37">
        <v>1</v>
      </c>
      <c r="E46" s="37">
        <v>489</v>
      </c>
    </row>
    <row r="47" spans="2:5">
      <c r="B47" s="40" t="s">
        <v>228</v>
      </c>
      <c r="C47" s="37" t="s">
        <v>18</v>
      </c>
      <c r="D47" s="37">
        <v>1</v>
      </c>
      <c r="E47" s="37">
        <v>490</v>
      </c>
    </row>
    <row r="48" spans="2:5">
      <c r="B48" s="40" t="s">
        <v>229</v>
      </c>
      <c r="C48" s="37" t="s">
        <v>18</v>
      </c>
      <c r="D48" s="37">
        <v>1</v>
      </c>
      <c r="E48" s="37">
        <v>491</v>
      </c>
    </row>
    <row r="49" spans="2:5">
      <c r="B49" s="40" t="s">
        <v>230</v>
      </c>
      <c r="C49" s="37" t="s">
        <v>18</v>
      </c>
      <c r="D49" s="37">
        <v>1</v>
      </c>
      <c r="E49" s="37">
        <v>492</v>
      </c>
    </row>
    <row r="50" spans="2:5">
      <c r="B50" s="40" t="s">
        <v>231</v>
      </c>
      <c r="C50" s="37" t="s">
        <v>18</v>
      </c>
      <c r="D50" s="37">
        <v>1</v>
      </c>
      <c r="E50" s="37">
        <v>493</v>
      </c>
    </row>
    <row r="51" spans="2:5">
      <c r="B51" s="40" t="s">
        <v>232</v>
      </c>
      <c r="C51" s="37" t="s">
        <v>63</v>
      </c>
      <c r="D51" s="37">
        <v>1</v>
      </c>
      <c r="E51" s="37">
        <v>493</v>
      </c>
    </row>
    <row r="52" spans="2:5">
      <c r="B52" s="40" t="s">
        <v>233</v>
      </c>
      <c r="C52" s="37" t="s">
        <v>63</v>
      </c>
      <c r="D52" s="37">
        <v>1</v>
      </c>
      <c r="E52" s="37">
        <v>494</v>
      </c>
    </row>
    <row r="53" spans="2:5">
      <c r="B53" s="40" t="s">
        <v>234</v>
      </c>
      <c r="C53" s="37" t="s">
        <v>63</v>
      </c>
      <c r="D53" s="37">
        <v>1</v>
      </c>
      <c r="E53" s="37">
        <v>495</v>
      </c>
    </row>
    <row r="54" spans="2:5">
      <c r="B54" s="40" t="s">
        <v>235</v>
      </c>
      <c r="C54" s="37" t="s">
        <v>63</v>
      </c>
      <c r="D54" s="37">
        <v>1</v>
      </c>
      <c r="E54" s="37">
        <v>496</v>
      </c>
    </row>
    <row r="55" spans="2:5">
      <c r="B55" s="40" t="s">
        <v>236</v>
      </c>
      <c r="C55" s="37" t="s">
        <v>63</v>
      </c>
      <c r="D55" s="37">
        <v>1</v>
      </c>
      <c r="E55" s="37">
        <v>497</v>
      </c>
    </row>
    <row r="56" spans="2:5">
      <c r="B56" s="40" t="s">
        <v>237</v>
      </c>
      <c r="C56" s="37" t="s">
        <v>63</v>
      </c>
      <c r="D56" s="37">
        <v>1</v>
      </c>
      <c r="E56" s="37">
        <v>498</v>
      </c>
    </row>
    <row r="57" spans="2:5">
      <c r="B57" s="40" t="s">
        <v>183</v>
      </c>
      <c r="C57" s="37" t="s">
        <v>29</v>
      </c>
      <c r="D57" s="37">
        <v>1</v>
      </c>
      <c r="E57" s="37">
        <v>499</v>
      </c>
    </row>
    <row r="58" spans="2:5">
      <c r="B58" s="40" t="s">
        <v>238</v>
      </c>
      <c r="C58" s="37" t="s">
        <v>29</v>
      </c>
      <c r="D58" s="37">
        <v>1</v>
      </c>
      <c r="E58" s="37">
        <v>500</v>
      </c>
    </row>
    <row r="59" spans="2:5">
      <c r="B59" s="40" t="s">
        <v>239</v>
      </c>
      <c r="C59" s="37" t="s">
        <v>29</v>
      </c>
      <c r="D59" s="37">
        <v>1</v>
      </c>
      <c r="E59" s="37">
        <v>501</v>
      </c>
    </row>
    <row r="60" spans="2:5">
      <c r="B60" s="40" t="s">
        <v>240</v>
      </c>
      <c r="C60" s="37" t="s">
        <v>29</v>
      </c>
      <c r="D60" s="37">
        <v>1</v>
      </c>
      <c r="E60" s="37">
        <v>502</v>
      </c>
    </row>
    <row r="61" spans="2:5">
      <c r="B61" s="37">
        <v>1001</v>
      </c>
      <c r="C61" s="37" t="s">
        <v>124</v>
      </c>
      <c r="D61" s="37">
        <v>4</v>
      </c>
      <c r="E61" s="37">
        <v>201</v>
      </c>
    </row>
    <row r="62" spans="2:5">
      <c r="B62" s="37">
        <v>1002</v>
      </c>
      <c r="C62" s="37" t="s">
        <v>124</v>
      </c>
      <c r="D62" s="37">
        <v>4</v>
      </c>
      <c r="E62" s="37">
        <v>205</v>
      </c>
    </row>
    <row r="63" spans="2:5">
      <c r="B63" s="37">
        <v>1003</v>
      </c>
      <c r="C63" s="37" t="s">
        <v>124</v>
      </c>
      <c r="D63" s="37">
        <v>4</v>
      </c>
      <c r="E63" s="37">
        <v>209</v>
      </c>
    </row>
    <row r="64" spans="2:5">
      <c r="B64" s="37">
        <v>1004</v>
      </c>
      <c r="C64" s="37" t="s">
        <v>124</v>
      </c>
      <c r="D64" s="37">
        <v>4</v>
      </c>
      <c r="E64" s="37">
        <v>213</v>
      </c>
    </row>
    <row r="65" spans="2:5">
      <c r="B65" s="37">
        <v>1005</v>
      </c>
      <c r="C65" s="37" t="s">
        <v>124</v>
      </c>
      <c r="D65" s="37">
        <v>4</v>
      </c>
      <c r="E65" s="37">
        <v>217</v>
      </c>
    </row>
    <row r="66" spans="2:5">
      <c r="B66" s="37">
        <v>1006</v>
      </c>
      <c r="C66" s="37" t="s">
        <v>124</v>
      </c>
      <c r="D66" s="37">
        <v>4</v>
      </c>
      <c r="E66" s="37">
        <v>221</v>
      </c>
    </row>
  </sheetData>
  <pageMargins left="0.7" right="0.7" top="0.75" bottom="0.75" header="0.3" footer="0.3"/>
  <pageSetup paperSize="9" orientation="portrait" horizontalDpi="4294967292" verticalDpi="429496729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MATOS!$B:$B</xm:f>
          </x14:formula1>
          <xm:sqref>C2:C66</xm:sqref>
        </x14:dataValidation>
      </x14:dataValidations>
    </ext>
    <ext xmlns:mx="http://schemas.microsoft.com/office/mac/excel/2008/main" uri="{64002731-A6B0-56B0-2670-7721B7C09600}">
      <mx:PLV Mode="0" OnePage="0" WScale="0"/>
      <mx:PLV Mode="0" OnePage="0" WScale="0"/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>
    <tabColor rgb="FFFF0000"/>
  </sheetPr>
  <dimension ref="A1:F172"/>
  <sheetViews>
    <sheetView workbookViewId="0">
      <selection activeCell="F32" sqref="F32"/>
    </sheetView>
    <sheetView workbookViewId="1"/>
    <sheetView workbookViewId="2"/>
  </sheetViews>
  <sheetFormatPr baseColWidth="10" defaultColWidth="10.83203125" defaultRowHeight="17" x14ac:dyDescent="0"/>
  <cols>
    <col min="1" max="1" width="10.83203125" style="30"/>
    <col min="2" max="2" width="32.5" style="28" bestFit="1" customWidth="1"/>
    <col min="3" max="3" width="10.83203125" style="29" bestFit="1" customWidth="1"/>
    <col min="4" max="4" width="10.83203125" style="39"/>
    <col min="5" max="5" width="37.1640625" style="30" bestFit="1" customWidth="1"/>
    <col min="6" max="16384" width="10.83203125" style="30"/>
  </cols>
  <sheetData>
    <row r="1" spans="2:3">
      <c r="B1" s="4" t="s">
        <v>13</v>
      </c>
      <c r="C1" s="5">
        <v>4.3499999999999996</v>
      </c>
    </row>
    <row r="2" spans="2:3">
      <c r="B2" s="31"/>
      <c r="C2" s="13"/>
    </row>
    <row r="3" spans="2:3">
      <c r="B3" s="12" t="s">
        <v>118</v>
      </c>
      <c r="C3" s="34"/>
    </row>
    <row r="4" spans="2:3">
      <c r="B4" s="6"/>
      <c r="C4" s="7"/>
    </row>
    <row r="5" spans="2:3">
      <c r="B5" s="12" t="s">
        <v>64</v>
      </c>
      <c r="C5" s="13">
        <v>1.3</v>
      </c>
    </row>
    <row r="6" spans="2:3">
      <c r="B6" s="8" t="s">
        <v>83</v>
      </c>
      <c r="C6" s="5">
        <v>8.6999999999999993</v>
      </c>
    </row>
    <row r="7" spans="2:3">
      <c r="B7" s="8" t="s">
        <v>84</v>
      </c>
      <c r="C7" s="5">
        <v>21</v>
      </c>
    </row>
    <row r="8" spans="2:3">
      <c r="B8" s="12" t="s">
        <v>119</v>
      </c>
      <c r="C8" s="34"/>
    </row>
    <row r="9" spans="2:3">
      <c r="B9" s="8" t="s">
        <v>44</v>
      </c>
      <c r="C9" s="5">
        <v>0.5</v>
      </c>
    </row>
    <row r="10" spans="2:3">
      <c r="B10" s="9" t="s">
        <v>58</v>
      </c>
      <c r="C10" s="10">
        <v>1.8</v>
      </c>
    </row>
    <row r="11" spans="2:3">
      <c r="B11" s="12" t="s">
        <v>120</v>
      </c>
      <c r="C11" s="10">
        <v>3.65</v>
      </c>
    </row>
    <row r="12" spans="2:3">
      <c r="B12" s="12" t="s">
        <v>121</v>
      </c>
      <c r="C12" s="13"/>
    </row>
    <row r="13" spans="2:3">
      <c r="B13" s="12" t="s">
        <v>122</v>
      </c>
      <c r="C13" s="13"/>
    </row>
    <row r="14" spans="2:3">
      <c r="B14" s="12" t="s">
        <v>123</v>
      </c>
      <c r="C14" s="13"/>
    </row>
    <row r="15" spans="2:3">
      <c r="B15" s="9" t="s">
        <v>173</v>
      </c>
      <c r="C15" s="11">
        <v>8.6999999999999993</v>
      </c>
    </row>
    <row r="16" spans="2:3">
      <c r="B16" s="9" t="s">
        <v>24</v>
      </c>
      <c r="C16" s="11">
        <v>12</v>
      </c>
    </row>
    <row r="17" spans="2:6">
      <c r="B17" s="9" t="s">
        <v>100</v>
      </c>
      <c r="C17" s="5">
        <v>0.44</v>
      </c>
    </row>
    <row r="18" spans="2:6">
      <c r="B18" s="12" t="s">
        <v>124</v>
      </c>
      <c r="C18" s="13">
        <v>16</v>
      </c>
    </row>
    <row r="19" spans="2:6">
      <c r="B19" s="12" t="s">
        <v>125</v>
      </c>
      <c r="C19" s="13">
        <v>16</v>
      </c>
    </row>
    <row r="20" spans="2:6">
      <c r="B20" s="9" t="s">
        <v>38</v>
      </c>
      <c r="C20" s="5">
        <v>16</v>
      </c>
    </row>
    <row r="21" spans="2:6">
      <c r="B21" s="12" t="s">
        <v>114</v>
      </c>
      <c r="C21" s="13">
        <v>2.93</v>
      </c>
      <c r="D21" s="39">
        <v>21</v>
      </c>
    </row>
    <row r="22" spans="2:6">
      <c r="B22" s="8" t="s">
        <v>21</v>
      </c>
      <c r="C22" s="5">
        <v>26.09</v>
      </c>
    </row>
    <row r="23" spans="2:6">
      <c r="B23" s="32" t="s">
        <v>126</v>
      </c>
      <c r="C23" s="13">
        <v>4.3499999999999996</v>
      </c>
    </row>
    <row r="24" spans="2:6">
      <c r="B24" s="32" t="s">
        <v>127</v>
      </c>
      <c r="C24" s="13">
        <f>6000/230</f>
        <v>26.086956521739129</v>
      </c>
    </row>
    <row r="25" spans="2:6">
      <c r="B25" s="4" t="s">
        <v>65</v>
      </c>
      <c r="C25" s="5">
        <v>5.2</v>
      </c>
    </row>
    <row r="26" spans="2:6">
      <c r="B26" s="4" t="s">
        <v>43</v>
      </c>
      <c r="C26" s="5">
        <v>8.6999999999999993</v>
      </c>
    </row>
    <row r="27" spans="2:6">
      <c r="B27" s="4" t="s">
        <v>48</v>
      </c>
      <c r="C27" s="5">
        <v>8.6999999999999993</v>
      </c>
    </row>
    <row r="28" spans="2:6">
      <c r="B28" s="32" t="s">
        <v>128</v>
      </c>
      <c r="C28" s="13">
        <v>17.399999999999999</v>
      </c>
    </row>
    <row r="29" spans="2:6">
      <c r="B29" s="12" t="s">
        <v>129</v>
      </c>
      <c r="C29" s="34"/>
    </row>
    <row r="30" spans="2:6">
      <c r="B30" s="9" t="s">
        <v>53</v>
      </c>
      <c r="C30" s="11">
        <v>42</v>
      </c>
    </row>
    <row r="31" spans="2:6">
      <c r="B31" s="9" t="s">
        <v>98</v>
      </c>
      <c r="C31" s="5">
        <v>1</v>
      </c>
      <c r="E31" s="12"/>
      <c r="F31" s="13"/>
    </row>
    <row r="32" spans="2:6">
      <c r="B32" s="32" t="s">
        <v>130</v>
      </c>
      <c r="C32" s="13">
        <v>1.74</v>
      </c>
      <c r="E32" s="12"/>
      <c r="F32" s="34"/>
    </row>
    <row r="33" spans="2:6">
      <c r="B33" s="8" t="s">
        <v>81</v>
      </c>
      <c r="C33" s="5">
        <v>3.5</v>
      </c>
      <c r="E33" s="12"/>
      <c r="F33" s="13"/>
    </row>
    <row r="34" spans="2:6">
      <c r="B34" s="9" t="s">
        <v>109</v>
      </c>
      <c r="C34" s="11">
        <v>8.69</v>
      </c>
    </row>
    <row r="35" spans="2:6">
      <c r="B35" s="8" t="s">
        <v>20</v>
      </c>
      <c r="C35" s="5"/>
      <c r="E35" s="32"/>
      <c r="F35" s="13"/>
    </row>
    <row r="36" spans="2:6">
      <c r="B36" s="4" t="s">
        <v>62</v>
      </c>
      <c r="C36" s="14">
        <v>11.3</v>
      </c>
      <c r="E36" s="12"/>
      <c r="F36" s="35"/>
    </row>
    <row r="37" spans="2:6">
      <c r="B37" s="8" t="s">
        <v>110</v>
      </c>
      <c r="C37" s="5">
        <v>2.95</v>
      </c>
      <c r="E37" s="12"/>
      <c r="F37" s="35"/>
    </row>
    <row r="38" spans="2:6">
      <c r="B38" s="8" t="s">
        <v>14</v>
      </c>
      <c r="C38" s="5">
        <v>3.5</v>
      </c>
      <c r="E38" s="12"/>
      <c r="F38" s="13"/>
    </row>
    <row r="39" spans="2:6">
      <c r="B39" s="15" t="s">
        <v>22</v>
      </c>
      <c r="C39" s="16">
        <v>0.44</v>
      </c>
    </row>
    <row r="40" spans="2:6">
      <c r="B40" s="17" t="s">
        <v>9</v>
      </c>
      <c r="C40" s="18">
        <v>1.1499999999999999</v>
      </c>
      <c r="E40" s="12"/>
      <c r="F40" s="34"/>
    </row>
    <row r="41" spans="2:6">
      <c r="B41" s="17" t="s">
        <v>7</v>
      </c>
      <c r="C41" s="18">
        <v>1.19</v>
      </c>
      <c r="E41" s="12"/>
      <c r="F41" s="13"/>
    </row>
    <row r="42" spans="2:6">
      <c r="B42" s="17" t="s">
        <v>8</v>
      </c>
      <c r="C42" s="18">
        <v>1.32</v>
      </c>
    </row>
    <row r="43" spans="2:6">
      <c r="B43" s="17" t="s">
        <v>10</v>
      </c>
      <c r="C43" s="18">
        <v>1.5</v>
      </c>
    </row>
    <row r="44" spans="2:6">
      <c r="B44" s="17" t="s">
        <v>11</v>
      </c>
      <c r="C44" s="18">
        <v>0.35199999999999998</v>
      </c>
    </row>
    <row r="45" spans="2:6">
      <c r="B45" s="12" t="s">
        <v>131</v>
      </c>
      <c r="C45" s="13">
        <v>0.93</v>
      </c>
      <c r="E45" s="12"/>
      <c r="F45" s="34"/>
    </row>
    <row r="46" spans="2:6">
      <c r="B46" s="19" t="s">
        <v>28</v>
      </c>
      <c r="C46" s="11">
        <v>2.2000000000000002</v>
      </c>
      <c r="F46" s="35"/>
    </row>
    <row r="47" spans="2:6">
      <c r="B47" s="19" t="s">
        <v>5</v>
      </c>
      <c r="C47" s="5">
        <v>4.8</v>
      </c>
    </row>
    <row r="48" spans="2:6">
      <c r="B48" s="9" t="s">
        <v>23</v>
      </c>
      <c r="C48" s="11">
        <v>12</v>
      </c>
    </row>
    <row r="49" spans="2:6">
      <c r="B49" s="20" t="s">
        <v>52</v>
      </c>
      <c r="C49" s="21">
        <v>0.4</v>
      </c>
    </row>
    <row r="50" spans="2:6">
      <c r="B50" s="20" t="s">
        <v>87</v>
      </c>
      <c r="C50" s="21">
        <v>9.6</v>
      </c>
    </row>
    <row r="51" spans="2:6">
      <c r="B51" s="15" t="s">
        <v>82</v>
      </c>
      <c r="C51" s="16">
        <v>2</v>
      </c>
    </row>
    <row r="52" spans="2:6">
      <c r="B52" s="32" t="s">
        <v>132</v>
      </c>
      <c r="C52" s="13">
        <v>4.34</v>
      </c>
    </row>
    <row r="53" spans="2:6">
      <c r="B53" s="32" t="s">
        <v>133</v>
      </c>
      <c r="C53" s="13">
        <v>1.3</v>
      </c>
    </row>
    <row r="54" spans="2:6">
      <c r="B54" s="32" t="s">
        <v>134</v>
      </c>
      <c r="C54" s="13">
        <f>1000/230</f>
        <v>4.3478260869565215</v>
      </c>
    </row>
    <row r="55" spans="2:6">
      <c r="B55" s="8" t="s">
        <v>59</v>
      </c>
      <c r="C55" s="5">
        <v>4.3499999999999996</v>
      </c>
      <c r="E55" s="12"/>
      <c r="F55" s="13"/>
    </row>
    <row r="56" spans="2:6">
      <c r="B56" s="8" t="s">
        <v>60</v>
      </c>
      <c r="C56" s="5">
        <v>8.6999999999999993</v>
      </c>
      <c r="E56" s="12"/>
      <c r="F56" s="34"/>
    </row>
    <row r="57" spans="2:6">
      <c r="B57" s="8" t="s">
        <v>88</v>
      </c>
      <c r="C57" s="5">
        <v>11</v>
      </c>
      <c r="E57" s="12"/>
      <c r="F57" s="34"/>
    </row>
    <row r="58" spans="2:6">
      <c r="B58" s="32" t="s">
        <v>135</v>
      </c>
      <c r="C58" s="13">
        <v>3.26</v>
      </c>
    </row>
    <row r="59" spans="2:6">
      <c r="B59" s="32" t="s">
        <v>136</v>
      </c>
      <c r="C59" s="13">
        <v>8.6999999999999993</v>
      </c>
    </row>
    <row r="60" spans="2:6">
      <c r="B60" s="9" t="s">
        <v>104</v>
      </c>
      <c r="C60" s="11">
        <v>1.9</v>
      </c>
    </row>
    <row r="61" spans="2:6">
      <c r="B61" s="9" t="s">
        <v>50</v>
      </c>
      <c r="C61" s="5">
        <v>32</v>
      </c>
    </row>
    <row r="62" spans="2:6">
      <c r="B62" s="9" t="s">
        <v>15</v>
      </c>
      <c r="C62" s="11">
        <v>3.5</v>
      </c>
    </row>
    <row r="63" spans="2:6">
      <c r="B63" s="9" t="s">
        <v>101</v>
      </c>
      <c r="C63" s="11">
        <v>1.3</v>
      </c>
      <c r="F63" s="35"/>
    </row>
    <row r="64" spans="2:6">
      <c r="B64" s="22" t="s">
        <v>111</v>
      </c>
      <c r="C64" s="23">
        <v>3.2</v>
      </c>
    </row>
    <row r="65" spans="2:6">
      <c r="B65" s="33" t="s">
        <v>137</v>
      </c>
      <c r="C65" s="13">
        <v>0.26</v>
      </c>
      <c r="E65" s="31"/>
      <c r="F65" s="13"/>
    </row>
    <row r="66" spans="2:6">
      <c r="B66" s="8" t="s">
        <v>29</v>
      </c>
      <c r="C66" s="5">
        <v>5.66</v>
      </c>
      <c r="E66" s="12"/>
      <c r="F66" s="34"/>
    </row>
    <row r="67" spans="2:6">
      <c r="B67" s="8" t="s">
        <v>80</v>
      </c>
      <c r="C67" s="5">
        <v>5.66</v>
      </c>
    </row>
    <row r="68" spans="2:6">
      <c r="B68" s="32" t="s">
        <v>138</v>
      </c>
      <c r="C68" s="13">
        <v>4.3499999999999996</v>
      </c>
      <c r="E68" s="32"/>
      <c r="F68" s="13"/>
    </row>
    <row r="69" spans="2:6">
      <c r="B69" s="8" t="s">
        <v>113</v>
      </c>
      <c r="C69" s="5">
        <v>8.68</v>
      </c>
    </row>
    <row r="70" spans="2:6">
      <c r="B70" s="32" t="s">
        <v>139</v>
      </c>
      <c r="C70" s="13">
        <v>21.75</v>
      </c>
      <c r="E70" s="32"/>
      <c r="F70" s="13"/>
    </row>
    <row r="71" spans="2:6">
      <c r="B71" s="8" t="s">
        <v>19</v>
      </c>
      <c r="C71" s="11"/>
    </row>
    <row r="72" spans="2:6">
      <c r="B72" s="9" t="s">
        <v>27</v>
      </c>
      <c r="C72" s="11">
        <v>20</v>
      </c>
    </row>
    <row r="73" spans="2:6">
      <c r="B73" s="9" t="s">
        <v>94</v>
      </c>
      <c r="C73" s="5">
        <v>2</v>
      </c>
      <c r="E73" s="12"/>
      <c r="F73" s="34"/>
    </row>
    <row r="74" spans="2:6">
      <c r="B74" s="12" t="s">
        <v>140</v>
      </c>
      <c r="C74" s="13">
        <v>1.52</v>
      </c>
      <c r="E74" s="12"/>
      <c r="F74" s="13"/>
    </row>
    <row r="75" spans="2:6">
      <c r="B75" s="9" t="s">
        <v>26</v>
      </c>
      <c r="C75" s="11">
        <v>12</v>
      </c>
      <c r="E75" s="12"/>
      <c r="F75" s="34"/>
    </row>
    <row r="76" spans="2:6">
      <c r="B76" s="9" t="s">
        <v>42</v>
      </c>
      <c r="C76" s="5">
        <v>8.16</v>
      </c>
      <c r="E76" s="12"/>
      <c r="F76" s="34"/>
    </row>
    <row r="77" spans="2:6">
      <c r="B77" s="12" t="s">
        <v>141</v>
      </c>
      <c r="C77" s="34"/>
    </row>
    <row r="78" spans="2:6">
      <c r="B78" s="9" t="s">
        <v>25</v>
      </c>
      <c r="C78" s="11">
        <v>25</v>
      </c>
    </row>
    <row r="79" spans="2:6">
      <c r="B79" s="9" t="s">
        <v>56</v>
      </c>
      <c r="C79" s="11">
        <v>4</v>
      </c>
      <c r="E79" s="12"/>
      <c r="F79" s="34"/>
    </row>
    <row r="80" spans="2:6">
      <c r="B80" s="9" t="s">
        <v>55</v>
      </c>
      <c r="C80" s="11">
        <v>7.5</v>
      </c>
    </row>
    <row r="81" spans="1:6">
      <c r="B81" s="9" t="s">
        <v>97</v>
      </c>
      <c r="C81" s="11">
        <v>0.5</v>
      </c>
      <c r="E81" s="32"/>
      <c r="F81" s="13"/>
    </row>
    <row r="82" spans="1:6">
      <c r="B82" s="22" t="s">
        <v>142</v>
      </c>
      <c r="C82" s="13"/>
      <c r="E82" s="32"/>
      <c r="F82" s="13"/>
    </row>
    <row r="83" spans="1:6">
      <c r="B83" s="9" t="s">
        <v>54</v>
      </c>
      <c r="C83" s="10">
        <v>39</v>
      </c>
      <c r="F83" s="13"/>
    </row>
    <row r="84" spans="1:6">
      <c r="B84" s="12" t="s">
        <v>143</v>
      </c>
      <c r="C84" s="13">
        <v>0.6</v>
      </c>
    </row>
    <row r="85" spans="1:6">
      <c r="B85" s="12" t="s">
        <v>144</v>
      </c>
      <c r="C85" s="13">
        <v>32</v>
      </c>
    </row>
    <row r="86" spans="1:6">
      <c r="B86" s="9" t="s">
        <v>37</v>
      </c>
      <c r="C86" s="11">
        <v>7.39</v>
      </c>
    </row>
    <row r="87" spans="1:6">
      <c r="B87" s="12" t="s">
        <v>145</v>
      </c>
      <c r="C87" s="13"/>
    </row>
    <row r="88" spans="1:6">
      <c r="B88" s="9" t="s">
        <v>108</v>
      </c>
      <c r="C88" s="11">
        <v>7.8</v>
      </c>
    </row>
    <row r="89" spans="1:6">
      <c r="B89" s="9" t="s">
        <v>36</v>
      </c>
      <c r="C89" s="11">
        <v>7.8</v>
      </c>
    </row>
    <row r="90" spans="1:6">
      <c r="B90" s="12" t="s">
        <v>146</v>
      </c>
      <c r="C90" s="13"/>
    </row>
    <row r="91" spans="1:6">
      <c r="B91" s="12" t="s">
        <v>147</v>
      </c>
      <c r="C91" s="13"/>
    </row>
    <row r="92" spans="1:6">
      <c r="B92" s="9" t="s">
        <v>57</v>
      </c>
      <c r="C92" s="11">
        <v>4.2</v>
      </c>
    </row>
    <row r="93" spans="1:6">
      <c r="B93" s="12" t="s">
        <v>148</v>
      </c>
      <c r="C93" s="13"/>
    </row>
    <row r="94" spans="1:6">
      <c r="A94" s="41"/>
      <c r="B94" s="9" t="s">
        <v>180</v>
      </c>
      <c r="C94" s="5">
        <v>1.1000000000000001</v>
      </c>
      <c r="D94" s="39">
        <v>5.6</v>
      </c>
    </row>
    <row r="95" spans="1:6">
      <c r="B95" s="9" t="s">
        <v>107</v>
      </c>
      <c r="C95" s="11">
        <v>3.31</v>
      </c>
      <c r="E95" s="12"/>
      <c r="F95" s="34"/>
    </row>
    <row r="96" spans="1:6">
      <c r="B96" s="6" t="s">
        <v>99</v>
      </c>
      <c r="C96" s="7">
        <v>2.61</v>
      </c>
      <c r="E96" s="12"/>
      <c r="F96" s="13"/>
    </row>
    <row r="97" spans="2:6">
      <c r="B97" s="9" t="s">
        <v>16</v>
      </c>
      <c r="C97" s="11">
        <v>6.21</v>
      </c>
      <c r="E97" s="12"/>
      <c r="F97" s="34"/>
    </row>
    <row r="98" spans="2:6">
      <c r="B98" s="9" t="s">
        <v>105</v>
      </c>
      <c r="C98" s="11">
        <v>3.11</v>
      </c>
      <c r="E98" s="12"/>
      <c r="F98" s="13"/>
    </row>
    <row r="99" spans="2:6">
      <c r="B99" s="9" t="s">
        <v>6</v>
      </c>
      <c r="C99" s="11">
        <v>12.3</v>
      </c>
      <c r="E99" s="12"/>
      <c r="F99" s="13"/>
    </row>
    <row r="100" spans="2:6">
      <c r="B100" s="9" t="s">
        <v>106</v>
      </c>
      <c r="C100" s="11">
        <v>6.15</v>
      </c>
      <c r="F100" s="13"/>
    </row>
    <row r="101" spans="2:6">
      <c r="B101" s="31" t="s">
        <v>149</v>
      </c>
      <c r="C101" s="13">
        <v>0.2</v>
      </c>
      <c r="F101" s="35"/>
    </row>
    <row r="102" spans="2:6">
      <c r="B102" s="32" t="s">
        <v>117</v>
      </c>
      <c r="C102" s="13">
        <v>11.3</v>
      </c>
      <c r="E102" s="12"/>
      <c r="F102" s="34"/>
    </row>
    <row r="103" spans="2:6">
      <c r="B103" s="32" t="s">
        <v>150</v>
      </c>
      <c r="C103" s="13">
        <v>22.61</v>
      </c>
      <c r="E103" s="32"/>
      <c r="F103" s="13"/>
    </row>
    <row r="104" spans="2:6">
      <c r="B104" s="8" t="s">
        <v>63</v>
      </c>
      <c r="C104" s="5">
        <v>11.4</v>
      </c>
      <c r="D104" s="44">
        <v>9</v>
      </c>
      <c r="E104" s="32"/>
      <c r="F104" s="13"/>
    </row>
    <row r="105" spans="2:6">
      <c r="B105" s="31" t="s">
        <v>151</v>
      </c>
      <c r="C105" s="13">
        <v>11.3</v>
      </c>
      <c r="E105" s="31"/>
      <c r="F105" s="13"/>
    </row>
    <row r="106" spans="2:6">
      <c r="B106" s="31" t="s">
        <v>152</v>
      </c>
      <c r="C106" s="13">
        <v>22.6</v>
      </c>
      <c r="F106" s="36"/>
    </row>
    <row r="107" spans="2:6">
      <c r="B107" s="12" t="s">
        <v>153</v>
      </c>
    </row>
    <row r="108" spans="2:6">
      <c r="B108" s="12" t="s">
        <v>154</v>
      </c>
      <c r="C108" s="13">
        <v>1.96</v>
      </c>
      <c r="E108" s="12"/>
      <c r="F108" s="13"/>
    </row>
    <row r="109" spans="2:6">
      <c r="B109" s="4" t="s">
        <v>17</v>
      </c>
      <c r="C109" s="5">
        <v>17.399999999999999</v>
      </c>
      <c r="E109" s="12"/>
      <c r="F109" s="13"/>
    </row>
    <row r="110" spans="2:6">
      <c r="B110" s="6" t="s">
        <v>49</v>
      </c>
      <c r="C110" s="7">
        <v>0.6</v>
      </c>
      <c r="E110" s="12"/>
      <c r="F110" s="13"/>
    </row>
    <row r="111" spans="2:6">
      <c r="B111" s="8" t="s">
        <v>66</v>
      </c>
      <c r="C111" s="5">
        <v>0.2</v>
      </c>
    </row>
    <row r="112" spans="2:6">
      <c r="B112" s="32" t="s">
        <v>155</v>
      </c>
      <c r="C112" s="13">
        <v>0.52</v>
      </c>
    </row>
    <row r="113" spans="1:4">
      <c r="A113" s="41"/>
      <c r="B113" s="8" t="s">
        <v>18</v>
      </c>
      <c r="C113" s="5">
        <v>4.34</v>
      </c>
      <c r="D113" s="39">
        <v>2</v>
      </c>
    </row>
    <row r="114" spans="1:4">
      <c r="B114" s="32" t="s">
        <v>156</v>
      </c>
      <c r="C114" s="13">
        <v>2.5</v>
      </c>
    </row>
    <row r="115" spans="1:4">
      <c r="B115" s="8" t="s">
        <v>112</v>
      </c>
      <c r="C115" s="5">
        <v>4.34</v>
      </c>
    </row>
    <row r="116" spans="1:4">
      <c r="B116" s="32" t="s">
        <v>157</v>
      </c>
      <c r="C116" s="13">
        <v>8.6999999999999993</v>
      </c>
    </row>
    <row r="117" spans="1:4">
      <c r="B117" s="32" t="s">
        <v>158</v>
      </c>
      <c r="C117" s="13">
        <v>8.69</v>
      </c>
    </row>
    <row r="118" spans="1:4">
      <c r="B118" s="15" t="s">
        <v>86</v>
      </c>
      <c r="C118" s="16">
        <v>0.74</v>
      </c>
    </row>
    <row r="119" spans="1:4">
      <c r="B119" s="17" t="s">
        <v>12</v>
      </c>
      <c r="C119" s="24">
        <v>2.59</v>
      </c>
    </row>
    <row r="120" spans="1:4">
      <c r="B120" s="17" t="s">
        <v>68</v>
      </c>
      <c r="C120" s="18">
        <v>2.2200000000000002</v>
      </c>
    </row>
    <row r="121" spans="1:4">
      <c r="B121" s="17" t="s">
        <v>67</v>
      </c>
      <c r="C121" s="18">
        <v>2.96</v>
      </c>
    </row>
    <row r="122" spans="1:4">
      <c r="B122" s="17" t="s">
        <v>69</v>
      </c>
      <c r="C122" s="18">
        <v>3.7</v>
      </c>
    </row>
    <row r="123" spans="1:4">
      <c r="B123" s="17" t="s">
        <v>70</v>
      </c>
      <c r="C123" s="18">
        <v>4.4400000000000004</v>
      </c>
    </row>
    <row r="124" spans="1:4">
      <c r="B124" s="15" t="s">
        <v>74</v>
      </c>
      <c r="C124" s="16">
        <v>1.3</v>
      </c>
    </row>
    <row r="125" spans="1:4">
      <c r="B125" s="15" t="s">
        <v>75</v>
      </c>
      <c r="C125" s="16">
        <v>0.37</v>
      </c>
    </row>
    <row r="126" spans="1:4">
      <c r="B126" s="15" t="s">
        <v>71</v>
      </c>
      <c r="C126" s="18">
        <v>4.4400000000000004</v>
      </c>
    </row>
    <row r="127" spans="1:4">
      <c r="B127" s="17" t="s">
        <v>72</v>
      </c>
      <c r="C127" s="18">
        <v>1.48</v>
      </c>
    </row>
    <row r="128" spans="1:4">
      <c r="B128" s="17" t="s">
        <v>73</v>
      </c>
      <c r="C128" s="18">
        <v>2.2200000000000002</v>
      </c>
    </row>
    <row r="129" spans="2:3">
      <c r="B129" s="15" t="s">
        <v>76</v>
      </c>
      <c r="C129" s="16">
        <v>0.12</v>
      </c>
    </row>
    <row r="130" spans="2:3">
      <c r="B130" s="20" t="s">
        <v>46</v>
      </c>
      <c r="C130" s="21">
        <v>0.6</v>
      </c>
    </row>
    <row r="131" spans="2:3">
      <c r="B131" s="20" t="s">
        <v>77</v>
      </c>
      <c r="C131" s="21">
        <v>1.2</v>
      </c>
    </row>
    <row r="132" spans="2:3">
      <c r="B132" s="12" t="s">
        <v>159</v>
      </c>
      <c r="C132" s="13">
        <v>0.35</v>
      </c>
    </row>
    <row r="133" spans="2:3">
      <c r="B133" s="12" t="s">
        <v>160</v>
      </c>
      <c r="C133" s="13">
        <v>26</v>
      </c>
    </row>
    <row r="134" spans="2:3">
      <c r="B134" s="25" t="s">
        <v>91</v>
      </c>
      <c r="C134" s="7">
        <v>0.5</v>
      </c>
    </row>
    <row r="135" spans="2:3">
      <c r="B135" s="25" t="s">
        <v>92</v>
      </c>
      <c r="C135" s="7">
        <v>2.5</v>
      </c>
    </row>
    <row r="136" spans="2:3">
      <c r="B136" s="12" t="s">
        <v>161</v>
      </c>
      <c r="C136" s="13">
        <v>1.6</v>
      </c>
    </row>
    <row r="137" spans="2:3">
      <c r="B137" s="12" t="s">
        <v>162</v>
      </c>
    </row>
    <row r="138" spans="2:3">
      <c r="B138" s="9" t="s">
        <v>32</v>
      </c>
      <c r="C138" s="11">
        <v>1.5</v>
      </c>
    </row>
    <row r="139" spans="2:3">
      <c r="B139" s="9" t="s">
        <v>96</v>
      </c>
      <c r="C139" s="11">
        <v>1.22</v>
      </c>
    </row>
    <row r="140" spans="2:3">
      <c r="B140" s="9" t="s">
        <v>172</v>
      </c>
      <c r="C140" s="11">
        <v>2.25</v>
      </c>
    </row>
    <row r="141" spans="2:3">
      <c r="B141" s="6" t="s">
        <v>51</v>
      </c>
      <c r="C141" s="26">
        <v>18</v>
      </c>
    </row>
    <row r="142" spans="2:3">
      <c r="B142" s="12" t="s">
        <v>163</v>
      </c>
      <c r="C142" s="13">
        <v>1.1000000000000001</v>
      </c>
    </row>
    <row r="143" spans="2:3">
      <c r="B143" s="8" t="s">
        <v>30</v>
      </c>
      <c r="C143" s="5">
        <v>2</v>
      </c>
    </row>
    <row r="144" spans="2:3">
      <c r="B144" s="9" t="s">
        <v>93</v>
      </c>
      <c r="C144" s="11">
        <v>3.2</v>
      </c>
    </row>
    <row r="145" spans="1:4">
      <c r="B145" s="9" t="s">
        <v>31</v>
      </c>
      <c r="C145" s="11">
        <v>6</v>
      </c>
    </row>
    <row r="146" spans="1:4">
      <c r="B146" s="25" t="s">
        <v>90</v>
      </c>
      <c r="C146" s="7">
        <v>2.2000000000000002</v>
      </c>
    </row>
    <row r="147" spans="1:4">
      <c r="B147" s="25" t="s">
        <v>85</v>
      </c>
      <c r="C147" s="7">
        <v>3.5</v>
      </c>
    </row>
    <row r="148" spans="1:4">
      <c r="B148" s="8" t="s">
        <v>61</v>
      </c>
      <c r="C148" s="5">
        <v>5.25</v>
      </c>
    </row>
    <row r="149" spans="1:4">
      <c r="B149" s="33" t="s">
        <v>164</v>
      </c>
      <c r="C149" s="5">
        <v>16</v>
      </c>
    </row>
    <row r="150" spans="1:4">
      <c r="B150" s="32" t="s">
        <v>165</v>
      </c>
      <c r="C150" s="13">
        <v>5.2</v>
      </c>
    </row>
    <row r="151" spans="1:4">
      <c r="B151" s="9" t="s">
        <v>102</v>
      </c>
      <c r="C151" s="11">
        <v>0.78</v>
      </c>
    </row>
    <row r="152" spans="1:4">
      <c r="B152" s="9" t="s">
        <v>103</v>
      </c>
      <c r="C152" s="11">
        <v>7.8</v>
      </c>
    </row>
    <row r="153" spans="1:4">
      <c r="B153" s="6" t="s">
        <v>47</v>
      </c>
      <c r="C153" s="7">
        <v>3</v>
      </c>
    </row>
    <row r="154" spans="1:4">
      <c r="B154" s="6" t="s">
        <v>45</v>
      </c>
      <c r="C154" s="7">
        <v>1</v>
      </c>
    </row>
    <row r="155" spans="1:4">
      <c r="B155" s="6" t="s">
        <v>79</v>
      </c>
      <c r="C155" s="7">
        <v>2</v>
      </c>
    </row>
    <row r="156" spans="1:4">
      <c r="B156" s="6" t="s">
        <v>78</v>
      </c>
      <c r="C156" s="7">
        <v>3</v>
      </c>
    </row>
    <row r="157" spans="1:4">
      <c r="A157" s="41"/>
      <c r="B157" s="12" t="s">
        <v>116</v>
      </c>
      <c r="C157" s="27">
        <v>5.2</v>
      </c>
      <c r="D157" s="39">
        <v>37.1</v>
      </c>
    </row>
    <row r="158" spans="1:4">
      <c r="A158" s="41"/>
      <c r="B158" s="12" t="s">
        <v>115</v>
      </c>
      <c r="C158" s="27">
        <v>5.2</v>
      </c>
      <c r="D158" s="39">
        <v>36</v>
      </c>
    </row>
    <row r="159" spans="1:4">
      <c r="B159" s="12" t="s">
        <v>166</v>
      </c>
    </row>
    <row r="160" spans="1:4">
      <c r="B160" s="9" t="s">
        <v>39</v>
      </c>
      <c r="C160" s="11">
        <v>4.8</v>
      </c>
    </row>
    <row r="161" spans="2:3">
      <c r="B161" s="9" t="s">
        <v>33</v>
      </c>
      <c r="C161" s="11">
        <v>4.8</v>
      </c>
    </row>
    <row r="162" spans="2:3">
      <c r="B162" s="9" t="s">
        <v>89</v>
      </c>
      <c r="C162" s="11">
        <v>8</v>
      </c>
    </row>
    <row r="163" spans="2:3">
      <c r="B163" s="9" t="s">
        <v>34</v>
      </c>
      <c r="C163" s="11">
        <v>8</v>
      </c>
    </row>
    <row r="164" spans="2:3">
      <c r="B164" s="12" t="s">
        <v>167</v>
      </c>
    </row>
    <row r="165" spans="2:3">
      <c r="B165" s="12" t="s">
        <v>168</v>
      </c>
    </row>
    <row r="166" spans="2:3">
      <c r="B166" s="9" t="s">
        <v>35</v>
      </c>
      <c r="C166" s="11">
        <v>8</v>
      </c>
    </row>
    <row r="167" spans="2:3">
      <c r="B167" s="12" t="s">
        <v>169</v>
      </c>
    </row>
    <row r="168" spans="2:3">
      <c r="B168" s="9" t="s">
        <v>40</v>
      </c>
      <c r="C168" s="11">
        <v>8</v>
      </c>
    </row>
    <row r="169" spans="2:3">
      <c r="B169" s="9" t="s">
        <v>41</v>
      </c>
      <c r="C169" s="11">
        <v>6</v>
      </c>
    </row>
    <row r="170" spans="2:3">
      <c r="B170" s="12" t="s">
        <v>170</v>
      </c>
      <c r="C170" s="13">
        <v>1</v>
      </c>
    </row>
    <row r="171" spans="2:3">
      <c r="B171" s="12" t="s">
        <v>171</v>
      </c>
    </row>
    <row r="172" spans="2:3">
      <c r="B172" s="32"/>
      <c r="C172" s="13"/>
    </row>
  </sheetData>
  <sortState ref="B2:C220">
    <sortCondition ref="B176"/>
  </sortState>
  <pageMargins left="0.7" right="0.7" top="0.75" bottom="0.75" header="0.3" footer="0.3"/>
  <extLst>
    <ext xmlns:mx="http://schemas.microsoft.com/office/mac/excel/2008/main" uri="{64002731-A6B0-56B0-2670-7721B7C09600}">
      <mx:PLV Mode="0" OnePage="0" WScale="0"/>
      <mx:PLV Mode="0" OnePage="0" WScale="0"/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>
    <tabColor rgb="FFFFFF00"/>
  </sheetPr>
  <dimension ref="B1:Y65"/>
  <sheetViews>
    <sheetView tabSelected="1" zoomScale="115" zoomScaleNormal="115" zoomScalePageLayoutView="115" workbookViewId="0">
      <selection activeCell="E41" sqref="E41:E43"/>
    </sheetView>
    <sheetView workbookViewId="1"/>
    <sheetView tabSelected="1" workbookViewId="2">
      <selection activeCell="V5" sqref="V5"/>
    </sheetView>
  </sheetViews>
  <sheetFormatPr baseColWidth="10" defaultRowHeight="12" x14ac:dyDescent="0"/>
  <cols>
    <col min="1" max="1" width="4.6640625" style="42" customWidth="1"/>
    <col min="2" max="4" width="3.83203125" style="42" customWidth="1"/>
    <col min="5" max="19" width="3.6640625" style="42" customWidth="1"/>
    <col min="20" max="20" width="4.83203125" style="42" customWidth="1"/>
    <col min="21" max="16384" width="10.83203125" style="42"/>
  </cols>
  <sheetData>
    <row r="1" spans="2:24">
      <c r="B1" s="224" t="str">
        <f>'B6'!$G$7</f>
        <v>PERCHE CONTRE N°1</v>
      </c>
      <c r="C1" s="225"/>
      <c r="D1" s="225"/>
      <c r="E1" s="225"/>
      <c r="F1" s="225"/>
      <c r="G1" s="225"/>
      <c r="H1" s="225"/>
      <c r="I1" s="225"/>
      <c r="J1" s="225"/>
      <c r="K1" s="225"/>
      <c r="L1" s="225"/>
      <c r="M1" s="225"/>
      <c r="N1" s="225"/>
      <c r="O1" s="225"/>
      <c r="P1" s="225"/>
      <c r="Q1" s="225"/>
      <c r="R1" s="225"/>
      <c r="S1" s="226"/>
      <c r="U1" s="244"/>
    </row>
    <row r="2" spans="2:24">
      <c r="B2" s="227"/>
      <c r="C2" s="223"/>
      <c r="D2" s="223"/>
      <c r="E2" s="223"/>
      <c r="F2" s="223"/>
      <c r="G2" s="223"/>
      <c r="H2" s="223"/>
      <c r="I2" s="223"/>
      <c r="J2" s="223"/>
      <c r="K2" s="223"/>
      <c r="L2" s="223"/>
      <c r="M2" s="223"/>
      <c r="N2" s="223"/>
      <c r="O2" s="223"/>
      <c r="P2" s="223"/>
      <c r="Q2" s="223"/>
      <c r="R2" s="223"/>
      <c r="S2" s="228"/>
      <c r="U2" s="244"/>
    </row>
    <row r="3" spans="2:24">
      <c r="B3" s="227"/>
      <c r="C3" s="223"/>
      <c r="D3" s="223"/>
      <c r="E3" s="223"/>
      <c r="F3" s="223"/>
      <c r="G3" s="223"/>
      <c r="H3" s="223"/>
      <c r="I3" s="223"/>
      <c r="J3" s="223"/>
      <c r="K3" s="223"/>
      <c r="L3" s="223"/>
      <c r="M3" s="223"/>
      <c r="N3" s="223"/>
      <c r="O3" s="223"/>
      <c r="P3" s="223"/>
      <c r="Q3" s="223"/>
      <c r="R3" s="223"/>
      <c r="S3" s="228"/>
      <c r="U3" s="244"/>
    </row>
    <row r="4" spans="2:24">
      <c r="B4" s="227"/>
      <c r="C4" s="223"/>
      <c r="D4" s="223"/>
      <c r="E4" s="223"/>
      <c r="F4" s="223"/>
      <c r="G4" s="223"/>
      <c r="H4" s="223"/>
      <c r="I4" s="223"/>
      <c r="J4" s="223"/>
      <c r="K4" s="223"/>
      <c r="L4" s="223"/>
      <c r="M4" s="223"/>
      <c r="N4" s="223"/>
      <c r="O4" s="223"/>
      <c r="P4" s="223"/>
      <c r="Q4" s="223"/>
      <c r="R4" s="223"/>
      <c r="S4" s="228"/>
      <c r="U4" s="244"/>
    </row>
    <row r="5" spans="2:24">
      <c r="B5" s="227"/>
      <c r="C5" s="223"/>
      <c r="D5" s="223"/>
      <c r="E5" s="223"/>
      <c r="F5" s="223"/>
      <c r="G5" s="223"/>
      <c r="H5" s="223"/>
      <c r="I5" s="223"/>
      <c r="J5" s="223"/>
      <c r="K5" s="223"/>
      <c r="L5" s="223"/>
      <c r="M5" s="223"/>
      <c r="N5" s="223"/>
      <c r="O5" s="223"/>
      <c r="P5" s="223"/>
      <c r="Q5" s="223"/>
      <c r="R5" s="223"/>
      <c r="S5" s="228"/>
      <c r="U5" s="244"/>
    </row>
    <row r="6" spans="2:24">
      <c r="B6" s="227"/>
      <c r="C6" s="223"/>
      <c r="D6" s="223"/>
      <c r="E6" s="223"/>
      <c r="F6" s="223"/>
      <c r="G6" s="223"/>
      <c r="H6" s="223"/>
      <c r="I6" s="223"/>
      <c r="J6" s="223"/>
      <c r="K6" s="223"/>
      <c r="L6" s="223"/>
      <c r="M6" s="223"/>
      <c r="N6" s="223"/>
      <c r="O6" s="223"/>
      <c r="P6" s="223"/>
      <c r="Q6" s="223"/>
      <c r="R6" s="223"/>
      <c r="S6" s="228"/>
      <c r="U6" s="244"/>
    </row>
    <row r="7" spans="2:24">
      <c r="B7" s="227"/>
      <c r="C7" s="223"/>
      <c r="D7" s="223"/>
      <c r="E7" s="223"/>
      <c r="F7" s="223"/>
      <c r="G7" s="223"/>
      <c r="H7" s="223"/>
      <c r="I7" s="223"/>
      <c r="J7" s="223"/>
      <c r="K7" s="223"/>
      <c r="L7" s="223"/>
      <c r="M7" s="223"/>
      <c r="N7" s="223"/>
      <c r="O7" s="223"/>
      <c r="P7" s="223"/>
      <c r="Q7" s="223"/>
      <c r="R7" s="223"/>
      <c r="S7" s="228"/>
      <c r="U7" s="244"/>
    </row>
    <row r="8" spans="2:24">
      <c r="B8" s="227"/>
      <c r="C8" s="223"/>
      <c r="D8" s="223"/>
      <c r="E8" s="223"/>
      <c r="F8" s="223"/>
      <c r="G8" s="223"/>
      <c r="H8" s="223"/>
      <c r="I8" s="223"/>
      <c r="J8" s="223"/>
      <c r="K8" s="223"/>
      <c r="L8" s="223"/>
      <c r="M8" s="223"/>
      <c r="N8" s="223"/>
      <c r="O8" s="223"/>
      <c r="P8" s="223"/>
      <c r="Q8" s="223"/>
      <c r="R8" s="223"/>
      <c r="S8" s="228"/>
      <c r="U8" s="244"/>
    </row>
    <row r="9" spans="2:24">
      <c r="B9" s="227"/>
      <c r="C9" s="223"/>
      <c r="D9" s="223"/>
      <c r="E9" s="223"/>
      <c r="F9" s="223"/>
      <c r="G9" s="223"/>
      <c r="H9" s="223"/>
      <c r="I9" s="223"/>
      <c r="J9" s="223"/>
      <c r="K9" s="223"/>
      <c r="L9" s="223"/>
      <c r="M9" s="223"/>
      <c r="N9" s="223"/>
      <c r="O9" s="223"/>
      <c r="P9" s="223"/>
      <c r="Q9" s="223"/>
      <c r="R9" s="223"/>
      <c r="S9" s="228"/>
      <c r="U9" s="244"/>
    </row>
    <row r="10" spans="2:24" ht="13" thickBot="1">
      <c r="B10" s="229"/>
      <c r="C10" s="230"/>
      <c r="D10" s="230"/>
      <c r="E10" s="230"/>
      <c r="F10" s="230"/>
      <c r="G10" s="230"/>
      <c r="H10" s="230"/>
      <c r="I10" s="230"/>
      <c r="J10" s="230"/>
      <c r="K10" s="230"/>
      <c r="L10" s="230"/>
      <c r="M10" s="230"/>
      <c r="N10" s="230"/>
      <c r="O10" s="230"/>
      <c r="P10" s="230"/>
      <c r="Q10" s="230"/>
      <c r="R10" s="230"/>
      <c r="S10" s="231"/>
      <c r="U10" s="244"/>
    </row>
    <row r="11" spans="2:24" ht="9" customHeight="1" thickBot="1">
      <c r="B11" s="58"/>
      <c r="C11" s="58"/>
      <c r="D11" s="58"/>
      <c r="E11" s="58"/>
      <c r="F11" s="58"/>
      <c r="G11" s="58"/>
      <c r="H11" s="58"/>
      <c r="I11" s="58"/>
      <c r="J11" s="58"/>
      <c r="K11" s="58"/>
      <c r="L11" s="58"/>
      <c r="M11" s="58"/>
      <c r="N11" s="58"/>
      <c r="O11" s="58"/>
      <c r="P11" s="58"/>
      <c r="Q11" s="58"/>
      <c r="R11" s="58"/>
      <c r="S11" s="58"/>
      <c r="U11" s="59"/>
    </row>
    <row r="12" spans="2:24" ht="13" customHeight="1">
      <c r="B12" s="214" t="str">
        <f ca="1">'B6'!$O$13</f>
        <v>1 Viper Prof</v>
      </c>
      <c r="C12" s="215"/>
      <c r="D12" s="216"/>
      <c r="E12" s="214" t="str">
        <f ca="1">'B6'!$O$14</f>
        <v>1 Viper Prof</v>
      </c>
      <c r="F12" s="215"/>
      <c r="G12" s="216"/>
      <c r="H12" s="214" t="str">
        <f ca="1">'B6'!$O$15</f>
        <v>1 Viper Prof</v>
      </c>
      <c r="I12" s="215"/>
      <c r="J12" s="216"/>
      <c r="K12" s="214" t="str">
        <f ca="1">'B6'!$O$16</f>
        <v>1 Viper Prof</v>
      </c>
      <c r="L12" s="215"/>
      <c r="M12" s="216"/>
      <c r="N12" s="214" t="str">
        <f ca="1">'B6'!$O$17</f>
        <v>1 Viper Prof</v>
      </c>
      <c r="O12" s="215"/>
      <c r="P12" s="216"/>
      <c r="Q12" s="214" t="str">
        <f ca="1">'B6'!$O$18</f>
        <v>1 Viper Prof</v>
      </c>
      <c r="R12" s="215"/>
      <c r="S12" s="216"/>
      <c r="W12" s="245" t="s">
        <v>292</v>
      </c>
      <c r="X12" s="246"/>
    </row>
    <row r="13" spans="2:24" ht="13" customHeight="1">
      <c r="B13" s="217"/>
      <c r="C13" s="218"/>
      <c r="D13" s="219"/>
      <c r="E13" s="217"/>
      <c r="F13" s="218"/>
      <c r="G13" s="219"/>
      <c r="H13" s="217"/>
      <c r="I13" s="218"/>
      <c r="J13" s="219"/>
      <c r="K13" s="217"/>
      <c r="L13" s="218"/>
      <c r="M13" s="219"/>
      <c r="N13" s="217"/>
      <c r="O13" s="218"/>
      <c r="P13" s="219"/>
      <c r="Q13" s="217"/>
      <c r="R13" s="218"/>
      <c r="S13" s="219"/>
      <c r="W13" s="247"/>
      <c r="X13" s="248"/>
    </row>
    <row r="14" spans="2:24" ht="13" customHeight="1">
      <c r="B14" s="220"/>
      <c r="C14" s="221"/>
      <c r="D14" s="222"/>
      <c r="E14" s="220"/>
      <c r="F14" s="221"/>
      <c r="G14" s="222"/>
      <c r="H14" s="220"/>
      <c r="I14" s="221"/>
      <c r="J14" s="222"/>
      <c r="K14" s="220"/>
      <c r="L14" s="221"/>
      <c r="M14" s="222"/>
      <c r="N14" s="220"/>
      <c r="O14" s="221"/>
      <c r="P14" s="222"/>
      <c r="Q14" s="220"/>
      <c r="R14" s="221"/>
      <c r="S14" s="222"/>
      <c r="W14" s="247"/>
      <c r="X14" s="248"/>
    </row>
    <row r="15" spans="2:24" ht="13" customHeight="1">
      <c r="B15" s="202" t="str">
        <f>'B6'!$I$13</f>
        <v>21</v>
      </c>
      <c r="C15" s="203"/>
      <c r="D15" s="204"/>
      <c r="E15" s="202" t="str">
        <f>'B6'!$I$14</f>
        <v>22</v>
      </c>
      <c r="F15" s="203"/>
      <c r="G15" s="204"/>
      <c r="H15" s="202" t="str">
        <f>'B6'!$I$15</f>
        <v>23</v>
      </c>
      <c r="I15" s="203"/>
      <c r="J15" s="204"/>
      <c r="K15" s="202" t="str">
        <f>'B6'!$I$16</f>
        <v>24</v>
      </c>
      <c r="L15" s="203"/>
      <c r="M15" s="204"/>
      <c r="N15" s="202" t="str">
        <f>'B6'!$I$17</f>
        <v>25</v>
      </c>
      <c r="O15" s="203"/>
      <c r="P15" s="204"/>
      <c r="Q15" s="202" t="str">
        <f>'B6'!$I$18</f>
        <v>26</v>
      </c>
      <c r="R15" s="203"/>
      <c r="S15" s="204"/>
      <c r="W15" s="247"/>
      <c r="X15" s="248"/>
    </row>
    <row r="16" spans="2:24" ht="13" customHeight="1">
      <c r="B16" s="202"/>
      <c r="C16" s="203"/>
      <c r="D16" s="204"/>
      <c r="E16" s="202"/>
      <c r="F16" s="203"/>
      <c r="G16" s="204"/>
      <c r="H16" s="202"/>
      <c r="I16" s="203"/>
      <c r="J16" s="204"/>
      <c r="K16" s="202"/>
      <c r="L16" s="203"/>
      <c r="M16" s="204"/>
      <c r="N16" s="202"/>
      <c r="O16" s="203"/>
      <c r="P16" s="204"/>
      <c r="Q16" s="202"/>
      <c r="R16" s="203"/>
      <c r="S16" s="204"/>
      <c r="W16" s="247"/>
      <c r="X16" s="248"/>
    </row>
    <row r="17" spans="2:24" ht="13" customHeight="1">
      <c r="B17" s="202"/>
      <c r="C17" s="203"/>
      <c r="D17" s="204"/>
      <c r="E17" s="202"/>
      <c r="F17" s="203"/>
      <c r="G17" s="204"/>
      <c r="H17" s="202"/>
      <c r="I17" s="203"/>
      <c r="J17" s="204"/>
      <c r="K17" s="202"/>
      <c r="L17" s="203"/>
      <c r="M17" s="204"/>
      <c r="N17" s="202"/>
      <c r="O17" s="203"/>
      <c r="P17" s="204"/>
      <c r="Q17" s="202"/>
      <c r="R17" s="203"/>
      <c r="S17" s="204"/>
      <c r="W17" s="247"/>
      <c r="X17" s="248"/>
    </row>
    <row r="18" spans="2:24" ht="13" customHeight="1">
      <c r="B18" s="205" t="str">
        <f ca="1">'B6'!$X$13</f>
        <v>2</v>
      </c>
      <c r="C18" s="206" t="str">
        <f ca="1">'B6'!$Z$13</f>
        <v>211</v>
      </c>
      <c r="D18" s="207"/>
      <c r="E18" s="205" t="str">
        <f ca="1">'B6'!$X$14</f>
        <v>2</v>
      </c>
      <c r="F18" s="206" t="str">
        <f ca="1">'B6'!$Z$14</f>
        <v>237</v>
      </c>
      <c r="G18" s="207"/>
      <c r="H18" s="205" t="str">
        <f ca="1">'B6'!$X$15</f>
        <v>2</v>
      </c>
      <c r="I18" s="206" t="str">
        <f ca="1">'B6'!$Z$15</f>
        <v>263</v>
      </c>
      <c r="J18" s="207"/>
      <c r="K18" s="205" t="str">
        <f ca="1">'B6'!$X$16</f>
        <v>2</v>
      </c>
      <c r="L18" s="206" t="str">
        <f ca="1">'B6'!$Z$16</f>
        <v>289</v>
      </c>
      <c r="M18" s="207"/>
      <c r="N18" s="205" t="str">
        <f ca="1">'B6'!$X$17</f>
        <v>2</v>
      </c>
      <c r="O18" s="206" t="str">
        <f ca="1">'B6'!$Z$17</f>
        <v>315</v>
      </c>
      <c r="P18" s="207"/>
      <c r="Q18" s="205" t="str">
        <f ca="1">'B6'!$X$18</f>
        <v>2</v>
      </c>
      <c r="R18" s="208" t="str">
        <f ca="1">'B6'!$Z$18</f>
        <v>341</v>
      </c>
      <c r="S18" s="209"/>
      <c r="W18" s="247"/>
      <c r="X18" s="248"/>
    </row>
    <row r="19" spans="2:24" ht="13" customHeight="1">
      <c r="B19" s="205"/>
      <c r="C19" s="206"/>
      <c r="D19" s="207"/>
      <c r="E19" s="205"/>
      <c r="F19" s="206"/>
      <c r="G19" s="207"/>
      <c r="H19" s="205"/>
      <c r="I19" s="206"/>
      <c r="J19" s="207"/>
      <c r="K19" s="205"/>
      <c r="L19" s="206"/>
      <c r="M19" s="207"/>
      <c r="N19" s="205"/>
      <c r="O19" s="206"/>
      <c r="P19" s="207"/>
      <c r="Q19" s="205"/>
      <c r="R19" s="210"/>
      <c r="S19" s="211"/>
      <c r="W19" s="247"/>
      <c r="X19" s="248"/>
    </row>
    <row r="20" spans="2:24" ht="13" customHeight="1">
      <c r="B20" s="205"/>
      <c r="C20" s="206"/>
      <c r="D20" s="207"/>
      <c r="E20" s="205"/>
      <c r="F20" s="206"/>
      <c r="G20" s="207"/>
      <c r="H20" s="205"/>
      <c r="I20" s="206"/>
      <c r="J20" s="207"/>
      <c r="K20" s="205"/>
      <c r="L20" s="206"/>
      <c r="M20" s="207"/>
      <c r="N20" s="205"/>
      <c r="O20" s="206"/>
      <c r="P20" s="207"/>
      <c r="Q20" s="205"/>
      <c r="R20" s="212"/>
      <c r="S20" s="213"/>
      <c r="W20" s="247"/>
      <c r="X20" s="248"/>
    </row>
    <row r="21" spans="2:24" ht="13" customHeight="1">
      <c r="B21" s="196" t="str">
        <f>'B6'!$AJ$7</f>
        <v>P1</v>
      </c>
      <c r="C21" s="197"/>
      <c r="D21" s="200">
        <v>1</v>
      </c>
      <c r="E21" s="196" t="str">
        <f>'B6'!$AJ$7</f>
        <v>P1</v>
      </c>
      <c r="F21" s="197"/>
      <c r="G21" s="200">
        <v>2</v>
      </c>
      <c r="H21" s="196" t="str">
        <f>'B6'!$AJ$7</f>
        <v>P1</v>
      </c>
      <c r="I21" s="197"/>
      <c r="J21" s="200">
        <v>3</v>
      </c>
      <c r="K21" s="196" t="str">
        <f>'B6'!$AJ$7</f>
        <v>P1</v>
      </c>
      <c r="L21" s="197"/>
      <c r="M21" s="200">
        <v>4</v>
      </c>
      <c r="N21" s="196" t="str">
        <f>'B6'!$AJ$7</f>
        <v>P1</v>
      </c>
      <c r="O21" s="197"/>
      <c r="P21" s="200">
        <v>5</v>
      </c>
      <c r="Q21" s="196" t="str">
        <f>'B6'!$AJ$7</f>
        <v>P1</v>
      </c>
      <c r="R21" s="197"/>
      <c r="S21" s="200">
        <v>6</v>
      </c>
      <c r="W21" s="247"/>
      <c r="X21" s="248"/>
    </row>
    <row r="22" spans="2:24" ht="13" customHeight="1" thickBot="1">
      <c r="B22" s="198"/>
      <c r="C22" s="199"/>
      <c r="D22" s="201"/>
      <c r="E22" s="198"/>
      <c r="F22" s="199"/>
      <c r="G22" s="201"/>
      <c r="H22" s="198"/>
      <c r="I22" s="199"/>
      <c r="J22" s="201"/>
      <c r="K22" s="198"/>
      <c r="L22" s="199"/>
      <c r="M22" s="201"/>
      <c r="N22" s="198"/>
      <c r="O22" s="199"/>
      <c r="P22" s="201"/>
      <c r="Q22" s="198"/>
      <c r="R22" s="199"/>
      <c r="S22" s="201"/>
      <c r="W22" s="249"/>
      <c r="X22" s="250"/>
    </row>
    <row r="23" spans="2:24" ht="24" customHeight="1" thickBot="1"/>
    <row r="24" spans="2:24">
      <c r="B24" s="224" t="str">
        <f>'B6'!$G$20</f>
        <v>PERCHE CONTRE N°2</v>
      </c>
      <c r="C24" s="225"/>
      <c r="D24" s="225"/>
      <c r="E24" s="225"/>
      <c r="F24" s="225"/>
      <c r="G24" s="225"/>
      <c r="H24" s="225"/>
      <c r="I24" s="225"/>
      <c r="J24" s="225"/>
      <c r="K24" s="225"/>
      <c r="L24" s="225"/>
      <c r="M24" s="225"/>
      <c r="N24" s="225"/>
      <c r="O24" s="225"/>
      <c r="P24" s="225"/>
      <c r="Q24" s="225"/>
      <c r="R24" s="225"/>
      <c r="S24" s="226"/>
    </row>
    <row r="25" spans="2:24">
      <c r="B25" s="227"/>
      <c r="C25" s="223"/>
      <c r="D25" s="223"/>
      <c r="E25" s="223"/>
      <c r="F25" s="223"/>
      <c r="G25" s="223"/>
      <c r="H25" s="223"/>
      <c r="I25" s="223"/>
      <c r="J25" s="223"/>
      <c r="K25" s="223"/>
      <c r="L25" s="223"/>
      <c r="M25" s="223"/>
      <c r="N25" s="223"/>
      <c r="O25" s="223"/>
      <c r="P25" s="223"/>
      <c r="Q25" s="223"/>
      <c r="R25" s="223"/>
      <c r="S25" s="228"/>
    </row>
    <row r="26" spans="2:24">
      <c r="B26" s="227"/>
      <c r="C26" s="223"/>
      <c r="D26" s="223"/>
      <c r="E26" s="223"/>
      <c r="F26" s="223"/>
      <c r="G26" s="223"/>
      <c r="H26" s="223"/>
      <c r="I26" s="223"/>
      <c r="J26" s="223"/>
      <c r="K26" s="223"/>
      <c r="L26" s="223"/>
      <c r="M26" s="223"/>
      <c r="N26" s="223"/>
      <c r="O26" s="223"/>
      <c r="P26" s="223"/>
      <c r="Q26" s="223"/>
      <c r="R26" s="223"/>
      <c r="S26" s="228"/>
    </row>
    <row r="27" spans="2:24" ht="10" customHeight="1">
      <c r="B27" s="227"/>
      <c r="C27" s="223"/>
      <c r="D27" s="223"/>
      <c r="E27" s="223"/>
      <c r="F27" s="223"/>
      <c r="G27" s="223"/>
      <c r="H27" s="223"/>
      <c r="I27" s="223"/>
      <c r="J27" s="223"/>
      <c r="K27" s="223"/>
      <c r="L27" s="223"/>
      <c r="M27" s="223"/>
      <c r="N27" s="223"/>
      <c r="O27" s="223"/>
      <c r="P27" s="223"/>
      <c r="Q27" s="223"/>
      <c r="R27" s="223"/>
      <c r="S27" s="228"/>
    </row>
    <row r="28" spans="2:24">
      <c r="B28" s="227"/>
      <c r="C28" s="223"/>
      <c r="D28" s="223"/>
      <c r="E28" s="223"/>
      <c r="F28" s="223"/>
      <c r="G28" s="223"/>
      <c r="H28" s="223"/>
      <c r="I28" s="223"/>
      <c r="J28" s="223"/>
      <c r="K28" s="223"/>
      <c r="L28" s="223"/>
      <c r="M28" s="223"/>
      <c r="N28" s="223"/>
      <c r="O28" s="223"/>
      <c r="P28" s="223"/>
      <c r="Q28" s="223"/>
      <c r="R28" s="223"/>
      <c r="S28" s="228"/>
    </row>
    <row r="29" spans="2:24">
      <c r="B29" s="227"/>
      <c r="C29" s="223"/>
      <c r="D29" s="223"/>
      <c r="E29" s="223"/>
      <c r="F29" s="223"/>
      <c r="G29" s="223"/>
      <c r="H29" s="223"/>
      <c r="I29" s="223"/>
      <c r="J29" s="223"/>
      <c r="K29" s="223"/>
      <c r="L29" s="223"/>
      <c r="M29" s="223"/>
      <c r="N29" s="223"/>
      <c r="O29" s="223"/>
      <c r="P29" s="223"/>
      <c r="Q29" s="223"/>
      <c r="R29" s="223"/>
      <c r="S29" s="228"/>
    </row>
    <row r="30" spans="2:24">
      <c r="B30" s="227"/>
      <c r="C30" s="223"/>
      <c r="D30" s="223"/>
      <c r="E30" s="223"/>
      <c r="F30" s="223"/>
      <c r="G30" s="223"/>
      <c r="H30" s="223"/>
      <c r="I30" s="223"/>
      <c r="J30" s="223"/>
      <c r="K30" s="223"/>
      <c r="L30" s="223"/>
      <c r="M30" s="223"/>
      <c r="N30" s="223"/>
      <c r="O30" s="223"/>
      <c r="P30" s="223"/>
      <c r="Q30" s="223"/>
      <c r="R30" s="223"/>
      <c r="S30" s="228"/>
    </row>
    <row r="31" spans="2:24">
      <c r="B31" s="227"/>
      <c r="C31" s="223"/>
      <c r="D31" s="223"/>
      <c r="E31" s="223"/>
      <c r="F31" s="223"/>
      <c r="G31" s="223"/>
      <c r="H31" s="223"/>
      <c r="I31" s="223"/>
      <c r="J31" s="223"/>
      <c r="K31" s="223"/>
      <c r="L31" s="223"/>
      <c r="M31" s="223"/>
      <c r="N31" s="223"/>
      <c r="O31" s="223"/>
      <c r="P31" s="223"/>
      <c r="Q31" s="223"/>
      <c r="R31" s="223"/>
      <c r="S31" s="228"/>
    </row>
    <row r="32" spans="2:24">
      <c r="B32" s="227"/>
      <c r="C32" s="223"/>
      <c r="D32" s="223"/>
      <c r="E32" s="223"/>
      <c r="F32" s="223"/>
      <c r="G32" s="223"/>
      <c r="H32" s="223"/>
      <c r="I32" s="223"/>
      <c r="J32" s="223"/>
      <c r="K32" s="223"/>
      <c r="L32" s="223"/>
      <c r="M32" s="223"/>
      <c r="N32" s="223"/>
      <c r="O32" s="223"/>
      <c r="P32" s="223"/>
      <c r="Q32" s="223"/>
      <c r="R32" s="223"/>
      <c r="S32" s="228"/>
    </row>
    <row r="33" spans="2:25" ht="13" thickBot="1">
      <c r="B33" s="229"/>
      <c r="C33" s="230"/>
      <c r="D33" s="230"/>
      <c r="E33" s="230"/>
      <c r="F33" s="230"/>
      <c r="G33" s="230"/>
      <c r="H33" s="230"/>
      <c r="I33" s="230"/>
      <c r="J33" s="230"/>
      <c r="K33" s="230"/>
      <c r="L33" s="230"/>
      <c r="M33" s="230"/>
      <c r="N33" s="230"/>
      <c r="O33" s="230"/>
      <c r="P33" s="230"/>
      <c r="Q33" s="230"/>
      <c r="R33" s="230"/>
      <c r="S33" s="231"/>
    </row>
    <row r="34" spans="2:25" ht="8" customHeight="1" thickBot="1">
      <c r="B34" s="58"/>
      <c r="C34" s="58"/>
      <c r="D34" s="58"/>
      <c r="E34" s="58"/>
      <c r="F34" s="58"/>
      <c r="G34" s="58"/>
      <c r="H34" s="58"/>
      <c r="I34" s="58"/>
      <c r="J34" s="58"/>
      <c r="K34" s="58"/>
      <c r="L34" s="58"/>
      <c r="M34" s="58"/>
      <c r="N34" s="58"/>
      <c r="O34" s="58"/>
      <c r="P34" s="58"/>
      <c r="Q34" s="58"/>
      <c r="R34" s="58"/>
      <c r="S34" s="58"/>
    </row>
    <row r="35" spans="2:25" ht="12" customHeight="1">
      <c r="B35" s="214" t="str">
        <f ca="1">'B6'!$O$26</f>
        <v>1 B-Eye K20</v>
      </c>
      <c r="C35" s="215"/>
      <c r="D35" s="216"/>
      <c r="E35" s="214" t="str">
        <f ca="1">'B6'!$O$27</f>
        <v>1 B-Eye K20</v>
      </c>
      <c r="F35" s="215"/>
      <c r="G35" s="216"/>
      <c r="H35" s="214" t="str">
        <f ca="1">'B6'!$O$28</f>
        <v>1 B-Eye K20</v>
      </c>
      <c r="I35" s="215"/>
      <c r="J35" s="216"/>
      <c r="K35" s="214" t="str">
        <f ca="1">'B6'!$O$29</f>
        <v>1 B-Eye K20</v>
      </c>
      <c r="L35" s="215"/>
      <c r="M35" s="216"/>
      <c r="N35" s="214" t="str">
        <f ca="1">'B6'!$O$30</f>
        <v>1 B-Eye K20</v>
      </c>
      <c r="O35" s="215"/>
      <c r="P35" s="216"/>
      <c r="Q35" s="214" t="str">
        <f ca="1">'B6'!$O$31</f>
        <v>1 B-Eye K20</v>
      </c>
      <c r="R35" s="215"/>
      <c r="S35" s="216"/>
      <c r="W35" s="251" t="s">
        <v>294</v>
      </c>
      <c r="X35" s="252"/>
      <c r="Y35" s="253"/>
    </row>
    <row r="36" spans="2:25" ht="12" customHeight="1">
      <c r="B36" s="217"/>
      <c r="C36" s="218"/>
      <c r="D36" s="219"/>
      <c r="E36" s="217"/>
      <c r="F36" s="218"/>
      <c r="G36" s="219"/>
      <c r="H36" s="217"/>
      <c r="I36" s="218"/>
      <c r="J36" s="219"/>
      <c r="K36" s="217"/>
      <c r="L36" s="218"/>
      <c r="M36" s="219"/>
      <c r="N36" s="217"/>
      <c r="O36" s="218"/>
      <c r="P36" s="219"/>
      <c r="Q36" s="217"/>
      <c r="R36" s="218"/>
      <c r="S36" s="219"/>
      <c r="W36" s="254"/>
      <c r="X36" s="255"/>
      <c r="Y36" s="256"/>
    </row>
    <row r="37" spans="2:25" ht="12" customHeight="1">
      <c r="B37" s="220"/>
      <c r="C37" s="221"/>
      <c r="D37" s="222"/>
      <c r="E37" s="220"/>
      <c r="F37" s="221"/>
      <c r="G37" s="222"/>
      <c r="H37" s="220"/>
      <c r="I37" s="221"/>
      <c r="J37" s="222"/>
      <c r="K37" s="220"/>
      <c r="L37" s="221"/>
      <c r="M37" s="222"/>
      <c r="N37" s="220"/>
      <c r="O37" s="221"/>
      <c r="P37" s="222"/>
      <c r="Q37" s="220"/>
      <c r="R37" s="221"/>
      <c r="S37" s="222"/>
      <c r="W37" s="254"/>
      <c r="X37" s="255"/>
      <c r="Y37" s="256"/>
    </row>
    <row r="38" spans="2:25" ht="12" customHeight="1">
      <c r="B38" s="202" t="str">
        <f>'B6'!$I$26</f>
        <v>201</v>
      </c>
      <c r="C38" s="203"/>
      <c r="D38" s="204"/>
      <c r="E38" s="202" t="str">
        <f>'B6'!$I$27</f>
        <v>202</v>
      </c>
      <c r="F38" s="203"/>
      <c r="G38" s="204"/>
      <c r="H38" s="202" t="str">
        <f>'B6'!$I$28</f>
        <v>203</v>
      </c>
      <c r="I38" s="203"/>
      <c r="J38" s="204"/>
      <c r="K38" s="202" t="str">
        <f>'B6'!$I$29</f>
        <v>204</v>
      </c>
      <c r="L38" s="203"/>
      <c r="M38" s="204"/>
      <c r="N38" s="202" t="str">
        <f>'B6'!$I$30</f>
        <v>205</v>
      </c>
      <c r="O38" s="203"/>
      <c r="P38" s="204"/>
      <c r="Q38" s="202" t="s">
        <v>291</v>
      </c>
      <c r="R38" s="203"/>
      <c r="S38" s="204"/>
      <c r="W38" s="254"/>
      <c r="X38" s="255"/>
      <c r="Y38" s="256"/>
    </row>
    <row r="39" spans="2:25" ht="12" customHeight="1">
      <c r="B39" s="202"/>
      <c r="C39" s="203"/>
      <c r="D39" s="204"/>
      <c r="E39" s="202"/>
      <c r="F39" s="203"/>
      <c r="G39" s="204"/>
      <c r="H39" s="202"/>
      <c r="I39" s="203"/>
      <c r="J39" s="204"/>
      <c r="K39" s="202"/>
      <c r="L39" s="203"/>
      <c r="M39" s="204"/>
      <c r="N39" s="202"/>
      <c r="O39" s="203"/>
      <c r="P39" s="204"/>
      <c r="Q39" s="202"/>
      <c r="R39" s="203"/>
      <c r="S39" s="204"/>
      <c r="W39" s="254"/>
      <c r="X39" s="255"/>
      <c r="Y39" s="256"/>
    </row>
    <row r="40" spans="2:25" ht="12" customHeight="1">
      <c r="B40" s="202"/>
      <c r="C40" s="203"/>
      <c r="D40" s="204"/>
      <c r="E40" s="202"/>
      <c r="F40" s="203"/>
      <c r="G40" s="204"/>
      <c r="H40" s="202"/>
      <c r="I40" s="203"/>
      <c r="J40" s="204"/>
      <c r="K40" s="202"/>
      <c r="L40" s="203"/>
      <c r="M40" s="204"/>
      <c r="N40" s="202"/>
      <c r="O40" s="203"/>
      <c r="P40" s="204"/>
      <c r="Q40" s="202"/>
      <c r="R40" s="203"/>
      <c r="S40" s="204"/>
      <c r="W40" s="254"/>
      <c r="X40" s="255"/>
      <c r="Y40" s="256"/>
    </row>
    <row r="41" spans="2:25" ht="12" customHeight="1">
      <c r="B41" s="205" t="str">
        <f ca="1">'B6'!$X$26</f>
        <v>4</v>
      </c>
      <c r="C41" s="206" t="str">
        <f ca="1">'B6'!$Z$26</f>
        <v>1</v>
      </c>
      <c r="D41" s="207"/>
      <c r="E41" s="205" t="str">
        <f ca="1">'B6'!$X$27</f>
        <v>4</v>
      </c>
      <c r="F41" s="206" t="str">
        <f ca="1">'B6'!$Z$27</f>
        <v>36</v>
      </c>
      <c r="G41" s="207"/>
      <c r="H41" s="205" t="str">
        <f ca="1">'B6'!$X$28</f>
        <v>4</v>
      </c>
      <c r="I41" s="206" t="str">
        <f ca="1">'B6'!$Z$28</f>
        <v>71</v>
      </c>
      <c r="J41" s="207"/>
      <c r="K41" s="205" t="str">
        <f ca="1">'B6'!$X$29</f>
        <v>4</v>
      </c>
      <c r="L41" s="206" t="str">
        <f ca="1">'B6'!$Z$29</f>
        <v>106</v>
      </c>
      <c r="M41" s="207"/>
      <c r="N41" s="205" t="str">
        <f ca="1">'B6'!$X$30</f>
        <v>2</v>
      </c>
      <c r="O41" s="206" t="str">
        <f ca="1">'B6'!$Z$30</f>
        <v>367</v>
      </c>
      <c r="P41" s="207"/>
      <c r="Q41" s="205" t="str">
        <f ca="1">'B6'!$X$31</f>
        <v>2</v>
      </c>
      <c r="R41" s="208" t="str">
        <f ca="1">'B6'!$Z$31</f>
        <v>402</v>
      </c>
      <c r="S41" s="209"/>
      <c r="W41" s="254"/>
      <c r="X41" s="255"/>
      <c r="Y41" s="256"/>
    </row>
    <row r="42" spans="2:25" ht="12" customHeight="1">
      <c r="B42" s="205"/>
      <c r="C42" s="206"/>
      <c r="D42" s="207"/>
      <c r="E42" s="205"/>
      <c r="F42" s="206"/>
      <c r="G42" s="207"/>
      <c r="H42" s="205"/>
      <c r="I42" s="206"/>
      <c r="J42" s="207"/>
      <c r="K42" s="205"/>
      <c r="L42" s="206"/>
      <c r="M42" s="207"/>
      <c r="N42" s="205"/>
      <c r="O42" s="206"/>
      <c r="P42" s="207"/>
      <c r="Q42" s="205"/>
      <c r="R42" s="210"/>
      <c r="S42" s="211"/>
      <c r="W42" s="254"/>
      <c r="X42" s="255"/>
      <c r="Y42" s="256"/>
    </row>
    <row r="43" spans="2:25" ht="12" customHeight="1">
      <c r="B43" s="205"/>
      <c r="C43" s="206"/>
      <c r="D43" s="207"/>
      <c r="E43" s="205"/>
      <c r="F43" s="206"/>
      <c r="G43" s="207"/>
      <c r="H43" s="205"/>
      <c r="I43" s="206"/>
      <c r="J43" s="207"/>
      <c r="K43" s="205"/>
      <c r="L43" s="206"/>
      <c r="M43" s="207"/>
      <c r="N43" s="205"/>
      <c r="O43" s="206"/>
      <c r="P43" s="207"/>
      <c r="Q43" s="205"/>
      <c r="R43" s="212"/>
      <c r="S43" s="213"/>
      <c r="W43" s="254"/>
      <c r="X43" s="255"/>
      <c r="Y43" s="256"/>
    </row>
    <row r="44" spans="2:25" ht="12" customHeight="1">
      <c r="B44" s="196" t="str">
        <f>'B6'!$AJ$20</f>
        <v>P2</v>
      </c>
      <c r="C44" s="197"/>
      <c r="D44" s="200">
        <v>1</v>
      </c>
      <c r="E44" s="196" t="str">
        <f>'B6'!$AJ$20</f>
        <v>P2</v>
      </c>
      <c r="F44" s="197"/>
      <c r="G44" s="200">
        <v>2</v>
      </c>
      <c r="H44" s="196" t="str">
        <f>'B6'!$AJ$20</f>
        <v>P2</v>
      </c>
      <c r="I44" s="197"/>
      <c r="J44" s="200">
        <v>3</v>
      </c>
      <c r="K44" s="196" t="str">
        <f>'B6'!$AJ$20</f>
        <v>P2</v>
      </c>
      <c r="L44" s="197"/>
      <c r="M44" s="200">
        <v>4</v>
      </c>
      <c r="N44" s="196" t="str">
        <f>'B6'!$AJ$20</f>
        <v>P2</v>
      </c>
      <c r="O44" s="197"/>
      <c r="P44" s="200">
        <v>5</v>
      </c>
      <c r="Q44" s="196" t="str">
        <f>'B6'!$AJ$20</f>
        <v>P2</v>
      </c>
      <c r="R44" s="197"/>
      <c r="S44" s="200">
        <v>6</v>
      </c>
      <c r="W44" s="254"/>
      <c r="X44" s="255"/>
      <c r="Y44" s="256"/>
    </row>
    <row r="45" spans="2:25" ht="13" customHeight="1" thickBot="1">
      <c r="B45" s="198"/>
      <c r="C45" s="199"/>
      <c r="D45" s="201"/>
      <c r="E45" s="198"/>
      <c r="F45" s="199"/>
      <c r="G45" s="201"/>
      <c r="H45" s="198"/>
      <c r="I45" s="199"/>
      <c r="J45" s="201"/>
      <c r="K45" s="198"/>
      <c r="L45" s="199"/>
      <c r="M45" s="201"/>
      <c r="N45" s="198"/>
      <c r="O45" s="199"/>
      <c r="P45" s="201"/>
      <c r="Q45" s="198"/>
      <c r="R45" s="199"/>
      <c r="S45" s="201"/>
      <c r="W45" s="257"/>
      <c r="X45" s="258"/>
      <c r="Y45" s="259"/>
    </row>
    <row r="57" spans="2:19" ht="13" thickBot="1"/>
    <row r="58" spans="2:19">
      <c r="B58" s="260" t="s">
        <v>293</v>
      </c>
      <c r="C58" s="261"/>
      <c r="D58" s="261"/>
      <c r="E58" s="261"/>
      <c r="F58" s="261"/>
      <c r="G58" s="261"/>
      <c r="H58" s="261"/>
      <c r="I58" s="261"/>
      <c r="J58" s="261"/>
      <c r="K58" s="261"/>
      <c r="L58" s="261"/>
      <c r="M58" s="261"/>
      <c r="N58" s="261"/>
      <c r="O58" s="261"/>
      <c r="P58" s="261"/>
      <c r="Q58" s="261"/>
      <c r="R58" s="261"/>
      <c r="S58" s="262"/>
    </row>
    <row r="59" spans="2:19">
      <c r="B59" s="263"/>
      <c r="C59" s="264"/>
      <c r="D59" s="264"/>
      <c r="E59" s="264"/>
      <c r="F59" s="264"/>
      <c r="G59" s="264"/>
      <c r="H59" s="264"/>
      <c r="I59" s="264"/>
      <c r="J59" s="264"/>
      <c r="K59" s="264"/>
      <c r="L59" s="264"/>
      <c r="M59" s="264"/>
      <c r="N59" s="264"/>
      <c r="O59" s="264"/>
      <c r="P59" s="264"/>
      <c r="Q59" s="264"/>
      <c r="R59" s="264"/>
      <c r="S59" s="265"/>
    </row>
    <row r="60" spans="2:19">
      <c r="B60" s="263"/>
      <c r="C60" s="264"/>
      <c r="D60" s="264"/>
      <c r="E60" s="264"/>
      <c r="F60" s="264"/>
      <c r="G60" s="264"/>
      <c r="H60" s="264"/>
      <c r="I60" s="264"/>
      <c r="J60" s="264"/>
      <c r="K60" s="264"/>
      <c r="L60" s="264"/>
      <c r="M60" s="264"/>
      <c r="N60" s="264"/>
      <c r="O60" s="264"/>
      <c r="P60" s="264"/>
      <c r="Q60" s="264"/>
      <c r="R60" s="264"/>
      <c r="S60" s="265"/>
    </row>
    <row r="61" spans="2:19">
      <c r="B61" s="263"/>
      <c r="C61" s="264"/>
      <c r="D61" s="264"/>
      <c r="E61" s="264"/>
      <c r="F61" s="264"/>
      <c r="G61" s="264"/>
      <c r="H61" s="264"/>
      <c r="I61" s="264"/>
      <c r="J61" s="264"/>
      <c r="K61" s="264"/>
      <c r="L61" s="264"/>
      <c r="M61" s="264"/>
      <c r="N61" s="264"/>
      <c r="O61" s="264"/>
      <c r="P61" s="264"/>
      <c r="Q61" s="264"/>
      <c r="R61" s="264"/>
      <c r="S61" s="265"/>
    </row>
    <row r="62" spans="2:19">
      <c r="B62" s="263"/>
      <c r="C62" s="264"/>
      <c r="D62" s="264"/>
      <c r="E62" s="264"/>
      <c r="F62" s="264"/>
      <c r="G62" s="264"/>
      <c r="H62" s="264"/>
      <c r="I62" s="264"/>
      <c r="J62" s="264"/>
      <c r="K62" s="264"/>
      <c r="L62" s="264"/>
      <c r="M62" s="264"/>
      <c r="N62" s="264"/>
      <c r="O62" s="264"/>
      <c r="P62" s="264"/>
      <c r="Q62" s="264"/>
      <c r="R62" s="264"/>
      <c r="S62" s="265"/>
    </row>
    <row r="63" spans="2:19">
      <c r="B63" s="263"/>
      <c r="C63" s="264"/>
      <c r="D63" s="264"/>
      <c r="E63" s="264"/>
      <c r="F63" s="264"/>
      <c r="G63" s="264"/>
      <c r="H63" s="264"/>
      <c r="I63" s="264"/>
      <c r="J63" s="264"/>
      <c r="K63" s="264"/>
      <c r="L63" s="264"/>
      <c r="M63" s="264"/>
      <c r="N63" s="264"/>
      <c r="O63" s="264"/>
      <c r="P63" s="264"/>
      <c r="Q63" s="264"/>
      <c r="R63" s="264"/>
      <c r="S63" s="265"/>
    </row>
    <row r="64" spans="2:19">
      <c r="B64" s="263"/>
      <c r="C64" s="264"/>
      <c r="D64" s="264"/>
      <c r="E64" s="264"/>
      <c r="F64" s="264"/>
      <c r="G64" s="264"/>
      <c r="H64" s="264"/>
      <c r="I64" s="264"/>
      <c r="J64" s="264"/>
      <c r="K64" s="264"/>
      <c r="L64" s="264"/>
      <c r="M64" s="264"/>
      <c r="N64" s="264"/>
      <c r="O64" s="264"/>
      <c r="P64" s="264"/>
      <c r="Q64" s="264"/>
      <c r="R64" s="264"/>
      <c r="S64" s="265"/>
    </row>
    <row r="65" spans="2:19" ht="13" thickBot="1">
      <c r="B65" s="266"/>
      <c r="C65" s="267"/>
      <c r="D65" s="267"/>
      <c r="E65" s="267"/>
      <c r="F65" s="267"/>
      <c r="G65" s="267"/>
      <c r="H65" s="267"/>
      <c r="I65" s="267"/>
      <c r="J65" s="267"/>
      <c r="K65" s="267"/>
      <c r="L65" s="267"/>
      <c r="M65" s="267"/>
      <c r="N65" s="267"/>
      <c r="O65" s="267"/>
      <c r="P65" s="267"/>
      <c r="Q65" s="267"/>
      <c r="R65" s="267"/>
      <c r="S65" s="268"/>
    </row>
  </sheetData>
  <mergeCells count="77">
    <mergeCell ref="B58:S65"/>
    <mergeCell ref="K38:M40"/>
    <mergeCell ref="N38:P40"/>
    <mergeCell ref="W12:X22"/>
    <mergeCell ref="W35:Y45"/>
    <mergeCell ref="B24:S33"/>
    <mergeCell ref="B35:D37"/>
    <mergeCell ref="E35:G37"/>
    <mergeCell ref="H35:J37"/>
    <mergeCell ref="K35:M37"/>
    <mergeCell ref="N35:P37"/>
    <mergeCell ref="Q35:S37"/>
    <mergeCell ref="B15:D17"/>
    <mergeCell ref="H21:I22"/>
    <mergeCell ref="J21:J22"/>
    <mergeCell ref="K21:L22"/>
    <mergeCell ref="B1:S10"/>
    <mergeCell ref="B12:D14"/>
    <mergeCell ref="M21:M22"/>
    <mergeCell ref="O18:P20"/>
    <mergeCell ref="N21:O22"/>
    <mergeCell ref="P21:P22"/>
    <mergeCell ref="Q12:S14"/>
    <mergeCell ref="Q15:S17"/>
    <mergeCell ref="Q18:Q20"/>
    <mergeCell ref="R18:S20"/>
    <mergeCell ref="Q21:R22"/>
    <mergeCell ref="S21:S22"/>
    <mergeCell ref="C18:D20"/>
    <mergeCell ref="B21:C22"/>
    <mergeCell ref="D21:D22"/>
    <mergeCell ref="E21:F22"/>
    <mergeCell ref="G21:G22"/>
    <mergeCell ref="B18:B20"/>
    <mergeCell ref="E12:G14"/>
    <mergeCell ref="E15:G17"/>
    <mergeCell ref="E18:E20"/>
    <mergeCell ref="F18:G20"/>
    <mergeCell ref="H12:J14"/>
    <mergeCell ref="H15:J17"/>
    <mergeCell ref="H18:H20"/>
    <mergeCell ref="I18:J20"/>
    <mergeCell ref="K12:M14"/>
    <mergeCell ref="K15:M17"/>
    <mergeCell ref="K18:K20"/>
    <mergeCell ref="L18:M20"/>
    <mergeCell ref="N12:P14"/>
    <mergeCell ref="N15:P17"/>
    <mergeCell ref="N18:N20"/>
    <mergeCell ref="Q38:S40"/>
    <mergeCell ref="B41:B43"/>
    <mergeCell ref="C41:D43"/>
    <mergeCell ref="E41:E43"/>
    <mergeCell ref="F41:G43"/>
    <mergeCell ref="H41:H43"/>
    <mergeCell ref="I41:J43"/>
    <mergeCell ref="K41:K43"/>
    <mergeCell ref="L41:M43"/>
    <mergeCell ref="N41:N43"/>
    <mergeCell ref="O41:P43"/>
    <mergeCell ref="Q41:Q43"/>
    <mergeCell ref="R41:S43"/>
    <mergeCell ref="B38:D40"/>
    <mergeCell ref="E38:G40"/>
    <mergeCell ref="H38:J40"/>
    <mergeCell ref="B44:C45"/>
    <mergeCell ref="D44:D45"/>
    <mergeCell ref="E44:F45"/>
    <mergeCell ref="G44:G45"/>
    <mergeCell ref="H44:I45"/>
    <mergeCell ref="Q44:R45"/>
    <mergeCell ref="S44:S45"/>
    <mergeCell ref="J44:J45"/>
    <mergeCell ref="K44:L45"/>
    <mergeCell ref="M44:M45"/>
    <mergeCell ref="N44:O45"/>
    <mergeCell ref="P44:P45"/>
  </mergeCells>
  <phoneticPr fontId="6" type="noConversion"/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  <mx:PLV Mode="0" OnePage="0" WScale="0"/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1A9900"/>
  </sheetPr>
  <dimension ref="A1"/>
  <sheetViews>
    <sheetView workbookViewId="0"/>
    <sheetView workbookViewId="1"/>
    <sheetView workbookViewId="2"/>
  </sheetViews>
  <sheetFormatPr baseColWidth="10" defaultRowHeight="12" x14ac:dyDescent="0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  <mx:PLV Mode="0" OnePage="0" WScale="0"/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B6</vt:lpstr>
      <vt:lpstr>PATCH</vt:lpstr>
      <vt:lpstr>MATOS</vt:lpstr>
      <vt:lpstr>ETIKETS</vt:lpstr>
      <vt:lpstr>AMP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Yvan Petitpierre</dc:creator>
  <cp:lastModifiedBy>Yvan Petitpierre</cp:lastModifiedBy>
  <cp:lastPrinted>2015-11-10T11:47:16Z</cp:lastPrinted>
  <dcterms:created xsi:type="dcterms:W3CDTF">2002-09-04T22:30:44Z</dcterms:created>
  <dcterms:modified xsi:type="dcterms:W3CDTF">2015-11-10T12:34:52Z</dcterms:modified>
</cp:coreProperties>
</file>