
<file path=[Content_Types].xml><?xml version="1.0" encoding="utf-8"?>
<Types xmlns="http://schemas.openxmlformats.org/package/2006/content-types">
  <Default Extension="xml" ContentType="application/xml"/>
  <Default Extension="rels" ContentType="application/vnd.openxmlformats-package.relationships+xml"/>
  <Default Extension="bin" ContentType="application/vnd.ms-office.vbaProject"/>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26405" codeName="{8C4F1C90-05EB-6A55-5F09-09C24B55AC0B}"/>
  <workbookPr showInkAnnotation="0" codeName="ThisWorkbook" autoCompressPictures="0"/>
  <bookViews>
    <workbookView xWindow="17160" yWindow="80" windowWidth="15960" windowHeight="16060" tabRatio="401" activeTab="1"/>
    <workbookView xWindow="0" yWindow="0" windowWidth="17160" windowHeight="20400" tabRatio="500"/>
  </bookViews>
  <sheets>
    <sheet name="ZONE" sheetId="1" r:id="rId1"/>
    <sheet name="LISTE" sheetId="2" r:id="rId2"/>
  </sheets>
  <definedNames>
    <definedName name="_xlnm.Print_Titles" localSheetId="1">LISTE!$1:$1</definedName>
  </definedNames>
  <calcPr calcId="140001" concurrentCalc="0"/>
  <extLst>
    <ext xmlns:mx="http://schemas.microsoft.com/office/mac/excel/2008/main" uri="{7523E5D3-25F3-A5E0-1632-64F254C22452}">
      <mx:ArchID Flags="2"/>
    </ext>
  </extLst>
</workbook>
</file>

<file path=xl/calcChain.xml><?xml version="1.0" encoding="utf-8"?>
<calcChain xmlns="http://schemas.openxmlformats.org/spreadsheetml/2006/main">
  <c r="V7" i="1" l="1"/>
  <c r="V3" i="1"/>
  <c r="W7" i="1"/>
  <c r="W3" i="1"/>
  <c r="X7" i="1"/>
  <c r="X3" i="1"/>
  <c r="Y7" i="1"/>
  <c r="Y3" i="1"/>
  <c r="Z7" i="1"/>
  <c r="Z3" i="1"/>
  <c r="AA7" i="1"/>
  <c r="AA3" i="1"/>
  <c r="AB7" i="1"/>
  <c r="AB3" i="1"/>
  <c r="V2" i="1"/>
  <c r="AC7" i="1"/>
  <c r="AC3" i="1"/>
  <c r="AD7" i="1"/>
  <c r="AD3" i="1"/>
  <c r="AC2" i="1"/>
  <c r="AE7" i="1"/>
  <c r="AE3" i="1"/>
  <c r="AE2" i="1"/>
  <c r="LL2" i="1"/>
  <c r="LL7" i="1"/>
  <c r="BG7" i="1"/>
  <c r="BH7" i="1"/>
  <c r="BI7" i="1"/>
  <c r="BJ7" i="1"/>
  <c r="BK7" i="1"/>
  <c r="BL7" i="1"/>
  <c r="BM7" i="1"/>
  <c r="BN7" i="1"/>
  <c r="BO7" i="1"/>
  <c r="BP7" i="1"/>
  <c r="BQ7" i="1"/>
  <c r="BR7" i="1"/>
  <c r="BS7" i="1"/>
  <c r="BT7" i="1"/>
  <c r="BU7" i="1"/>
  <c r="BV7" i="1"/>
  <c r="BW7" i="1"/>
  <c r="BX7" i="1"/>
  <c r="BY7" i="1"/>
  <c r="BZ7" i="1"/>
  <c r="CA7" i="1"/>
  <c r="CB7" i="1"/>
  <c r="CC7" i="1"/>
  <c r="CD7" i="1"/>
  <c r="CE7" i="1"/>
  <c r="CF7" i="1"/>
  <c r="CG7" i="1"/>
  <c r="CH7" i="1"/>
  <c r="CI7" i="1"/>
  <c r="CJ7" i="1"/>
  <c r="CK7" i="1"/>
  <c r="CL7" i="1"/>
  <c r="CM7" i="1"/>
  <c r="CN7" i="1"/>
  <c r="CO7" i="1"/>
  <c r="CP7" i="1"/>
  <c r="CQ7" i="1"/>
  <c r="CR7" i="1"/>
  <c r="CS7" i="1"/>
  <c r="CT7" i="1"/>
  <c r="CU7" i="1"/>
  <c r="CV7" i="1"/>
  <c r="CW7" i="1"/>
  <c r="CX7" i="1"/>
  <c r="CY7" i="1"/>
  <c r="CZ7" i="1"/>
  <c r="DA7" i="1"/>
  <c r="DB7" i="1"/>
  <c r="DC7" i="1"/>
  <c r="DD7" i="1"/>
  <c r="DE7" i="1"/>
  <c r="DF7" i="1"/>
  <c r="DG7" i="1"/>
  <c r="DH7" i="1"/>
  <c r="DI7" i="1"/>
  <c r="DJ7" i="1"/>
  <c r="DK7" i="1"/>
  <c r="DL7" i="1"/>
  <c r="DM7" i="1"/>
  <c r="DN7" i="1"/>
  <c r="DO7" i="1"/>
  <c r="DP7" i="1"/>
  <c r="DQ7" i="1"/>
  <c r="DR7" i="1"/>
  <c r="DS7" i="1"/>
  <c r="DT7" i="1"/>
  <c r="DU7" i="1"/>
  <c r="DV7" i="1"/>
  <c r="DW7" i="1"/>
  <c r="DX7" i="1"/>
  <c r="DY7" i="1"/>
  <c r="DZ7" i="1"/>
  <c r="EA7" i="1"/>
  <c r="EB7" i="1"/>
  <c r="EC7" i="1"/>
  <c r="ED7" i="1"/>
  <c r="EE7" i="1"/>
  <c r="EF7" i="1"/>
  <c r="EG7" i="1"/>
  <c r="EH7" i="1"/>
  <c r="EI7" i="1"/>
  <c r="EJ7" i="1"/>
  <c r="EK7" i="1"/>
  <c r="EL7" i="1"/>
  <c r="EM7" i="1"/>
  <c r="EN7" i="1"/>
  <c r="EO7" i="1"/>
  <c r="EP7" i="1"/>
  <c r="EQ7" i="1"/>
  <c r="ER7" i="1"/>
  <c r="ES7" i="1"/>
  <c r="ET7" i="1"/>
  <c r="EU7" i="1"/>
  <c r="EV7" i="1"/>
  <c r="EW7" i="1"/>
  <c r="EX7" i="1"/>
  <c r="EY7" i="1"/>
  <c r="EZ7" i="1"/>
  <c r="FA7" i="1"/>
  <c r="FB7" i="1"/>
  <c r="FC7" i="1"/>
  <c r="FD7" i="1"/>
  <c r="FE7" i="1"/>
  <c r="FF7" i="1"/>
  <c r="FG7" i="1"/>
  <c r="FH7" i="1"/>
  <c r="FI7" i="1"/>
  <c r="FJ7" i="1"/>
  <c r="FK7" i="1"/>
  <c r="FL7" i="1"/>
  <c r="FM7" i="1"/>
  <c r="FN7" i="1"/>
  <c r="FO7" i="1"/>
  <c r="FP7" i="1"/>
  <c r="FQ7" i="1"/>
  <c r="FR7" i="1"/>
  <c r="FS7" i="1"/>
  <c r="FT7" i="1"/>
  <c r="FU7" i="1"/>
  <c r="FV7" i="1"/>
  <c r="FW7" i="1"/>
  <c r="FX7" i="1"/>
  <c r="FY7" i="1"/>
  <c r="FZ7" i="1"/>
  <c r="GA7" i="1"/>
  <c r="GB7" i="1"/>
  <c r="GC7" i="1"/>
  <c r="GD7" i="1"/>
  <c r="GE7" i="1"/>
  <c r="GF7" i="1"/>
  <c r="GG7" i="1"/>
  <c r="GH7" i="1"/>
  <c r="GI7" i="1"/>
  <c r="GJ7" i="1"/>
  <c r="GK7" i="1"/>
  <c r="GL7" i="1"/>
  <c r="GM7" i="1"/>
  <c r="GN7" i="1"/>
  <c r="GO7" i="1"/>
  <c r="GP7" i="1"/>
  <c r="GQ7" i="1"/>
  <c r="GR7" i="1"/>
  <c r="GS7" i="1"/>
  <c r="GT7" i="1"/>
  <c r="GU7" i="1"/>
  <c r="GV7" i="1"/>
  <c r="GW7" i="1"/>
  <c r="GX7" i="1"/>
  <c r="GY7" i="1"/>
  <c r="GZ7" i="1"/>
  <c r="HA7" i="1"/>
  <c r="HB7" i="1"/>
  <c r="HC7" i="1"/>
  <c r="HD7" i="1"/>
  <c r="HE7" i="1"/>
  <c r="HF7" i="1"/>
  <c r="HG7" i="1"/>
  <c r="HH7" i="1"/>
  <c r="HI7" i="1"/>
  <c r="HJ7" i="1"/>
  <c r="HK7" i="1"/>
  <c r="HL7" i="1"/>
  <c r="HM7" i="1"/>
  <c r="HN7" i="1"/>
  <c r="HO7" i="1"/>
  <c r="HP7" i="1"/>
  <c r="HQ7" i="1"/>
  <c r="HR7" i="1"/>
  <c r="HS7" i="1"/>
  <c r="HT7" i="1"/>
  <c r="HU7" i="1"/>
  <c r="HV7" i="1"/>
  <c r="HW7" i="1"/>
  <c r="HX7" i="1"/>
  <c r="HY7" i="1"/>
  <c r="HZ7" i="1"/>
  <c r="IA7" i="1"/>
  <c r="IB7" i="1"/>
  <c r="IC7" i="1"/>
  <c r="ID7" i="1"/>
  <c r="IE7" i="1"/>
  <c r="IF7" i="1"/>
  <c r="IG7" i="1"/>
  <c r="IH7" i="1"/>
  <c r="II7" i="1"/>
  <c r="IJ7" i="1"/>
  <c r="IK7" i="1"/>
  <c r="IL7" i="1"/>
  <c r="IM7" i="1"/>
  <c r="IN7" i="1"/>
  <c r="IO7" i="1"/>
  <c r="IP7" i="1"/>
  <c r="IQ7" i="1"/>
  <c r="IR7" i="1"/>
  <c r="IS7" i="1"/>
  <c r="IT7" i="1"/>
  <c r="IU7" i="1"/>
  <c r="IV7" i="1"/>
  <c r="IW7" i="1"/>
  <c r="IX7" i="1"/>
  <c r="IY7" i="1"/>
  <c r="IZ7" i="1"/>
  <c r="JA7" i="1"/>
  <c r="JB7" i="1"/>
  <c r="JC7" i="1"/>
  <c r="JD7" i="1"/>
  <c r="JE7" i="1"/>
  <c r="JF7" i="1"/>
  <c r="JG7" i="1"/>
  <c r="JH7" i="1"/>
  <c r="JI7" i="1"/>
  <c r="JJ7" i="1"/>
  <c r="JK7" i="1"/>
  <c r="JL7" i="1"/>
  <c r="JM7" i="1"/>
  <c r="JN7" i="1"/>
  <c r="JO7" i="1"/>
  <c r="JP7" i="1"/>
  <c r="JQ7" i="1"/>
  <c r="JR7" i="1"/>
  <c r="JS7" i="1"/>
  <c r="JT7" i="1"/>
  <c r="JU7" i="1"/>
  <c r="JV7" i="1"/>
  <c r="JW7" i="1"/>
  <c r="JX7" i="1"/>
  <c r="JY7" i="1"/>
  <c r="JZ7" i="1"/>
  <c r="KA7" i="1"/>
  <c r="KB7" i="1"/>
  <c r="KC7" i="1"/>
  <c r="KD7" i="1"/>
  <c r="KE7" i="1"/>
  <c r="KF7" i="1"/>
  <c r="KG7" i="1"/>
  <c r="KH7" i="1"/>
  <c r="KI7" i="1"/>
  <c r="KJ7" i="1"/>
  <c r="KK7" i="1"/>
  <c r="KL7" i="1"/>
  <c r="KM7" i="1"/>
  <c r="KN7" i="1"/>
  <c r="KO7" i="1"/>
  <c r="KP7" i="1"/>
  <c r="KQ7" i="1"/>
  <c r="KR7" i="1"/>
  <c r="KS7" i="1"/>
  <c r="KT7" i="1"/>
  <c r="KU7" i="1"/>
  <c r="KV7" i="1"/>
  <c r="KW7" i="1"/>
  <c r="KX7" i="1"/>
  <c r="KY7" i="1"/>
  <c r="KZ7" i="1"/>
  <c r="LA7" i="1"/>
  <c r="LB7" i="1"/>
  <c r="LC7" i="1"/>
  <c r="LD7" i="1"/>
  <c r="LE7" i="1"/>
  <c r="LF7" i="1"/>
  <c r="LG7" i="1"/>
  <c r="LH7" i="1"/>
  <c r="LI7" i="1"/>
  <c r="LJ7" i="1"/>
  <c r="LK7" i="1"/>
  <c r="LM7" i="1"/>
  <c r="M7" i="1"/>
  <c r="N7" i="1"/>
  <c r="O7" i="1"/>
  <c r="P7" i="1"/>
  <c r="Q7" i="1"/>
  <c r="R7" i="1"/>
  <c r="S7" i="1"/>
  <c r="T7" i="1"/>
  <c r="U7" i="1"/>
  <c r="AF7" i="1"/>
  <c r="AG7" i="1"/>
  <c r="AH7" i="1"/>
  <c r="AI7" i="1"/>
  <c r="AJ7" i="1"/>
  <c r="AK7" i="1"/>
  <c r="AL7" i="1"/>
  <c r="AM7" i="1"/>
  <c r="AN7" i="1"/>
  <c r="AO7" i="1"/>
  <c r="AP7" i="1"/>
  <c r="AQ7" i="1"/>
  <c r="AR7" i="1"/>
  <c r="AS7" i="1"/>
  <c r="AT7" i="1"/>
  <c r="AU7" i="1"/>
  <c r="AV7" i="1"/>
  <c r="AW7" i="1"/>
  <c r="AX7" i="1"/>
  <c r="AY7" i="1"/>
  <c r="AZ7" i="1"/>
  <c r="BA7" i="1"/>
  <c r="BB7" i="1"/>
  <c r="BC7" i="1"/>
  <c r="BD7" i="1"/>
  <c r="BE7" i="1"/>
  <c r="BF7" i="1"/>
  <c r="J5" i="1"/>
  <c r="J2" i="1"/>
  <c r="I5" i="1"/>
  <c r="I2" i="1"/>
  <c r="L7" i="1"/>
  <c r="H398" i="1"/>
  <c r="G398" i="1"/>
  <c r="F398" i="1"/>
  <c r="H397" i="1"/>
  <c r="G397" i="1"/>
  <c r="F397" i="1"/>
  <c r="H396" i="1"/>
  <c r="G396" i="1"/>
  <c r="F396" i="1"/>
  <c r="H395" i="1"/>
  <c r="G395" i="1"/>
  <c r="F395" i="1"/>
  <c r="H394" i="1"/>
  <c r="G394" i="1"/>
  <c r="F394" i="1"/>
  <c r="H393" i="1"/>
  <c r="G393" i="1"/>
  <c r="F393" i="1"/>
  <c r="H392" i="1"/>
  <c r="G392" i="1"/>
  <c r="F392" i="1"/>
  <c r="H391" i="1"/>
  <c r="G391" i="1"/>
  <c r="F391" i="1"/>
  <c r="H390" i="1"/>
  <c r="G390" i="1"/>
  <c r="F390" i="1"/>
  <c r="H389" i="1"/>
  <c r="G389" i="1"/>
  <c r="F389" i="1"/>
  <c r="H388" i="1"/>
  <c r="G388" i="1"/>
  <c r="F388" i="1"/>
  <c r="H387" i="1"/>
  <c r="G387" i="1"/>
  <c r="F387" i="1"/>
  <c r="H386" i="1"/>
  <c r="G386" i="1"/>
  <c r="F386" i="1"/>
  <c r="H385" i="1"/>
  <c r="G385" i="1"/>
  <c r="F385" i="1"/>
  <c r="H384" i="1"/>
  <c r="G384" i="1"/>
  <c r="F384" i="1"/>
  <c r="H383" i="1"/>
  <c r="G383" i="1"/>
  <c r="F383" i="1"/>
  <c r="H382" i="1"/>
  <c r="G382" i="1"/>
  <c r="F382" i="1"/>
  <c r="H381" i="1"/>
  <c r="G381" i="1"/>
  <c r="F381" i="1"/>
  <c r="H380" i="1"/>
  <c r="G380" i="1"/>
  <c r="F380" i="1"/>
  <c r="H379" i="1"/>
  <c r="G379" i="1"/>
  <c r="F379" i="1"/>
  <c r="H378" i="1"/>
  <c r="G378" i="1"/>
  <c r="F378" i="1"/>
  <c r="H377" i="1"/>
  <c r="G377" i="1"/>
  <c r="F377" i="1"/>
  <c r="H376" i="1"/>
  <c r="G376" i="1"/>
  <c r="F376" i="1"/>
  <c r="H375" i="1"/>
  <c r="G375" i="1"/>
  <c r="F375" i="1"/>
  <c r="H374" i="1"/>
  <c r="G374" i="1"/>
  <c r="F374" i="1"/>
  <c r="H373" i="1"/>
  <c r="G373" i="1"/>
  <c r="F373" i="1"/>
  <c r="H372" i="1"/>
  <c r="G372" i="1"/>
  <c r="F372" i="1"/>
  <c r="H371" i="1"/>
  <c r="G371" i="1"/>
  <c r="F371" i="1"/>
  <c r="H370" i="1"/>
  <c r="G370" i="1"/>
  <c r="F370" i="1"/>
  <c r="H369" i="1"/>
  <c r="G369" i="1"/>
  <c r="F369" i="1"/>
  <c r="H368" i="1"/>
  <c r="G368" i="1"/>
  <c r="F368" i="1"/>
  <c r="H367" i="1"/>
  <c r="G367" i="1"/>
  <c r="F367" i="1"/>
  <c r="H366" i="1"/>
  <c r="G366" i="1"/>
  <c r="F366" i="1"/>
  <c r="H365" i="1"/>
  <c r="G365" i="1"/>
  <c r="F365" i="1"/>
  <c r="H364" i="1"/>
  <c r="G364" i="1"/>
  <c r="F364" i="1"/>
  <c r="H363" i="1"/>
  <c r="G363" i="1"/>
  <c r="F363" i="1"/>
  <c r="H362" i="1"/>
  <c r="G362" i="1"/>
  <c r="F362" i="1"/>
  <c r="H361" i="1"/>
  <c r="G361" i="1"/>
  <c r="F361" i="1"/>
  <c r="H360" i="1"/>
  <c r="G360" i="1"/>
  <c r="F360" i="1"/>
  <c r="H359" i="1"/>
  <c r="G359" i="1"/>
  <c r="F359" i="1"/>
  <c r="H358" i="1"/>
  <c r="G358" i="1"/>
  <c r="F358" i="1"/>
  <c r="H357" i="1"/>
  <c r="G357" i="1"/>
  <c r="F357" i="1"/>
  <c r="H356" i="1"/>
  <c r="G356" i="1"/>
  <c r="F356" i="1"/>
  <c r="H355" i="1"/>
  <c r="G355" i="1"/>
  <c r="F355" i="1"/>
  <c r="H354" i="1"/>
  <c r="G354" i="1"/>
  <c r="F354" i="1"/>
  <c r="H353" i="1"/>
  <c r="G353" i="1"/>
  <c r="F353" i="1"/>
  <c r="H352" i="1"/>
  <c r="G352" i="1"/>
  <c r="F352" i="1"/>
  <c r="H351" i="1"/>
  <c r="G351" i="1"/>
  <c r="F351" i="1"/>
  <c r="H350" i="1"/>
  <c r="G350" i="1"/>
  <c r="F350" i="1"/>
  <c r="H349" i="1"/>
  <c r="G349" i="1"/>
  <c r="F349" i="1"/>
  <c r="H348" i="1"/>
  <c r="G348" i="1"/>
  <c r="F348" i="1"/>
  <c r="H347" i="1"/>
  <c r="G347" i="1"/>
  <c r="F347" i="1"/>
  <c r="H346" i="1"/>
  <c r="G346" i="1"/>
  <c r="F346" i="1"/>
  <c r="H345" i="1"/>
  <c r="G345" i="1"/>
  <c r="F345" i="1"/>
  <c r="H344" i="1"/>
  <c r="G344" i="1"/>
  <c r="F344" i="1"/>
  <c r="H343" i="1"/>
  <c r="G343" i="1"/>
  <c r="F343" i="1"/>
  <c r="H342" i="1"/>
  <c r="G342" i="1"/>
  <c r="F342" i="1"/>
  <c r="H341" i="1"/>
  <c r="G341" i="1"/>
  <c r="F341" i="1"/>
  <c r="H340" i="1"/>
  <c r="G340" i="1"/>
  <c r="F340" i="1"/>
  <c r="H339" i="1"/>
  <c r="G339" i="1"/>
  <c r="F339" i="1"/>
  <c r="H338" i="1"/>
  <c r="G338" i="1"/>
  <c r="F338" i="1"/>
  <c r="H337" i="1"/>
  <c r="G337" i="1"/>
  <c r="F337" i="1"/>
  <c r="H336" i="1"/>
  <c r="G336" i="1"/>
  <c r="F336" i="1"/>
  <c r="H335" i="1"/>
  <c r="G335" i="1"/>
  <c r="F335" i="1"/>
  <c r="H334" i="1"/>
  <c r="G334" i="1"/>
  <c r="F334" i="1"/>
  <c r="H333" i="1"/>
  <c r="G333" i="1"/>
  <c r="F333" i="1"/>
  <c r="H332" i="1"/>
  <c r="G332" i="1"/>
  <c r="F332" i="1"/>
  <c r="H331" i="1"/>
  <c r="G331" i="1"/>
  <c r="F331" i="1"/>
  <c r="H330" i="1"/>
  <c r="G330" i="1"/>
  <c r="F330" i="1"/>
  <c r="H329" i="1"/>
  <c r="G329" i="1"/>
  <c r="F329" i="1"/>
  <c r="H328" i="1"/>
  <c r="G328" i="1"/>
  <c r="F328" i="1"/>
  <c r="H327" i="1"/>
  <c r="G327" i="1"/>
  <c r="F327" i="1"/>
  <c r="H326" i="1"/>
  <c r="G326" i="1"/>
  <c r="F326" i="1"/>
  <c r="H325" i="1"/>
  <c r="G325" i="1"/>
  <c r="F325" i="1"/>
  <c r="H324" i="1"/>
  <c r="G324" i="1"/>
  <c r="F324" i="1"/>
  <c r="H323" i="1"/>
  <c r="G323" i="1"/>
  <c r="F323" i="1"/>
  <c r="H322" i="1"/>
  <c r="G322" i="1"/>
  <c r="F322" i="1"/>
  <c r="H321" i="1"/>
  <c r="G321" i="1"/>
  <c r="F321" i="1"/>
  <c r="H320" i="1"/>
  <c r="G320" i="1"/>
  <c r="F320" i="1"/>
  <c r="H319" i="1"/>
  <c r="G319" i="1"/>
  <c r="F319" i="1"/>
  <c r="H318" i="1"/>
  <c r="G318" i="1"/>
  <c r="F318" i="1"/>
  <c r="H317" i="1"/>
  <c r="G317" i="1"/>
  <c r="F317" i="1"/>
  <c r="H316" i="1"/>
  <c r="G316" i="1"/>
  <c r="F316" i="1"/>
  <c r="H315" i="1"/>
  <c r="G315" i="1"/>
  <c r="F315" i="1"/>
  <c r="H314" i="1"/>
  <c r="G314" i="1"/>
  <c r="F314" i="1"/>
  <c r="H313" i="1"/>
  <c r="G313" i="1"/>
  <c r="F313" i="1"/>
  <c r="H312" i="1"/>
  <c r="G312" i="1"/>
  <c r="F312" i="1"/>
  <c r="H311" i="1"/>
  <c r="G311" i="1"/>
  <c r="F311" i="1"/>
  <c r="H310" i="1"/>
  <c r="G310" i="1"/>
  <c r="F310" i="1"/>
  <c r="H309" i="1"/>
  <c r="G309" i="1"/>
  <c r="F309" i="1"/>
  <c r="H308" i="1"/>
  <c r="G308" i="1"/>
  <c r="F308" i="1"/>
  <c r="H307" i="1"/>
  <c r="G307" i="1"/>
  <c r="F307" i="1"/>
  <c r="H306" i="1"/>
  <c r="G306" i="1"/>
  <c r="F306" i="1"/>
  <c r="H305" i="1"/>
  <c r="G305" i="1"/>
  <c r="F305" i="1"/>
  <c r="H304" i="1"/>
  <c r="G304" i="1"/>
  <c r="F304" i="1"/>
  <c r="H303" i="1"/>
  <c r="G303" i="1"/>
  <c r="F303" i="1"/>
  <c r="H302" i="1"/>
  <c r="G302" i="1"/>
  <c r="F302" i="1"/>
  <c r="H301" i="1"/>
  <c r="G301" i="1"/>
  <c r="F301" i="1"/>
  <c r="H300" i="1"/>
  <c r="G300" i="1"/>
  <c r="F300" i="1"/>
  <c r="H299" i="1"/>
  <c r="G299" i="1"/>
  <c r="F299" i="1"/>
  <c r="H298" i="1"/>
  <c r="G298" i="1"/>
  <c r="F298" i="1"/>
  <c r="H297" i="1"/>
  <c r="G297" i="1"/>
  <c r="F297" i="1"/>
  <c r="H296" i="1"/>
  <c r="G296" i="1"/>
  <c r="F296" i="1"/>
  <c r="H295" i="1"/>
  <c r="G295" i="1"/>
  <c r="F295" i="1"/>
  <c r="H294" i="1"/>
  <c r="G294" i="1"/>
  <c r="F294" i="1"/>
  <c r="H293" i="1"/>
  <c r="G293" i="1"/>
  <c r="F293" i="1"/>
  <c r="H292" i="1"/>
  <c r="G292" i="1"/>
  <c r="F292" i="1"/>
  <c r="H291" i="1"/>
  <c r="G291" i="1"/>
  <c r="F291" i="1"/>
  <c r="H290" i="1"/>
  <c r="G290" i="1"/>
  <c r="F290" i="1"/>
  <c r="H289" i="1"/>
  <c r="G289" i="1"/>
  <c r="F289" i="1"/>
  <c r="H288" i="1"/>
  <c r="G288" i="1"/>
  <c r="F288" i="1"/>
  <c r="H287" i="1"/>
  <c r="G287" i="1"/>
  <c r="F287" i="1"/>
  <c r="H286" i="1"/>
  <c r="G286" i="1"/>
  <c r="F286" i="1"/>
  <c r="H285" i="1"/>
  <c r="G285" i="1"/>
  <c r="F285" i="1"/>
  <c r="H284" i="1"/>
  <c r="G284" i="1"/>
  <c r="F284" i="1"/>
  <c r="H283" i="1"/>
  <c r="G283" i="1"/>
  <c r="F283" i="1"/>
  <c r="H282" i="1"/>
  <c r="G282" i="1"/>
  <c r="F282" i="1"/>
  <c r="H281" i="1"/>
  <c r="G281" i="1"/>
  <c r="F281" i="1"/>
  <c r="H280" i="1"/>
  <c r="G280" i="1"/>
  <c r="F280" i="1"/>
  <c r="H279" i="1"/>
  <c r="G279" i="1"/>
  <c r="F279" i="1"/>
  <c r="H278" i="1"/>
  <c r="G278" i="1"/>
  <c r="F278" i="1"/>
  <c r="H277" i="1"/>
  <c r="G277" i="1"/>
  <c r="F277" i="1"/>
  <c r="H276" i="1"/>
  <c r="G276" i="1"/>
  <c r="F276" i="1"/>
  <c r="H275" i="1"/>
  <c r="G275" i="1"/>
  <c r="F275" i="1"/>
  <c r="H274" i="1"/>
  <c r="G274" i="1"/>
  <c r="F274" i="1"/>
  <c r="H273" i="1"/>
  <c r="G273" i="1"/>
  <c r="F273" i="1"/>
  <c r="H272" i="1"/>
  <c r="G272" i="1"/>
  <c r="F272" i="1"/>
  <c r="H271" i="1"/>
  <c r="G271" i="1"/>
  <c r="F271" i="1"/>
  <c r="H270" i="1"/>
  <c r="G270" i="1"/>
  <c r="F270" i="1"/>
  <c r="H269" i="1"/>
  <c r="G269" i="1"/>
  <c r="F269" i="1"/>
  <c r="H268" i="1"/>
  <c r="G268" i="1"/>
  <c r="F268" i="1"/>
  <c r="H267" i="1"/>
  <c r="G267" i="1"/>
  <c r="F267" i="1"/>
  <c r="H266" i="1"/>
  <c r="G266" i="1"/>
  <c r="F266" i="1"/>
  <c r="H265" i="1"/>
  <c r="G265" i="1"/>
  <c r="F265" i="1"/>
  <c r="H264" i="1"/>
  <c r="G264" i="1"/>
  <c r="F264" i="1"/>
  <c r="H263" i="1"/>
  <c r="G263" i="1"/>
  <c r="F263" i="1"/>
  <c r="H262" i="1"/>
  <c r="G262" i="1"/>
  <c r="F262" i="1"/>
  <c r="H261" i="1"/>
  <c r="G261" i="1"/>
  <c r="F261" i="1"/>
  <c r="H260" i="1"/>
  <c r="G260" i="1"/>
  <c r="F260" i="1"/>
  <c r="H259" i="1"/>
  <c r="G259" i="1"/>
  <c r="F259" i="1"/>
  <c r="H258" i="1"/>
  <c r="G258" i="1"/>
  <c r="F258" i="1"/>
  <c r="H257" i="1"/>
  <c r="G257" i="1"/>
  <c r="F257" i="1"/>
  <c r="H256" i="1"/>
  <c r="G256" i="1"/>
  <c r="F256" i="1"/>
  <c r="H255" i="1"/>
  <c r="G255" i="1"/>
  <c r="F255" i="1"/>
  <c r="H254" i="1"/>
  <c r="G254" i="1"/>
  <c r="F254" i="1"/>
  <c r="H253" i="1"/>
  <c r="G253" i="1"/>
  <c r="F253" i="1"/>
  <c r="H252" i="1"/>
  <c r="G252" i="1"/>
  <c r="F252" i="1"/>
  <c r="H251" i="1"/>
  <c r="G251" i="1"/>
  <c r="F251" i="1"/>
  <c r="H250" i="1"/>
  <c r="G250" i="1"/>
  <c r="F250" i="1"/>
  <c r="H249" i="1"/>
  <c r="G249" i="1"/>
  <c r="F249" i="1"/>
  <c r="H248" i="1"/>
  <c r="G248" i="1"/>
  <c r="F248" i="1"/>
  <c r="H247" i="1"/>
  <c r="G247" i="1"/>
  <c r="F247" i="1"/>
  <c r="H246" i="1"/>
  <c r="G246" i="1"/>
  <c r="F246" i="1"/>
  <c r="H245" i="1"/>
  <c r="G245" i="1"/>
  <c r="F245" i="1"/>
  <c r="H244" i="1"/>
  <c r="G244" i="1"/>
  <c r="F244" i="1"/>
  <c r="H243" i="1"/>
  <c r="G243" i="1"/>
  <c r="F243" i="1"/>
  <c r="H242" i="1"/>
  <c r="G242" i="1"/>
  <c r="F242" i="1"/>
  <c r="H241" i="1"/>
  <c r="G241" i="1"/>
  <c r="F241" i="1"/>
  <c r="H240" i="1"/>
  <c r="G240" i="1"/>
  <c r="F240" i="1"/>
  <c r="H239" i="1"/>
  <c r="G239" i="1"/>
  <c r="F239" i="1"/>
  <c r="H238" i="1"/>
  <c r="G238" i="1"/>
  <c r="F238" i="1"/>
  <c r="H237" i="1"/>
  <c r="G237" i="1"/>
  <c r="F237" i="1"/>
  <c r="H236" i="1"/>
  <c r="G236" i="1"/>
  <c r="F236" i="1"/>
  <c r="H235" i="1"/>
  <c r="G235" i="1"/>
  <c r="F235" i="1"/>
  <c r="H234" i="1"/>
  <c r="G234" i="1"/>
  <c r="F234" i="1"/>
  <c r="H233" i="1"/>
  <c r="G233" i="1"/>
  <c r="F233" i="1"/>
  <c r="H232" i="1"/>
  <c r="G232" i="1"/>
  <c r="F232" i="1"/>
  <c r="H231" i="1"/>
  <c r="G231" i="1"/>
  <c r="F231" i="1"/>
  <c r="H230" i="1"/>
  <c r="G230" i="1"/>
  <c r="F230" i="1"/>
  <c r="H229" i="1"/>
  <c r="G229" i="1"/>
  <c r="F229" i="1"/>
  <c r="H228" i="1"/>
  <c r="G228" i="1"/>
  <c r="F228" i="1"/>
  <c r="H227" i="1"/>
  <c r="G227" i="1"/>
  <c r="F227" i="1"/>
  <c r="H226" i="1"/>
  <c r="G226" i="1"/>
  <c r="F226" i="1"/>
  <c r="H225" i="1"/>
  <c r="G225" i="1"/>
  <c r="F225" i="1"/>
  <c r="H224" i="1"/>
  <c r="G224" i="1"/>
  <c r="F224" i="1"/>
  <c r="H223" i="1"/>
  <c r="G223" i="1"/>
  <c r="F223" i="1"/>
  <c r="H222" i="1"/>
  <c r="G222" i="1"/>
  <c r="F222" i="1"/>
  <c r="H221" i="1"/>
  <c r="G221" i="1"/>
  <c r="F221" i="1"/>
  <c r="H220" i="1"/>
  <c r="G220" i="1"/>
  <c r="F220" i="1"/>
  <c r="H219" i="1"/>
  <c r="G219" i="1"/>
  <c r="F219" i="1"/>
  <c r="H218" i="1"/>
  <c r="G218" i="1"/>
  <c r="F218" i="1"/>
  <c r="H217" i="1"/>
  <c r="G217" i="1"/>
  <c r="F217" i="1"/>
  <c r="H216" i="1"/>
  <c r="G216" i="1"/>
  <c r="F216" i="1"/>
  <c r="H215" i="1"/>
  <c r="G215" i="1"/>
  <c r="F215" i="1"/>
  <c r="H214" i="1"/>
  <c r="G214" i="1"/>
  <c r="F214" i="1"/>
  <c r="H213" i="1"/>
  <c r="G213" i="1"/>
  <c r="F213" i="1"/>
  <c r="H212" i="1"/>
  <c r="G212" i="1"/>
  <c r="F212" i="1"/>
  <c r="H211" i="1"/>
  <c r="G211" i="1"/>
  <c r="F211" i="1"/>
  <c r="H210" i="1"/>
  <c r="G210" i="1"/>
  <c r="F210" i="1"/>
  <c r="H209" i="1"/>
  <c r="G209" i="1"/>
  <c r="F209" i="1"/>
  <c r="H208" i="1"/>
  <c r="G208" i="1"/>
  <c r="F208" i="1"/>
  <c r="H207" i="1"/>
  <c r="G207" i="1"/>
  <c r="F207" i="1"/>
  <c r="H206" i="1"/>
  <c r="G206" i="1"/>
  <c r="F206" i="1"/>
  <c r="H205" i="1"/>
  <c r="G205" i="1"/>
  <c r="F205" i="1"/>
  <c r="H204" i="1"/>
  <c r="G204" i="1"/>
  <c r="F204" i="1"/>
  <c r="H203" i="1"/>
  <c r="G203" i="1"/>
  <c r="F203" i="1"/>
  <c r="H202" i="1"/>
  <c r="G202" i="1"/>
  <c r="F202" i="1"/>
  <c r="H201" i="1"/>
  <c r="G201" i="1"/>
  <c r="F201" i="1"/>
  <c r="H200" i="1"/>
  <c r="G200" i="1"/>
  <c r="F200" i="1"/>
  <c r="H199" i="1"/>
  <c r="G199" i="1"/>
  <c r="F199" i="1"/>
  <c r="H198" i="1"/>
  <c r="G198" i="1"/>
  <c r="F198" i="1"/>
  <c r="H197" i="1"/>
  <c r="G197" i="1"/>
  <c r="F197" i="1"/>
  <c r="H196" i="1"/>
  <c r="G196" i="1"/>
  <c r="F196" i="1"/>
  <c r="H195" i="1"/>
  <c r="G195" i="1"/>
  <c r="F195" i="1"/>
  <c r="H194" i="1"/>
  <c r="G194" i="1"/>
  <c r="F194" i="1"/>
  <c r="H193" i="1"/>
  <c r="G193" i="1"/>
  <c r="F193" i="1"/>
  <c r="H192" i="1"/>
  <c r="G192" i="1"/>
  <c r="F192" i="1"/>
  <c r="H191" i="1"/>
  <c r="G191" i="1"/>
  <c r="F191" i="1"/>
  <c r="H190" i="1"/>
  <c r="G190" i="1"/>
  <c r="F190" i="1"/>
  <c r="H189" i="1"/>
  <c r="G189" i="1"/>
  <c r="F189" i="1"/>
  <c r="H188" i="1"/>
  <c r="G188" i="1"/>
  <c r="F188" i="1"/>
  <c r="H187" i="1"/>
  <c r="G187" i="1"/>
  <c r="F187" i="1"/>
  <c r="H186" i="1"/>
  <c r="G186" i="1"/>
  <c r="F186" i="1"/>
  <c r="H185" i="1"/>
  <c r="G185" i="1"/>
  <c r="F185" i="1"/>
  <c r="H184" i="1"/>
  <c r="G184" i="1"/>
  <c r="F184" i="1"/>
  <c r="H183" i="1"/>
  <c r="G183" i="1"/>
  <c r="F183" i="1"/>
  <c r="H182" i="1"/>
  <c r="G182" i="1"/>
  <c r="F182" i="1"/>
  <c r="H181" i="1"/>
  <c r="G181" i="1"/>
  <c r="F181" i="1"/>
  <c r="H180" i="1"/>
  <c r="G180" i="1"/>
  <c r="F180" i="1"/>
  <c r="H179" i="1"/>
  <c r="G179" i="1"/>
  <c r="F179" i="1"/>
  <c r="H178" i="1"/>
  <c r="G178" i="1"/>
  <c r="F178" i="1"/>
  <c r="H177" i="1"/>
  <c r="G177" i="1"/>
  <c r="F177" i="1"/>
  <c r="H176" i="1"/>
  <c r="G176" i="1"/>
  <c r="F176" i="1"/>
  <c r="H175" i="1"/>
  <c r="G175" i="1"/>
  <c r="F175" i="1"/>
  <c r="H174" i="1"/>
  <c r="G174" i="1"/>
  <c r="F174" i="1"/>
  <c r="H173" i="1"/>
  <c r="G173" i="1"/>
  <c r="F173" i="1"/>
  <c r="H172" i="1"/>
  <c r="G172" i="1"/>
  <c r="F172" i="1"/>
  <c r="H171" i="1"/>
  <c r="G171" i="1"/>
  <c r="F171" i="1"/>
  <c r="H170" i="1"/>
  <c r="G170" i="1"/>
  <c r="F170" i="1"/>
  <c r="H169" i="1"/>
  <c r="G169" i="1"/>
  <c r="F169" i="1"/>
  <c r="H168" i="1"/>
  <c r="G168" i="1"/>
  <c r="F168" i="1"/>
  <c r="H167" i="1"/>
  <c r="G167" i="1"/>
  <c r="F167" i="1"/>
  <c r="H166" i="1"/>
  <c r="G166" i="1"/>
  <c r="F166" i="1"/>
  <c r="H165" i="1"/>
  <c r="G165" i="1"/>
  <c r="F165" i="1"/>
  <c r="H164" i="1"/>
  <c r="G164" i="1"/>
  <c r="F164" i="1"/>
  <c r="H163" i="1"/>
  <c r="G163" i="1"/>
  <c r="F163" i="1"/>
  <c r="H162" i="1"/>
  <c r="G162" i="1"/>
  <c r="F162" i="1"/>
  <c r="H161" i="1"/>
  <c r="G161" i="1"/>
  <c r="F161" i="1"/>
  <c r="H160" i="1"/>
  <c r="G160" i="1"/>
  <c r="F160" i="1"/>
  <c r="H159" i="1"/>
  <c r="G159" i="1"/>
  <c r="F159" i="1"/>
  <c r="H158" i="1"/>
  <c r="G158" i="1"/>
  <c r="F158" i="1"/>
  <c r="H157" i="1"/>
  <c r="G157" i="1"/>
  <c r="F157" i="1"/>
  <c r="H156" i="1"/>
  <c r="G156" i="1"/>
  <c r="F156" i="1"/>
  <c r="H155" i="1"/>
  <c r="G155" i="1"/>
  <c r="F155" i="1"/>
  <c r="H154" i="1"/>
  <c r="G154" i="1"/>
  <c r="F154" i="1"/>
  <c r="H153" i="1"/>
  <c r="G153" i="1"/>
  <c r="F153" i="1"/>
  <c r="H152" i="1"/>
  <c r="G152" i="1"/>
  <c r="F152" i="1"/>
  <c r="H151" i="1"/>
  <c r="G151" i="1"/>
  <c r="F151" i="1"/>
  <c r="H150" i="1"/>
  <c r="G150" i="1"/>
  <c r="F150" i="1"/>
  <c r="H149" i="1"/>
  <c r="G149" i="1"/>
  <c r="F149" i="1"/>
  <c r="H148" i="1"/>
  <c r="G148" i="1"/>
  <c r="F148" i="1"/>
  <c r="H147" i="1"/>
  <c r="G147" i="1"/>
  <c r="F147" i="1"/>
  <c r="H146" i="1"/>
  <c r="G146" i="1"/>
  <c r="F146" i="1"/>
  <c r="H145" i="1"/>
  <c r="G145" i="1"/>
  <c r="F145" i="1"/>
  <c r="H144" i="1"/>
  <c r="G144" i="1"/>
  <c r="F144" i="1"/>
  <c r="H143" i="1"/>
  <c r="G143" i="1"/>
  <c r="F143" i="1"/>
  <c r="H142" i="1"/>
  <c r="G142" i="1"/>
  <c r="F142" i="1"/>
  <c r="H141" i="1"/>
  <c r="G141" i="1"/>
  <c r="F141" i="1"/>
  <c r="H140" i="1"/>
  <c r="G140" i="1"/>
  <c r="F140" i="1"/>
  <c r="H139" i="1"/>
  <c r="G139" i="1"/>
  <c r="F139" i="1"/>
  <c r="H138" i="1"/>
  <c r="G138" i="1"/>
  <c r="F138" i="1"/>
  <c r="H137" i="1"/>
  <c r="G137" i="1"/>
  <c r="F137" i="1"/>
  <c r="H136" i="1"/>
  <c r="G136" i="1"/>
  <c r="F136" i="1"/>
  <c r="H135" i="1"/>
  <c r="G135" i="1"/>
  <c r="F135" i="1"/>
  <c r="H134" i="1"/>
  <c r="G134" i="1"/>
  <c r="F134" i="1"/>
  <c r="H133" i="1"/>
  <c r="G133" i="1"/>
  <c r="F133" i="1"/>
  <c r="H132" i="1"/>
  <c r="G132" i="1"/>
  <c r="F132" i="1"/>
  <c r="H131" i="1"/>
  <c r="G131" i="1"/>
  <c r="F131" i="1"/>
  <c r="H130" i="1"/>
  <c r="G130" i="1"/>
  <c r="F130" i="1"/>
  <c r="H129" i="1"/>
  <c r="G129" i="1"/>
  <c r="F129" i="1"/>
  <c r="H128" i="1"/>
  <c r="G128" i="1"/>
  <c r="F128" i="1"/>
  <c r="H127" i="1"/>
  <c r="G127" i="1"/>
  <c r="F127" i="1"/>
  <c r="H126" i="1"/>
  <c r="G126" i="1"/>
  <c r="F126" i="1"/>
  <c r="H125" i="1"/>
  <c r="G125" i="1"/>
  <c r="F125" i="1"/>
  <c r="H124" i="1"/>
  <c r="G124" i="1"/>
  <c r="F124" i="1"/>
  <c r="H123" i="1"/>
  <c r="G123" i="1"/>
  <c r="F123" i="1"/>
  <c r="H122" i="1"/>
  <c r="G122" i="1"/>
  <c r="F122" i="1"/>
  <c r="H121" i="1"/>
  <c r="G121" i="1"/>
  <c r="F121" i="1"/>
  <c r="H120" i="1"/>
  <c r="G120" i="1"/>
  <c r="F120" i="1"/>
  <c r="H119" i="1"/>
  <c r="G119" i="1"/>
  <c r="F119" i="1"/>
  <c r="H118" i="1"/>
  <c r="G118" i="1"/>
  <c r="F118" i="1"/>
  <c r="H117" i="1"/>
  <c r="G117" i="1"/>
  <c r="F117" i="1"/>
  <c r="H116" i="1"/>
  <c r="G116" i="1"/>
  <c r="F116" i="1"/>
  <c r="H115" i="1"/>
  <c r="G115" i="1"/>
  <c r="F115" i="1"/>
  <c r="H114" i="1"/>
  <c r="G114" i="1"/>
  <c r="F114" i="1"/>
  <c r="H113" i="1"/>
  <c r="G113" i="1"/>
  <c r="F113" i="1"/>
  <c r="H112" i="1"/>
  <c r="G112" i="1"/>
  <c r="F112" i="1"/>
  <c r="H111" i="1"/>
  <c r="G111" i="1"/>
  <c r="F111" i="1"/>
  <c r="H110" i="1"/>
  <c r="G110" i="1"/>
  <c r="F110" i="1"/>
  <c r="H109" i="1"/>
  <c r="G109" i="1"/>
  <c r="F109" i="1"/>
  <c r="H108" i="1"/>
  <c r="G108" i="1"/>
  <c r="F108" i="1"/>
  <c r="H107" i="1"/>
  <c r="G107" i="1"/>
  <c r="F107" i="1"/>
  <c r="H106" i="1"/>
  <c r="G106" i="1"/>
  <c r="F106" i="1"/>
  <c r="H105" i="1"/>
  <c r="G105" i="1"/>
  <c r="F105" i="1"/>
  <c r="H104" i="1"/>
  <c r="G104" i="1"/>
  <c r="F104" i="1"/>
  <c r="H103" i="1"/>
  <c r="G103" i="1"/>
  <c r="F103" i="1"/>
  <c r="H102" i="1"/>
  <c r="G102" i="1"/>
  <c r="F102" i="1"/>
  <c r="H101" i="1"/>
  <c r="G101" i="1"/>
  <c r="F101" i="1"/>
  <c r="H100" i="1"/>
  <c r="G100" i="1"/>
  <c r="F100" i="1"/>
  <c r="H99" i="1"/>
  <c r="G99" i="1"/>
  <c r="F99" i="1"/>
  <c r="H98" i="1"/>
  <c r="G98" i="1"/>
  <c r="F98" i="1"/>
  <c r="H96" i="1"/>
  <c r="G96" i="1"/>
  <c r="F96" i="1"/>
  <c r="H95" i="1"/>
  <c r="G95" i="1"/>
  <c r="F95" i="1"/>
  <c r="H94" i="1"/>
  <c r="G94" i="1"/>
  <c r="F94" i="1"/>
  <c r="H93" i="1"/>
  <c r="G93" i="1"/>
  <c r="F93" i="1"/>
  <c r="H92" i="1"/>
  <c r="G92" i="1"/>
  <c r="F92" i="1"/>
  <c r="H91" i="1"/>
  <c r="G91" i="1"/>
  <c r="F91" i="1"/>
  <c r="H90" i="1"/>
  <c r="G90" i="1"/>
  <c r="F90" i="1"/>
  <c r="H89" i="1"/>
  <c r="G89" i="1"/>
  <c r="F89" i="1"/>
  <c r="H88" i="1"/>
  <c r="G88" i="1"/>
  <c r="F88" i="1"/>
  <c r="H87" i="1"/>
  <c r="G87" i="1"/>
  <c r="F87" i="1"/>
  <c r="H86" i="1"/>
  <c r="G86" i="1"/>
  <c r="F86" i="1"/>
  <c r="H85" i="1"/>
  <c r="G85" i="1"/>
  <c r="F85" i="1"/>
  <c r="H84" i="1"/>
  <c r="G84" i="1"/>
  <c r="F84" i="1"/>
  <c r="H83" i="1"/>
  <c r="G83" i="1"/>
  <c r="F83" i="1"/>
  <c r="H82" i="1"/>
  <c r="G82" i="1"/>
  <c r="F82" i="1"/>
  <c r="H81" i="1"/>
  <c r="G81" i="1"/>
  <c r="F81" i="1"/>
  <c r="H80" i="1"/>
  <c r="G80" i="1"/>
  <c r="F80" i="1"/>
  <c r="H79" i="1"/>
  <c r="G79" i="1"/>
  <c r="F79" i="1"/>
  <c r="H78" i="1"/>
  <c r="G78" i="1"/>
  <c r="F78" i="1"/>
  <c r="H77" i="1"/>
  <c r="G77" i="1"/>
  <c r="F77" i="1"/>
  <c r="H76" i="1"/>
  <c r="G76" i="1"/>
  <c r="F76" i="1"/>
  <c r="H75" i="1"/>
  <c r="G75" i="1"/>
  <c r="F75" i="1"/>
  <c r="H74" i="1"/>
  <c r="G74" i="1"/>
  <c r="F74" i="1"/>
  <c r="H73" i="1"/>
  <c r="G73" i="1"/>
  <c r="F73" i="1"/>
  <c r="H72" i="1"/>
  <c r="G72" i="1"/>
  <c r="F72" i="1"/>
  <c r="H71" i="1"/>
  <c r="G71" i="1"/>
  <c r="F71" i="1"/>
  <c r="H70" i="1"/>
  <c r="G70" i="1"/>
  <c r="F70" i="1"/>
  <c r="H69" i="1"/>
  <c r="G69" i="1"/>
  <c r="F69" i="1"/>
  <c r="H68" i="1"/>
  <c r="G68" i="1"/>
  <c r="F68" i="1"/>
  <c r="H67" i="1"/>
  <c r="G67" i="1"/>
  <c r="F67" i="1"/>
  <c r="H66" i="1"/>
  <c r="G66" i="1"/>
  <c r="F66" i="1"/>
  <c r="H65" i="1"/>
  <c r="G65" i="1"/>
  <c r="F65" i="1"/>
  <c r="H64" i="1"/>
  <c r="G64" i="1"/>
  <c r="F64" i="1"/>
  <c r="H63" i="1"/>
  <c r="G63" i="1"/>
  <c r="F63" i="1"/>
  <c r="H62" i="1"/>
  <c r="G62" i="1"/>
  <c r="F62" i="1"/>
  <c r="H61" i="1"/>
  <c r="G61" i="1"/>
  <c r="F61" i="1"/>
  <c r="H60" i="1"/>
  <c r="G60" i="1"/>
  <c r="F60" i="1"/>
  <c r="H59" i="1"/>
  <c r="G59" i="1"/>
  <c r="F59" i="1"/>
  <c r="H58" i="1"/>
  <c r="G58" i="1"/>
  <c r="F58" i="1"/>
  <c r="H57" i="1"/>
  <c r="G57" i="1"/>
  <c r="F57" i="1"/>
  <c r="H56" i="1"/>
  <c r="G56" i="1"/>
  <c r="F56" i="1"/>
  <c r="H55" i="1"/>
  <c r="G55" i="1"/>
  <c r="F55" i="1"/>
  <c r="H54" i="1"/>
  <c r="G54" i="1"/>
  <c r="F54" i="1"/>
  <c r="H53" i="1"/>
  <c r="G53" i="1"/>
  <c r="F53" i="1"/>
  <c r="H52" i="1"/>
  <c r="G52" i="1"/>
  <c r="F52" i="1"/>
  <c r="H51" i="1"/>
  <c r="G51" i="1"/>
  <c r="F51" i="1"/>
  <c r="H50" i="1"/>
  <c r="G50" i="1"/>
  <c r="F50" i="1"/>
  <c r="H49" i="1"/>
  <c r="G49" i="1"/>
  <c r="F49" i="1"/>
  <c r="H48" i="1"/>
  <c r="G48" i="1"/>
  <c r="F48" i="1"/>
  <c r="H47" i="1"/>
  <c r="G47" i="1"/>
  <c r="F47" i="1"/>
  <c r="H46" i="1"/>
  <c r="G46" i="1"/>
  <c r="F46" i="1"/>
  <c r="H45" i="1"/>
  <c r="G45" i="1"/>
  <c r="F45" i="1"/>
  <c r="H44" i="1"/>
  <c r="G44" i="1"/>
  <c r="F44" i="1"/>
  <c r="H43" i="1"/>
  <c r="G43" i="1"/>
  <c r="F43" i="1"/>
  <c r="H42" i="1"/>
  <c r="G42" i="1"/>
  <c r="F42" i="1"/>
  <c r="H41" i="1"/>
  <c r="G41" i="1"/>
  <c r="F41" i="1"/>
  <c r="H40" i="1"/>
  <c r="G40" i="1"/>
  <c r="F40" i="1"/>
  <c r="H39" i="1"/>
  <c r="G39" i="1"/>
  <c r="F39" i="1"/>
  <c r="H38" i="1"/>
  <c r="G38" i="1"/>
  <c r="F38" i="1"/>
  <c r="H37" i="1"/>
  <c r="G37" i="1"/>
  <c r="F37" i="1"/>
  <c r="H36" i="1"/>
  <c r="G36" i="1"/>
  <c r="F36" i="1"/>
  <c r="H35" i="1"/>
  <c r="G35" i="1"/>
  <c r="F35" i="1"/>
  <c r="H34" i="1"/>
  <c r="G34" i="1"/>
  <c r="F34" i="1"/>
  <c r="H33" i="1"/>
  <c r="G33" i="1"/>
  <c r="F33" i="1"/>
  <c r="H32" i="1"/>
  <c r="G32" i="1"/>
  <c r="F32" i="1"/>
  <c r="H31" i="1"/>
  <c r="G31" i="1"/>
  <c r="F31" i="1"/>
  <c r="H30" i="1"/>
  <c r="G30" i="1"/>
  <c r="F30" i="1"/>
  <c r="H29" i="1"/>
  <c r="G29" i="1"/>
  <c r="F29" i="1"/>
  <c r="H28" i="1"/>
  <c r="G28" i="1"/>
  <c r="F28" i="1"/>
  <c r="H27" i="1"/>
  <c r="G27" i="1"/>
  <c r="F27" i="1"/>
  <c r="H26" i="1"/>
  <c r="G26" i="1"/>
  <c r="F26" i="1"/>
  <c r="H25" i="1"/>
  <c r="G25" i="1"/>
  <c r="F25" i="1"/>
  <c r="H24" i="1"/>
  <c r="G24" i="1"/>
  <c r="F24" i="1"/>
  <c r="H23" i="1"/>
  <c r="G23" i="1"/>
  <c r="F23" i="1"/>
  <c r="H22" i="1"/>
  <c r="G22" i="1"/>
  <c r="F22" i="1"/>
  <c r="H21" i="1"/>
  <c r="G21" i="1"/>
  <c r="F21" i="1"/>
  <c r="H20" i="1"/>
  <c r="G20" i="1"/>
  <c r="F20" i="1"/>
  <c r="H19" i="1"/>
  <c r="G19" i="1"/>
  <c r="F19" i="1"/>
  <c r="H18" i="1"/>
  <c r="G18" i="1"/>
  <c r="F18" i="1"/>
  <c r="H17" i="1"/>
  <c r="G17" i="1"/>
  <c r="F17" i="1"/>
  <c r="H16" i="1"/>
  <c r="G16" i="1"/>
  <c r="F16" i="1"/>
  <c r="H15" i="1"/>
  <c r="G15" i="1"/>
  <c r="F15" i="1"/>
  <c r="H14" i="1"/>
  <c r="G14" i="1"/>
  <c r="F14" i="1"/>
  <c r="H13" i="1"/>
  <c r="G13" i="1"/>
  <c r="F13" i="1"/>
  <c r="H12" i="1"/>
  <c r="G12" i="1"/>
  <c r="F12" i="1"/>
  <c r="H11" i="1"/>
  <c r="G11" i="1"/>
  <c r="F11" i="1"/>
  <c r="F10" i="1"/>
  <c r="H8" i="1"/>
  <c r="G8" i="1"/>
  <c r="E8" i="1"/>
  <c r="H6" i="1"/>
  <c r="H7" i="1"/>
  <c r="G6" i="1"/>
  <c r="G7" i="1"/>
  <c r="F7" i="1"/>
  <c r="E7" i="1"/>
  <c r="H5" i="1"/>
  <c r="G5" i="1"/>
  <c r="E5" i="1"/>
  <c r="F4" i="1"/>
  <c r="J3" i="1"/>
  <c r="I3" i="1"/>
</calcChain>
</file>

<file path=xl/sharedStrings.xml><?xml version="1.0" encoding="utf-8"?>
<sst xmlns="http://schemas.openxmlformats.org/spreadsheetml/2006/main" count="754" uniqueCount="310">
  <si>
    <t>S de ponts</t>
  </si>
  <si>
    <t>Spanset</t>
  </si>
  <si>
    <t>Ellingues Sécu</t>
  </si>
  <si>
    <t>Echelle de Pont</t>
  </si>
  <si>
    <t>Stop Chute</t>
  </si>
  <si>
    <t>Sangle Cliquet</t>
  </si>
  <si>
    <t>PM</t>
  </si>
  <si>
    <t>1m</t>
  </si>
  <si>
    <t>2m</t>
  </si>
  <si>
    <t>10m</t>
  </si>
  <si>
    <t>15m</t>
  </si>
  <si>
    <t>Camion</t>
  </si>
  <si>
    <t>TOTAL PREVU</t>
  </si>
  <si>
    <t>Titan 6</t>
  </si>
  <si>
    <t>Titan 12</t>
  </si>
  <si>
    <t>Golgoth 6</t>
  </si>
  <si>
    <t>Golgoth 12</t>
  </si>
  <si>
    <t>Barbe Q</t>
  </si>
  <si>
    <t>Parrallèle</t>
  </si>
  <si>
    <t>Série</t>
  </si>
  <si>
    <t>Powercon Farmer</t>
  </si>
  <si>
    <t>Touret XLR3</t>
  </si>
  <si>
    <t>16A/Powercon</t>
  </si>
  <si>
    <t>Link DB4</t>
  </si>
  <si>
    <t>Adaptateur Dmx</t>
  </si>
  <si>
    <t>Montée Pont 5 Dmx</t>
  </si>
  <si>
    <t>DATA 6 Br.</t>
  </si>
  <si>
    <t>Link Arcaline</t>
  </si>
  <si>
    <t>Ethernet RJ 45</t>
  </si>
  <si>
    <t>Adapt P17 16A vers Pc16A</t>
  </si>
  <si>
    <t>P17 16A MONO 110v</t>
  </si>
  <si>
    <t>P17 16A MONO</t>
  </si>
  <si>
    <t>P17 32A MONO</t>
  </si>
  <si>
    <t>Sabot</t>
  </si>
  <si>
    <t>P17 16A Tri</t>
  </si>
  <si>
    <t>P17  32A Tétra</t>
  </si>
  <si>
    <t>P17  63A Tétra</t>
  </si>
  <si>
    <t xml:space="preserve"> P17  125A Tétra</t>
  </si>
  <si>
    <t>Adaptateurs</t>
  </si>
  <si>
    <t>Sabots Alim</t>
  </si>
  <si>
    <t>Montée Lampe BigLite</t>
  </si>
  <si>
    <t>Camlock 95°</t>
  </si>
  <si>
    <t>Link Camlock 95°</t>
  </si>
  <si>
    <t>Powerlock 95°</t>
  </si>
  <si>
    <t>Powerlock 120°</t>
  </si>
  <si>
    <t>Link Powerlock 120°</t>
  </si>
  <si>
    <t>Powerlock 240°</t>
  </si>
  <si>
    <t>Cable Terre</t>
  </si>
  <si>
    <t>AL 33</t>
  </si>
  <si>
    <t>AL 35</t>
  </si>
  <si>
    <t>AL 40</t>
  </si>
  <si>
    <t>AL 60</t>
  </si>
  <si>
    <t>AL 80</t>
  </si>
  <si>
    <t>AL 126</t>
  </si>
  <si>
    <t>AL 127</t>
  </si>
  <si>
    <t>Rack scan 125A</t>
  </si>
  <si>
    <t>AL 81</t>
  </si>
  <si>
    <t>RK 400</t>
  </si>
  <si>
    <t>RK 400/12B6</t>
  </si>
  <si>
    <t>Armoire 250A</t>
  </si>
  <si>
    <t>Armoire 400A</t>
  </si>
  <si>
    <t>Armoire 600A</t>
  </si>
  <si>
    <t>Jumbo Rack</t>
  </si>
  <si>
    <t>Avo 36x3Kw/B6</t>
  </si>
  <si>
    <t>Avo 36x3Kw/B9</t>
  </si>
  <si>
    <t>Juliat 12x3Kw</t>
  </si>
  <si>
    <t>Juliat 12x5Kw</t>
  </si>
  <si>
    <t>Juliat 24x3Kw</t>
  </si>
  <si>
    <t>Splitter Celco</t>
  </si>
  <si>
    <t>Onduleur 650Va</t>
  </si>
  <si>
    <t>Onduleur 1100Va</t>
  </si>
  <si>
    <t>Sabot Ondulé</t>
  </si>
  <si>
    <t>Nsp</t>
  </si>
  <si>
    <t>Nsp 2</t>
  </si>
  <si>
    <t>DP 2000</t>
  </si>
  <si>
    <t>DP 8000</t>
  </si>
  <si>
    <t>Nod 8</t>
  </si>
  <si>
    <t xml:space="preserve">Safety Ring </t>
  </si>
  <si>
    <t>Gigaswitch</t>
  </si>
  <si>
    <t>Interphonie HF</t>
  </si>
  <si>
    <t>Interphonie Fil</t>
  </si>
  <si>
    <t>MDG 3000</t>
  </si>
  <si>
    <t>MDG 5000</t>
  </si>
  <si>
    <t>UNIK</t>
  </si>
  <si>
    <t>Rack Light</t>
  </si>
  <si>
    <t xml:space="preserve">Tiroir </t>
  </si>
  <si>
    <t>Tiroir</t>
  </si>
  <si>
    <t>Rack 8U</t>
  </si>
  <si>
    <t>Rack 16U</t>
  </si>
  <si>
    <t>CP P4</t>
  </si>
  <si>
    <t>CP Bulldog</t>
  </si>
  <si>
    <t>CP LONGUE</t>
  </si>
  <si>
    <t>Male</t>
  </si>
  <si>
    <t>Femelle</t>
  </si>
  <si>
    <t>Décalé</t>
  </si>
  <si>
    <t>x2</t>
  </si>
  <si>
    <t>x4</t>
  </si>
  <si>
    <t>x6</t>
  </si>
  <si>
    <t>4 Socas</t>
  </si>
  <si>
    <t>2B9/3B6</t>
  </si>
  <si>
    <t>1B9/2B9</t>
  </si>
  <si>
    <t>5m</t>
  </si>
  <si>
    <t>1PC/4 Powercon</t>
  </si>
  <si>
    <t>110V</t>
  </si>
  <si>
    <t>CEE Shuko</t>
  </si>
  <si>
    <t>Secteur</t>
  </si>
  <si>
    <t>Caoutchouc</t>
  </si>
  <si>
    <t>XLR 5/3</t>
  </si>
  <si>
    <t>XLR 3/5</t>
  </si>
  <si>
    <t>Male/Male</t>
  </si>
  <si>
    <t>P17Male/PC16Fem</t>
  </si>
  <si>
    <t>PC16Male/P17Fem</t>
  </si>
  <si>
    <t>EPAN.</t>
  </si>
  <si>
    <t>FOUET</t>
  </si>
  <si>
    <t>32M/6Pc16A</t>
  </si>
  <si>
    <t>EPAN</t>
  </si>
  <si>
    <t>P17 32A/63A Tétra</t>
  </si>
  <si>
    <t>P17 63A/125A Tétra</t>
  </si>
  <si>
    <t>Camlock M...125T F</t>
  </si>
  <si>
    <t>Power M /Cam F</t>
  </si>
  <si>
    <t>Cam  M /Power F</t>
  </si>
  <si>
    <t>32T/12*16A</t>
  </si>
  <si>
    <t>63T/2*32T</t>
  </si>
  <si>
    <t>125T/4*32T+2*32m</t>
  </si>
  <si>
    <t>125T/2*63T</t>
  </si>
  <si>
    <t>kit complet</t>
  </si>
  <si>
    <t>Kit épa 10m</t>
  </si>
  <si>
    <t>Kit Rallonge 10m</t>
  </si>
  <si>
    <t>Kit rallonge 20m</t>
  </si>
  <si>
    <t>25° 10m</t>
  </si>
  <si>
    <t>25° 20m</t>
  </si>
  <si>
    <t>32mono</t>
  </si>
  <si>
    <t>2 Baies</t>
  </si>
  <si>
    <t>Atmosphère</t>
  </si>
  <si>
    <t>1U</t>
  </si>
  <si>
    <t>2U</t>
  </si>
  <si>
    <t>3U</t>
  </si>
  <si>
    <t>Vide</t>
  </si>
  <si>
    <t>ZR 44</t>
  </si>
  <si>
    <t>Max</t>
  </si>
  <si>
    <t>2,5m</t>
  </si>
  <si>
    <t>B9F/P17M</t>
  </si>
  <si>
    <t>B9M/P17 F</t>
  </si>
  <si>
    <t>Plaquettes</t>
  </si>
  <si>
    <t xml:space="preserve">Doublettes </t>
  </si>
  <si>
    <t>Teleco 5dmx+2 RJ45</t>
  </si>
  <si>
    <t>Teleco 10dmx+2 RJ45</t>
  </si>
  <si>
    <t>Teleco 5 RJ45</t>
  </si>
  <si>
    <t>Teleco 8 RJ45</t>
  </si>
  <si>
    <t>Rack 3U</t>
  </si>
  <si>
    <t>DF 50</t>
  </si>
  <si>
    <t>Conditionnement</t>
  </si>
  <si>
    <t>Multipaires B6</t>
  </si>
  <si>
    <t>Patchs Secteur</t>
  </si>
  <si>
    <t>Boitiers B6</t>
  </si>
  <si>
    <t>Boitier IN/OUT</t>
  </si>
  <si>
    <t>Boitier</t>
  </si>
  <si>
    <t>Onduleur 1500Va</t>
  </si>
  <si>
    <t>Link Powercon + Dmx 5B</t>
  </si>
  <si>
    <t>Link Powercon+ Dmx 3B</t>
  </si>
  <si>
    <t>Cablage DMX</t>
  </si>
  <si>
    <t>Interphonie</t>
  </si>
  <si>
    <t>Fumée et Brouillard</t>
  </si>
  <si>
    <t>Powercon</t>
  </si>
  <si>
    <t>Structure et Levage</t>
  </si>
  <si>
    <t>Multipaires Secteur</t>
  </si>
  <si>
    <t>Cablage Secteur</t>
  </si>
  <si>
    <t>Télécommande et Réseau</t>
  </si>
  <si>
    <t>Alim P17 Mono</t>
  </si>
  <si>
    <t>Alim P17 Tri ou Tétra</t>
  </si>
  <si>
    <t>Alim Powerlock</t>
  </si>
  <si>
    <t>Rack de Distribution Electrique</t>
  </si>
  <si>
    <t>Consommable</t>
  </si>
  <si>
    <t>Traitement du signal</t>
  </si>
  <si>
    <t>Distribution Divers</t>
  </si>
  <si>
    <t>20m</t>
  </si>
  <si>
    <t>25m</t>
  </si>
  <si>
    <t>30m</t>
  </si>
  <si>
    <t>PITCHFORK 2015</t>
  </si>
  <si>
    <t>Parallèle</t>
  </si>
  <si>
    <t>1,5m</t>
  </si>
  <si>
    <t>40m</t>
  </si>
  <si>
    <t>Eclateurs B6</t>
  </si>
  <si>
    <t>Eclateurs B9</t>
  </si>
  <si>
    <t>35m</t>
  </si>
  <si>
    <t>50m</t>
  </si>
  <si>
    <t>Bretelles</t>
  </si>
  <si>
    <t>Cordons</t>
  </si>
  <si>
    <t>Prolongateurs 16A</t>
  </si>
  <si>
    <t>Modules Interphonie</t>
  </si>
  <si>
    <t>Boitier XLR 1in/3out</t>
  </si>
  <si>
    <t>0,3m</t>
  </si>
  <si>
    <t>0,6m</t>
  </si>
  <si>
    <t>Dmx 5 Br.</t>
  </si>
  <si>
    <t>Dmx 4 Br.</t>
  </si>
  <si>
    <t>Dmx 3 Br.</t>
  </si>
  <si>
    <t>120m</t>
  </si>
  <si>
    <t>200m</t>
  </si>
  <si>
    <t>0,5m</t>
  </si>
  <si>
    <t>80m</t>
  </si>
  <si>
    <t>P17 Male/Pc 16 Fem</t>
  </si>
  <si>
    <t>Pc 16 Male/P17 Fem</t>
  </si>
  <si>
    <t>Liquide DF 50 (L)</t>
  </si>
  <si>
    <t>Liquide MDG (L)</t>
  </si>
  <si>
    <t>Liquide UNIK (L)</t>
  </si>
  <si>
    <t>Liquide ZR 44 (L)</t>
  </si>
  <si>
    <t>Black Wrap</t>
  </si>
  <si>
    <t>Blanc</t>
  </si>
  <si>
    <t>Bleu</t>
  </si>
  <si>
    <t>Jaune</t>
  </si>
  <si>
    <t>Marron</t>
  </si>
  <si>
    <t>Noir</t>
  </si>
  <si>
    <t>Orange</t>
  </si>
  <si>
    <t>Rouge</t>
  </si>
  <si>
    <t>Vert/Jaune</t>
  </si>
  <si>
    <t>Vert</t>
  </si>
  <si>
    <t>Violet</t>
  </si>
  <si>
    <t>Gris</t>
  </si>
  <si>
    <t>Scotch électro</t>
  </si>
  <si>
    <t>Scotch Console</t>
  </si>
  <si>
    <t>Scotch Tapis de danse</t>
  </si>
  <si>
    <t>Chromé</t>
  </si>
  <si>
    <t>Gaf Alu</t>
  </si>
  <si>
    <t>Gaf Tissu</t>
  </si>
  <si>
    <t>Jaune Fluo</t>
  </si>
  <si>
    <t>Vert Fluo</t>
  </si>
  <si>
    <t>Rose Fluo</t>
  </si>
  <si>
    <t>Orange Fluo</t>
  </si>
  <si>
    <t>CO2</t>
  </si>
  <si>
    <t xml:space="preserve">Turbine </t>
  </si>
  <si>
    <t>SP</t>
  </si>
  <si>
    <t>Turbine</t>
  </si>
  <si>
    <t>J-Wild</t>
  </si>
  <si>
    <t>Bouteille</t>
  </si>
  <si>
    <t>Multipaires B9</t>
  </si>
  <si>
    <t>Guirlande cc 1000</t>
  </si>
  <si>
    <t>Fibre/Touret</t>
  </si>
  <si>
    <t>Qté</t>
  </si>
  <si>
    <t>OU ET QUOI</t>
  </si>
  <si>
    <t>TRAD</t>
  </si>
  <si>
    <t>AUTOS</t>
  </si>
  <si>
    <t>Nb</t>
  </si>
  <si>
    <t>PINCE</t>
  </si>
  <si>
    <t xml:space="preserve">Total </t>
  </si>
  <si>
    <t>Channel</t>
  </si>
  <si>
    <t>Channels</t>
  </si>
  <si>
    <t>CIRCUITS</t>
  </si>
  <si>
    <t>DIRECTS</t>
  </si>
  <si>
    <t>SPARE</t>
  </si>
  <si>
    <t>THEORIQUE cos §</t>
  </si>
  <si>
    <t>ARMOIRE 400A</t>
  </si>
  <si>
    <t>ARMOIRE 600A</t>
  </si>
  <si>
    <t>GRADA AVO 36X3Kw/B6</t>
  </si>
  <si>
    <t>GRADA AVO 36X3Kw/B9</t>
  </si>
  <si>
    <t>GRADA R.Juliat 12X3Kw</t>
  </si>
  <si>
    <t>GRADA R.Juliat 12X5Kw</t>
  </si>
  <si>
    <t>GRADA R.Juliat 24X3Kw</t>
  </si>
  <si>
    <t>Sabot ondulé</t>
  </si>
  <si>
    <t>NSP</t>
  </si>
  <si>
    <t>NSP 2</t>
  </si>
  <si>
    <t>Module ethernet/8dmx in-out LUMINEX NOD 8</t>
  </si>
  <si>
    <t>Safety Ring 2 baies</t>
  </si>
  <si>
    <t>interphonie HF</t>
  </si>
  <si>
    <t>interphonie filaire</t>
  </si>
  <si>
    <t>MDG Atmosphère 3000</t>
  </si>
  <si>
    <t>MDG Atmosphère 5000</t>
  </si>
  <si>
    <t>Unik</t>
  </si>
  <si>
    <t>Rack Light 1U</t>
  </si>
  <si>
    <t>Tiroir 2U</t>
  </si>
  <si>
    <t>Tiroir 3U</t>
  </si>
  <si>
    <t>Rack 8U Vide</t>
  </si>
  <si>
    <t>Rack 16U Vide</t>
  </si>
  <si>
    <t>Color Power</t>
  </si>
  <si>
    <t>Divers Blocks</t>
  </si>
  <si>
    <t>Followspot CYRANO 2,5 Kw HMI</t>
  </si>
  <si>
    <t>Followspot Ivanhoé 2,5 Kw HMI</t>
  </si>
  <si>
    <t>Followspot LANCELOT 4 Kw HTI</t>
  </si>
  <si>
    <t>Glings</t>
  </si>
  <si>
    <t>GOLGOTH 6 socas</t>
  </si>
  <si>
    <t>GOLGOTH 12 socas</t>
  </si>
  <si>
    <t>Régie</t>
  </si>
  <si>
    <t>Spare Blocks</t>
  </si>
  <si>
    <t>SPARE CABLAGE</t>
  </si>
  <si>
    <t>Plato</t>
  </si>
  <si>
    <t>PERCHE CONTRE P</t>
  </si>
  <si>
    <t>B-Eye K20</t>
  </si>
  <si>
    <t>PONT CONTRE C</t>
  </si>
  <si>
    <t>Viper Prof</t>
  </si>
  <si>
    <t>Pont Face F</t>
  </si>
  <si>
    <t>Viper Perf</t>
  </si>
  <si>
    <t>Mini Broot 4x650w</t>
  </si>
  <si>
    <t>SOL CONTRE</t>
  </si>
  <si>
    <t>FL 1300</t>
  </si>
  <si>
    <t>PLATO</t>
  </si>
  <si>
    <t>Par 64</t>
  </si>
  <si>
    <t>Mac Aura</t>
  </si>
  <si>
    <t>Spare</t>
  </si>
  <si>
    <t>AL 33 32 AT &gt;&gt;&gt; 3*32Am + 6*Pc 16A</t>
  </si>
  <si>
    <t>AL 35 32 AT &gt;&gt;&gt; 1 Socas + 3*Pc 16A</t>
  </si>
  <si>
    <t>AL 40 63 AT &gt;&gt;&gt; 2 Socas + 6*Pc 16A</t>
  </si>
  <si>
    <t>AL 60 63AT &gt;&gt;&gt;  6*32Am + 6*Pc 16A</t>
  </si>
  <si>
    <t xml:space="preserve">AL 80 125A P17 &gt;&gt;&gt; 4 socas+12 pc 16A  </t>
  </si>
  <si>
    <t>AL 126 63 AT &gt;&gt;&gt; 4*32AT</t>
  </si>
  <si>
    <t>AL 127 125 AT &gt;&gt;&gt; 8*32AT</t>
  </si>
  <si>
    <t xml:space="preserve">AL 81 400A P.Lock &gt;&gt;&gt; 6*125AT+2*63AT+1*32AT+5*32AM  </t>
  </si>
  <si>
    <t xml:space="preserve">RK 400A P.Lock &gt;&gt;&gt; 6*125AT+2*63AT+1*32AT+5*32AM  </t>
  </si>
  <si>
    <t xml:space="preserve">RK 400A 12B6 P.Lock &gt;&gt;&gt; 1*125AT+1*63AT+1*32AT+3*32AM+3PC16A  </t>
  </si>
  <si>
    <t>ARMOIRE 250A</t>
  </si>
  <si>
    <t>RACK SCAN 125A/6 socas</t>
  </si>
  <si>
    <t xml:space="preserve">Dans ces cellules ce sont des nombres mais le format de la cellule fait apparaître des mètres car j'ai mis un format spécifique a la cellule pour que dans la ligne 3 il puisse se faire un calcul sinon ca ne fonctionne pas.Cependant je souhaite que dans la feuille "liste" le format soit conservé et qu'il apparaisse par ex "multipaire B6 5m" et non pas "multipaire B6 5"  </t>
  </si>
</sst>
</file>

<file path=xl/styles.xml><?xml version="1.0" encoding="utf-8"?>
<styleSheet xmlns="http://schemas.openxmlformats.org/spreadsheetml/2006/main" xmlns:mc="http://schemas.openxmlformats.org/markup-compatibility/2006" xmlns:x14ac="http://schemas.microsoft.com/office/spreadsheetml/2009/9/ac" mc:Ignorable="x14ac">
  <numFmts count="14">
    <numFmt numFmtId="164" formatCode="#,###&quot;m&quot;"/>
    <numFmt numFmtId="165" formatCode="#,###.0&quot;m&quot;"/>
    <numFmt numFmtId="166" formatCode="##,##0.0&quot;m&quot;"/>
    <numFmt numFmtId="167" formatCode="&quot;5x&quot;#,###&quot;m&quot;"/>
    <numFmt numFmtId="168" formatCode="#,###.0&quot; A/Ph&quot;"/>
    <numFmt numFmtId="169" formatCode="#,###&quot; B9&quot;"/>
    <numFmt numFmtId="170" formatCode="#,###&quot; Univers&quot;"/>
    <numFmt numFmtId="171" formatCode="#,###.0&quot; A&quot;"/>
    <numFmt numFmtId="172" formatCode="#,###.00&quot; A/Ph&quot;"/>
    <numFmt numFmtId="173" formatCode="#,###&quot; Circuits&quot;"/>
    <numFmt numFmtId="174" formatCode="#,###&quot; W&quot;"/>
    <numFmt numFmtId="175" formatCode="##,##0.00&quot; A&quot;"/>
    <numFmt numFmtId="176" formatCode="#,###&quot; Bulldog&quot;"/>
    <numFmt numFmtId="177" formatCode="#,###&quot; B6&quot;"/>
  </numFmts>
  <fonts count="33" x14ac:knownFonts="1">
    <font>
      <sz val="12"/>
      <color theme="1"/>
      <name val="Calibri"/>
      <family val="2"/>
      <scheme val="minor"/>
    </font>
    <font>
      <u/>
      <sz val="12"/>
      <color theme="10"/>
      <name val="Calibri"/>
      <family val="2"/>
      <scheme val="minor"/>
    </font>
    <font>
      <u/>
      <sz val="12"/>
      <color theme="11"/>
      <name val="Calibri"/>
      <family val="2"/>
      <scheme val="minor"/>
    </font>
    <font>
      <sz val="24"/>
      <name val="Arial"/>
    </font>
    <font>
      <sz val="16"/>
      <name val="Arial"/>
    </font>
    <font>
      <b/>
      <sz val="14"/>
      <name val="Arial"/>
    </font>
    <font>
      <sz val="8"/>
      <name val="Calibri"/>
      <family val="2"/>
      <scheme val="minor"/>
    </font>
    <font>
      <sz val="72"/>
      <name val="Arial"/>
    </font>
    <font>
      <sz val="16"/>
      <color rgb="FFFF0000"/>
      <name val="Arial"/>
    </font>
    <font>
      <b/>
      <sz val="14"/>
      <color rgb="FFFF0000"/>
      <name val="Arial"/>
    </font>
    <font>
      <sz val="14"/>
      <color rgb="FFFF0000"/>
      <name val="Arial"/>
    </font>
    <font>
      <sz val="16"/>
      <color theme="1"/>
      <name val="Calibri"/>
      <scheme val="minor"/>
    </font>
    <font>
      <sz val="14"/>
      <color theme="1"/>
      <name val="Calibri"/>
      <scheme val="minor"/>
    </font>
    <font>
      <sz val="14"/>
      <color rgb="FFFF0000"/>
      <name val="Calibri"/>
      <scheme val="minor"/>
    </font>
    <font>
      <sz val="24"/>
      <color theme="1"/>
      <name val="Calibri"/>
      <scheme val="minor"/>
    </font>
    <font>
      <sz val="36"/>
      <color theme="1"/>
      <name val="Calibri"/>
      <scheme val="minor"/>
    </font>
    <font>
      <sz val="48"/>
      <name val="Arial"/>
    </font>
    <font>
      <sz val="14"/>
      <name val="Arial"/>
    </font>
    <font>
      <u/>
      <sz val="16"/>
      <name val="Arial"/>
    </font>
    <font>
      <b/>
      <sz val="16"/>
      <color rgb="FF1A9900"/>
      <name val="Arial"/>
    </font>
    <font>
      <b/>
      <sz val="14"/>
      <color indexed="12"/>
      <name val="Arial"/>
    </font>
    <font>
      <b/>
      <sz val="14"/>
      <color indexed="17"/>
      <name val="Arial"/>
      <family val="2"/>
    </font>
    <font>
      <b/>
      <sz val="14"/>
      <color indexed="10"/>
      <name val="Arial"/>
      <family val="2"/>
    </font>
    <font>
      <b/>
      <sz val="14"/>
      <color rgb="FF1A9900"/>
      <name val="Arial"/>
    </font>
    <font>
      <b/>
      <sz val="14"/>
      <color rgb="FF1A9900"/>
      <name val="Times New Roman"/>
      <family val="1"/>
    </font>
    <font>
      <u/>
      <sz val="14"/>
      <color theme="10"/>
      <name val="Calibri"/>
      <family val="2"/>
      <scheme val="minor"/>
    </font>
    <font>
      <b/>
      <sz val="14"/>
      <color theme="1"/>
      <name val="Arial"/>
      <family val="2"/>
    </font>
    <font>
      <b/>
      <sz val="14"/>
      <color rgb="FF0000D4"/>
      <name val="Arial"/>
    </font>
    <font>
      <b/>
      <sz val="14"/>
      <color rgb="FF006411"/>
      <name val="Arial"/>
      <family val="2"/>
    </font>
    <font>
      <b/>
      <sz val="14"/>
      <color rgb="FF0000FF"/>
      <name val="Arial"/>
      <family val="2"/>
    </font>
    <font>
      <b/>
      <sz val="14"/>
      <color indexed="17"/>
      <name val="Times New Roman"/>
      <family val="1"/>
    </font>
    <font>
      <b/>
      <sz val="14"/>
      <color rgb="FFFFC000"/>
      <name val="Arial"/>
      <family val="2"/>
    </font>
    <font>
      <b/>
      <sz val="14"/>
      <color rgb="FF00B050"/>
      <name val="Arial"/>
      <family val="2"/>
    </font>
  </fonts>
  <fills count="15">
    <fill>
      <patternFill patternType="none"/>
    </fill>
    <fill>
      <patternFill patternType="gray125"/>
    </fill>
    <fill>
      <patternFill patternType="solid">
        <fgColor rgb="FFFFFF00"/>
        <bgColor indexed="64"/>
      </patternFill>
    </fill>
    <fill>
      <patternFill patternType="solid">
        <fgColor rgb="FFCCFFCC"/>
        <bgColor indexed="64"/>
      </patternFill>
    </fill>
    <fill>
      <patternFill patternType="solid">
        <fgColor theme="3" tint="0.79998168889431442"/>
        <bgColor indexed="64"/>
      </patternFill>
    </fill>
    <fill>
      <patternFill patternType="solid">
        <fgColor rgb="FFFF0000"/>
        <bgColor indexed="64"/>
      </patternFill>
    </fill>
    <fill>
      <patternFill patternType="solid">
        <fgColor rgb="FFFF4E49"/>
        <bgColor indexed="64"/>
      </patternFill>
    </fill>
    <fill>
      <patternFill patternType="solid">
        <fgColor rgb="FFFF6600"/>
        <bgColor indexed="64"/>
      </patternFill>
    </fill>
    <fill>
      <patternFill patternType="solid">
        <fgColor rgb="FFFF8800"/>
        <bgColor indexed="64"/>
      </patternFill>
    </fill>
    <fill>
      <patternFill patternType="solid">
        <fgColor rgb="FF8045FF"/>
        <bgColor indexed="64"/>
      </patternFill>
    </fill>
    <fill>
      <patternFill patternType="solid">
        <fgColor rgb="FFA35F06"/>
        <bgColor indexed="64"/>
      </patternFill>
    </fill>
    <fill>
      <patternFill patternType="solid">
        <fgColor theme="0" tint="-0.249977111117893"/>
        <bgColor indexed="64"/>
      </patternFill>
    </fill>
    <fill>
      <patternFill patternType="solid">
        <fgColor theme="3" tint="0.59999389629810485"/>
        <bgColor indexed="64"/>
      </patternFill>
    </fill>
    <fill>
      <patternFill patternType="solid">
        <fgColor theme="6" tint="-0.249977111117893"/>
        <bgColor indexed="64"/>
      </patternFill>
    </fill>
    <fill>
      <patternFill patternType="solid">
        <fgColor rgb="FFDAEEF3"/>
        <bgColor indexed="64"/>
      </patternFill>
    </fill>
  </fills>
  <borders count="55">
    <border>
      <left/>
      <right/>
      <top/>
      <bottom/>
      <diagonal/>
    </border>
    <border>
      <left style="double">
        <color auto="1"/>
      </left>
      <right/>
      <top style="double">
        <color auto="1"/>
      </top>
      <bottom style="dotted">
        <color auto="1"/>
      </bottom>
      <diagonal/>
    </border>
    <border>
      <left style="double">
        <color auto="1"/>
      </left>
      <right/>
      <top style="dotted">
        <color auto="1"/>
      </top>
      <bottom style="dotted">
        <color auto="1"/>
      </bottom>
      <diagonal/>
    </border>
    <border>
      <left style="thin">
        <color auto="1"/>
      </left>
      <right style="thin">
        <color auto="1"/>
      </right>
      <top style="thin">
        <color auto="1"/>
      </top>
      <bottom style="thin">
        <color auto="1"/>
      </bottom>
      <diagonal/>
    </border>
    <border>
      <left style="double">
        <color auto="1"/>
      </left>
      <right/>
      <top style="dotted">
        <color auto="1"/>
      </top>
      <bottom/>
      <diagonal/>
    </border>
    <border>
      <left style="medium">
        <color auto="1"/>
      </left>
      <right style="thin">
        <color auto="1"/>
      </right>
      <top style="medium">
        <color auto="1"/>
      </top>
      <bottom style="thin">
        <color auto="1"/>
      </bottom>
      <diagonal/>
    </border>
    <border>
      <left style="thin">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medium">
        <color auto="1"/>
      </left>
      <right style="thin">
        <color auto="1"/>
      </right>
      <top style="thin">
        <color auto="1"/>
      </top>
      <bottom style="thin">
        <color auto="1"/>
      </bottom>
      <diagonal/>
    </border>
    <border>
      <left style="thin">
        <color auto="1"/>
      </left>
      <right style="medium">
        <color auto="1"/>
      </right>
      <top style="thin">
        <color auto="1"/>
      </top>
      <bottom style="thin">
        <color auto="1"/>
      </bottom>
      <diagonal/>
    </border>
    <border>
      <left style="medium">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style="thin">
        <color auto="1"/>
      </left>
      <right/>
      <top style="medium">
        <color auto="1"/>
      </top>
      <bottom style="thin">
        <color auto="1"/>
      </bottom>
      <diagonal/>
    </border>
    <border>
      <left style="thin">
        <color auto="1"/>
      </left>
      <right/>
      <top style="thin">
        <color auto="1"/>
      </top>
      <bottom style="thin">
        <color auto="1"/>
      </bottom>
      <diagonal/>
    </border>
    <border>
      <left/>
      <right style="thin">
        <color auto="1"/>
      </right>
      <top style="medium">
        <color auto="1"/>
      </top>
      <bottom style="thin">
        <color auto="1"/>
      </bottom>
      <diagonal/>
    </border>
    <border>
      <left/>
      <right style="thin">
        <color auto="1"/>
      </right>
      <top style="thin">
        <color auto="1"/>
      </top>
      <bottom style="thin">
        <color auto="1"/>
      </bottom>
      <diagonal/>
    </border>
    <border>
      <left style="medium">
        <color auto="1"/>
      </left>
      <right style="medium">
        <color auto="1"/>
      </right>
      <top style="medium">
        <color auto="1"/>
      </top>
      <bottom/>
      <diagonal/>
    </border>
    <border>
      <left style="medium">
        <color auto="1"/>
      </left>
      <right style="medium">
        <color auto="1"/>
      </right>
      <top/>
      <bottom style="thin">
        <color auto="1"/>
      </bottom>
      <diagonal/>
    </border>
    <border>
      <left/>
      <right/>
      <top/>
      <bottom style="medium">
        <color auto="1"/>
      </bottom>
      <diagonal/>
    </border>
    <border>
      <left style="double">
        <color auto="1"/>
      </left>
      <right style="thin">
        <color auto="1"/>
      </right>
      <top style="medium">
        <color auto="1"/>
      </top>
      <bottom style="thin">
        <color auto="1"/>
      </bottom>
      <diagonal/>
    </border>
    <border>
      <left style="thin">
        <color auto="1"/>
      </left>
      <right style="double">
        <color auto="1"/>
      </right>
      <top style="medium">
        <color auto="1"/>
      </top>
      <bottom style="thin">
        <color auto="1"/>
      </bottom>
      <diagonal/>
    </border>
    <border>
      <left style="double">
        <color auto="1"/>
      </left>
      <right style="thin">
        <color auto="1"/>
      </right>
      <top style="thin">
        <color auto="1"/>
      </top>
      <bottom style="thin">
        <color auto="1"/>
      </bottom>
      <diagonal/>
    </border>
    <border>
      <left style="thin">
        <color auto="1"/>
      </left>
      <right style="double">
        <color auto="1"/>
      </right>
      <top style="thin">
        <color auto="1"/>
      </top>
      <bottom style="thin">
        <color auto="1"/>
      </bottom>
      <diagonal/>
    </border>
    <border>
      <left/>
      <right style="double">
        <color auto="1"/>
      </right>
      <top style="medium">
        <color auto="1"/>
      </top>
      <bottom style="thin">
        <color auto="1"/>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medium">
        <color auto="1"/>
      </left>
      <right/>
      <top/>
      <bottom style="medium">
        <color auto="1"/>
      </bottom>
      <diagonal/>
    </border>
    <border>
      <left/>
      <right style="double">
        <color auto="1"/>
      </right>
      <top/>
      <bottom style="medium">
        <color auto="1"/>
      </bottom>
      <diagonal/>
    </border>
    <border>
      <left/>
      <right style="medium">
        <color auto="1"/>
      </right>
      <top/>
      <bottom style="medium">
        <color auto="1"/>
      </bottom>
      <diagonal/>
    </border>
    <border>
      <left style="medium">
        <color auto="1"/>
      </left>
      <right/>
      <top style="medium">
        <color auto="1"/>
      </top>
      <bottom style="thin">
        <color auto="1"/>
      </bottom>
      <diagonal/>
    </border>
    <border>
      <left/>
      <right style="medium">
        <color auto="1"/>
      </right>
      <top style="medium">
        <color auto="1"/>
      </top>
      <bottom style="thin">
        <color auto="1"/>
      </bottom>
      <diagonal/>
    </border>
    <border>
      <left/>
      <right/>
      <top style="medium">
        <color auto="1"/>
      </top>
      <bottom style="thin">
        <color auto="1"/>
      </bottom>
      <diagonal/>
    </border>
    <border>
      <left style="thick">
        <color auto="1"/>
      </left>
      <right/>
      <top style="thick">
        <color auto="1"/>
      </top>
      <bottom style="thick">
        <color auto="1"/>
      </bottom>
      <diagonal/>
    </border>
    <border>
      <left/>
      <right/>
      <top style="thick">
        <color auto="1"/>
      </top>
      <bottom style="thick">
        <color auto="1"/>
      </bottom>
      <diagonal/>
    </border>
    <border>
      <left/>
      <right style="thick">
        <color auto="1"/>
      </right>
      <top style="thick">
        <color auto="1"/>
      </top>
      <bottom style="thick">
        <color auto="1"/>
      </bottom>
      <diagonal/>
    </border>
    <border>
      <left style="dotted">
        <color auto="1"/>
      </left>
      <right style="dotted">
        <color auto="1"/>
      </right>
      <top style="dotted">
        <color auto="1"/>
      </top>
      <bottom style="dotted">
        <color auto="1"/>
      </bottom>
      <diagonal/>
    </border>
    <border>
      <left style="dotted">
        <color auto="1"/>
      </left>
      <right/>
      <top/>
      <bottom/>
      <diagonal/>
    </border>
    <border>
      <left/>
      <right style="double">
        <color auto="1"/>
      </right>
      <top/>
      <bottom/>
      <diagonal/>
    </border>
    <border>
      <left/>
      <right style="double">
        <color auto="1"/>
      </right>
      <top/>
      <bottom style="double">
        <color auto="1"/>
      </bottom>
      <diagonal/>
    </border>
    <border>
      <left style="double">
        <color indexed="10"/>
      </left>
      <right style="double">
        <color indexed="10"/>
      </right>
      <top style="double">
        <color indexed="10"/>
      </top>
      <bottom style="double">
        <color indexed="10"/>
      </bottom>
      <diagonal/>
    </border>
    <border>
      <left style="double">
        <color indexed="10"/>
      </left>
      <right/>
      <top style="double">
        <color indexed="10"/>
      </top>
      <bottom style="double">
        <color indexed="10"/>
      </bottom>
      <diagonal/>
    </border>
    <border>
      <left/>
      <right style="double">
        <color indexed="10"/>
      </right>
      <top style="double">
        <color indexed="10"/>
      </top>
      <bottom style="double">
        <color indexed="10"/>
      </bottom>
      <diagonal/>
    </border>
    <border>
      <left style="double">
        <color auto="1"/>
      </left>
      <right style="dotted">
        <color auto="1"/>
      </right>
      <top/>
      <bottom/>
      <diagonal/>
    </border>
    <border>
      <left/>
      <right style="dotted">
        <color auto="1"/>
      </right>
      <top/>
      <bottom/>
      <diagonal/>
    </border>
    <border>
      <left style="dotted">
        <color auto="1"/>
      </left>
      <right style="dotted">
        <color auto="1"/>
      </right>
      <top/>
      <bottom/>
      <diagonal/>
    </border>
    <border>
      <left/>
      <right/>
      <top style="medium">
        <color auto="1"/>
      </top>
      <bottom/>
      <diagonal/>
    </border>
    <border>
      <left style="thick">
        <color rgb="FFFF0000"/>
      </left>
      <right/>
      <top style="thick">
        <color rgb="FFFF0000"/>
      </top>
      <bottom/>
      <diagonal/>
    </border>
    <border>
      <left/>
      <right/>
      <top style="thick">
        <color rgb="FFFF0000"/>
      </top>
      <bottom/>
      <diagonal/>
    </border>
    <border>
      <left/>
      <right style="thick">
        <color rgb="FFFF0000"/>
      </right>
      <top style="thick">
        <color rgb="FFFF0000"/>
      </top>
      <bottom/>
      <diagonal/>
    </border>
    <border>
      <left style="thick">
        <color rgb="FFFF0000"/>
      </left>
      <right/>
      <top/>
      <bottom/>
      <diagonal/>
    </border>
    <border>
      <left/>
      <right style="thick">
        <color rgb="FFFF0000"/>
      </right>
      <top/>
      <bottom/>
      <diagonal/>
    </border>
    <border>
      <left style="thick">
        <color rgb="FFFF0000"/>
      </left>
      <right/>
      <top/>
      <bottom style="thick">
        <color rgb="FFFF0000"/>
      </bottom>
      <diagonal/>
    </border>
    <border>
      <left/>
      <right/>
      <top/>
      <bottom style="thick">
        <color rgb="FFFF0000"/>
      </bottom>
      <diagonal/>
    </border>
    <border>
      <left/>
      <right style="thick">
        <color rgb="FFFF0000"/>
      </right>
      <top/>
      <bottom style="thick">
        <color rgb="FFFF0000"/>
      </bottom>
      <diagonal/>
    </border>
  </borders>
  <cellStyleXfs count="57">
    <xf numFmtId="0" fontId="0" fillId="0" borderId="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cellStyleXfs>
  <cellXfs count="230">
    <xf numFmtId="0" fontId="0" fillId="0" borderId="0" xfId="0"/>
    <xf numFmtId="0" fontId="5" fillId="0" borderId="3" xfId="0" applyFont="1" applyFill="1" applyBorder="1" applyAlignment="1" applyProtection="1">
      <alignment horizontal="center" vertical="center" shrinkToFit="1"/>
    </xf>
    <xf numFmtId="164" fontId="5" fillId="0" borderId="3" xfId="0" applyNumberFormat="1" applyFont="1" applyFill="1" applyBorder="1" applyAlignment="1" applyProtection="1">
      <alignment horizontal="center" vertical="center" shrinkToFit="1"/>
    </xf>
    <xf numFmtId="0" fontId="3" fillId="0" borderId="0" xfId="0" applyFont="1" applyBorder="1" applyAlignment="1"/>
    <xf numFmtId="0" fontId="0" fillId="0" borderId="0" xfId="0" applyFont="1"/>
    <xf numFmtId="0" fontId="13" fillId="0" borderId="0" xfId="0" applyFont="1" applyAlignment="1">
      <alignment horizontal="center" vertical="center"/>
    </xf>
    <xf numFmtId="0" fontId="0" fillId="0" borderId="0" xfId="0" applyFont="1" applyBorder="1"/>
    <xf numFmtId="0" fontId="11" fillId="0" borderId="0" xfId="0" applyFont="1" applyAlignment="1">
      <alignment horizontal="left" vertical="center"/>
    </xf>
    <xf numFmtId="0" fontId="12" fillId="0" borderId="0" xfId="0" applyFont="1" applyAlignment="1">
      <alignment horizontal="left" vertical="center"/>
    </xf>
    <xf numFmtId="0" fontId="5" fillId="0" borderId="1" xfId="0" applyFont="1" applyFill="1" applyBorder="1" applyAlignment="1" applyProtection="1">
      <alignment horizontal="center" vertical="center" shrinkToFit="1"/>
    </xf>
    <xf numFmtId="0" fontId="5" fillId="0" borderId="19" xfId="0" applyFont="1" applyFill="1" applyBorder="1" applyAlignment="1" applyProtection="1">
      <alignment horizontal="center" vertical="center" shrinkToFit="1"/>
    </xf>
    <xf numFmtId="0" fontId="5" fillId="0" borderId="6" xfId="0" applyFont="1" applyFill="1" applyBorder="1" applyAlignment="1" applyProtection="1">
      <alignment horizontal="center" vertical="center"/>
      <protection locked="0"/>
    </xf>
    <xf numFmtId="0" fontId="5" fillId="0" borderId="20" xfId="0" applyFont="1" applyFill="1" applyBorder="1" applyAlignment="1" applyProtection="1">
      <alignment horizontal="center" vertical="center" shrinkToFit="1"/>
    </xf>
    <xf numFmtId="0" fontId="5" fillId="0" borderId="2" xfId="0" applyFont="1" applyFill="1" applyBorder="1" applyAlignment="1" applyProtection="1">
      <alignment horizontal="center" vertical="center" shrinkToFit="1"/>
    </xf>
    <xf numFmtId="0" fontId="5" fillId="0" borderId="8" xfId="0" applyFont="1" applyFill="1" applyBorder="1" applyAlignment="1" applyProtection="1">
      <alignment horizontal="center" vertical="center" shrinkToFit="1"/>
    </xf>
    <xf numFmtId="0" fontId="5" fillId="0" borderId="9" xfId="0" applyFont="1" applyFill="1" applyBorder="1" applyAlignment="1" applyProtection="1">
      <alignment horizontal="center" vertical="center" shrinkToFit="1"/>
    </xf>
    <xf numFmtId="165" fontId="5" fillId="0" borderId="8" xfId="0" applyNumberFormat="1" applyFont="1" applyFill="1" applyBorder="1" applyAlignment="1" applyProtection="1">
      <alignment horizontal="center" vertical="center" shrinkToFit="1"/>
    </xf>
    <xf numFmtId="164" fontId="5" fillId="0" borderId="9" xfId="0" applyNumberFormat="1" applyFont="1" applyFill="1" applyBorder="1" applyAlignment="1" applyProtection="1">
      <alignment horizontal="center" vertical="center" shrinkToFit="1"/>
    </xf>
    <xf numFmtId="0" fontId="5" fillId="0" borderId="15" xfId="0" applyFont="1" applyFill="1" applyBorder="1" applyAlignment="1" applyProtection="1">
      <alignment horizontal="center" vertical="center" shrinkToFit="1"/>
    </xf>
    <xf numFmtId="0" fontId="5" fillId="0" borderId="13" xfId="0" applyFont="1" applyFill="1" applyBorder="1" applyAlignment="1" applyProtection="1">
      <alignment horizontal="center" vertical="center" shrinkToFit="1"/>
    </xf>
    <xf numFmtId="165" fontId="5" fillId="0" borderId="15" xfId="0" applyNumberFormat="1" applyFont="1" applyFill="1" applyBorder="1" applyAlignment="1" applyProtection="1">
      <alignment horizontal="center" vertical="center" shrinkToFit="1"/>
    </xf>
    <xf numFmtId="165" fontId="5" fillId="0" borderId="3" xfId="0" applyNumberFormat="1" applyFont="1" applyFill="1" applyBorder="1" applyAlignment="1" applyProtection="1">
      <alignment horizontal="center" vertical="center" shrinkToFit="1"/>
    </xf>
    <xf numFmtId="164" fontId="5" fillId="0" borderId="13" xfId="0" applyNumberFormat="1" applyFont="1" applyFill="1" applyBorder="1" applyAlignment="1" applyProtection="1">
      <alignment horizontal="center" vertical="center" shrinkToFit="1"/>
    </xf>
    <xf numFmtId="0" fontId="5" fillId="0" borderId="21" xfId="0" applyFont="1" applyFill="1" applyBorder="1" applyAlignment="1" applyProtection="1">
      <alignment horizontal="center" vertical="center" shrinkToFit="1"/>
    </xf>
    <xf numFmtId="166" fontId="5" fillId="0" borderId="3" xfId="0" applyNumberFormat="1" applyFont="1" applyFill="1" applyBorder="1" applyAlignment="1" applyProtection="1">
      <alignment horizontal="center" vertical="center" shrinkToFit="1"/>
    </xf>
    <xf numFmtId="164" fontId="5" fillId="0" borderId="22" xfId="0" applyNumberFormat="1" applyFont="1" applyFill="1" applyBorder="1" applyAlignment="1" applyProtection="1">
      <alignment horizontal="center" vertical="center" shrinkToFit="1"/>
    </xf>
    <xf numFmtId="167" fontId="5" fillId="0" borderId="3" xfId="0" applyNumberFormat="1" applyFont="1" applyFill="1" applyBorder="1" applyAlignment="1" applyProtection="1">
      <alignment horizontal="center" vertical="center" shrinkToFit="1"/>
    </xf>
    <xf numFmtId="0" fontId="9" fillId="0" borderId="4" xfId="0" applyFont="1" applyFill="1" applyBorder="1" applyAlignment="1" applyProtection="1">
      <alignment horizontal="center" vertical="center" shrinkToFit="1"/>
    </xf>
    <xf numFmtId="0" fontId="9" fillId="0" borderId="10" xfId="0" applyFont="1" applyFill="1" applyBorder="1" applyAlignment="1" applyProtection="1">
      <alignment horizontal="center" vertical="center" shrinkToFit="1"/>
    </xf>
    <xf numFmtId="0" fontId="5" fillId="0" borderId="6" xfId="0" applyFont="1" applyFill="1" applyBorder="1" applyAlignment="1" applyProtection="1">
      <alignment horizontal="center" vertical="center" shrinkToFit="1"/>
    </xf>
    <xf numFmtId="0" fontId="5" fillId="0" borderId="5" xfId="0" applyFont="1" applyFill="1" applyBorder="1" applyAlignment="1" applyProtection="1">
      <alignment horizontal="center" vertical="center" shrinkToFit="1"/>
    </xf>
    <xf numFmtId="0" fontId="5" fillId="0" borderId="12" xfId="0" applyFont="1" applyFill="1" applyBorder="1" applyAlignment="1" applyProtection="1">
      <alignment horizontal="center" vertical="center" shrinkToFit="1"/>
    </xf>
    <xf numFmtId="0" fontId="4" fillId="0" borderId="0" xfId="0" applyFont="1" applyAlignment="1">
      <alignment horizontal="center" vertical="center"/>
    </xf>
    <xf numFmtId="0" fontId="19" fillId="0" borderId="0" xfId="0" applyFont="1" applyAlignment="1">
      <alignment horizontal="center" vertical="center"/>
    </xf>
    <xf numFmtId="0" fontId="23" fillId="0" borderId="38" xfId="0" applyFont="1" applyBorder="1" applyAlignment="1" applyProtection="1">
      <alignment horizontal="center" vertical="center"/>
      <protection locked="0"/>
    </xf>
    <xf numFmtId="0" fontId="23" fillId="0" borderId="43" xfId="0" applyFont="1" applyBorder="1" applyAlignment="1" applyProtection="1">
      <alignment horizontal="center" vertical="center"/>
      <protection locked="0"/>
    </xf>
    <xf numFmtId="0" fontId="23" fillId="0" borderId="0" xfId="0" applyFont="1" applyAlignment="1" applyProtection="1">
      <alignment horizontal="center" vertical="center"/>
      <protection locked="0"/>
    </xf>
    <xf numFmtId="171" fontId="24" fillId="0" borderId="44" xfId="0" applyNumberFormat="1" applyFont="1" applyBorder="1" applyAlignment="1" applyProtection="1">
      <alignment horizontal="center" vertical="center"/>
      <protection locked="0"/>
    </xf>
    <xf numFmtId="171" fontId="23" fillId="0" borderId="45" xfId="0" applyNumberFormat="1" applyFont="1" applyBorder="1" applyAlignment="1" applyProtection="1">
      <alignment horizontal="center" vertical="center"/>
      <protection locked="0"/>
    </xf>
    <xf numFmtId="175" fontId="23" fillId="0" borderId="45" xfId="0" applyNumberFormat="1" applyFont="1" applyBorder="1" applyAlignment="1" applyProtection="1">
      <alignment horizontal="center" vertical="center"/>
      <protection locked="0"/>
    </xf>
    <xf numFmtId="0" fontId="23" fillId="0" borderId="45" xfId="0" applyFont="1" applyBorder="1" applyAlignment="1" applyProtection="1">
      <alignment horizontal="center" vertical="center"/>
      <protection locked="0"/>
    </xf>
    <xf numFmtId="0" fontId="5" fillId="0" borderId="0" xfId="0" applyFont="1" applyBorder="1" applyAlignment="1" applyProtection="1">
      <alignment horizontal="center" vertical="center"/>
      <protection locked="0"/>
    </xf>
    <xf numFmtId="0" fontId="20" fillId="0" borderId="0" xfId="0" applyFont="1" applyBorder="1" applyAlignment="1" applyProtection="1">
      <alignment horizontal="center" vertical="center"/>
      <protection locked="0"/>
    </xf>
    <xf numFmtId="0" fontId="5" fillId="0" borderId="0" xfId="0" applyFont="1" applyAlignment="1" applyProtection="1">
      <alignment horizontal="center" vertical="center"/>
      <protection locked="0"/>
    </xf>
    <xf numFmtId="0" fontId="27" fillId="0" borderId="0" xfId="0" applyFont="1" applyAlignment="1" applyProtection="1">
      <alignment horizontal="center" vertical="center"/>
      <protection locked="0"/>
    </xf>
    <xf numFmtId="0" fontId="20" fillId="0" borderId="9" xfId="0" applyFont="1" applyBorder="1" applyAlignment="1" applyProtection="1">
      <alignment horizontal="center" vertical="center"/>
      <protection locked="0"/>
    </xf>
    <xf numFmtId="175" fontId="20" fillId="0" borderId="0" xfId="0" applyNumberFormat="1" applyFont="1" applyBorder="1" applyAlignment="1" applyProtection="1">
      <alignment horizontal="center" vertical="center"/>
      <protection locked="0"/>
    </xf>
    <xf numFmtId="0" fontId="29" fillId="0" borderId="0" xfId="0" applyFont="1" applyBorder="1" applyAlignment="1" applyProtection="1">
      <alignment horizontal="center" vertical="center"/>
      <protection locked="0"/>
    </xf>
    <xf numFmtId="1" fontId="5" fillId="0" borderId="0" xfId="0" applyNumberFormat="1" applyFont="1" applyBorder="1" applyAlignment="1" applyProtection="1">
      <alignment horizontal="center" vertical="center"/>
      <protection locked="0"/>
    </xf>
    <xf numFmtId="0" fontId="20" fillId="0" borderId="0" xfId="0" applyFont="1" applyFill="1" applyBorder="1" applyAlignment="1" applyProtection="1">
      <alignment horizontal="center" vertical="center"/>
      <protection locked="0"/>
    </xf>
    <xf numFmtId="175" fontId="20" fillId="0" borderId="0" xfId="0" applyNumberFormat="1" applyFont="1" applyFill="1" applyBorder="1" applyAlignment="1" applyProtection="1">
      <alignment horizontal="center" vertical="center"/>
      <protection locked="0"/>
    </xf>
    <xf numFmtId="0" fontId="17" fillId="0" borderId="0" xfId="0" applyFont="1" applyFill="1" applyBorder="1" applyAlignment="1">
      <alignment horizontal="center" vertical="center"/>
    </xf>
    <xf numFmtId="164" fontId="5" fillId="0" borderId="0" xfId="0" applyNumberFormat="1" applyFont="1" applyAlignment="1" applyProtection="1">
      <alignment horizontal="center" vertical="center" shrinkToFit="1"/>
    </xf>
    <xf numFmtId="0" fontId="7" fillId="0" borderId="25" xfId="0" applyFont="1" applyBorder="1" applyAlignment="1">
      <alignment horizontal="center" vertical="center" wrapText="1"/>
    </xf>
    <xf numFmtId="0" fontId="7" fillId="0" borderId="26" xfId="0" applyFont="1" applyBorder="1" applyAlignment="1">
      <alignment horizontal="center" vertical="center" wrapText="1"/>
    </xf>
    <xf numFmtId="0" fontId="5" fillId="0" borderId="16" xfId="0" applyFont="1" applyFill="1" applyBorder="1" applyAlignment="1" applyProtection="1">
      <alignment horizontal="center" vertical="center" wrapText="1"/>
    </xf>
    <xf numFmtId="0" fontId="5" fillId="0" borderId="17" xfId="0" applyFont="1" applyFill="1" applyBorder="1" applyAlignment="1" applyProtection="1">
      <alignment horizontal="center" vertical="center" wrapText="1"/>
    </xf>
    <xf numFmtId="0" fontId="4" fillId="0" borderId="0" xfId="0" applyFont="1" applyAlignment="1">
      <alignment horizontal="center" vertical="center" wrapText="1"/>
    </xf>
    <xf numFmtId="0" fontId="5" fillId="0" borderId="0" xfId="0" applyFont="1" applyFill="1" applyBorder="1" applyAlignment="1" applyProtection="1">
      <alignment horizontal="center" vertical="center"/>
      <protection locked="0"/>
    </xf>
    <xf numFmtId="0" fontId="17" fillId="0" borderId="0" xfId="0" applyFont="1" applyAlignment="1">
      <alignment horizontal="center" vertical="center"/>
    </xf>
    <xf numFmtId="177" fontId="20" fillId="0" borderId="0" xfId="0" applyNumberFormat="1" applyFont="1" applyAlignment="1" applyProtection="1">
      <alignment horizontal="center" vertical="center"/>
    </xf>
    <xf numFmtId="0" fontId="5" fillId="0" borderId="0" xfId="0" applyFont="1" applyAlignment="1" applyProtection="1">
      <alignment horizontal="center" vertical="center"/>
    </xf>
    <xf numFmtId="168" fontId="20" fillId="0" borderId="36" xfId="0" applyNumberFormat="1" applyFont="1" applyBorder="1" applyAlignment="1" applyProtection="1">
      <alignment horizontal="center" vertical="center"/>
    </xf>
    <xf numFmtId="169" fontId="20" fillId="0" borderId="0" xfId="0" applyNumberFormat="1" applyFont="1" applyAlignment="1" applyProtection="1">
      <alignment horizontal="center" vertical="center"/>
    </xf>
    <xf numFmtId="0" fontId="5" fillId="0" borderId="38" xfId="0" applyFont="1" applyBorder="1" applyAlignment="1" applyProtection="1">
      <alignment horizontal="center" vertical="center"/>
    </xf>
    <xf numFmtId="170" fontId="21" fillId="0" borderId="0" xfId="0" applyNumberFormat="1" applyFont="1" applyAlignment="1" applyProtection="1">
      <alignment horizontal="center" vertical="center" shrinkToFit="1"/>
    </xf>
    <xf numFmtId="171" fontId="5" fillId="0" borderId="0" xfId="0" applyNumberFormat="1" applyFont="1" applyAlignment="1" applyProtection="1">
      <alignment horizontal="center" vertical="center"/>
    </xf>
    <xf numFmtId="0" fontId="20" fillId="0" borderId="0" xfId="0" applyFont="1" applyAlignment="1" applyProtection="1">
      <alignment horizontal="center" vertical="center"/>
    </xf>
    <xf numFmtId="0" fontId="3" fillId="0" borderId="0" xfId="0" applyFont="1" applyAlignment="1">
      <alignment horizontal="center" vertical="center"/>
    </xf>
    <xf numFmtId="0" fontId="21" fillId="0" borderId="0" xfId="0" applyFont="1" applyAlignment="1" applyProtection="1">
      <alignment horizontal="center" vertical="center"/>
    </xf>
    <xf numFmtId="172" fontId="5" fillId="0" borderId="0" xfId="0" applyNumberFormat="1" applyFont="1" applyAlignment="1" applyProtection="1">
      <alignment horizontal="center" vertical="center"/>
    </xf>
    <xf numFmtId="172" fontId="21" fillId="0" borderId="0" xfId="0" applyNumberFormat="1" applyFont="1" applyAlignment="1" applyProtection="1">
      <alignment horizontal="center" vertical="center"/>
    </xf>
    <xf numFmtId="168" fontId="5" fillId="0" borderId="36" xfId="0" applyNumberFormat="1" applyFont="1" applyBorder="1" applyAlignment="1" applyProtection="1">
      <alignment horizontal="center" vertical="center"/>
    </xf>
    <xf numFmtId="173" fontId="5" fillId="0" borderId="36" xfId="0" applyNumberFormat="1" applyFont="1" applyBorder="1" applyAlignment="1" applyProtection="1">
      <alignment horizontal="center" vertical="center"/>
    </xf>
    <xf numFmtId="173" fontId="20" fillId="0" borderId="36" xfId="0" applyNumberFormat="1" applyFont="1" applyBorder="1" applyAlignment="1" applyProtection="1">
      <alignment horizontal="center" vertical="center"/>
    </xf>
    <xf numFmtId="0" fontId="17" fillId="0" borderId="6" xfId="0" applyFont="1" applyFill="1" applyBorder="1" applyAlignment="1" applyProtection="1">
      <alignment horizontal="center" vertical="center"/>
    </xf>
    <xf numFmtId="0" fontId="17" fillId="0" borderId="0" xfId="0" applyFont="1" applyFill="1" applyAlignment="1">
      <alignment horizontal="center" vertical="center"/>
    </xf>
    <xf numFmtId="0" fontId="5" fillId="0" borderId="39" xfId="0" applyFont="1" applyBorder="1" applyAlignment="1" applyProtection="1">
      <alignment horizontal="center" vertical="center"/>
    </xf>
    <xf numFmtId="0" fontId="5" fillId="0" borderId="0" xfId="0" applyFont="1" applyBorder="1" applyAlignment="1" applyProtection="1">
      <alignment horizontal="center" vertical="center"/>
    </xf>
    <xf numFmtId="172" fontId="21" fillId="0" borderId="0" xfId="0" applyNumberFormat="1" applyFont="1" applyBorder="1" applyAlignment="1" applyProtection="1">
      <alignment horizontal="center" vertical="center"/>
    </xf>
    <xf numFmtId="174" fontId="5" fillId="0" borderId="0" xfId="0" applyNumberFormat="1" applyFont="1" applyBorder="1" applyAlignment="1" applyProtection="1">
      <alignment horizontal="center" vertical="center"/>
    </xf>
    <xf numFmtId="0" fontId="20" fillId="0" borderId="0" xfId="0" applyFont="1" applyBorder="1" applyAlignment="1" applyProtection="1">
      <alignment horizontal="center" vertical="center"/>
    </xf>
    <xf numFmtId="0" fontId="5" fillId="0" borderId="3" xfId="0" applyFont="1" applyFill="1" applyBorder="1" applyAlignment="1" applyProtection="1">
      <alignment horizontal="center" vertical="center"/>
    </xf>
    <xf numFmtId="0" fontId="5" fillId="0" borderId="13" xfId="0" applyFont="1" applyFill="1" applyBorder="1" applyAlignment="1" applyProtection="1">
      <alignment horizontal="center" vertical="center"/>
    </xf>
    <xf numFmtId="0" fontId="5" fillId="0" borderId="0" xfId="0" applyFont="1" applyFill="1" applyAlignment="1">
      <alignment horizontal="center" vertical="center"/>
    </xf>
    <xf numFmtId="0" fontId="5" fillId="0" borderId="21" xfId="0" applyFont="1" applyFill="1" applyBorder="1" applyAlignment="1" applyProtection="1">
      <alignment horizontal="center" vertical="center"/>
    </xf>
    <xf numFmtId="0" fontId="5" fillId="0" borderId="22" xfId="0" applyFont="1" applyFill="1" applyBorder="1" applyAlignment="1" applyProtection="1">
      <alignment horizontal="center" vertical="center"/>
    </xf>
    <xf numFmtId="0" fontId="22" fillId="0" borderId="40" xfId="0" applyFont="1" applyBorder="1" applyAlignment="1" applyProtection="1">
      <alignment horizontal="center" vertical="center"/>
    </xf>
    <xf numFmtId="172" fontId="22" fillId="0" borderId="41" xfId="0" applyNumberFormat="1" applyFont="1" applyBorder="1" applyAlignment="1" applyProtection="1">
      <alignment horizontal="center" vertical="center"/>
    </xf>
    <xf numFmtId="173" fontId="21" fillId="0" borderId="0" xfId="0" applyNumberFormat="1" applyFont="1" applyBorder="1" applyAlignment="1" applyProtection="1">
      <alignment horizontal="center" vertical="center"/>
    </xf>
    <xf numFmtId="175" fontId="22" fillId="0" borderId="42" xfId="0" applyNumberFormat="1" applyFont="1" applyBorder="1" applyAlignment="1" applyProtection="1">
      <alignment horizontal="center" vertical="center"/>
    </xf>
    <xf numFmtId="175" fontId="22" fillId="0" borderId="40" xfId="0" applyNumberFormat="1" applyFont="1" applyBorder="1" applyAlignment="1" applyProtection="1">
      <alignment horizontal="center" vertical="center"/>
    </xf>
    <xf numFmtId="0" fontId="10" fillId="0" borderId="0" xfId="0" applyFont="1" applyFill="1" applyAlignment="1">
      <alignment horizontal="center" vertical="center"/>
    </xf>
    <xf numFmtId="175" fontId="5" fillId="0" borderId="0" xfId="0" applyNumberFormat="1" applyFont="1" applyBorder="1" applyAlignment="1" applyProtection="1">
      <alignment horizontal="center" vertical="center"/>
      <protection locked="0"/>
    </xf>
    <xf numFmtId="0" fontId="25" fillId="0" borderId="0" xfId="43" applyFont="1" applyBorder="1" applyAlignment="1" applyProtection="1">
      <alignment horizontal="center" vertical="center"/>
      <protection locked="0"/>
    </xf>
    <xf numFmtId="0" fontId="21" fillId="0" borderId="0" xfId="0" applyNumberFormat="1" applyFont="1" applyBorder="1" applyAlignment="1" applyProtection="1">
      <alignment horizontal="center" vertical="center"/>
      <protection locked="0"/>
    </xf>
    <xf numFmtId="0" fontId="5" fillId="2" borderId="0" xfId="0" applyFont="1" applyFill="1" applyBorder="1" applyAlignment="1" applyProtection="1">
      <alignment horizontal="center" vertical="center"/>
    </xf>
    <xf numFmtId="0" fontId="21" fillId="0" borderId="0" xfId="0" applyFont="1" applyBorder="1" applyAlignment="1" applyProtection="1">
      <alignment horizontal="center" vertical="center"/>
      <protection locked="0"/>
    </xf>
    <xf numFmtId="175" fontId="5" fillId="0" borderId="0" xfId="0" applyNumberFormat="1" applyFont="1" applyBorder="1" applyAlignment="1" applyProtection="1">
      <alignment horizontal="center" vertical="center"/>
    </xf>
    <xf numFmtId="0" fontId="21" fillId="0" borderId="0" xfId="0" applyNumberFormat="1" applyFont="1" applyBorder="1" applyAlignment="1" applyProtection="1">
      <alignment horizontal="center" vertical="center"/>
    </xf>
    <xf numFmtId="175" fontId="20" fillId="0" borderId="0" xfId="0" applyNumberFormat="1" applyFont="1" applyBorder="1" applyAlignment="1" applyProtection="1">
      <alignment horizontal="center" vertical="center"/>
    </xf>
    <xf numFmtId="175" fontId="21" fillId="0" borderId="0" xfId="0" applyNumberFormat="1" applyFont="1" applyBorder="1" applyAlignment="1" applyProtection="1">
      <alignment horizontal="center" vertical="center"/>
      <protection locked="0"/>
    </xf>
    <xf numFmtId="0" fontId="18" fillId="0" borderId="0" xfId="43" applyFont="1" applyAlignment="1">
      <alignment horizontal="center" vertical="center"/>
    </xf>
    <xf numFmtId="0" fontId="26" fillId="0" borderId="0" xfId="0" applyFont="1" applyBorder="1" applyAlignment="1" applyProtection="1">
      <alignment horizontal="center" vertical="center"/>
      <protection locked="0"/>
    </xf>
    <xf numFmtId="0" fontId="20" fillId="2" borderId="0" xfId="0" applyFont="1" applyFill="1" applyBorder="1" applyAlignment="1" applyProtection="1">
      <alignment horizontal="center" vertical="center"/>
    </xf>
    <xf numFmtId="0" fontId="5" fillId="5" borderId="0" xfId="0" applyFont="1" applyFill="1" applyBorder="1" applyAlignment="1" applyProtection="1">
      <alignment horizontal="center" vertical="center"/>
    </xf>
    <xf numFmtId="0" fontId="17" fillId="0" borderId="0" xfId="0" applyFont="1" applyBorder="1" applyAlignment="1" applyProtection="1">
      <alignment horizontal="center" vertical="center"/>
      <protection locked="0"/>
    </xf>
    <xf numFmtId="0" fontId="5" fillId="0" borderId="5" xfId="0" applyFont="1" applyBorder="1" applyAlignment="1" applyProtection="1">
      <alignment horizontal="center" vertical="center"/>
      <protection locked="0"/>
    </xf>
    <xf numFmtId="0" fontId="5" fillId="0" borderId="7" xfId="0" applyFont="1" applyFill="1" applyBorder="1" applyAlignment="1" applyProtection="1">
      <alignment horizontal="center" vertical="center"/>
      <protection locked="0"/>
    </xf>
    <xf numFmtId="0" fontId="5" fillId="0" borderId="8" xfId="0" applyFont="1" applyBorder="1" applyAlignment="1" applyProtection="1">
      <alignment horizontal="center" vertical="center"/>
      <protection locked="0"/>
    </xf>
    <xf numFmtId="0" fontId="5" fillId="0" borderId="9" xfId="0" applyFont="1" applyBorder="1" applyAlignment="1" applyProtection="1">
      <alignment horizontal="center" vertical="center"/>
      <protection locked="0"/>
    </xf>
    <xf numFmtId="0" fontId="9" fillId="0" borderId="0" xfId="0" applyNumberFormat="1" applyFont="1" applyBorder="1" applyAlignment="1" applyProtection="1">
      <alignment horizontal="center" vertical="center"/>
      <protection locked="0"/>
    </xf>
    <xf numFmtId="0" fontId="27" fillId="0" borderId="9" xfId="0" applyFont="1" applyBorder="1" applyAlignment="1" applyProtection="1">
      <alignment horizontal="center" vertical="center"/>
      <protection locked="0"/>
    </xf>
    <xf numFmtId="0" fontId="28" fillId="0" borderId="0" xfId="0" applyFont="1" applyAlignment="1" applyProtection="1">
      <alignment horizontal="center" vertical="center"/>
      <protection locked="0"/>
    </xf>
    <xf numFmtId="175" fontId="5" fillId="0" borderId="0" xfId="0" applyNumberFormat="1" applyFont="1" applyBorder="1" applyAlignment="1">
      <alignment horizontal="center" vertical="center"/>
    </xf>
    <xf numFmtId="171" fontId="5" fillId="0" borderId="0" xfId="0" applyNumberFormat="1" applyFont="1" applyBorder="1" applyAlignment="1" applyProtection="1">
      <alignment horizontal="center" vertical="center"/>
      <protection locked="0"/>
    </xf>
    <xf numFmtId="175" fontId="5" fillId="0" borderId="0" xfId="0" applyNumberFormat="1" applyFont="1" applyAlignment="1" applyProtection="1">
      <alignment horizontal="center" vertical="center"/>
      <protection locked="0"/>
    </xf>
    <xf numFmtId="175" fontId="20" fillId="0" borderId="0" xfId="0" applyNumberFormat="1" applyFont="1" applyBorder="1" applyAlignment="1">
      <alignment horizontal="center" vertical="center"/>
    </xf>
    <xf numFmtId="175" fontId="27" fillId="0" borderId="0" xfId="0" applyNumberFormat="1" applyFont="1" applyAlignment="1" applyProtection="1">
      <alignment horizontal="center" vertical="center"/>
      <protection locked="0"/>
    </xf>
    <xf numFmtId="0" fontId="28" fillId="0" borderId="0" xfId="0" applyFont="1" applyAlignment="1">
      <alignment horizontal="center" vertical="center"/>
    </xf>
    <xf numFmtId="171" fontId="5" fillId="0" borderId="0" xfId="0" applyNumberFormat="1" applyFont="1" applyAlignment="1" applyProtection="1">
      <alignment horizontal="center" vertical="center"/>
      <protection locked="0"/>
    </xf>
    <xf numFmtId="0" fontId="9" fillId="0" borderId="0" xfId="0" applyFont="1" applyAlignment="1" applyProtection="1">
      <alignment horizontal="center" vertical="center"/>
      <protection locked="0"/>
    </xf>
    <xf numFmtId="0" fontId="29" fillId="0" borderId="9" xfId="0" applyFont="1" applyBorder="1" applyAlignment="1" applyProtection="1">
      <alignment horizontal="center" vertical="center"/>
      <protection locked="0"/>
    </xf>
    <xf numFmtId="0" fontId="17" fillId="0" borderId="9" xfId="0" applyFont="1" applyBorder="1" applyAlignment="1" applyProtection="1">
      <alignment horizontal="center" vertical="center"/>
      <protection locked="0"/>
    </xf>
    <xf numFmtId="0" fontId="30" fillId="0" borderId="0" xfId="0" applyFont="1" applyBorder="1" applyAlignment="1" applyProtection="1">
      <alignment horizontal="center" vertical="center"/>
      <protection locked="0"/>
    </xf>
    <xf numFmtId="171" fontId="20" fillId="0" borderId="0" xfId="0" applyNumberFormat="1" applyFont="1" applyBorder="1" applyAlignment="1" applyProtection="1">
      <alignment horizontal="center" vertical="center"/>
      <protection locked="0"/>
    </xf>
    <xf numFmtId="0" fontId="5" fillId="0" borderId="10" xfId="0" applyFont="1" applyBorder="1" applyAlignment="1" applyProtection="1">
      <alignment horizontal="center" vertical="center"/>
      <protection locked="0"/>
    </xf>
    <xf numFmtId="0" fontId="5" fillId="0" borderId="11" xfId="0" applyFont="1" applyBorder="1" applyAlignment="1" applyProtection="1">
      <alignment horizontal="center" vertical="center"/>
      <protection locked="0"/>
    </xf>
    <xf numFmtId="0" fontId="17" fillId="0" borderId="0" xfId="0" applyFont="1" applyFill="1" applyBorder="1" applyAlignment="1" applyProtection="1">
      <alignment horizontal="center" vertical="center"/>
      <protection locked="0"/>
    </xf>
    <xf numFmtId="175" fontId="5" fillId="0" borderId="0" xfId="0" applyNumberFormat="1" applyFont="1" applyFill="1" applyBorder="1" applyAlignment="1" applyProtection="1">
      <alignment horizontal="center" vertical="center"/>
      <protection locked="0"/>
    </xf>
    <xf numFmtId="171" fontId="5" fillId="0" borderId="0" xfId="0" applyNumberFormat="1" applyFont="1" applyFill="1" applyBorder="1" applyAlignment="1" applyProtection="1">
      <alignment horizontal="center" vertical="center"/>
      <protection locked="0"/>
    </xf>
    <xf numFmtId="171" fontId="20" fillId="0" borderId="0" xfId="0" applyNumberFormat="1" applyFont="1" applyFill="1" applyBorder="1" applyAlignment="1" applyProtection="1">
      <alignment horizontal="center" vertical="center"/>
      <protection locked="0"/>
    </xf>
    <xf numFmtId="171" fontId="9" fillId="0" borderId="0" xfId="0" applyNumberFormat="1" applyFont="1" applyFill="1" applyBorder="1" applyAlignment="1" applyProtection="1">
      <alignment horizontal="center" vertical="center"/>
      <protection locked="0"/>
    </xf>
    <xf numFmtId="0" fontId="31" fillId="0" borderId="0" xfId="0" applyFont="1" applyFill="1" applyBorder="1" applyAlignment="1" applyProtection="1">
      <alignment horizontal="center" vertical="center"/>
      <protection locked="0"/>
    </xf>
    <xf numFmtId="0" fontId="32" fillId="0" borderId="0" xfId="0" applyFont="1" applyFill="1" applyBorder="1" applyAlignment="1" applyProtection="1">
      <alignment horizontal="center" vertical="center"/>
      <protection locked="0"/>
    </xf>
    <xf numFmtId="0" fontId="21" fillId="0" borderId="0" xfId="0" applyNumberFormat="1" applyFont="1" applyFill="1" applyBorder="1" applyAlignment="1" applyProtection="1">
      <alignment horizontal="center" vertical="center"/>
      <protection locked="0"/>
    </xf>
    <xf numFmtId="0" fontId="9" fillId="0" borderId="0" xfId="0" applyFont="1" applyFill="1" applyBorder="1" applyAlignment="1" applyProtection="1">
      <alignment horizontal="center" vertical="center"/>
      <protection locked="0"/>
    </xf>
    <xf numFmtId="0" fontId="21" fillId="0" borderId="0" xfId="0" applyFont="1" applyFill="1" applyBorder="1" applyAlignment="1" applyProtection="1">
      <alignment horizontal="center" vertical="center"/>
      <protection locked="0"/>
    </xf>
    <xf numFmtId="0" fontId="21" fillId="0" borderId="0" xfId="0" quotePrefix="1" applyNumberFormat="1" applyFont="1" applyFill="1" applyBorder="1" applyAlignment="1" applyProtection="1">
      <alignment horizontal="center" vertical="center"/>
      <protection locked="0"/>
    </xf>
    <xf numFmtId="0" fontId="12" fillId="0" borderId="0" xfId="0" applyFont="1" applyFill="1" applyBorder="1" applyAlignment="1" applyProtection="1">
      <alignment horizontal="center" vertical="center"/>
      <protection locked="0"/>
    </xf>
    <xf numFmtId="0" fontId="27" fillId="0" borderId="0" xfId="0" applyFont="1" applyFill="1" applyBorder="1" applyAlignment="1" applyProtection="1">
      <alignment horizontal="center" vertical="center"/>
      <protection locked="0"/>
    </xf>
    <xf numFmtId="0" fontId="28" fillId="0" borderId="0" xfId="0" applyFont="1" applyFill="1" applyBorder="1" applyAlignment="1" applyProtection="1">
      <alignment horizontal="center" vertical="center"/>
      <protection locked="0"/>
    </xf>
    <xf numFmtId="0" fontId="30" fillId="0" borderId="0" xfId="0" applyFont="1" applyFill="1" applyBorder="1" applyAlignment="1" applyProtection="1">
      <alignment horizontal="center" vertical="center"/>
      <protection locked="0"/>
    </xf>
    <xf numFmtId="175" fontId="21" fillId="0" borderId="0" xfId="0" applyNumberFormat="1" applyFont="1" applyFill="1" applyBorder="1" applyAlignment="1" applyProtection="1">
      <alignment horizontal="center" vertical="center"/>
      <protection locked="0"/>
    </xf>
    <xf numFmtId="0" fontId="9" fillId="0" borderId="0" xfId="0" applyNumberFormat="1" applyFont="1" applyFill="1" applyBorder="1" applyAlignment="1" applyProtection="1">
      <alignment horizontal="center" vertical="center"/>
      <protection locked="0"/>
    </xf>
    <xf numFmtId="175" fontId="20" fillId="0" borderId="0" xfId="0" applyNumberFormat="1" applyFont="1" applyFill="1" applyBorder="1" applyAlignment="1" applyProtection="1">
      <alignment horizontal="center" vertical="center"/>
    </xf>
    <xf numFmtId="16" fontId="5" fillId="0" borderId="0" xfId="0" applyNumberFormat="1" applyFont="1" applyFill="1" applyBorder="1" applyAlignment="1" applyProtection="1">
      <alignment horizontal="center" vertical="center"/>
      <protection locked="0"/>
    </xf>
    <xf numFmtId="0" fontId="5" fillId="0" borderId="0" xfId="0" applyNumberFormat="1" applyFont="1" applyFill="1" applyBorder="1" applyAlignment="1" applyProtection="1">
      <alignment horizontal="center" vertical="center"/>
      <protection locked="0"/>
    </xf>
    <xf numFmtId="0" fontId="12" fillId="0" borderId="0" xfId="0" applyFont="1" applyAlignment="1" applyProtection="1">
      <alignment horizontal="center" vertical="center"/>
      <protection locked="0"/>
    </xf>
    <xf numFmtId="0" fontId="20" fillId="0" borderId="0" xfId="0" applyFont="1" applyAlignment="1" applyProtection="1">
      <alignment horizontal="center" vertical="center"/>
      <protection locked="0"/>
    </xf>
    <xf numFmtId="1" fontId="5" fillId="0" borderId="0" xfId="0" applyNumberFormat="1" applyFont="1" applyAlignment="1" applyProtection="1">
      <alignment horizontal="center" vertical="center"/>
      <protection locked="0"/>
    </xf>
    <xf numFmtId="0" fontId="5" fillId="0" borderId="0" xfId="0" applyFont="1" applyAlignment="1">
      <alignment horizontal="center" vertical="center"/>
    </xf>
    <xf numFmtId="0" fontId="5" fillId="0" borderId="0" xfId="0" applyFont="1" applyBorder="1" applyAlignment="1">
      <alignment horizontal="center" vertical="center" wrapText="1"/>
    </xf>
    <xf numFmtId="0" fontId="5" fillId="0" borderId="18" xfId="0" applyFont="1" applyBorder="1" applyAlignment="1">
      <alignment horizontal="center" vertical="center" wrapText="1"/>
    </xf>
    <xf numFmtId="0" fontId="5" fillId="0" borderId="25" xfId="0" applyFont="1" applyBorder="1" applyAlignment="1">
      <alignment horizontal="center" vertical="center" wrapText="1"/>
    </xf>
    <xf numFmtId="176" fontId="5" fillId="0" borderId="18" xfId="0" applyNumberFormat="1" applyFont="1" applyBorder="1" applyAlignment="1">
      <alignment horizontal="center" vertical="center" wrapText="1"/>
    </xf>
    <xf numFmtId="164" fontId="5" fillId="0" borderId="0" xfId="0" applyNumberFormat="1" applyFont="1" applyAlignment="1" applyProtection="1">
      <alignment horizontal="center" vertical="center"/>
    </xf>
    <xf numFmtId="164" fontId="20" fillId="0" borderId="36" xfId="0" applyNumberFormat="1" applyFont="1" applyBorder="1" applyAlignment="1" applyProtection="1">
      <alignment horizontal="center" vertical="center"/>
    </xf>
    <xf numFmtId="164" fontId="20" fillId="0" borderId="37" xfId="0" applyNumberFormat="1" applyFont="1" applyBorder="1" applyAlignment="1" applyProtection="1">
      <alignment horizontal="center" vertical="center"/>
    </xf>
    <xf numFmtId="164" fontId="5" fillId="0" borderId="0" xfId="0" applyNumberFormat="1" applyFont="1" applyBorder="1" applyAlignment="1">
      <alignment horizontal="center" vertical="center" wrapText="1"/>
    </xf>
    <xf numFmtId="164" fontId="5" fillId="0" borderId="18" xfId="0" applyNumberFormat="1" applyFont="1" applyBorder="1" applyAlignment="1">
      <alignment horizontal="center" vertical="center" wrapText="1"/>
    </xf>
    <xf numFmtId="164" fontId="5" fillId="0" borderId="25" xfId="0" applyNumberFormat="1" applyFont="1" applyBorder="1" applyAlignment="1">
      <alignment horizontal="center" vertical="center" wrapText="1"/>
    </xf>
    <xf numFmtId="164" fontId="5" fillId="0" borderId="0" xfId="0" applyNumberFormat="1" applyFont="1" applyAlignment="1">
      <alignment horizontal="center" vertical="center"/>
    </xf>
    <xf numFmtId="176" fontId="5" fillId="0" borderId="25" xfId="0" applyNumberFormat="1" applyFont="1" applyBorder="1" applyAlignment="1">
      <alignment vertical="center" wrapText="1"/>
    </xf>
    <xf numFmtId="176" fontId="9" fillId="0" borderId="10" xfId="0" applyNumberFormat="1" applyFont="1" applyFill="1" applyBorder="1" applyAlignment="1" applyProtection="1">
      <alignment horizontal="center" vertical="center" shrinkToFit="1"/>
    </xf>
    <xf numFmtId="164" fontId="5" fillId="0" borderId="37" xfId="0" applyNumberFormat="1" applyFont="1" applyBorder="1" applyAlignment="1" applyProtection="1">
      <alignment horizontal="center" vertical="center"/>
    </xf>
    <xf numFmtId="164" fontId="5" fillId="0" borderId="0" xfId="0" applyNumberFormat="1" applyFont="1" applyBorder="1" applyAlignment="1" applyProtection="1">
      <alignment horizontal="center" vertical="center"/>
    </xf>
    <xf numFmtId="0" fontId="5" fillId="0" borderId="0" xfId="0" applyFont="1" applyAlignment="1" applyProtection="1">
      <alignment horizontal="center" vertical="center" shrinkToFit="1"/>
    </xf>
    <xf numFmtId="176" fontId="5" fillId="0" borderId="25" xfId="0" applyNumberFormat="1" applyFont="1" applyBorder="1" applyAlignment="1">
      <alignment horizontal="center" vertical="center" wrapText="1"/>
    </xf>
    <xf numFmtId="176" fontId="5" fillId="0" borderId="46" xfId="0" applyNumberFormat="1" applyFont="1" applyBorder="1" applyAlignment="1" applyProtection="1">
      <alignment horizontal="center" vertical="center"/>
    </xf>
    <xf numFmtId="0" fontId="8" fillId="0" borderId="47" xfId="0" applyFont="1" applyBorder="1" applyAlignment="1">
      <alignment horizontal="center" vertical="center" wrapText="1"/>
    </xf>
    <xf numFmtId="0" fontId="8" fillId="0" borderId="48" xfId="0" applyFont="1" applyBorder="1" applyAlignment="1">
      <alignment horizontal="center" vertical="center" wrapText="1"/>
    </xf>
    <xf numFmtId="0" fontId="8" fillId="0" borderId="49" xfId="0" applyFont="1" applyBorder="1" applyAlignment="1">
      <alignment horizontal="center" vertical="center" wrapText="1"/>
    </xf>
    <xf numFmtId="0" fontId="8" fillId="0" borderId="50" xfId="0" applyFont="1" applyBorder="1" applyAlignment="1">
      <alignment horizontal="center" vertical="center" wrapText="1"/>
    </xf>
    <xf numFmtId="0" fontId="8" fillId="0" borderId="0" xfId="0" applyFont="1" applyBorder="1" applyAlignment="1">
      <alignment horizontal="center" vertical="center" wrapText="1"/>
    </xf>
    <xf numFmtId="0" fontId="8" fillId="0" borderId="51" xfId="0" applyFont="1" applyBorder="1" applyAlignment="1">
      <alignment horizontal="center" vertical="center" wrapText="1"/>
    </xf>
    <xf numFmtId="0" fontId="8" fillId="0" borderId="52" xfId="0" applyFont="1" applyBorder="1" applyAlignment="1">
      <alignment horizontal="center" vertical="center" wrapText="1"/>
    </xf>
    <xf numFmtId="0" fontId="8" fillId="0" borderId="53" xfId="0" applyFont="1" applyBorder="1" applyAlignment="1">
      <alignment horizontal="center" vertical="center" wrapText="1"/>
    </xf>
    <xf numFmtId="0" fontId="8" fillId="0" borderId="54" xfId="0" applyFont="1" applyBorder="1" applyAlignment="1">
      <alignment horizontal="center" vertical="center" wrapText="1"/>
    </xf>
    <xf numFmtId="0" fontId="3" fillId="0" borderId="27" xfId="0" applyFont="1" applyBorder="1" applyAlignment="1">
      <alignment horizontal="center" vertical="center"/>
    </xf>
    <xf numFmtId="0" fontId="3" fillId="0" borderId="18" xfId="0" applyFont="1" applyBorder="1" applyAlignment="1">
      <alignment horizontal="center" vertical="center"/>
    </xf>
    <xf numFmtId="0" fontId="3" fillId="0" borderId="29" xfId="0" applyFont="1" applyBorder="1" applyAlignment="1">
      <alignment horizontal="center" vertical="center"/>
    </xf>
    <xf numFmtId="0" fontId="3" fillId="5" borderId="27" xfId="0" applyFont="1" applyFill="1" applyBorder="1" applyAlignment="1">
      <alignment horizontal="center" vertical="center"/>
    </xf>
    <xf numFmtId="0" fontId="3" fillId="5" borderId="18" xfId="0" applyFont="1" applyFill="1" applyBorder="1" applyAlignment="1">
      <alignment horizontal="center" vertical="center"/>
    </xf>
    <xf numFmtId="0" fontId="3" fillId="9" borderId="18" xfId="0" applyFont="1" applyFill="1" applyBorder="1" applyAlignment="1">
      <alignment horizontal="center" vertical="center"/>
    </xf>
    <xf numFmtId="0" fontId="3" fillId="9" borderId="28" xfId="0" applyFont="1" applyFill="1" applyBorder="1" applyAlignment="1">
      <alignment horizontal="center" vertical="center"/>
    </xf>
    <xf numFmtId="0" fontId="3" fillId="3" borderId="27" xfId="0" applyFont="1" applyFill="1" applyBorder="1" applyAlignment="1">
      <alignment horizontal="center" vertical="center"/>
    </xf>
    <xf numFmtId="0" fontId="3" fillId="3" borderId="18" xfId="0" applyFont="1" applyFill="1" applyBorder="1" applyAlignment="1">
      <alignment horizontal="center" vertical="center"/>
    </xf>
    <xf numFmtId="0" fontId="3" fillId="3" borderId="29" xfId="0" applyFont="1" applyFill="1" applyBorder="1" applyAlignment="1">
      <alignment horizontal="center" vertical="center"/>
    </xf>
    <xf numFmtId="0" fontId="3" fillId="10" borderId="18" xfId="0" applyFont="1" applyFill="1" applyBorder="1" applyAlignment="1">
      <alignment horizontal="center" vertical="center"/>
    </xf>
    <xf numFmtId="0" fontId="3" fillId="11" borderId="18" xfId="0" applyFont="1" applyFill="1" applyBorder="1" applyAlignment="1">
      <alignment horizontal="center" vertical="center"/>
    </xf>
    <xf numFmtId="0" fontId="3" fillId="7" borderId="25" xfId="0" applyFont="1" applyFill="1" applyBorder="1" applyAlignment="1">
      <alignment horizontal="center" vertical="center"/>
    </xf>
    <xf numFmtId="0" fontId="3" fillId="13" borderId="25" xfId="0" applyFont="1" applyFill="1" applyBorder="1" applyAlignment="1">
      <alignment horizontal="center" vertical="center"/>
    </xf>
    <xf numFmtId="0" fontId="3" fillId="12" borderId="25" xfId="0" applyFont="1" applyFill="1" applyBorder="1" applyAlignment="1">
      <alignment horizontal="center" vertical="center"/>
    </xf>
    <xf numFmtId="0" fontId="3" fillId="12" borderId="26" xfId="0" applyFont="1" applyFill="1" applyBorder="1" applyAlignment="1">
      <alignment horizontal="center" vertical="center"/>
    </xf>
    <xf numFmtId="0" fontId="3" fillId="2" borderId="25" xfId="0" applyFont="1" applyFill="1" applyBorder="1" applyAlignment="1">
      <alignment horizontal="center" vertical="center"/>
    </xf>
    <xf numFmtId="0" fontId="3" fillId="2" borderId="27" xfId="0" applyFont="1" applyFill="1" applyBorder="1" applyAlignment="1">
      <alignment horizontal="center" vertical="center"/>
    </xf>
    <xf numFmtId="0" fontId="3" fillId="2" borderId="18" xfId="0" applyFont="1" applyFill="1" applyBorder="1" applyAlignment="1">
      <alignment horizontal="center" vertical="center"/>
    </xf>
    <xf numFmtId="0" fontId="3" fillId="4" borderId="27" xfId="0" applyFont="1" applyFill="1" applyBorder="1" applyAlignment="1">
      <alignment horizontal="center" vertical="center"/>
    </xf>
    <xf numFmtId="0" fontId="3" fillId="4" borderId="18" xfId="0" applyFont="1" applyFill="1" applyBorder="1" applyAlignment="1">
      <alignment horizontal="center" vertical="center"/>
    </xf>
    <xf numFmtId="0" fontId="3" fillId="4" borderId="29" xfId="0" applyFont="1" applyFill="1" applyBorder="1" applyAlignment="1">
      <alignment horizontal="center" vertical="center"/>
    </xf>
    <xf numFmtId="0" fontId="3" fillId="6" borderId="27" xfId="0" applyFont="1" applyFill="1" applyBorder="1" applyAlignment="1">
      <alignment horizontal="center" vertical="center"/>
    </xf>
    <xf numFmtId="0" fontId="3" fillId="6" borderId="18" xfId="0" applyFont="1" applyFill="1" applyBorder="1" applyAlignment="1">
      <alignment horizontal="center" vertical="center"/>
    </xf>
    <xf numFmtId="0" fontId="3" fillId="6" borderId="29" xfId="0" applyFont="1" applyFill="1" applyBorder="1" applyAlignment="1">
      <alignment horizontal="center" vertical="center"/>
    </xf>
    <xf numFmtId="0" fontId="3" fillId="9" borderId="27" xfId="0" applyFont="1" applyFill="1" applyBorder="1" applyAlignment="1">
      <alignment horizontal="center" vertical="center"/>
    </xf>
    <xf numFmtId="0" fontId="5" fillId="0" borderId="6" xfId="0" applyFont="1" applyFill="1" applyBorder="1" applyAlignment="1" applyProtection="1">
      <alignment horizontal="center" vertical="center" shrinkToFit="1"/>
    </xf>
    <xf numFmtId="0" fontId="5" fillId="0" borderId="5" xfId="0" applyFont="1" applyFill="1" applyBorder="1" applyAlignment="1" applyProtection="1">
      <alignment horizontal="center" vertical="center" shrinkToFit="1"/>
    </xf>
    <xf numFmtId="0" fontId="5" fillId="0" borderId="7" xfId="0" applyFont="1" applyFill="1" applyBorder="1" applyAlignment="1" applyProtection="1">
      <alignment horizontal="center" vertical="center" shrinkToFit="1"/>
    </xf>
    <xf numFmtId="0" fontId="5" fillId="0" borderId="30" xfId="0" applyFont="1" applyFill="1" applyBorder="1" applyAlignment="1" applyProtection="1">
      <alignment horizontal="center" vertical="center" wrapText="1"/>
    </xf>
    <xf numFmtId="0" fontId="5" fillId="0" borderId="31" xfId="0" applyFont="1" applyFill="1" applyBorder="1" applyAlignment="1" applyProtection="1">
      <alignment horizontal="center" vertical="center" wrapText="1"/>
    </xf>
    <xf numFmtId="0" fontId="5" fillId="0" borderId="5" xfId="0" applyFont="1" applyFill="1" applyBorder="1" applyAlignment="1">
      <alignment horizontal="center" vertical="center"/>
    </xf>
    <xf numFmtId="0" fontId="5" fillId="0" borderId="6" xfId="0" applyFont="1" applyFill="1" applyBorder="1" applyAlignment="1">
      <alignment horizontal="center" vertical="center"/>
    </xf>
    <xf numFmtId="0" fontId="5" fillId="0" borderId="7" xfId="0" applyFont="1" applyFill="1" applyBorder="1" applyAlignment="1">
      <alignment horizontal="center" vertical="center"/>
    </xf>
    <xf numFmtId="0" fontId="5" fillId="0" borderId="30" xfId="0" applyFont="1" applyFill="1" applyBorder="1" applyAlignment="1" applyProtection="1">
      <alignment horizontal="center" vertical="center" shrinkToFit="1"/>
    </xf>
    <xf numFmtId="0" fontId="5" fillId="0" borderId="32" xfId="0" applyFont="1" applyFill="1" applyBorder="1" applyAlignment="1" applyProtection="1">
      <alignment horizontal="center" vertical="center" shrinkToFit="1"/>
    </xf>
    <xf numFmtId="0" fontId="5" fillId="0" borderId="31" xfId="0" applyFont="1" applyFill="1" applyBorder="1" applyAlignment="1" applyProtection="1">
      <alignment horizontal="center" vertical="center" shrinkToFit="1"/>
    </xf>
    <xf numFmtId="0" fontId="5" fillId="0" borderId="14" xfId="0" applyFont="1" applyFill="1" applyBorder="1" applyAlignment="1" applyProtection="1">
      <alignment horizontal="center" vertical="center" shrinkToFit="1"/>
    </xf>
    <xf numFmtId="0" fontId="5" fillId="0" borderId="12" xfId="0" applyFont="1" applyFill="1" applyBorder="1" applyAlignment="1" applyProtection="1">
      <alignment horizontal="center" vertical="center" shrinkToFit="1"/>
    </xf>
    <xf numFmtId="0" fontId="16" fillId="0" borderId="24" xfId="0" applyFont="1" applyBorder="1" applyAlignment="1">
      <alignment horizontal="center" vertical="center" wrapText="1"/>
    </xf>
    <xf numFmtId="0" fontId="16" fillId="0" borderId="25" xfId="0" applyFont="1" applyBorder="1" applyAlignment="1">
      <alignment horizontal="center" vertical="center" wrapText="1"/>
    </xf>
    <xf numFmtId="0" fontId="5" fillId="0" borderId="12" xfId="0" applyFont="1" applyFill="1" applyBorder="1" applyAlignment="1" applyProtection="1">
      <alignment horizontal="center" vertical="center" wrapText="1"/>
    </xf>
    <xf numFmtId="0" fontId="5" fillId="0" borderId="14" xfId="0" applyFont="1" applyFill="1" applyBorder="1" applyAlignment="1" applyProtection="1">
      <alignment horizontal="center" vertical="center" wrapText="1"/>
    </xf>
    <xf numFmtId="0" fontId="5" fillId="0" borderId="23" xfId="0" applyFont="1" applyFill="1" applyBorder="1" applyAlignment="1" applyProtection="1">
      <alignment horizontal="center" vertical="center" wrapText="1"/>
    </xf>
    <xf numFmtId="0" fontId="3" fillId="8" borderId="27" xfId="0" applyFont="1" applyFill="1" applyBorder="1" applyAlignment="1">
      <alignment horizontal="center" vertical="center"/>
    </xf>
    <xf numFmtId="0" fontId="3" fillId="8" borderId="18" xfId="0" applyFont="1" applyFill="1" applyBorder="1" applyAlignment="1">
      <alignment horizontal="center" vertical="center"/>
    </xf>
    <xf numFmtId="0" fontId="3" fillId="8" borderId="29" xfId="0" applyFont="1" applyFill="1" applyBorder="1" applyAlignment="1">
      <alignment horizontal="center" vertical="center"/>
    </xf>
    <xf numFmtId="0" fontId="14" fillId="14" borderId="33" xfId="0" applyFont="1" applyFill="1" applyBorder="1" applyAlignment="1">
      <alignment horizontal="left" vertical="center"/>
    </xf>
    <xf numFmtId="0" fontId="14" fillId="14" borderId="34" xfId="0" applyFont="1" applyFill="1" applyBorder="1" applyAlignment="1">
      <alignment horizontal="left" vertical="center"/>
    </xf>
    <xf numFmtId="0" fontId="14" fillId="14" borderId="35" xfId="0" applyFont="1" applyFill="1" applyBorder="1" applyAlignment="1">
      <alignment horizontal="left" vertical="center"/>
    </xf>
    <xf numFmtId="0" fontId="15" fillId="0" borderId="0" xfId="0" applyFont="1" applyAlignment="1">
      <alignment horizontal="center" vertical="center"/>
    </xf>
  </cellXfs>
  <cellStyles count="57">
    <cellStyle name="Lien hypertexte" xfId="1" builtinId="8" hidden="1"/>
    <cellStyle name="Lien hypertexte" xfId="3" builtinId="8" hidden="1"/>
    <cellStyle name="Lien hypertexte" xfId="5" builtinId="8" hidden="1"/>
    <cellStyle name="Lien hypertexte" xfId="7" builtinId="8" hidden="1"/>
    <cellStyle name="Lien hypertexte" xfId="9" builtinId="8" hidden="1"/>
    <cellStyle name="Lien hypertexte" xfId="11" builtinId="8" hidden="1"/>
    <cellStyle name="Lien hypertexte" xfId="13" builtinId="8" hidden="1"/>
    <cellStyle name="Lien hypertexte" xfId="15" builtinId="8" hidden="1"/>
    <cellStyle name="Lien hypertexte" xfId="17" builtinId="8" hidden="1"/>
    <cellStyle name="Lien hypertexte" xfId="19" builtinId="8" hidden="1"/>
    <cellStyle name="Lien hypertexte" xfId="21" builtinId="8" hidden="1"/>
    <cellStyle name="Lien hypertexte" xfId="23" builtinId="8" hidden="1"/>
    <cellStyle name="Lien hypertexte" xfId="25" builtinId="8" hidden="1"/>
    <cellStyle name="Lien hypertexte" xfId="27" builtinId="8" hidden="1"/>
    <cellStyle name="Lien hypertexte" xfId="29" builtinId="8" hidden="1"/>
    <cellStyle name="Lien hypertexte" xfId="31" builtinId="8" hidden="1"/>
    <cellStyle name="Lien hypertexte" xfId="33" builtinId="8" hidden="1"/>
    <cellStyle name="Lien hypertexte" xfId="35" builtinId="8" hidden="1"/>
    <cellStyle name="Lien hypertexte" xfId="37" builtinId="8" hidden="1"/>
    <cellStyle name="Lien hypertexte" xfId="39" builtinId="8" hidden="1"/>
    <cellStyle name="Lien hypertexte" xfId="41" builtinId="8" hidden="1"/>
    <cellStyle name="Lien hypertexte" xfId="43" builtinId="8"/>
    <cellStyle name="Lien hypertexte visité" xfId="2" builtinId="9" hidden="1"/>
    <cellStyle name="Lien hypertexte visité" xfId="4" builtinId="9" hidden="1"/>
    <cellStyle name="Lien hypertexte visité" xfId="6" builtinId="9" hidden="1"/>
    <cellStyle name="Lien hypertexte visité" xfId="8" builtinId="9" hidden="1"/>
    <cellStyle name="Lien hypertexte visité" xfId="10" builtinId="9" hidden="1"/>
    <cellStyle name="Lien hypertexte visité" xfId="12" builtinId="9" hidden="1"/>
    <cellStyle name="Lien hypertexte visité" xfId="14" builtinId="9" hidden="1"/>
    <cellStyle name="Lien hypertexte visité" xfId="16" builtinId="9" hidden="1"/>
    <cellStyle name="Lien hypertexte visité" xfId="18" builtinId="9" hidden="1"/>
    <cellStyle name="Lien hypertexte visité" xfId="20" builtinId="9" hidden="1"/>
    <cellStyle name="Lien hypertexte visité" xfId="22" builtinId="9" hidden="1"/>
    <cellStyle name="Lien hypertexte visité" xfId="24" builtinId="9" hidden="1"/>
    <cellStyle name="Lien hypertexte visité" xfId="26" builtinId="9" hidden="1"/>
    <cellStyle name="Lien hypertexte visité" xfId="28" builtinId="9" hidden="1"/>
    <cellStyle name="Lien hypertexte visité" xfId="30" builtinId="9" hidden="1"/>
    <cellStyle name="Lien hypertexte visité" xfId="32" builtinId="9" hidden="1"/>
    <cellStyle name="Lien hypertexte visité" xfId="34" builtinId="9" hidden="1"/>
    <cellStyle name="Lien hypertexte visité" xfId="36" builtinId="9" hidden="1"/>
    <cellStyle name="Lien hypertexte visité" xfId="38" builtinId="9" hidden="1"/>
    <cellStyle name="Lien hypertexte visité" xfId="40" builtinId="9" hidden="1"/>
    <cellStyle name="Lien hypertexte visité" xfId="42" builtinId="9" hidden="1"/>
    <cellStyle name="Lien hypertexte visité" xfId="44" builtinId="9" hidden="1"/>
    <cellStyle name="Lien hypertexte visité" xfId="45" builtinId="9" hidden="1"/>
    <cellStyle name="Lien hypertexte visité" xfId="46" builtinId="9" hidden="1"/>
    <cellStyle name="Lien hypertexte visité" xfId="47" builtinId="9" hidden="1"/>
    <cellStyle name="Lien hypertexte visité" xfId="48" builtinId="9" hidden="1"/>
    <cellStyle name="Lien hypertexte visité" xfId="49" builtinId="9" hidden="1"/>
    <cellStyle name="Lien hypertexte visité" xfId="50" builtinId="9" hidden="1"/>
    <cellStyle name="Lien hypertexte visité" xfId="51" builtinId="9" hidden="1"/>
    <cellStyle name="Lien hypertexte visité" xfId="52" builtinId="9" hidden="1"/>
    <cellStyle name="Lien hypertexte visité" xfId="53" builtinId="9" hidden="1"/>
    <cellStyle name="Lien hypertexte visité" xfId="54" builtinId="9" hidden="1"/>
    <cellStyle name="Lien hypertexte visité" xfId="55" builtinId="9" hidden="1"/>
    <cellStyle name="Lien hypertexte visité" xfId="56" builtinId="9" hidden="1"/>
    <cellStyle name="Normal" xfId="0" builtinId="0"/>
  </cellStyles>
  <dxfs count="22">
    <dxf>
      <font>
        <color theme="0"/>
      </font>
      <fill>
        <patternFill patternType="none">
          <fgColor indexed="64"/>
          <bgColor auto="1"/>
        </patternFill>
      </fill>
    </dxf>
    <dxf>
      <font>
        <color theme="0"/>
      </font>
      <fill>
        <patternFill patternType="none">
          <fgColor indexed="64"/>
          <bgColor auto="1"/>
        </patternFill>
      </fill>
    </dxf>
    <dxf>
      <font>
        <color theme="0"/>
      </font>
      <fill>
        <patternFill patternType="none">
          <fgColor indexed="64"/>
          <bgColor auto="1"/>
        </patternFill>
      </fill>
    </dxf>
    <dxf>
      <font>
        <color theme="0"/>
      </font>
      <fill>
        <patternFill patternType="none">
          <fgColor indexed="64"/>
          <bgColor auto="1"/>
        </patternFill>
      </fill>
    </dxf>
    <dxf>
      <font>
        <color theme="0"/>
      </font>
      <fill>
        <patternFill patternType="none">
          <fgColor indexed="64"/>
          <bgColor auto="1"/>
        </patternFill>
      </fill>
    </dxf>
    <dxf>
      <font>
        <color theme="0"/>
      </font>
      <fill>
        <patternFill patternType="none">
          <fgColor indexed="64"/>
          <bgColor auto="1"/>
        </patternFill>
      </fill>
    </dxf>
    <dxf>
      <font>
        <color theme="0"/>
      </font>
      <fill>
        <patternFill patternType="none">
          <fgColor indexed="64"/>
          <bgColor auto="1"/>
        </patternFill>
      </fill>
    </dxf>
    <dxf>
      <font>
        <color theme="0"/>
      </font>
      <fill>
        <patternFill patternType="none">
          <fgColor indexed="64"/>
          <bgColor auto="1"/>
        </patternFill>
      </fill>
    </dxf>
    <dxf>
      <font>
        <color theme="0"/>
      </font>
      <fill>
        <patternFill patternType="none">
          <fgColor indexed="64"/>
          <bgColor auto="1"/>
        </patternFill>
      </fill>
    </dxf>
    <dxf>
      <font>
        <color theme="0"/>
      </font>
      <fill>
        <patternFill patternType="none">
          <fgColor indexed="64"/>
          <bgColor auto="1"/>
        </patternFill>
      </fill>
    </dxf>
    <dxf>
      <font>
        <color theme="0"/>
      </font>
      <fill>
        <patternFill patternType="none">
          <fgColor indexed="64"/>
          <bgColor auto="1"/>
        </patternFill>
      </fill>
    </dxf>
    <dxf>
      <font>
        <color rgb="FF008000"/>
      </font>
      <fill>
        <patternFill patternType="none">
          <fgColor indexed="64"/>
          <bgColor auto="1"/>
        </patternFill>
      </fill>
    </dxf>
    <dxf>
      <font>
        <color theme="0"/>
      </font>
      <fill>
        <patternFill patternType="none">
          <fgColor indexed="64"/>
          <bgColor auto="1"/>
        </patternFill>
      </fill>
    </dxf>
    <dxf>
      <font>
        <color theme="0"/>
      </font>
      <fill>
        <patternFill patternType="none">
          <fgColor indexed="64"/>
          <bgColor auto="1"/>
        </patternFill>
      </fill>
    </dxf>
    <dxf>
      <font>
        <color theme="0"/>
      </font>
      <fill>
        <patternFill patternType="none">
          <fgColor indexed="64"/>
          <bgColor auto="1"/>
        </patternFill>
      </fill>
    </dxf>
    <dxf>
      <font>
        <color theme="0"/>
      </font>
      <fill>
        <patternFill patternType="none">
          <fgColor indexed="64"/>
          <bgColor auto="1"/>
        </patternFill>
      </fill>
    </dxf>
    <dxf>
      <font>
        <color theme="0"/>
      </font>
      <fill>
        <patternFill patternType="none">
          <fgColor indexed="64"/>
          <bgColor auto="1"/>
        </patternFill>
      </fill>
    </dxf>
    <dxf>
      <font>
        <color theme="0"/>
      </font>
      <fill>
        <patternFill patternType="none">
          <fgColor indexed="64"/>
          <bgColor auto="1"/>
        </patternFill>
      </fill>
    </dxf>
    <dxf>
      <font>
        <color theme="0"/>
      </font>
      <fill>
        <patternFill patternType="none">
          <fgColor indexed="64"/>
          <bgColor auto="1"/>
        </patternFill>
      </fill>
    </dxf>
    <dxf>
      <font>
        <color theme="0"/>
      </font>
      <fill>
        <patternFill patternType="none">
          <fgColor indexed="64"/>
          <bgColor auto="1"/>
        </patternFill>
      </fill>
    </dxf>
    <dxf>
      <font>
        <color theme="0"/>
      </font>
      <fill>
        <patternFill patternType="none">
          <fgColor indexed="64"/>
          <bgColor auto="1"/>
        </patternFill>
      </fill>
    </dxf>
    <dxf>
      <font>
        <color theme="0"/>
      </font>
      <fill>
        <patternFill patternType="none">
          <fgColor indexed="64"/>
          <bgColor auto="1"/>
        </patternFill>
      </fill>
    </dxf>
  </dxfs>
  <tableStyles count="0" defaultTableStyle="TableStyleMedium9" defaultPivotStyle="PivotStyleMedium4"/>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4" Type="http://schemas.openxmlformats.org/officeDocument/2006/relationships/styles" Target="styles.xml"/><Relationship Id="rId5" Type="http://schemas.openxmlformats.org/officeDocument/2006/relationships/sharedStrings" Target="sharedStrings.xml"/><Relationship Id="rId6" Type="http://schemas.openxmlformats.org/officeDocument/2006/relationships/calcChain" Target="calcChain.xml"/><Relationship Id="rId7" Type="http://schemas.microsoft.com/office/2006/relationships/vbaProject" Target="vbaProject.bin"/><Relationship Id="rId1" Type="http://schemas.openxmlformats.org/officeDocument/2006/relationships/worksheet" Target="worksheets/sheet1.xml"/><Relationship Id="rId2" Type="http://schemas.openxmlformats.org/officeDocument/2006/relationships/worksheet" Target="worksheets/sheet2.xml"/></Relationships>
</file>

<file path=xl/drawings/drawing1.xml><?xml version="1.0" encoding="utf-8"?>
<xdr:wsDr xmlns:xdr="http://schemas.openxmlformats.org/drawingml/2006/spreadsheetDrawing" xmlns:a="http://schemas.openxmlformats.org/drawingml/2006/main">
  <xdr:twoCellAnchor>
    <xdr:from>
      <xdr:col>325</xdr:col>
      <xdr:colOff>184151</xdr:colOff>
      <xdr:row>0</xdr:row>
      <xdr:rowOff>238125</xdr:rowOff>
    </xdr:from>
    <xdr:to>
      <xdr:col>327</xdr:col>
      <xdr:colOff>349250</xdr:colOff>
      <xdr:row>0</xdr:row>
      <xdr:rowOff>1317625</xdr:rowOff>
    </xdr:to>
    <xdr:sp macro="[0]!Recopie" textlink="">
      <xdr:nvSpPr>
        <xdr:cNvPr id="2" name="ZoneTexte 1"/>
        <xdr:cNvSpPr txBox="1"/>
      </xdr:nvSpPr>
      <xdr:spPr>
        <a:xfrm>
          <a:off x="193398776" y="238125"/>
          <a:ext cx="1816099" cy="1079500"/>
        </a:xfrm>
        <a:prstGeom prst="rect">
          <a:avLst/>
        </a:prstGeom>
        <a:solidFill>
          <a:srgbClr val="FFFF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2400" b="1">
              <a:solidFill>
                <a:srgbClr val="FF0000"/>
              </a:solidFill>
            </a:rPr>
            <a:t>Action</a:t>
          </a:r>
        </a:p>
      </xdr:txBody>
    </xdr:sp>
    <xdr:clientData/>
  </xdr:twoCellAnchor>
  <xdr:twoCellAnchor>
    <xdr:from>
      <xdr:col>21</xdr:col>
      <xdr:colOff>365125</xdr:colOff>
      <xdr:row>5</xdr:row>
      <xdr:rowOff>190500</xdr:rowOff>
    </xdr:from>
    <xdr:to>
      <xdr:col>22</xdr:col>
      <xdr:colOff>238125</xdr:colOff>
      <xdr:row>18</xdr:row>
      <xdr:rowOff>206375</xdr:rowOff>
    </xdr:to>
    <xdr:cxnSp macro="">
      <xdr:nvCxnSpPr>
        <xdr:cNvPr id="4" name="Connecteur droit avec flèche 3"/>
        <xdr:cNvCxnSpPr/>
      </xdr:nvCxnSpPr>
      <xdr:spPr>
        <a:xfrm flipH="1" flipV="1">
          <a:off x="22209125" y="3413125"/>
          <a:ext cx="396875" cy="2968625"/>
        </a:xfrm>
        <a:prstGeom prst="straightConnector1">
          <a:avLst/>
        </a:prstGeom>
        <a:ln>
          <a:solidFill>
            <a:srgbClr val="FF0000"/>
          </a:solidFill>
          <a:tailEnd type="arrow"/>
        </a:ln>
      </xdr:spPr>
      <xdr:style>
        <a:lnRef idx="2">
          <a:schemeClr val="accent2"/>
        </a:lnRef>
        <a:fillRef idx="0">
          <a:schemeClr val="accent2"/>
        </a:fillRef>
        <a:effectRef idx="1">
          <a:schemeClr val="accent2"/>
        </a:effectRef>
        <a:fontRef idx="minor">
          <a:schemeClr val="tx1"/>
        </a:fontRef>
      </xdr:style>
    </xdr:cxnSp>
    <xdr:clientData/>
  </xdr:twoCellAnchor>
</xdr:wsDr>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enableFormatConditionsCalculation="0">
    <tabColor rgb="FF0000FF"/>
  </sheetPr>
  <dimension ref="A1:LM1000"/>
  <sheetViews>
    <sheetView zoomScale="80" zoomScaleNormal="80" zoomScalePageLayoutView="80" workbookViewId="0">
      <pane ySplit="5200" topLeftCell="A6" activePane="bottomLeft"/>
      <selection activeCell="I3" sqref="I3:J3"/>
      <selection pane="bottomLeft" activeCell="L117" sqref="L117"/>
    </sheetView>
    <sheetView tabSelected="1" topLeftCell="V1" workbookViewId="1">
      <selection activeCell="K4" sqref="K4"/>
    </sheetView>
  </sheetViews>
  <sheetFormatPr baseColWidth="10" defaultColWidth="10.83203125" defaultRowHeight="18" x14ac:dyDescent="0"/>
  <cols>
    <col min="1" max="1" width="5.33203125" style="59" bestFit="1" customWidth="1"/>
    <col min="2" max="2" width="78.5" style="59" bestFit="1" customWidth="1"/>
    <col min="3" max="3" width="10.6640625" style="59" bestFit="1" customWidth="1"/>
    <col min="4" max="4" width="21.83203125" style="59" bestFit="1" customWidth="1"/>
    <col min="5" max="5" width="14.5" style="59" bestFit="1" customWidth="1"/>
    <col min="6" max="6" width="14.83203125" style="59" bestFit="1" customWidth="1"/>
    <col min="7" max="8" width="11.83203125" style="59" bestFit="1" customWidth="1"/>
    <col min="9" max="10" width="13.33203125" style="59" bestFit="1" customWidth="1"/>
    <col min="11" max="11" width="17.6640625" style="32" bestFit="1" customWidth="1"/>
    <col min="12" max="12" width="13.33203125" style="32" bestFit="1" customWidth="1"/>
    <col min="13" max="14" width="5" style="32" bestFit="1" customWidth="1"/>
    <col min="15" max="15" width="11.83203125" style="32" bestFit="1" customWidth="1"/>
    <col min="16" max="19" width="6.1640625" style="32" bestFit="1" customWidth="1"/>
    <col min="20" max="20" width="5" style="32" bestFit="1" customWidth="1"/>
    <col min="21" max="21" width="10" style="32" bestFit="1" customWidth="1"/>
    <col min="22" max="22" width="6.83203125" style="32" bestFit="1" customWidth="1"/>
    <col min="23" max="24" width="6.1640625" style="32" bestFit="1" customWidth="1"/>
    <col min="25" max="27" width="7.5" style="32" bestFit="1" customWidth="1"/>
    <col min="28" max="28" width="6.1640625" style="32" bestFit="1" customWidth="1"/>
    <col min="29" max="30" width="12.83203125" style="32" bestFit="1" customWidth="1"/>
    <col min="31" max="31" width="12" style="32" bestFit="1" customWidth="1"/>
    <col min="32" max="32" width="7.33203125" style="32" bestFit="1" customWidth="1"/>
    <col min="33" max="33" width="11" style="32" bestFit="1" customWidth="1"/>
    <col min="34" max="36" width="4.1640625" style="32" bestFit="1" customWidth="1"/>
    <col min="37" max="37" width="9" style="32" bestFit="1" customWidth="1"/>
    <col min="38" max="38" width="10.1640625" style="32" bestFit="1" customWidth="1"/>
    <col min="39" max="39" width="12.33203125" style="32" bestFit="1" customWidth="1"/>
    <col min="40" max="40" width="13.6640625" style="32" bestFit="1" customWidth="1"/>
    <col min="41" max="41" width="10.6640625" style="32" bestFit="1" customWidth="1"/>
    <col min="42" max="43" width="6.83203125" style="32" bestFit="1" customWidth="1"/>
    <col min="44" max="44" width="5" style="32" bestFit="1" customWidth="1"/>
    <col min="45" max="49" width="6.1640625" style="32" bestFit="1" customWidth="1"/>
    <col min="50" max="50" width="6.6640625" style="32" bestFit="1" customWidth="1"/>
    <col min="51" max="51" width="10.1640625" style="32" bestFit="1" customWidth="1"/>
    <col min="52" max="52" width="9" style="32" bestFit="1" customWidth="1"/>
    <col min="53" max="53" width="19" style="32" bestFit="1" customWidth="1"/>
    <col min="54" max="54" width="10.6640625" style="32" bestFit="1" customWidth="1"/>
    <col min="55" max="55" width="12.33203125" style="32" bestFit="1" customWidth="1"/>
    <col min="56" max="56" width="10.6640625" style="32" bestFit="1" customWidth="1"/>
    <col min="57" max="57" width="14.33203125" style="32" bestFit="1" customWidth="1"/>
    <col min="58" max="58" width="15.1640625" style="32" bestFit="1" customWidth="1"/>
    <col min="59" max="59" width="6.83203125" style="32" bestFit="1" customWidth="1"/>
    <col min="60" max="60" width="5" style="32" bestFit="1" customWidth="1"/>
    <col min="61" max="62" width="6.1640625" style="32" bestFit="1" customWidth="1"/>
    <col min="63" max="63" width="11.83203125" style="32" bestFit="1" customWidth="1"/>
    <col min="64" max="64" width="14" style="32" bestFit="1" customWidth="1"/>
    <col min="65" max="65" width="14.33203125" style="32" bestFit="1" customWidth="1"/>
    <col min="66" max="66" width="15.6640625" style="32" bestFit="1" customWidth="1"/>
    <col min="67" max="67" width="6.83203125" style="32" bestFit="1" customWidth="1"/>
    <col min="68" max="68" width="5" style="32" bestFit="1" customWidth="1"/>
    <col min="69" max="76" width="6.1640625" style="32" bestFit="1" customWidth="1"/>
    <col min="77" max="77" width="6.83203125" style="32" bestFit="1" customWidth="1"/>
    <col min="78" max="78" width="5" style="32" bestFit="1" customWidth="1"/>
    <col min="79" max="83" width="6.1640625" style="32" bestFit="1" customWidth="1"/>
    <col min="84" max="84" width="16.6640625" style="32" bestFit="1" customWidth="1"/>
    <col min="85" max="85" width="19" style="32" bestFit="1" customWidth="1"/>
    <col min="86" max="86" width="18.5" style="32" bestFit="1" customWidth="1"/>
    <col min="87" max="87" width="26.5" style="32" bestFit="1" customWidth="1"/>
    <col min="88" max="88" width="22.5" style="32" bestFit="1" customWidth="1"/>
    <col min="89" max="89" width="19.83203125" style="32" bestFit="1" customWidth="1"/>
    <col min="90" max="90" width="6.83203125" style="32" bestFit="1" customWidth="1"/>
    <col min="91" max="91" width="5" style="32" bestFit="1" customWidth="1"/>
    <col min="92" max="92" width="6.83203125" style="32" bestFit="1" customWidth="1"/>
    <col min="93" max="93" width="5" style="32" bestFit="1" customWidth="1"/>
    <col min="94" max="94" width="6.83203125" style="32" bestFit="1" customWidth="1"/>
    <col min="95" max="95" width="5" style="32" bestFit="1" customWidth="1"/>
    <col min="96" max="102" width="6.1640625" style="32" bestFit="1" customWidth="1"/>
    <col min="103" max="103" width="11" style="32" bestFit="1" customWidth="1"/>
    <col min="104" max="104" width="6.83203125" style="32" bestFit="1" customWidth="1"/>
    <col min="105" max="105" width="5" style="32" bestFit="1" customWidth="1"/>
    <col min="106" max="110" width="6.1640625" style="32" bestFit="1" customWidth="1"/>
    <col min="111" max="113" width="6.83203125" style="32" bestFit="1" customWidth="1"/>
    <col min="114" max="114" width="5" style="32" bestFit="1" customWidth="1"/>
    <col min="115" max="122" width="6.1640625" style="32" bestFit="1" customWidth="1"/>
    <col min="123" max="124" width="10" style="32" bestFit="1" customWidth="1"/>
    <col min="125" max="125" width="12.5" style="32" bestFit="1" customWidth="1"/>
    <col min="126" max="126" width="5" style="32" bestFit="1" customWidth="1"/>
    <col min="127" max="134" width="6.1640625" style="32" bestFit="1" customWidth="1"/>
    <col min="135" max="135" width="6.83203125" style="32" bestFit="1" customWidth="1"/>
    <col min="136" max="136" width="5" style="32" bestFit="1" customWidth="1"/>
    <col min="137" max="140" width="6.1640625" style="32" bestFit="1" customWidth="1"/>
    <col min="141" max="143" width="5" style="32" bestFit="1" customWidth="1"/>
    <col min="144" max="144" width="24.33203125" style="32" bestFit="1" customWidth="1"/>
    <col min="145" max="145" width="25.6640625" style="32" bestFit="1" customWidth="1"/>
    <col min="146" max="147" width="16.83203125" style="32" bestFit="1" customWidth="1"/>
    <col min="148" max="148" width="15" style="32" bestFit="1" customWidth="1"/>
    <col min="149" max="149" width="6.83203125" style="32" bestFit="1" customWidth="1"/>
    <col min="150" max="152" width="5" style="32" bestFit="1" customWidth="1"/>
    <col min="153" max="156" width="6.1640625" style="32" bestFit="1" customWidth="1"/>
    <col min="157" max="157" width="7.5" style="32" bestFit="1" customWidth="1"/>
    <col min="158" max="159" width="23.5" style="32" bestFit="1" customWidth="1"/>
    <col min="160" max="162" width="6.83203125" style="32" bestFit="1" customWidth="1"/>
    <col min="163" max="163" width="5" style="32" bestFit="1" customWidth="1"/>
    <col min="164" max="167" width="6.1640625" style="32" bestFit="1" customWidth="1"/>
    <col min="168" max="169" width="22" style="32" bestFit="1" customWidth="1"/>
    <col min="170" max="172" width="6.83203125" style="32" bestFit="1" customWidth="1"/>
    <col min="173" max="173" width="5" style="32" bestFit="1" customWidth="1"/>
    <col min="174" max="177" width="6.1640625" style="32" bestFit="1" customWidth="1"/>
    <col min="178" max="178" width="8.5" style="32" bestFit="1" customWidth="1"/>
    <col min="179" max="179" width="9.33203125" style="32" bestFit="1" customWidth="1"/>
    <col min="180" max="180" width="6.83203125" style="32" bestFit="1" customWidth="1"/>
    <col min="181" max="181" width="5" style="32" bestFit="1" customWidth="1"/>
    <col min="182" max="189" width="6.1640625" style="32" bestFit="1" customWidth="1"/>
    <col min="190" max="190" width="15" style="32" bestFit="1" customWidth="1"/>
    <col min="191" max="191" width="8.5" style="32" bestFit="1" customWidth="1"/>
    <col min="192" max="192" width="5" style="32" bestFit="1" customWidth="1"/>
    <col min="193" max="197" width="6.1640625" style="32" bestFit="1" customWidth="1"/>
    <col min="198" max="198" width="7.83203125" style="32" bestFit="1" customWidth="1"/>
    <col min="199" max="199" width="6.83203125" style="32" bestFit="1" customWidth="1"/>
    <col min="200" max="200" width="5" style="32" bestFit="1" customWidth="1"/>
    <col min="201" max="206" width="6.1640625" style="32" bestFit="1" customWidth="1"/>
    <col min="207" max="207" width="7.83203125" style="32" bestFit="1" customWidth="1"/>
    <col min="208" max="208" width="6.83203125" style="32" bestFit="1" customWidth="1"/>
    <col min="209" max="209" width="5" style="32" bestFit="1" customWidth="1"/>
    <col min="210" max="214" width="6.1640625" style="32" bestFit="1" customWidth="1"/>
    <col min="215" max="215" width="7.83203125" style="32" bestFit="1" customWidth="1"/>
    <col min="216" max="216" width="6.83203125" style="32" bestFit="1" customWidth="1"/>
    <col min="217" max="217" width="5" style="32" bestFit="1" customWidth="1"/>
    <col min="218" max="222" width="6.1640625" style="32" bestFit="1" customWidth="1"/>
    <col min="223" max="223" width="19.1640625" style="32" bestFit="1" customWidth="1"/>
    <col min="224" max="224" width="20.1640625" style="32" bestFit="1" customWidth="1"/>
    <col min="225" max="225" width="20.33203125" style="32" bestFit="1" customWidth="1"/>
    <col min="226" max="226" width="16.6640625" style="32" bestFit="1" customWidth="1"/>
    <col min="227" max="227" width="21.6640625" style="32" bestFit="1" customWidth="1"/>
    <col min="228" max="228" width="22.83203125" style="32" bestFit="1" customWidth="1"/>
    <col min="229" max="229" width="23.1640625" style="32" bestFit="1" customWidth="1"/>
    <col min="230" max="230" width="19.5" style="32" bestFit="1" customWidth="1"/>
    <col min="231" max="231" width="20.1640625" style="32" bestFit="1" customWidth="1"/>
    <col min="232" max="232" width="14" style="32" bestFit="1" customWidth="1"/>
    <col min="233" max="233" width="12.33203125" style="32" bestFit="1" customWidth="1"/>
    <col min="234" max="234" width="21.83203125" style="32" bestFit="1" customWidth="1"/>
    <col min="235" max="235" width="13.6640625" style="32" bestFit="1" customWidth="1"/>
    <col min="236" max="236" width="5" style="32" bestFit="1" customWidth="1"/>
    <col min="237" max="239" width="6.1640625" style="32" bestFit="1" customWidth="1"/>
    <col min="240" max="240" width="15.33203125" style="32" bestFit="1" customWidth="1"/>
    <col min="241" max="241" width="20.83203125" style="32" bestFit="1" customWidth="1"/>
    <col min="242" max="242" width="17.33203125" style="32" bestFit="1" customWidth="1"/>
    <col min="243" max="243" width="14.5" style="32" bestFit="1" customWidth="1"/>
    <col min="244" max="244" width="20.33203125" style="32" bestFit="1" customWidth="1"/>
    <col min="245" max="245" width="19.5" style="32" bestFit="1" customWidth="1"/>
    <col min="246" max="246" width="24" style="32" bestFit="1" customWidth="1"/>
    <col min="247" max="247" width="18.5" style="32" bestFit="1" customWidth="1"/>
    <col min="248" max="249" width="14.1640625" style="32" bestFit="1" customWidth="1"/>
    <col min="250" max="254" width="7.83203125" style="32" bestFit="1" customWidth="1"/>
    <col min="255" max="256" width="9.1640625" style="32" bestFit="1" customWidth="1"/>
    <col min="257" max="257" width="19.1640625" style="32" bestFit="1" customWidth="1"/>
    <col min="258" max="258" width="7.83203125" style="32" bestFit="1" customWidth="1"/>
    <col min="259" max="259" width="9.33203125" style="32" bestFit="1" customWidth="1"/>
    <col min="260" max="260" width="15.6640625" style="32" bestFit="1" customWidth="1"/>
    <col min="261" max="263" width="16.6640625" style="32" bestFit="1" customWidth="1"/>
    <col min="264" max="264" width="15.33203125" style="32" bestFit="1" customWidth="1"/>
    <col min="265" max="266" width="18.6640625" style="32" bestFit="1" customWidth="1"/>
    <col min="267" max="269" width="16.83203125" style="32" bestFit="1" customWidth="1"/>
    <col min="270" max="270" width="16.5" style="32" bestFit="1" customWidth="1"/>
    <col min="271" max="271" width="5.83203125" style="32" bestFit="1" customWidth="1"/>
    <col min="272" max="272" width="7.83203125" style="32" bestFit="1" customWidth="1"/>
    <col min="273" max="274" width="10.6640625" style="32" bestFit="1" customWidth="1"/>
    <col min="275" max="275" width="7.83203125" style="32" bestFit="1" customWidth="1"/>
    <col min="276" max="276" width="15" style="32" bestFit="1" customWidth="1"/>
    <col min="277" max="277" width="14" style="32" bestFit="1" customWidth="1"/>
    <col min="278" max="278" width="7.83203125" style="32" bestFit="1" customWidth="1"/>
    <col min="279" max="280" width="12.6640625" style="32" bestFit="1" customWidth="1"/>
    <col min="281" max="282" width="15" style="32" bestFit="1" customWidth="1"/>
    <col min="283" max="283" width="11.5" style="32" bestFit="1" customWidth="1"/>
    <col min="284" max="284" width="7.33203125" style="32" bestFit="1" customWidth="1"/>
    <col min="285" max="285" width="7.83203125" style="32" bestFit="1" customWidth="1"/>
    <col min="286" max="286" width="10.6640625" style="32" bestFit="1" customWidth="1"/>
    <col min="287" max="287" width="9.83203125" style="32" bestFit="1" customWidth="1"/>
    <col min="288" max="288" width="20.33203125" style="32" bestFit="1" customWidth="1"/>
    <col min="289" max="289" width="19.33203125" style="32" bestFit="1" customWidth="1"/>
    <col min="290" max="290" width="19.83203125" style="32" bestFit="1" customWidth="1"/>
    <col min="291" max="291" width="20.33203125" style="32" bestFit="1" customWidth="1"/>
    <col min="292" max="302" width="17.5" style="32" bestFit="1" customWidth="1"/>
    <col min="303" max="304" width="19.1640625" style="32" bestFit="1" customWidth="1"/>
    <col min="305" max="306" width="26.5" style="32" bestFit="1" customWidth="1"/>
    <col min="307" max="307" width="10.33203125" style="32" bestFit="1" customWidth="1"/>
    <col min="308" max="308" width="9.83203125" style="32" bestFit="1" customWidth="1"/>
    <col min="309" max="311" width="12" style="32" bestFit="1" customWidth="1"/>
    <col min="312" max="312" width="13.6640625" style="32" bestFit="1" customWidth="1"/>
    <col min="313" max="313" width="12" style="32" bestFit="1" customWidth="1"/>
    <col min="314" max="314" width="15.1640625" style="32" bestFit="1" customWidth="1"/>
    <col min="315" max="315" width="12.6640625" style="32" bestFit="1" customWidth="1"/>
    <col min="316" max="316" width="14.1640625" style="32" bestFit="1" customWidth="1"/>
    <col min="317" max="317" width="13.33203125" style="32" bestFit="1" customWidth="1"/>
    <col min="318" max="318" width="8.1640625" style="32" bestFit="1" customWidth="1"/>
    <col min="319" max="319" width="7.5" style="32" bestFit="1" customWidth="1"/>
    <col min="320" max="321" width="10.6640625" style="32" bestFit="1" customWidth="1"/>
    <col min="322" max="322" width="12" style="32" bestFit="1" customWidth="1"/>
    <col min="323" max="323" width="8.1640625" style="32" bestFit="1" customWidth="1"/>
    <col min="324" max="324" width="14" style="32" bestFit="1" customWidth="1"/>
    <col min="325" max="325" width="15.33203125" style="32" bestFit="1" customWidth="1"/>
    <col min="326" max="16384" width="10.83203125" style="32"/>
  </cols>
  <sheetData>
    <row r="1" spans="1:325" ht="131" customHeight="1" thickBot="1">
      <c r="K1" s="218" t="s">
        <v>178</v>
      </c>
      <c r="L1" s="219"/>
      <c r="M1" s="219"/>
      <c r="N1" s="219"/>
      <c r="O1" s="219"/>
      <c r="P1" s="219"/>
      <c r="Q1" s="219"/>
      <c r="R1" s="219"/>
      <c r="S1" s="219"/>
      <c r="T1" s="219"/>
      <c r="U1" s="219"/>
      <c r="V1" s="219"/>
      <c r="W1" s="219"/>
      <c r="X1" s="219"/>
      <c r="Y1" s="219"/>
      <c r="Z1" s="219"/>
      <c r="AA1" s="219"/>
      <c r="AB1" s="219"/>
      <c r="AC1" s="219"/>
      <c r="AD1" s="219"/>
      <c r="AE1" s="219"/>
      <c r="AF1" s="219"/>
      <c r="AG1" s="219"/>
      <c r="AH1" s="219"/>
      <c r="AI1" s="219"/>
      <c r="AJ1" s="219"/>
      <c r="AK1" s="219"/>
      <c r="AL1" s="219"/>
      <c r="AM1" s="219"/>
      <c r="AN1" s="219"/>
      <c r="AO1" s="53"/>
      <c r="AP1" s="53"/>
      <c r="AQ1" s="53"/>
      <c r="AR1" s="53"/>
      <c r="AS1" s="53"/>
      <c r="AT1" s="53"/>
      <c r="AU1" s="53"/>
      <c r="AV1" s="53"/>
      <c r="AW1" s="53"/>
      <c r="AX1" s="53"/>
      <c r="AY1" s="53"/>
      <c r="AZ1" s="53"/>
      <c r="BA1" s="53"/>
      <c r="BB1" s="53"/>
      <c r="BC1" s="53"/>
      <c r="BD1" s="53"/>
      <c r="BE1" s="53"/>
      <c r="BF1" s="53"/>
      <c r="BG1" s="53"/>
      <c r="BH1" s="53"/>
      <c r="BI1" s="53"/>
      <c r="BJ1" s="53"/>
      <c r="BK1" s="53"/>
      <c r="BL1" s="53"/>
      <c r="BM1" s="53"/>
      <c r="BN1" s="53"/>
      <c r="BO1" s="53"/>
      <c r="BP1" s="53"/>
      <c r="BQ1" s="53"/>
      <c r="BR1" s="53"/>
      <c r="BS1" s="53"/>
      <c r="BT1" s="53"/>
      <c r="BU1" s="53"/>
      <c r="BV1" s="53"/>
      <c r="BW1" s="53"/>
      <c r="BX1" s="53"/>
      <c r="BY1" s="53"/>
      <c r="BZ1" s="53"/>
      <c r="CA1" s="53"/>
      <c r="CB1" s="53"/>
      <c r="CC1" s="53"/>
      <c r="CD1" s="53"/>
      <c r="CE1" s="53"/>
      <c r="CF1" s="53"/>
      <c r="CG1" s="53"/>
      <c r="CH1" s="53"/>
      <c r="CI1" s="53"/>
      <c r="CJ1" s="53"/>
      <c r="CK1" s="53"/>
      <c r="CL1" s="53"/>
      <c r="CM1" s="53"/>
      <c r="CN1" s="53"/>
      <c r="CO1" s="53"/>
      <c r="CP1" s="53"/>
      <c r="CQ1" s="53"/>
      <c r="CR1" s="53"/>
      <c r="CS1" s="53"/>
      <c r="CT1" s="53"/>
      <c r="CU1" s="53"/>
      <c r="CV1" s="53"/>
      <c r="CW1" s="53"/>
      <c r="CX1" s="53"/>
      <c r="CY1" s="53"/>
      <c r="CZ1" s="53"/>
      <c r="DA1" s="53"/>
      <c r="DB1" s="53"/>
      <c r="DC1" s="53"/>
      <c r="DD1" s="53"/>
      <c r="DE1" s="53"/>
      <c r="DF1" s="53"/>
      <c r="DG1" s="53"/>
      <c r="DH1" s="53"/>
      <c r="DI1" s="53"/>
      <c r="DJ1" s="53"/>
      <c r="DK1" s="53"/>
      <c r="DL1" s="53"/>
      <c r="DM1" s="53"/>
      <c r="DN1" s="53"/>
      <c r="DO1" s="53"/>
      <c r="DP1" s="53"/>
      <c r="DQ1" s="53"/>
      <c r="DR1" s="53"/>
      <c r="DS1" s="53"/>
      <c r="DT1" s="53"/>
      <c r="DU1" s="53"/>
      <c r="DV1" s="53"/>
      <c r="DW1" s="53"/>
      <c r="DX1" s="53"/>
      <c r="DY1" s="53"/>
      <c r="DZ1" s="53"/>
      <c r="EA1" s="53"/>
      <c r="EB1" s="53"/>
      <c r="EC1" s="53"/>
      <c r="ED1" s="53"/>
      <c r="EE1" s="53"/>
      <c r="EF1" s="53"/>
      <c r="EG1" s="53"/>
      <c r="EH1" s="53"/>
      <c r="EI1" s="53"/>
      <c r="EJ1" s="53"/>
      <c r="EK1" s="53"/>
      <c r="EL1" s="53"/>
      <c r="EM1" s="53"/>
      <c r="EN1" s="53"/>
      <c r="EO1" s="53"/>
      <c r="EP1" s="53"/>
      <c r="EQ1" s="53"/>
      <c r="ER1" s="53"/>
      <c r="ES1" s="53"/>
      <c r="ET1" s="53"/>
      <c r="EU1" s="53"/>
      <c r="EV1" s="53"/>
      <c r="EW1" s="53"/>
      <c r="EX1" s="53"/>
      <c r="EY1" s="53"/>
      <c r="EZ1" s="53"/>
      <c r="FA1" s="53"/>
      <c r="FB1" s="53"/>
      <c r="FC1" s="53"/>
      <c r="FD1" s="53"/>
      <c r="FE1" s="53"/>
      <c r="FF1" s="53"/>
      <c r="FG1" s="53"/>
      <c r="FH1" s="53"/>
      <c r="FI1" s="53"/>
      <c r="FJ1" s="53"/>
      <c r="FK1" s="53"/>
      <c r="FL1" s="53"/>
      <c r="FM1" s="53"/>
      <c r="FN1" s="53"/>
      <c r="FO1" s="53"/>
      <c r="FP1" s="53"/>
      <c r="FQ1" s="53"/>
      <c r="FR1" s="53"/>
      <c r="FS1" s="53"/>
      <c r="FT1" s="53"/>
      <c r="FU1" s="53"/>
      <c r="FV1" s="53"/>
      <c r="FW1" s="53"/>
      <c r="FX1" s="53"/>
      <c r="FY1" s="53"/>
      <c r="FZ1" s="53"/>
      <c r="GA1" s="53"/>
      <c r="GB1" s="53"/>
      <c r="GC1" s="53"/>
      <c r="GD1" s="53"/>
      <c r="GE1" s="53"/>
      <c r="GF1" s="53"/>
      <c r="GG1" s="53"/>
      <c r="GH1" s="53"/>
      <c r="GI1" s="53"/>
      <c r="GJ1" s="53"/>
      <c r="GK1" s="53"/>
      <c r="GL1" s="53"/>
      <c r="GM1" s="53"/>
      <c r="GN1" s="53"/>
      <c r="GO1" s="53"/>
      <c r="GP1" s="53"/>
      <c r="GQ1" s="53"/>
      <c r="GR1" s="53"/>
      <c r="GS1" s="53"/>
      <c r="GT1" s="53"/>
      <c r="GU1" s="53"/>
      <c r="GV1" s="53"/>
      <c r="GW1" s="53"/>
      <c r="GX1" s="53"/>
      <c r="GY1" s="53"/>
      <c r="GZ1" s="53"/>
      <c r="HA1" s="53"/>
      <c r="HB1" s="53"/>
      <c r="HC1" s="53"/>
      <c r="HD1" s="53"/>
      <c r="HE1" s="53"/>
      <c r="HF1" s="53"/>
      <c r="HG1" s="53"/>
      <c r="HH1" s="53"/>
      <c r="HI1" s="53"/>
      <c r="HJ1" s="53"/>
      <c r="HK1" s="53"/>
      <c r="HL1" s="53"/>
      <c r="HM1" s="53"/>
      <c r="HN1" s="53"/>
      <c r="HO1" s="53"/>
      <c r="HP1" s="53"/>
      <c r="HQ1" s="53"/>
      <c r="HR1" s="53"/>
      <c r="HS1" s="53"/>
      <c r="HT1" s="53"/>
      <c r="HU1" s="53"/>
      <c r="HV1" s="53"/>
      <c r="HW1" s="53"/>
      <c r="HX1" s="53"/>
      <c r="HY1" s="53"/>
      <c r="HZ1" s="53"/>
      <c r="IA1" s="53"/>
      <c r="IB1" s="53"/>
      <c r="IC1" s="53"/>
      <c r="ID1" s="53"/>
      <c r="IE1" s="53"/>
      <c r="IF1" s="53"/>
      <c r="IG1" s="53"/>
      <c r="IH1" s="53"/>
      <c r="II1" s="53"/>
      <c r="IJ1" s="53"/>
      <c r="IK1" s="53"/>
      <c r="IL1" s="53"/>
      <c r="IM1" s="53"/>
      <c r="IN1" s="53"/>
      <c r="IO1" s="53"/>
      <c r="IP1" s="53"/>
      <c r="IQ1" s="53"/>
      <c r="IR1" s="53"/>
      <c r="IS1" s="53"/>
      <c r="IT1" s="53"/>
      <c r="IU1" s="53"/>
      <c r="IV1" s="53"/>
      <c r="IW1" s="53"/>
      <c r="IX1" s="53"/>
      <c r="IY1" s="53"/>
      <c r="IZ1" s="53"/>
      <c r="JA1" s="53"/>
      <c r="JB1" s="53"/>
      <c r="JC1" s="53"/>
      <c r="JD1" s="53"/>
      <c r="JE1" s="53"/>
      <c r="JF1" s="53"/>
      <c r="JG1" s="53"/>
      <c r="JH1" s="53"/>
      <c r="JI1" s="53"/>
      <c r="JJ1" s="53"/>
      <c r="JK1" s="53"/>
      <c r="JL1" s="53"/>
      <c r="JM1" s="53"/>
      <c r="JN1" s="53"/>
      <c r="JO1" s="53"/>
      <c r="JP1" s="53"/>
      <c r="JQ1" s="53"/>
      <c r="JR1" s="53"/>
      <c r="JS1" s="53"/>
      <c r="JT1" s="53"/>
      <c r="JU1" s="53"/>
      <c r="JV1" s="53"/>
      <c r="JW1" s="53"/>
      <c r="JX1" s="53"/>
      <c r="JY1" s="53"/>
      <c r="JZ1" s="53"/>
      <c r="KA1" s="53"/>
      <c r="KB1" s="53"/>
      <c r="KC1" s="53"/>
      <c r="KD1" s="53"/>
      <c r="KE1" s="53"/>
      <c r="KF1" s="53"/>
      <c r="KG1" s="53"/>
      <c r="KH1" s="53"/>
      <c r="KI1" s="53"/>
      <c r="KJ1" s="53"/>
      <c r="KK1" s="53"/>
      <c r="KL1" s="53"/>
      <c r="KM1" s="53"/>
      <c r="KN1" s="53"/>
      <c r="KO1" s="53"/>
      <c r="KP1" s="53"/>
      <c r="KQ1" s="53"/>
      <c r="KR1" s="53"/>
      <c r="KS1" s="53"/>
      <c r="KT1" s="53"/>
      <c r="KU1" s="53"/>
      <c r="KV1" s="53"/>
      <c r="KW1" s="53"/>
      <c r="KX1" s="53"/>
      <c r="KY1" s="53"/>
      <c r="KZ1" s="53"/>
      <c r="LA1" s="53"/>
      <c r="LB1" s="53"/>
      <c r="LC1" s="53"/>
      <c r="LD1" s="53"/>
      <c r="LE1" s="53"/>
      <c r="LF1" s="53"/>
      <c r="LG1" s="53"/>
      <c r="LH1" s="53"/>
      <c r="LI1" s="53"/>
      <c r="LJ1" s="53"/>
      <c r="LK1" s="53"/>
      <c r="LL1" s="53"/>
      <c r="LM1" s="54"/>
    </row>
    <row r="2" spans="1:325" s="151" customFormat="1" thickBot="1">
      <c r="I2" s="60">
        <f>I5/5</f>
        <v>3.4</v>
      </c>
      <c r="J2" s="60">
        <f>J5/5</f>
        <v>5.6</v>
      </c>
      <c r="K2" s="152"/>
      <c r="L2" s="153"/>
      <c r="M2" s="153"/>
      <c r="N2" s="153"/>
      <c r="O2" s="153"/>
      <c r="P2" s="153"/>
      <c r="Q2" s="153"/>
      <c r="R2" s="153"/>
      <c r="S2" s="153"/>
      <c r="T2" s="153"/>
      <c r="U2" s="153"/>
      <c r="V2" s="169">
        <f>ROUNDUP((SUM(V3:AB3)/125),0)</f>
        <v>7</v>
      </c>
      <c r="W2" s="169"/>
      <c r="X2" s="169"/>
      <c r="Y2" s="169"/>
      <c r="Z2" s="169"/>
      <c r="AA2" s="169"/>
      <c r="AB2" s="169"/>
      <c r="AC2" s="168">
        <f>ROUNDUP((SUM(AC3:AD3)/1000),0)</f>
        <v>1</v>
      </c>
      <c r="AD2" s="168"/>
      <c r="AE2" s="163">
        <f>ROUNDUP((AE3/400),0)</f>
        <v>1</v>
      </c>
      <c r="AF2" s="153"/>
      <c r="AG2" s="153"/>
      <c r="AH2" s="153"/>
      <c r="AI2" s="153"/>
      <c r="AJ2" s="153"/>
      <c r="AK2" s="153"/>
      <c r="AL2" s="153"/>
      <c r="AM2" s="153"/>
      <c r="AN2" s="153"/>
      <c r="AO2" s="153"/>
      <c r="AP2" s="153"/>
      <c r="AQ2" s="153"/>
      <c r="AR2" s="153"/>
      <c r="AS2" s="153"/>
      <c r="AT2" s="153"/>
      <c r="AU2" s="153"/>
      <c r="AV2" s="153"/>
      <c r="AW2" s="153"/>
      <c r="AX2" s="153"/>
      <c r="AY2" s="153"/>
      <c r="AZ2" s="153"/>
      <c r="BA2" s="153"/>
      <c r="BB2" s="153"/>
      <c r="BC2" s="153"/>
      <c r="BD2" s="153"/>
      <c r="BE2" s="153"/>
      <c r="BF2" s="153"/>
      <c r="BG2" s="153"/>
      <c r="BH2" s="153"/>
      <c r="BI2" s="153"/>
      <c r="BJ2" s="153"/>
      <c r="BK2" s="153"/>
      <c r="BL2" s="153"/>
      <c r="BM2" s="153"/>
      <c r="BN2" s="153"/>
      <c r="BO2" s="153"/>
      <c r="BP2" s="153"/>
      <c r="BQ2" s="153"/>
      <c r="BR2" s="153"/>
      <c r="BS2" s="153"/>
      <c r="BT2" s="153"/>
      <c r="BU2" s="153"/>
      <c r="BV2" s="153"/>
      <c r="BW2" s="153"/>
      <c r="BX2" s="153"/>
      <c r="BY2" s="153"/>
      <c r="BZ2" s="153"/>
      <c r="CA2" s="153"/>
      <c r="CB2" s="153"/>
      <c r="CC2" s="153"/>
      <c r="CD2" s="153"/>
      <c r="CE2" s="153"/>
      <c r="CF2" s="153"/>
      <c r="CG2" s="153"/>
      <c r="CH2" s="153"/>
      <c r="CI2" s="153"/>
      <c r="CJ2" s="153"/>
      <c r="CK2" s="153"/>
      <c r="CL2" s="153"/>
      <c r="CM2" s="153"/>
      <c r="CN2" s="153"/>
      <c r="CO2" s="153"/>
      <c r="CP2" s="153"/>
      <c r="CQ2" s="153"/>
      <c r="CR2" s="153"/>
      <c r="CS2" s="153"/>
      <c r="CT2" s="153"/>
      <c r="CU2" s="153"/>
      <c r="CV2" s="153"/>
      <c r="CW2" s="153"/>
      <c r="CX2" s="153"/>
      <c r="CY2" s="153"/>
      <c r="CZ2" s="153"/>
      <c r="DA2" s="153"/>
      <c r="DB2" s="153"/>
      <c r="DC2" s="153"/>
      <c r="DD2" s="153"/>
      <c r="DE2" s="153"/>
      <c r="DF2" s="153"/>
      <c r="DG2" s="153"/>
      <c r="DH2" s="153"/>
      <c r="DI2" s="153"/>
      <c r="DJ2" s="153"/>
      <c r="DK2" s="153"/>
      <c r="DL2" s="153"/>
      <c r="DM2" s="153"/>
      <c r="DN2" s="153"/>
      <c r="DO2" s="153"/>
      <c r="DP2" s="153"/>
      <c r="DQ2" s="153"/>
      <c r="DR2" s="153"/>
      <c r="DS2" s="153"/>
      <c r="DT2" s="153"/>
      <c r="DU2" s="153"/>
      <c r="DV2" s="153"/>
      <c r="DW2" s="153"/>
      <c r="DX2" s="153"/>
      <c r="DY2" s="153"/>
      <c r="DZ2" s="153"/>
      <c r="EA2" s="153"/>
      <c r="EB2" s="153"/>
      <c r="EC2" s="153"/>
      <c r="ED2" s="153"/>
      <c r="EE2" s="153"/>
      <c r="EF2" s="153"/>
      <c r="EG2" s="153"/>
      <c r="EH2" s="153"/>
      <c r="EI2" s="153"/>
      <c r="EJ2" s="153"/>
      <c r="EK2" s="153"/>
      <c r="EL2" s="153"/>
      <c r="EM2" s="153"/>
      <c r="EN2" s="153"/>
      <c r="EO2" s="153"/>
      <c r="EP2" s="153"/>
      <c r="EQ2" s="153"/>
      <c r="ER2" s="153"/>
      <c r="ES2" s="153"/>
      <c r="ET2" s="153"/>
      <c r="EU2" s="153"/>
      <c r="EV2" s="153"/>
      <c r="EW2" s="153"/>
      <c r="EX2" s="153"/>
      <c r="EY2" s="153"/>
      <c r="EZ2" s="153"/>
      <c r="FA2" s="153"/>
      <c r="FB2" s="153"/>
      <c r="FC2" s="153"/>
      <c r="FD2" s="153"/>
      <c r="FE2" s="153"/>
      <c r="FF2" s="153"/>
      <c r="FG2" s="153"/>
      <c r="FH2" s="153"/>
      <c r="FI2" s="153"/>
      <c r="FJ2" s="153"/>
      <c r="FK2" s="153"/>
      <c r="FL2" s="153"/>
      <c r="FM2" s="153"/>
      <c r="FN2" s="153"/>
      <c r="FO2" s="153"/>
      <c r="FP2" s="153"/>
      <c r="FQ2" s="153"/>
      <c r="FR2" s="153"/>
      <c r="FS2" s="153"/>
      <c r="FT2" s="153"/>
      <c r="FU2" s="153"/>
      <c r="FV2" s="153"/>
      <c r="FW2" s="153"/>
      <c r="FX2" s="153"/>
      <c r="FY2" s="153"/>
      <c r="FZ2" s="153"/>
      <c r="GA2" s="153"/>
      <c r="GB2" s="153"/>
      <c r="GC2" s="153"/>
      <c r="GD2" s="153"/>
      <c r="GE2" s="153"/>
      <c r="GF2" s="153"/>
      <c r="GG2" s="153"/>
      <c r="GH2" s="153"/>
      <c r="GI2" s="153"/>
      <c r="GJ2" s="153"/>
      <c r="GK2" s="153"/>
      <c r="GL2" s="153"/>
      <c r="GM2" s="153"/>
      <c r="GN2" s="153"/>
      <c r="GO2" s="153"/>
      <c r="GP2" s="153"/>
      <c r="GQ2" s="153"/>
      <c r="GR2" s="153"/>
      <c r="GS2" s="153"/>
      <c r="GT2" s="153"/>
      <c r="GU2" s="153"/>
      <c r="GV2" s="153"/>
      <c r="GW2" s="153"/>
      <c r="GX2" s="153"/>
      <c r="GY2" s="153"/>
      <c r="GZ2" s="153"/>
      <c r="HA2" s="153"/>
      <c r="HB2" s="153"/>
      <c r="HC2" s="153"/>
      <c r="HD2" s="153"/>
      <c r="HE2" s="153"/>
      <c r="HF2" s="153"/>
      <c r="HG2" s="153"/>
      <c r="HH2" s="153"/>
      <c r="HI2" s="153"/>
      <c r="HJ2" s="153"/>
      <c r="HK2" s="153"/>
      <c r="HL2" s="153"/>
      <c r="HM2" s="153"/>
      <c r="HN2" s="153"/>
      <c r="HO2" s="154"/>
      <c r="HP2" s="154"/>
      <c r="HQ2" s="154"/>
      <c r="HR2" s="154"/>
      <c r="HS2" s="154"/>
      <c r="HT2" s="154"/>
      <c r="HU2" s="154"/>
      <c r="HV2" s="154"/>
      <c r="HW2" s="154"/>
      <c r="HX2" s="154"/>
      <c r="HY2" s="154"/>
      <c r="HZ2" s="154"/>
      <c r="IA2" s="154"/>
      <c r="IB2" s="154"/>
      <c r="IC2" s="154"/>
      <c r="ID2" s="154"/>
      <c r="IE2" s="154"/>
      <c r="IF2" s="153"/>
      <c r="IG2" s="153"/>
      <c r="IH2" s="153"/>
      <c r="II2" s="153"/>
      <c r="IJ2" s="153"/>
      <c r="IK2" s="153"/>
      <c r="IL2" s="153"/>
      <c r="IM2" s="153"/>
      <c r="IN2" s="153"/>
      <c r="IO2" s="153"/>
      <c r="IP2" s="153"/>
      <c r="IQ2" s="153"/>
      <c r="IR2" s="153"/>
      <c r="IS2" s="153"/>
      <c r="IT2" s="153"/>
      <c r="IU2" s="153"/>
      <c r="IV2" s="153"/>
      <c r="IW2" s="153"/>
      <c r="IX2" s="153"/>
      <c r="IY2" s="153"/>
      <c r="IZ2" s="153"/>
      <c r="JA2" s="153"/>
      <c r="JB2" s="153"/>
      <c r="JC2" s="153"/>
      <c r="JD2" s="153"/>
      <c r="JE2" s="153"/>
      <c r="JF2" s="153"/>
      <c r="JG2" s="153"/>
      <c r="JH2" s="153"/>
      <c r="JI2" s="153"/>
      <c r="JJ2" s="154"/>
      <c r="JK2" s="154"/>
      <c r="JL2" s="154"/>
      <c r="JM2" s="154"/>
      <c r="JN2" s="154"/>
      <c r="JO2" s="154"/>
      <c r="JP2" s="154"/>
      <c r="JQ2" s="154"/>
      <c r="JR2" s="154"/>
      <c r="JS2" s="154"/>
      <c r="JT2" s="154"/>
      <c r="JU2" s="154"/>
      <c r="JV2" s="154"/>
      <c r="JW2" s="154"/>
      <c r="JX2" s="154"/>
      <c r="JY2" s="154"/>
      <c r="JZ2" s="154"/>
      <c r="KA2" s="154"/>
      <c r="KB2" s="154"/>
      <c r="KC2" s="154"/>
      <c r="KD2" s="154"/>
      <c r="KE2" s="154"/>
      <c r="KF2" s="154"/>
      <c r="KG2" s="154"/>
      <c r="KH2" s="154"/>
      <c r="KI2" s="154"/>
      <c r="KJ2" s="154"/>
      <c r="KK2" s="154"/>
      <c r="KL2" s="154"/>
      <c r="KM2" s="154"/>
      <c r="KN2" s="154"/>
      <c r="KO2" s="154"/>
      <c r="KP2" s="154"/>
      <c r="KQ2" s="154"/>
      <c r="KR2" s="154"/>
      <c r="KS2" s="154"/>
      <c r="KT2" s="154"/>
      <c r="KU2" s="154"/>
      <c r="KV2" s="154"/>
      <c r="KW2" s="154"/>
      <c r="KX2" s="154"/>
      <c r="KY2" s="154"/>
      <c r="KZ2" s="154"/>
      <c r="LA2" s="154"/>
      <c r="LB2" s="154"/>
      <c r="LC2" s="154"/>
      <c r="LD2" s="154"/>
      <c r="LE2" s="153"/>
      <c r="LF2" s="153"/>
      <c r="LG2" s="153"/>
      <c r="LH2" s="153"/>
      <c r="LI2" s="153"/>
      <c r="LJ2" s="153"/>
      <c r="LK2" s="153"/>
      <c r="LL2" s="155">
        <f>SUM(V2:LK2)</f>
        <v>9</v>
      </c>
      <c r="LM2" s="153"/>
    </row>
    <row r="3" spans="1:325" s="162" customFormat="1" thickBot="1">
      <c r="A3" s="156"/>
      <c r="B3" s="156"/>
      <c r="C3" s="156"/>
      <c r="D3" s="156"/>
      <c r="E3" s="157"/>
      <c r="F3" s="158"/>
      <c r="G3" s="165"/>
      <c r="H3" s="166"/>
      <c r="I3" s="63">
        <f>I5/6.6</f>
        <v>2.5757575757575757</v>
      </c>
      <c r="J3" s="63">
        <f>J5/6.6</f>
        <v>4.2424242424242422</v>
      </c>
      <c r="K3" s="159"/>
      <c r="L3" s="160"/>
      <c r="M3" s="160"/>
      <c r="N3" s="160"/>
      <c r="O3" s="160"/>
      <c r="P3" s="160"/>
      <c r="Q3" s="160"/>
      <c r="R3" s="160"/>
      <c r="S3" s="160"/>
      <c r="T3" s="160"/>
      <c r="U3" s="160"/>
      <c r="V3" s="52">
        <f>V6*V7</f>
        <v>17.5</v>
      </c>
      <c r="W3" s="52">
        <f t="shared" ref="W3:AB3" si="0">W6*W7</f>
        <v>45</v>
      </c>
      <c r="X3" s="52">
        <f t="shared" si="0"/>
        <v>80</v>
      </c>
      <c r="Y3" s="52">
        <f t="shared" si="0"/>
        <v>150</v>
      </c>
      <c r="Z3" s="52">
        <f t="shared" si="0"/>
        <v>260</v>
      </c>
      <c r="AA3" s="52">
        <f t="shared" si="0"/>
        <v>275</v>
      </c>
      <c r="AB3" s="52">
        <f t="shared" si="0"/>
        <v>0</v>
      </c>
      <c r="AC3" s="52">
        <f>AC7*6</f>
        <v>60</v>
      </c>
      <c r="AD3" s="52">
        <f>AD7*6</f>
        <v>60</v>
      </c>
      <c r="AE3" s="160">
        <f>AE7*36</f>
        <v>360</v>
      </c>
      <c r="AF3" s="160"/>
      <c r="AG3" s="160"/>
      <c r="AH3" s="160"/>
      <c r="AI3" s="160"/>
      <c r="AJ3" s="160"/>
      <c r="AK3" s="160"/>
      <c r="AL3" s="160"/>
      <c r="AM3" s="160"/>
      <c r="AN3" s="160"/>
      <c r="AO3" s="160"/>
      <c r="AP3" s="160"/>
      <c r="AQ3" s="160"/>
      <c r="AR3" s="160"/>
      <c r="AS3" s="160"/>
      <c r="AT3" s="160"/>
      <c r="AU3" s="160"/>
      <c r="AV3" s="160"/>
      <c r="AW3" s="160"/>
      <c r="AX3" s="160"/>
      <c r="AY3" s="160"/>
      <c r="AZ3" s="160"/>
      <c r="BA3" s="160"/>
      <c r="BB3" s="160"/>
      <c r="BC3" s="160"/>
      <c r="BD3" s="160"/>
      <c r="BE3" s="160"/>
      <c r="BF3" s="160"/>
      <c r="BG3" s="160"/>
      <c r="BH3" s="160"/>
      <c r="BI3" s="160"/>
      <c r="BJ3" s="160"/>
      <c r="BK3" s="160"/>
      <c r="BL3" s="160"/>
      <c r="BM3" s="160"/>
      <c r="BN3" s="160"/>
      <c r="BO3" s="160"/>
      <c r="BP3" s="160"/>
      <c r="BQ3" s="160"/>
      <c r="BR3" s="160"/>
      <c r="BS3" s="160"/>
      <c r="BT3" s="160"/>
      <c r="BU3" s="160"/>
      <c r="BV3" s="160"/>
      <c r="BW3" s="160"/>
      <c r="BX3" s="160"/>
      <c r="BY3" s="160"/>
      <c r="BZ3" s="160"/>
      <c r="CA3" s="160"/>
      <c r="CB3" s="160"/>
      <c r="CC3" s="160"/>
      <c r="CD3" s="160"/>
      <c r="CE3" s="160"/>
      <c r="CF3" s="160"/>
      <c r="CG3" s="160"/>
      <c r="CH3" s="160"/>
      <c r="CI3" s="160"/>
      <c r="CJ3" s="160"/>
      <c r="CK3" s="160"/>
      <c r="CL3" s="160"/>
      <c r="CM3" s="160"/>
      <c r="CN3" s="160"/>
      <c r="CO3" s="160"/>
      <c r="CP3" s="160"/>
      <c r="CQ3" s="160"/>
      <c r="CR3" s="160"/>
      <c r="CS3" s="160"/>
      <c r="CT3" s="160"/>
      <c r="CU3" s="160"/>
      <c r="CV3" s="160"/>
      <c r="CW3" s="160"/>
      <c r="CX3" s="160"/>
      <c r="CY3" s="160"/>
      <c r="CZ3" s="160"/>
      <c r="DA3" s="160"/>
      <c r="DB3" s="160"/>
      <c r="DC3" s="160"/>
      <c r="DD3" s="160"/>
      <c r="DE3" s="160"/>
      <c r="DF3" s="160"/>
      <c r="DG3" s="160"/>
      <c r="DH3" s="160"/>
      <c r="DI3" s="160"/>
      <c r="DJ3" s="160"/>
      <c r="DK3" s="160"/>
      <c r="DL3" s="160"/>
      <c r="DM3" s="160"/>
      <c r="DN3" s="160"/>
      <c r="DO3" s="160"/>
      <c r="DP3" s="160"/>
      <c r="DQ3" s="160"/>
      <c r="DR3" s="160"/>
      <c r="DS3" s="160"/>
      <c r="DT3" s="160"/>
      <c r="DU3" s="160"/>
      <c r="DV3" s="160"/>
      <c r="DW3" s="160"/>
      <c r="DX3" s="160"/>
      <c r="DY3" s="160"/>
      <c r="DZ3" s="160"/>
      <c r="EA3" s="160"/>
      <c r="EB3" s="160"/>
      <c r="EC3" s="160"/>
      <c r="ED3" s="160"/>
      <c r="EE3" s="160"/>
      <c r="EF3" s="160"/>
      <c r="EG3" s="160"/>
      <c r="EH3" s="160"/>
      <c r="EI3" s="160"/>
      <c r="EJ3" s="160"/>
      <c r="EK3" s="160"/>
      <c r="EL3" s="160"/>
      <c r="EM3" s="160"/>
      <c r="EN3" s="160"/>
      <c r="EO3" s="160"/>
      <c r="EP3" s="160"/>
      <c r="EQ3" s="160"/>
      <c r="ER3" s="160"/>
      <c r="ES3" s="160"/>
      <c r="ET3" s="160"/>
      <c r="EU3" s="160"/>
      <c r="EV3" s="160"/>
      <c r="EW3" s="160"/>
      <c r="EX3" s="160"/>
      <c r="EY3" s="160"/>
      <c r="EZ3" s="160"/>
      <c r="FA3" s="160"/>
      <c r="FB3" s="160"/>
      <c r="FC3" s="160"/>
      <c r="FD3" s="160"/>
      <c r="FE3" s="160"/>
      <c r="FF3" s="160"/>
      <c r="FG3" s="160"/>
      <c r="FH3" s="160"/>
      <c r="FI3" s="160"/>
      <c r="FJ3" s="160"/>
      <c r="FK3" s="160"/>
      <c r="FL3" s="160"/>
      <c r="FM3" s="160"/>
      <c r="FN3" s="160"/>
      <c r="FO3" s="160"/>
      <c r="FP3" s="160"/>
      <c r="FQ3" s="160"/>
      <c r="FR3" s="160"/>
      <c r="FS3" s="160"/>
      <c r="FT3" s="160"/>
      <c r="FU3" s="160"/>
      <c r="FV3" s="160"/>
      <c r="FW3" s="160"/>
      <c r="FX3" s="160"/>
      <c r="FY3" s="160"/>
      <c r="FZ3" s="160"/>
      <c r="GA3" s="160"/>
      <c r="GB3" s="160"/>
      <c r="GC3" s="160"/>
      <c r="GD3" s="160"/>
      <c r="GE3" s="160"/>
      <c r="GF3" s="160"/>
      <c r="GG3" s="160"/>
      <c r="GH3" s="160"/>
      <c r="GI3" s="160"/>
      <c r="GJ3" s="160"/>
      <c r="GK3" s="160"/>
      <c r="GL3" s="160"/>
      <c r="GM3" s="160"/>
      <c r="GN3" s="160"/>
      <c r="GO3" s="160"/>
      <c r="GP3" s="160"/>
      <c r="GQ3" s="160"/>
      <c r="GR3" s="160"/>
      <c r="GS3" s="160"/>
      <c r="GT3" s="160"/>
      <c r="GU3" s="160"/>
      <c r="GV3" s="160"/>
      <c r="GW3" s="160"/>
      <c r="GX3" s="160"/>
      <c r="GY3" s="160"/>
      <c r="GZ3" s="160"/>
      <c r="HA3" s="160"/>
      <c r="HB3" s="160"/>
      <c r="HC3" s="160"/>
      <c r="HD3" s="160"/>
      <c r="HE3" s="160"/>
      <c r="HF3" s="160"/>
      <c r="HG3" s="160"/>
      <c r="HH3" s="160"/>
      <c r="HI3" s="160"/>
      <c r="HJ3" s="160"/>
      <c r="HK3" s="160"/>
      <c r="HL3" s="160"/>
      <c r="HM3" s="160"/>
      <c r="HN3" s="160"/>
      <c r="HO3" s="161"/>
      <c r="HP3" s="161"/>
      <c r="HQ3" s="161"/>
      <c r="HR3" s="161"/>
      <c r="HS3" s="161"/>
      <c r="HT3" s="161"/>
      <c r="HU3" s="161"/>
      <c r="HV3" s="161"/>
      <c r="HW3" s="161"/>
      <c r="HX3" s="161"/>
      <c r="HY3" s="161"/>
      <c r="HZ3" s="161"/>
      <c r="IA3" s="161"/>
      <c r="IB3" s="161"/>
      <c r="IC3" s="161"/>
      <c r="ID3" s="161"/>
      <c r="IE3" s="161"/>
      <c r="IF3" s="160"/>
      <c r="IG3" s="160"/>
      <c r="IH3" s="160"/>
      <c r="II3" s="160"/>
      <c r="IJ3" s="160"/>
      <c r="IK3" s="160"/>
      <c r="IL3" s="160"/>
      <c r="IM3" s="160"/>
      <c r="IN3" s="160"/>
      <c r="IO3" s="160"/>
      <c r="IP3" s="160"/>
      <c r="IQ3" s="160"/>
      <c r="IR3" s="160"/>
      <c r="IS3" s="160"/>
      <c r="IT3" s="160"/>
      <c r="IU3" s="160"/>
      <c r="IV3" s="160"/>
      <c r="IW3" s="160"/>
      <c r="IX3" s="160"/>
      <c r="IY3" s="160"/>
      <c r="IZ3" s="160"/>
      <c r="JA3" s="160"/>
      <c r="JB3" s="160"/>
      <c r="JC3" s="160"/>
      <c r="JD3" s="160"/>
      <c r="JE3" s="160"/>
      <c r="JF3" s="160"/>
      <c r="JG3" s="160"/>
      <c r="JH3" s="160"/>
      <c r="JI3" s="160"/>
      <c r="JJ3" s="161"/>
      <c r="JK3" s="161"/>
      <c r="JL3" s="161"/>
      <c r="JM3" s="161"/>
      <c r="JN3" s="161"/>
      <c r="JO3" s="161"/>
      <c r="JP3" s="161"/>
      <c r="JQ3" s="161"/>
      <c r="JR3" s="161"/>
      <c r="JS3" s="161"/>
      <c r="JT3" s="161"/>
      <c r="JU3" s="161"/>
      <c r="JV3" s="161"/>
      <c r="JW3" s="161"/>
      <c r="JX3" s="161"/>
      <c r="JY3" s="161"/>
      <c r="JZ3" s="161"/>
      <c r="KA3" s="161"/>
      <c r="KB3" s="161"/>
      <c r="KC3" s="161"/>
      <c r="KD3" s="161"/>
      <c r="KE3" s="161"/>
      <c r="KF3" s="161"/>
      <c r="KG3" s="161"/>
      <c r="KH3" s="161"/>
      <c r="KI3" s="161"/>
      <c r="KJ3" s="161"/>
      <c r="KK3" s="161"/>
      <c r="KL3" s="161"/>
      <c r="KM3" s="161"/>
      <c r="KN3" s="161"/>
      <c r="KO3" s="161"/>
      <c r="KP3" s="161"/>
      <c r="KQ3" s="161"/>
      <c r="KR3" s="161"/>
      <c r="KS3" s="161"/>
      <c r="KT3" s="161"/>
      <c r="KU3" s="161"/>
      <c r="KV3" s="161"/>
      <c r="KW3" s="161"/>
      <c r="KX3" s="161"/>
      <c r="KY3" s="161"/>
      <c r="KZ3" s="161"/>
      <c r="LA3" s="161"/>
      <c r="LB3" s="161"/>
      <c r="LC3" s="161"/>
      <c r="LD3" s="161"/>
      <c r="LE3" s="160"/>
      <c r="LF3" s="160"/>
      <c r="LG3" s="160"/>
      <c r="LH3" s="160"/>
      <c r="LI3" s="160"/>
      <c r="LJ3" s="160"/>
      <c r="LK3" s="160"/>
      <c r="LL3" s="160"/>
      <c r="LM3" s="160"/>
    </row>
    <row r="4" spans="1:325" s="68" customFormat="1" ht="37" customHeight="1" thickBot="1">
      <c r="A4" s="64" t="s">
        <v>237</v>
      </c>
      <c r="B4" s="61" t="s">
        <v>238</v>
      </c>
      <c r="C4" s="61"/>
      <c r="D4" s="167"/>
      <c r="E4" s="167"/>
      <c r="F4" s="65">
        <f>ROUNDUP(F7/512,0)</f>
        <v>2</v>
      </c>
      <c r="G4" s="66" t="s">
        <v>239</v>
      </c>
      <c r="H4" s="67" t="s">
        <v>240</v>
      </c>
      <c r="I4" s="61" t="s">
        <v>239</v>
      </c>
      <c r="J4" s="67" t="s">
        <v>240</v>
      </c>
      <c r="L4" s="198" t="s">
        <v>164</v>
      </c>
      <c r="M4" s="199"/>
      <c r="N4" s="199"/>
      <c r="O4" s="199"/>
      <c r="P4" s="199"/>
      <c r="Q4" s="199"/>
      <c r="R4" s="199"/>
      <c r="S4" s="199"/>
      <c r="T4" s="199"/>
      <c r="U4" s="200"/>
      <c r="V4" s="179" t="s">
        <v>165</v>
      </c>
      <c r="W4" s="180"/>
      <c r="X4" s="180"/>
      <c r="Y4" s="180"/>
      <c r="Z4" s="180"/>
      <c r="AA4" s="180"/>
      <c r="AB4" s="180"/>
      <c r="AC4" s="180"/>
      <c r="AD4" s="180"/>
      <c r="AE4" s="180"/>
      <c r="AF4" s="180"/>
      <c r="AG4" s="180"/>
      <c r="AH4" s="180"/>
      <c r="AI4" s="180"/>
      <c r="AJ4" s="180"/>
      <c r="AK4" s="180"/>
      <c r="AL4" s="180"/>
      <c r="AM4" s="180"/>
      <c r="AN4" s="180"/>
      <c r="AO4" s="180"/>
      <c r="AP4" s="180"/>
      <c r="AQ4" s="180"/>
      <c r="AR4" s="180"/>
      <c r="AS4" s="180"/>
      <c r="AT4" s="180"/>
      <c r="AU4" s="180"/>
      <c r="AV4" s="180"/>
      <c r="AW4" s="180"/>
      <c r="AX4" s="180"/>
      <c r="AY4" s="180"/>
      <c r="AZ4" s="180"/>
      <c r="BA4" s="180"/>
      <c r="BB4" s="180"/>
      <c r="BC4" s="180"/>
      <c r="BD4" s="180"/>
      <c r="BE4" s="180"/>
      <c r="BF4" s="181"/>
      <c r="BG4" s="201" t="s">
        <v>166</v>
      </c>
      <c r="BH4" s="202"/>
      <c r="BI4" s="202"/>
      <c r="BJ4" s="202"/>
      <c r="BK4" s="202"/>
      <c r="BL4" s="202"/>
      <c r="BM4" s="202"/>
      <c r="BN4" s="202"/>
      <c r="BO4" s="202"/>
      <c r="BP4" s="202"/>
      <c r="BQ4" s="202"/>
      <c r="BR4" s="202"/>
      <c r="BS4" s="202"/>
      <c r="BT4" s="202"/>
      <c r="BU4" s="202"/>
      <c r="BV4" s="202"/>
      <c r="BW4" s="202"/>
      <c r="BX4" s="203"/>
      <c r="BY4" s="196" t="s">
        <v>161</v>
      </c>
      <c r="BZ4" s="197"/>
      <c r="CA4" s="197"/>
      <c r="CB4" s="197"/>
      <c r="CC4" s="197"/>
      <c r="CD4" s="197"/>
      <c r="CE4" s="197"/>
      <c r="CF4" s="197"/>
      <c r="CG4" s="197"/>
      <c r="CH4" s="197"/>
      <c r="CI4" s="197"/>
      <c r="CJ4" s="186" t="s">
        <v>163</v>
      </c>
      <c r="CK4" s="187"/>
      <c r="CL4" s="187"/>
      <c r="CM4" s="187"/>
      <c r="CN4" s="187"/>
      <c r="CO4" s="188"/>
      <c r="CP4" s="223" t="s">
        <v>160</v>
      </c>
      <c r="CQ4" s="224"/>
      <c r="CR4" s="224"/>
      <c r="CS4" s="224"/>
      <c r="CT4" s="224"/>
      <c r="CU4" s="224"/>
      <c r="CV4" s="224"/>
      <c r="CW4" s="224"/>
      <c r="CX4" s="224"/>
      <c r="CY4" s="224"/>
      <c r="CZ4" s="224"/>
      <c r="DA4" s="224"/>
      <c r="DB4" s="224"/>
      <c r="DC4" s="224"/>
      <c r="DD4" s="224"/>
      <c r="DE4" s="224"/>
      <c r="DF4" s="224"/>
      <c r="DG4" s="224"/>
      <c r="DH4" s="224"/>
      <c r="DI4" s="224"/>
      <c r="DJ4" s="224"/>
      <c r="DK4" s="224"/>
      <c r="DL4" s="224"/>
      <c r="DM4" s="224"/>
      <c r="DN4" s="224"/>
      <c r="DO4" s="224"/>
      <c r="DP4" s="224"/>
      <c r="DQ4" s="224"/>
      <c r="DR4" s="224"/>
      <c r="DS4" s="224"/>
      <c r="DT4" s="224"/>
      <c r="DU4" s="224"/>
      <c r="DV4" s="224"/>
      <c r="DW4" s="224"/>
      <c r="DX4" s="224"/>
      <c r="DY4" s="224"/>
      <c r="DZ4" s="224"/>
      <c r="EA4" s="224"/>
      <c r="EB4" s="224"/>
      <c r="EC4" s="224"/>
      <c r="ED4" s="224"/>
      <c r="EE4" s="224"/>
      <c r="EF4" s="224"/>
      <c r="EG4" s="224"/>
      <c r="EH4" s="224"/>
      <c r="EI4" s="224"/>
      <c r="EJ4" s="225"/>
      <c r="EK4" s="204" t="s">
        <v>167</v>
      </c>
      <c r="EL4" s="184"/>
      <c r="EM4" s="184"/>
      <c r="EN4" s="184"/>
      <c r="EO4" s="184"/>
      <c r="EP4" s="184"/>
      <c r="EQ4" s="184"/>
      <c r="ER4" s="184"/>
      <c r="ES4" s="184"/>
      <c r="ET4" s="184"/>
      <c r="EU4" s="184"/>
      <c r="EV4" s="184"/>
      <c r="EW4" s="184"/>
      <c r="EX4" s="184"/>
      <c r="EY4" s="184"/>
      <c r="EZ4" s="184"/>
      <c r="FA4" s="184"/>
      <c r="FB4" s="189" t="s">
        <v>168</v>
      </c>
      <c r="FC4" s="189"/>
      <c r="FD4" s="189"/>
      <c r="FE4" s="189"/>
      <c r="FF4" s="189"/>
      <c r="FG4" s="189"/>
      <c r="FH4" s="189"/>
      <c r="FI4" s="189"/>
      <c r="FJ4" s="189"/>
      <c r="FK4" s="189"/>
      <c r="FL4" s="189"/>
      <c r="FM4" s="189"/>
      <c r="FN4" s="189"/>
      <c r="FO4" s="189"/>
      <c r="FP4" s="189"/>
      <c r="FQ4" s="189"/>
      <c r="FR4" s="189"/>
      <c r="FS4" s="189"/>
      <c r="FT4" s="189"/>
      <c r="FU4" s="189"/>
      <c r="FV4" s="189"/>
      <c r="FW4" s="189"/>
      <c r="FX4" s="189"/>
      <c r="FY4" s="189"/>
      <c r="FZ4" s="189"/>
      <c r="GA4" s="189"/>
      <c r="GB4" s="189"/>
      <c r="GC4" s="189"/>
      <c r="GD4" s="189"/>
      <c r="GE4" s="189"/>
      <c r="GF4" s="189"/>
      <c r="GG4" s="189"/>
      <c r="GH4" s="189"/>
      <c r="GI4" s="190" t="s">
        <v>169</v>
      </c>
      <c r="GJ4" s="190"/>
      <c r="GK4" s="190"/>
      <c r="GL4" s="190"/>
      <c r="GM4" s="190"/>
      <c r="GN4" s="190"/>
      <c r="GO4" s="190"/>
      <c r="GP4" s="190"/>
      <c r="GQ4" s="190"/>
      <c r="GR4" s="190"/>
      <c r="GS4" s="190"/>
      <c r="GT4" s="190"/>
      <c r="GU4" s="190"/>
      <c r="GV4" s="190"/>
      <c r="GW4" s="190"/>
      <c r="GX4" s="190"/>
      <c r="GY4" s="190"/>
      <c r="GZ4" s="190"/>
      <c r="HA4" s="190"/>
      <c r="HB4" s="190"/>
      <c r="HC4" s="190"/>
      <c r="HD4" s="190"/>
      <c r="HE4" s="190"/>
      <c r="HF4" s="190"/>
      <c r="HG4" s="190"/>
      <c r="HH4" s="190"/>
      <c r="HI4" s="190"/>
      <c r="HJ4" s="190"/>
      <c r="HK4" s="190"/>
      <c r="HL4" s="190"/>
      <c r="HM4" s="190"/>
      <c r="HN4" s="190"/>
      <c r="HO4" s="193" t="s">
        <v>174</v>
      </c>
      <c r="HP4" s="193"/>
      <c r="HQ4" s="193"/>
      <c r="HR4" s="193"/>
      <c r="HS4" s="193"/>
      <c r="HT4" s="193"/>
      <c r="HU4" s="193"/>
      <c r="HV4" s="193"/>
      <c r="HW4" s="193"/>
      <c r="HX4" s="193"/>
      <c r="HY4" s="193"/>
      <c r="HZ4" s="193"/>
      <c r="IA4" s="193"/>
      <c r="IB4" s="193"/>
      <c r="IC4" s="193"/>
      <c r="ID4" s="193"/>
      <c r="IE4" s="194"/>
      <c r="IF4" s="179" t="s">
        <v>170</v>
      </c>
      <c r="IG4" s="180"/>
      <c r="IH4" s="180"/>
      <c r="II4" s="180"/>
      <c r="IJ4" s="180"/>
      <c r="IK4" s="180"/>
      <c r="IL4" s="180"/>
      <c r="IM4" s="180"/>
      <c r="IN4" s="180"/>
      <c r="IO4" s="181"/>
      <c r="IP4" s="182" t="s">
        <v>171</v>
      </c>
      <c r="IQ4" s="183"/>
      <c r="IR4" s="183"/>
      <c r="IS4" s="183"/>
      <c r="IT4" s="183"/>
      <c r="IU4" s="183"/>
      <c r="IV4" s="183"/>
      <c r="IW4" s="183"/>
      <c r="IX4" s="183"/>
      <c r="IY4" s="183"/>
      <c r="IZ4" s="183"/>
      <c r="JA4" s="183"/>
      <c r="JB4" s="183"/>
      <c r="JC4" s="183"/>
      <c r="JD4" s="183"/>
      <c r="JE4" s="183"/>
      <c r="JF4" s="183"/>
      <c r="JG4" s="183"/>
      <c r="JH4" s="183"/>
      <c r="JI4" s="183"/>
      <c r="JJ4" s="195" t="s">
        <v>173</v>
      </c>
      <c r="JK4" s="195"/>
      <c r="JL4" s="195"/>
      <c r="JM4" s="195"/>
      <c r="JN4" s="195"/>
      <c r="JO4" s="195"/>
      <c r="JP4" s="195"/>
      <c r="JQ4" s="195"/>
      <c r="JR4" s="192" t="s">
        <v>162</v>
      </c>
      <c r="JS4" s="192"/>
      <c r="JT4" s="192"/>
      <c r="JU4" s="192"/>
      <c r="JV4" s="192"/>
      <c r="JW4" s="192"/>
      <c r="JX4" s="192"/>
      <c r="JY4" s="192"/>
      <c r="JZ4" s="192"/>
      <c r="KA4" s="192"/>
      <c r="KB4" s="191" t="s">
        <v>172</v>
      </c>
      <c r="KC4" s="191"/>
      <c r="KD4" s="191"/>
      <c r="KE4" s="191"/>
      <c r="KF4" s="191"/>
      <c r="KG4" s="191"/>
      <c r="KH4" s="191"/>
      <c r="KI4" s="191"/>
      <c r="KJ4" s="191"/>
      <c r="KK4" s="191"/>
      <c r="KL4" s="191"/>
      <c r="KM4" s="191"/>
      <c r="KN4" s="191"/>
      <c r="KO4" s="191"/>
      <c r="KP4" s="191"/>
      <c r="KQ4" s="191"/>
      <c r="KR4" s="191"/>
      <c r="KS4" s="191"/>
      <c r="KT4" s="191"/>
      <c r="KU4" s="191"/>
      <c r="KV4" s="191"/>
      <c r="KW4" s="191"/>
      <c r="KX4" s="191"/>
      <c r="KY4" s="191"/>
      <c r="KZ4" s="191"/>
      <c r="LA4" s="191"/>
      <c r="LB4" s="191"/>
      <c r="LC4" s="191"/>
      <c r="LD4" s="191"/>
      <c r="LE4" s="184" t="s">
        <v>151</v>
      </c>
      <c r="LF4" s="184"/>
      <c r="LG4" s="184"/>
      <c r="LH4" s="184"/>
      <c r="LI4" s="184"/>
      <c r="LJ4" s="184"/>
      <c r="LK4" s="184"/>
      <c r="LL4" s="184"/>
      <c r="LM4" s="185"/>
    </row>
    <row r="5" spans="1:325" s="76" customFormat="1" ht="50" customHeight="1" thickTop="1">
      <c r="A5" s="64"/>
      <c r="B5" s="61"/>
      <c r="C5" s="69" t="s">
        <v>241</v>
      </c>
      <c r="D5" s="61" t="s">
        <v>242</v>
      </c>
      <c r="E5" s="70">
        <f>G5+H5</f>
        <v>73.283828382838294</v>
      </c>
      <c r="F5" s="71" t="s">
        <v>243</v>
      </c>
      <c r="G5" s="72">
        <f>((SUM(G9:G396))/(3))/1.414</f>
        <v>39.052333804809059</v>
      </c>
      <c r="H5" s="62">
        <f>((SUM(H9:H396))/(3))/1.414</f>
        <v>34.231494578029235</v>
      </c>
      <c r="I5" s="73">
        <f>SUM(I9:I396)</f>
        <v>17</v>
      </c>
      <c r="J5" s="74">
        <f>SUM(J9:J396)</f>
        <v>28</v>
      </c>
      <c r="K5" s="9"/>
      <c r="L5" s="30" t="s">
        <v>0</v>
      </c>
      <c r="M5" s="206" t="s">
        <v>1</v>
      </c>
      <c r="N5" s="207"/>
      <c r="O5" s="55" t="s">
        <v>2</v>
      </c>
      <c r="P5" s="208" t="s">
        <v>3</v>
      </c>
      <c r="Q5" s="209"/>
      <c r="R5" s="206" t="s">
        <v>4</v>
      </c>
      <c r="S5" s="207"/>
      <c r="T5" s="206" t="s">
        <v>5</v>
      </c>
      <c r="U5" s="207"/>
      <c r="V5" s="213" t="s">
        <v>152</v>
      </c>
      <c r="W5" s="214"/>
      <c r="X5" s="214"/>
      <c r="Y5" s="214"/>
      <c r="Z5" s="214"/>
      <c r="AA5" s="214"/>
      <c r="AB5" s="215"/>
      <c r="AC5" s="216" t="s">
        <v>182</v>
      </c>
      <c r="AD5" s="205"/>
      <c r="AE5" s="207"/>
      <c r="AF5" s="206" t="s">
        <v>154</v>
      </c>
      <c r="AG5" s="205"/>
      <c r="AH5" s="205"/>
      <c r="AI5" s="205"/>
      <c r="AJ5" s="217"/>
      <c r="AK5" s="210" t="s">
        <v>153</v>
      </c>
      <c r="AL5" s="211"/>
      <c r="AM5" s="211"/>
      <c r="AN5" s="211"/>
      <c r="AO5" s="212"/>
      <c r="AP5" s="216" t="s">
        <v>234</v>
      </c>
      <c r="AQ5" s="205"/>
      <c r="AR5" s="205"/>
      <c r="AS5" s="205"/>
      <c r="AT5" s="205"/>
      <c r="AU5" s="205"/>
      <c r="AV5" s="205"/>
      <c r="AW5" s="207"/>
      <c r="AX5" s="216" t="s">
        <v>183</v>
      </c>
      <c r="AY5" s="205"/>
      <c r="AZ5" s="205"/>
      <c r="BA5" s="29" t="s">
        <v>155</v>
      </c>
      <c r="BB5" s="29" t="s">
        <v>156</v>
      </c>
      <c r="BC5" s="29" t="s">
        <v>18</v>
      </c>
      <c r="BD5" s="29" t="s">
        <v>19</v>
      </c>
      <c r="BE5" s="29" t="s">
        <v>141</v>
      </c>
      <c r="BF5" s="29" t="s">
        <v>142</v>
      </c>
      <c r="BG5" s="205" t="s">
        <v>235</v>
      </c>
      <c r="BH5" s="205"/>
      <c r="BI5" s="205"/>
      <c r="BJ5" s="205"/>
      <c r="BK5" s="29" t="s">
        <v>186</v>
      </c>
      <c r="BL5" s="29" t="s">
        <v>187</v>
      </c>
      <c r="BM5" s="29" t="s">
        <v>143</v>
      </c>
      <c r="BN5" s="29" t="s">
        <v>144</v>
      </c>
      <c r="BO5" s="205" t="s">
        <v>188</v>
      </c>
      <c r="BP5" s="205"/>
      <c r="BQ5" s="205"/>
      <c r="BR5" s="205"/>
      <c r="BS5" s="205"/>
      <c r="BT5" s="205"/>
      <c r="BU5" s="205"/>
      <c r="BV5" s="205"/>
      <c r="BW5" s="205"/>
      <c r="BX5" s="205"/>
      <c r="BY5" s="205" t="s">
        <v>189</v>
      </c>
      <c r="BZ5" s="205"/>
      <c r="CA5" s="205"/>
      <c r="CB5" s="205"/>
      <c r="CC5" s="205"/>
      <c r="CD5" s="205"/>
      <c r="CE5" s="205"/>
      <c r="CF5" s="29" t="s">
        <v>21</v>
      </c>
      <c r="CG5" s="29" t="s">
        <v>79</v>
      </c>
      <c r="CH5" s="29" t="s">
        <v>80</v>
      </c>
      <c r="CI5" s="31" t="s">
        <v>190</v>
      </c>
      <c r="CJ5" s="10" t="s">
        <v>20</v>
      </c>
      <c r="CK5" s="29" t="s">
        <v>22</v>
      </c>
      <c r="CL5" s="220" t="s">
        <v>159</v>
      </c>
      <c r="CM5" s="221"/>
      <c r="CN5" s="220" t="s">
        <v>158</v>
      </c>
      <c r="CO5" s="222"/>
      <c r="CP5" s="216" t="s">
        <v>195</v>
      </c>
      <c r="CQ5" s="205"/>
      <c r="CR5" s="205"/>
      <c r="CS5" s="205"/>
      <c r="CT5" s="205"/>
      <c r="CU5" s="205"/>
      <c r="CV5" s="205"/>
      <c r="CW5" s="205"/>
      <c r="CX5" s="205"/>
      <c r="CY5" s="75" t="s">
        <v>23</v>
      </c>
      <c r="CZ5" s="205" t="s">
        <v>194</v>
      </c>
      <c r="DA5" s="205"/>
      <c r="DB5" s="205"/>
      <c r="DC5" s="205"/>
      <c r="DD5" s="205"/>
      <c r="DE5" s="205"/>
      <c r="DF5" s="205"/>
      <c r="DG5" s="205" t="s">
        <v>193</v>
      </c>
      <c r="DH5" s="205"/>
      <c r="DI5" s="205"/>
      <c r="DJ5" s="205"/>
      <c r="DK5" s="205"/>
      <c r="DL5" s="205"/>
      <c r="DM5" s="205"/>
      <c r="DN5" s="205"/>
      <c r="DO5" s="205"/>
      <c r="DP5" s="205"/>
      <c r="DQ5" s="205"/>
      <c r="DR5" s="205"/>
      <c r="DS5" s="205" t="s">
        <v>24</v>
      </c>
      <c r="DT5" s="205"/>
      <c r="DU5" s="205"/>
      <c r="DV5" s="205" t="s">
        <v>25</v>
      </c>
      <c r="DW5" s="205"/>
      <c r="DX5" s="205"/>
      <c r="DY5" s="205"/>
      <c r="DZ5" s="205"/>
      <c r="EA5" s="205"/>
      <c r="EB5" s="205"/>
      <c r="EC5" s="205"/>
      <c r="ED5" s="205"/>
      <c r="EE5" s="205" t="s">
        <v>26</v>
      </c>
      <c r="EF5" s="205"/>
      <c r="EG5" s="205"/>
      <c r="EH5" s="205"/>
      <c r="EI5" s="205"/>
      <c r="EJ5" s="205"/>
      <c r="EK5" s="205" t="s">
        <v>27</v>
      </c>
      <c r="EL5" s="205"/>
      <c r="EM5" s="205"/>
      <c r="EN5" s="29" t="s">
        <v>145</v>
      </c>
      <c r="EO5" s="29" t="s">
        <v>146</v>
      </c>
      <c r="EP5" s="29" t="s">
        <v>147</v>
      </c>
      <c r="EQ5" s="29" t="s">
        <v>148</v>
      </c>
      <c r="ER5" s="29" t="s">
        <v>236</v>
      </c>
      <c r="ES5" s="205" t="s">
        <v>28</v>
      </c>
      <c r="ET5" s="205"/>
      <c r="EU5" s="205"/>
      <c r="EV5" s="205"/>
      <c r="EW5" s="205"/>
      <c r="EX5" s="205"/>
      <c r="EY5" s="205"/>
      <c r="EZ5" s="205"/>
      <c r="FA5" s="205"/>
      <c r="FB5" s="205" t="s">
        <v>29</v>
      </c>
      <c r="FC5" s="205"/>
      <c r="FD5" s="205" t="s">
        <v>30</v>
      </c>
      <c r="FE5" s="205"/>
      <c r="FF5" s="205"/>
      <c r="FG5" s="205"/>
      <c r="FH5" s="205"/>
      <c r="FI5" s="205"/>
      <c r="FJ5" s="205"/>
      <c r="FK5" s="205"/>
      <c r="FL5" s="205" t="s">
        <v>29</v>
      </c>
      <c r="FM5" s="205"/>
      <c r="FN5" s="205" t="s">
        <v>31</v>
      </c>
      <c r="FO5" s="205"/>
      <c r="FP5" s="205"/>
      <c r="FQ5" s="205"/>
      <c r="FR5" s="205"/>
      <c r="FS5" s="205"/>
      <c r="FT5" s="205"/>
      <c r="FU5" s="205"/>
      <c r="FV5" s="205" t="s">
        <v>32</v>
      </c>
      <c r="FW5" s="205"/>
      <c r="FX5" s="205"/>
      <c r="FY5" s="205"/>
      <c r="FZ5" s="205"/>
      <c r="GA5" s="205"/>
      <c r="GB5" s="205"/>
      <c r="GC5" s="205"/>
      <c r="GD5" s="205"/>
      <c r="GE5" s="205"/>
      <c r="GF5" s="205"/>
      <c r="GG5" s="205"/>
      <c r="GH5" s="11" t="s">
        <v>33</v>
      </c>
      <c r="GI5" s="205" t="s">
        <v>34</v>
      </c>
      <c r="GJ5" s="205"/>
      <c r="GK5" s="205"/>
      <c r="GL5" s="205"/>
      <c r="GM5" s="205"/>
      <c r="GN5" s="205"/>
      <c r="GO5" s="205"/>
      <c r="GP5" s="205" t="s">
        <v>35</v>
      </c>
      <c r="GQ5" s="205"/>
      <c r="GR5" s="205"/>
      <c r="GS5" s="205"/>
      <c r="GT5" s="205"/>
      <c r="GU5" s="205"/>
      <c r="GV5" s="205"/>
      <c r="GW5" s="205"/>
      <c r="GX5" s="205"/>
      <c r="GY5" s="205" t="s">
        <v>36</v>
      </c>
      <c r="GZ5" s="205"/>
      <c r="HA5" s="205"/>
      <c r="HB5" s="205"/>
      <c r="HC5" s="205"/>
      <c r="HD5" s="205"/>
      <c r="HE5" s="205"/>
      <c r="HF5" s="205"/>
      <c r="HG5" s="205" t="s">
        <v>37</v>
      </c>
      <c r="HH5" s="205"/>
      <c r="HI5" s="205"/>
      <c r="HJ5" s="205"/>
      <c r="HK5" s="205"/>
      <c r="HL5" s="205"/>
      <c r="HM5" s="205"/>
      <c r="HN5" s="205"/>
      <c r="HO5" s="29" t="s">
        <v>69</v>
      </c>
      <c r="HP5" s="29" t="s">
        <v>70</v>
      </c>
      <c r="HQ5" s="29" t="s">
        <v>157</v>
      </c>
      <c r="HR5" s="29" t="s">
        <v>71</v>
      </c>
      <c r="HS5" s="205" t="s">
        <v>38</v>
      </c>
      <c r="HT5" s="205"/>
      <c r="HU5" s="205"/>
      <c r="HV5" s="205"/>
      <c r="HW5" s="205"/>
      <c r="HX5" s="205" t="s">
        <v>39</v>
      </c>
      <c r="HY5" s="205"/>
      <c r="HZ5" s="205"/>
      <c r="IA5" s="205"/>
      <c r="IB5" s="205" t="s">
        <v>40</v>
      </c>
      <c r="IC5" s="205"/>
      <c r="ID5" s="205"/>
      <c r="IE5" s="205"/>
      <c r="IF5" s="29" t="s">
        <v>41</v>
      </c>
      <c r="IG5" s="29" t="s">
        <v>42</v>
      </c>
      <c r="IH5" s="29" t="s">
        <v>43</v>
      </c>
      <c r="II5" s="205" t="s">
        <v>44</v>
      </c>
      <c r="IJ5" s="205"/>
      <c r="IK5" s="205"/>
      <c r="IL5" s="29" t="s">
        <v>45</v>
      </c>
      <c r="IM5" s="29" t="s">
        <v>46</v>
      </c>
      <c r="IN5" s="29" t="s">
        <v>47</v>
      </c>
      <c r="IO5" s="29" t="s">
        <v>47</v>
      </c>
      <c r="IP5" s="29" t="s">
        <v>48</v>
      </c>
      <c r="IQ5" s="29" t="s">
        <v>49</v>
      </c>
      <c r="IR5" s="29" t="s">
        <v>50</v>
      </c>
      <c r="IS5" s="29" t="s">
        <v>51</v>
      </c>
      <c r="IT5" s="29" t="s">
        <v>52</v>
      </c>
      <c r="IU5" s="29" t="s">
        <v>53</v>
      </c>
      <c r="IV5" s="29" t="s">
        <v>54</v>
      </c>
      <c r="IW5" s="29" t="s">
        <v>55</v>
      </c>
      <c r="IX5" s="29" t="s">
        <v>56</v>
      </c>
      <c r="IY5" s="29" t="s">
        <v>57</v>
      </c>
      <c r="IZ5" s="29" t="s">
        <v>58</v>
      </c>
      <c r="JA5" s="29" t="s">
        <v>59</v>
      </c>
      <c r="JB5" s="29" t="s">
        <v>60</v>
      </c>
      <c r="JC5" s="29" t="s">
        <v>61</v>
      </c>
      <c r="JD5" s="29" t="s">
        <v>62</v>
      </c>
      <c r="JE5" s="29" t="s">
        <v>63</v>
      </c>
      <c r="JF5" s="29" t="s">
        <v>64</v>
      </c>
      <c r="JG5" s="29" t="s">
        <v>65</v>
      </c>
      <c r="JH5" s="29" t="s">
        <v>66</v>
      </c>
      <c r="JI5" s="29" t="s">
        <v>67</v>
      </c>
      <c r="JJ5" s="29" t="s">
        <v>68</v>
      </c>
      <c r="JK5" s="29" t="s">
        <v>72</v>
      </c>
      <c r="JL5" s="29" t="s">
        <v>73</v>
      </c>
      <c r="JM5" s="29" t="s">
        <v>74</v>
      </c>
      <c r="JN5" s="29" t="s">
        <v>75</v>
      </c>
      <c r="JO5" s="29" t="s">
        <v>76</v>
      </c>
      <c r="JP5" s="29" t="s">
        <v>77</v>
      </c>
      <c r="JQ5" s="29" t="s">
        <v>78</v>
      </c>
      <c r="JR5" s="29" t="s">
        <v>150</v>
      </c>
      <c r="JS5" s="29" t="s">
        <v>81</v>
      </c>
      <c r="JT5" s="29" t="s">
        <v>82</v>
      </c>
      <c r="JU5" s="29" t="s">
        <v>81</v>
      </c>
      <c r="JV5" s="29" t="s">
        <v>82</v>
      </c>
      <c r="JW5" s="29" t="s">
        <v>233</v>
      </c>
      <c r="JX5" s="29" t="s">
        <v>83</v>
      </c>
      <c r="JY5" s="29" t="s">
        <v>138</v>
      </c>
      <c r="JZ5" s="29" t="s">
        <v>229</v>
      </c>
      <c r="KA5" s="29" t="s">
        <v>231</v>
      </c>
      <c r="KB5" s="29" t="s">
        <v>202</v>
      </c>
      <c r="KC5" s="29" t="s">
        <v>203</v>
      </c>
      <c r="KD5" s="29" t="s">
        <v>204</v>
      </c>
      <c r="KE5" s="29" t="s">
        <v>205</v>
      </c>
      <c r="KF5" s="31" t="s">
        <v>218</v>
      </c>
      <c r="KG5" s="31" t="s">
        <v>218</v>
      </c>
      <c r="KH5" s="31" t="s">
        <v>218</v>
      </c>
      <c r="KI5" s="31" t="s">
        <v>218</v>
      </c>
      <c r="KJ5" s="31" t="s">
        <v>218</v>
      </c>
      <c r="KK5" s="31" t="s">
        <v>218</v>
      </c>
      <c r="KL5" s="31" t="s">
        <v>218</v>
      </c>
      <c r="KM5" s="31" t="s">
        <v>218</v>
      </c>
      <c r="KN5" s="31" t="s">
        <v>218</v>
      </c>
      <c r="KO5" s="31" t="s">
        <v>218</v>
      </c>
      <c r="KP5" s="31" t="s">
        <v>218</v>
      </c>
      <c r="KQ5" s="31" t="s">
        <v>219</v>
      </c>
      <c r="KR5" s="31" t="s">
        <v>219</v>
      </c>
      <c r="KS5" s="31" t="s">
        <v>220</v>
      </c>
      <c r="KT5" s="31" t="s">
        <v>220</v>
      </c>
      <c r="KU5" s="31" t="s">
        <v>222</v>
      </c>
      <c r="KV5" s="31" t="s">
        <v>222</v>
      </c>
      <c r="KW5" s="31" t="s">
        <v>223</v>
      </c>
      <c r="KX5" s="31" t="s">
        <v>223</v>
      </c>
      <c r="KY5" s="31" t="s">
        <v>223</v>
      </c>
      <c r="KZ5" s="31" t="s">
        <v>223</v>
      </c>
      <c r="LA5" s="31" t="s">
        <v>223</v>
      </c>
      <c r="LB5" s="31" t="s">
        <v>223</v>
      </c>
      <c r="LC5" s="31" t="s">
        <v>223</v>
      </c>
      <c r="LD5" s="31" t="s">
        <v>206</v>
      </c>
      <c r="LE5" s="31" t="s">
        <v>84</v>
      </c>
      <c r="LF5" s="10" t="s">
        <v>85</v>
      </c>
      <c r="LG5" s="29" t="s">
        <v>86</v>
      </c>
      <c r="LH5" s="29" t="s">
        <v>149</v>
      </c>
      <c r="LI5" s="29" t="s">
        <v>87</v>
      </c>
      <c r="LJ5" s="29" t="s">
        <v>88</v>
      </c>
      <c r="LK5" s="29" t="s">
        <v>89</v>
      </c>
      <c r="LL5" s="29" t="s">
        <v>90</v>
      </c>
      <c r="LM5" s="12" t="s">
        <v>91</v>
      </c>
    </row>
    <row r="6" spans="1:325" s="84" customFormat="1" thickBot="1">
      <c r="A6" s="77"/>
      <c r="B6" s="78"/>
      <c r="C6" s="69" t="s">
        <v>244</v>
      </c>
      <c r="D6" s="78"/>
      <c r="E6" s="79"/>
      <c r="F6" s="79" t="s">
        <v>245</v>
      </c>
      <c r="G6" s="80">
        <f>(SUM(G9:G396))*230</f>
        <v>38101.800000000003</v>
      </c>
      <c r="H6" s="80">
        <f>(SUM(H9:H396))*230</f>
        <v>33398.300000000003</v>
      </c>
      <c r="I6" s="78" t="s">
        <v>246</v>
      </c>
      <c r="J6" s="81" t="s">
        <v>247</v>
      </c>
      <c r="K6" s="13"/>
      <c r="L6" s="14"/>
      <c r="M6" s="14" t="s">
        <v>7</v>
      </c>
      <c r="N6" s="15" t="s">
        <v>8</v>
      </c>
      <c r="O6" s="56"/>
      <c r="P6" s="14" t="s">
        <v>9</v>
      </c>
      <c r="Q6" s="15" t="s">
        <v>10</v>
      </c>
      <c r="R6" s="14" t="s">
        <v>9</v>
      </c>
      <c r="S6" s="15" t="s">
        <v>10</v>
      </c>
      <c r="T6" s="14" t="s">
        <v>6</v>
      </c>
      <c r="U6" s="15" t="s">
        <v>11</v>
      </c>
      <c r="V6" s="16">
        <v>2.5</v>
      </c>
      <c r="W6" s="2">
        <v>5</v>
      </c>
      <c r="X6" s="2">
        <v>10</v>
      </c>
      <c r="Y6" s="2">
        <v>15</v>
      </c>
      <c r="Z6" s="2">
        <v>20</v>
      </c>
      <c r="AA6" s="2">
        <v>25</v>
      </c>
      <c r="AB6" s="17">
        <v>30</v>
      </c>
      <c r="AC6" s="18" t="s">
        <v>92</v>
      </c>
      <c r="AD6" s="1" t="s">
        <v>93</v>
      </c>
      <c r="AE6" s="15" t="s">
        <v>94</v>
      </c>
      <c r="AF6" s="14" t="s">
        <v>19</v>
      </c>
      <c r="AG6" s="1" t="s">
        <v>179</v>
      </c>
      <c r="AH6" s="1" t="s">
        <v>95</v>
      </c>
      <c r="AI6" s="1" t="s">
        <v>96</v>
      </c>
      <c r="AJ6" s="19" t="s">
        <v>97</v>
      </c>
      <c r="AK6" s="14" t="s">
        <v>13</v>
      </c>
      <c r="AL6" s="1" t="s">
        <v>14</v>
      </c>
      <c r="AM6" s="1" t="s">
        <v>15</v>
      </c>
      <c r="AN6" s="1" t="s">
        <v>16</v>
      </c>
      <c r="AO6" s="15" t="s">
        <v>17</v>
      </c>
      <c r="AP6" s="20">
        <v>1.5</v>
      </c>
      <c r="AQ6" s="21">
        <v>2.5</v>
      </c>
      <c r="AR6" s="2">
        <v>5</v>
      </c>
      <c r="AS6" s="2">
        <v>10</v>
      </c>
      <c r="AT6" s="2">
        <v>15</v>
      </c>
      <c r="AU6" s="2">
        <v>20</v>
      </c>
      <c r="AV6" s="2">
        <v>25</v>
      </c>
      <c r="AW6" s="17">
        <v>40</v>
      </c>
      <c r="AX6" s="18" t="s">
        <v>92</v>
      </c>
      <c r="AY6" s="1" t="s">
        <v>93</v>
      </c>
      <c r="AZ6" s="1" t="s">
        <v>94</v>
      </c>
      <c r="BA6" s="1" t="s">
        <v>98</v>
      </c>
      <c r="BB6" s="1" t="s">
        <v>99</v>
      </c>
      <c r="BC6" s="1" t="s">
        <v>100</v>
      </c>
      <c r="BD6" s="1" t="s">
        <v>100</v>
      </c>
      <c r="BE6" s="1"/>
      <c r="BF6" s="1"/>
      <c r="BG6" s="1">
        <v>2.5</v>
      </c>
      <c r="BH6" s="1">
        <v>5</v>
      </c>
      <c r="BI6" s="1">
        <v>10</v>
      </c>
      <c r="BJ6" s="1">
        <v>15</v>
      </c>
      <c r="BK6" s="1" t="s">
        <v>103</v>
      </c>
      <c r="BL6" s="1" t="s">
        <v>104</v>
      </c>
      <c r="BM6" s="1" t="s">
        <v>105</v>
      </c>
      <c r="BN6" s="1" t="s">
        <v>106</v>
      </c>
      <c r="BO6" s="21">
        <v>2.5</v>
      </c>
      <c r="BP6" s="2">
        <v>5</v>
      </c>
      <c r="BQ6" s="2">
        <v>10</v>
      </c>
      <c r="BR6" s="2">
        <v>15</v>
      </c>
      <c r="BS6" s="2">
        <v>20</v>
      </c>
      <c r="BT6" s="2">
        <v>25</v>
      </c>
      <c r="BU6" s="2">
        <v>30</v>
      </c>
      <c r="BV6" s="2">
        <v>35</v>
      </c>
      <c r="BW6" s="2">
        <v>40</v>
      </c>
      <c r="BX6" s="2">
        <v>50</v>
      </c>
      <c r="BY6" s="21">
        <v>2.5</v>
      </c>
      <c r="BZ6" s="2">
        <v>5</v>
      </c>
      <c r="CA6" s="2">
        <v>10</v>
      </c>
      <c r="CB6" s="2">
        <v>15</v>
      </c>
      <c r="CC6" s="2">
        <v>20</v>
      </c>
      <c r="CD6" s="2">
        <v>25</v>
      </c>
      <c r="CE6" s="2">
        <v>30</v>
      </c>
      <c r="CF6" s="2">
        <v>50</v>
      </c>
      <c r="CG6" s="82"/>
      <c r="CH6" s="82"/>
      <c r="CI6" s="22"/>
      <c r="CJ6" s="23" t="s">
        <v>102</v>
      </c>
      <c r="CK6" s="2" t="s">
        <v>7</v>
      </c>
      <c r="CL6" s="24">
        <v>1.2</v>
      </c>
      <c r="CM6" s="2">
        <v>5</v>
      </c>
      <c r="CN6" s="24">
        <v>1.2</v>
      </c>
      <c r="CO6" s="25">
        <v>5</v>
      </c>
      <c r="CP6" s="20">
        <v>2.5</v>
      </c>
      <c r="CQ6" s="2">
        <v>5</v>
      </c>
      <c r="CR6" s="2">
        <v>10</v>
      </c>
      <c r="CS6" s="2">
        <v>15</v>
      </c>
      <c r="CT6" s="2">
        <v>20</v>
      </c>
      <c r="CU6" s="2">
        <v>25</v>
      </c>
      <c r="CV6" s="2">
        <v>30</v>
      </c>
      <c r="CW6" s="2">
        <v>40</v>
      </c>
      <c r="CX6" s="2">
        <v>50</v>
      </c>
      <c r="CY6" s="24" t="s">
        <v>191</v>
      </c>
      <c r="CZ6" s="21" t="s">
        <v>140</v>
      </c>
      <c r="DA6" s="2" t="s">
        <v>101</v>
      </c>
      <c r="DB6" s="2" t="s">
        <v>9</v>
      </c>
      <c r="DC6" s="2" t="s">
        <v>10</v>
      </c>
      <c r="DD6" s="2" t="s">
        <v>175</v>
      </c>
      <c r="DE6" s="2" t="s">
        <v>176</v>
      </c>
      <c r="DF6" s="2" t="s">
        <v>177</v>
      </c>
      <c r="DG6" s="24" t="s">
        <v>192</v>
      </c>
      <c r="DH6" s="21" t="s">
        <v>180</v>
      </c>
      <c r="DI6" s="21" t="s">
        <v>140</v>
      </c>
      <c r="DJ6" s="2" t="s">
        <v>101</v>
      </c>
      <c r="DK6" s="2" t="s">
        <v>9</v>
      </c>
      <c r="DL6" s="2" t="s">
        <v>10</v>
      </c>
      <c r="DM6" s="2" t="s">
        <v>175</v>
      </c>
      <c r="DN6" s="2" t="s">
        <v>176</v>
      </c>
      <c r="DO6" s="2" t="s">
        <v>177</v>
      </c>
      <c r="DP6" s="2" t="s">
        <v>184</v>
      </c>
      <c r="DQ6" s="2" t="s">
        <v>181</v>
      </c>
      <c r="DR6" s="2" t="s">
        <v>185</v>
      </c>
      <c r="DS6" s="1" t="s">
        <v>107</v>
      </c>
      <c r="DT6" s="1" t="s">
        <v>108</v>
      </c>
      <c r="DU6" s="1" t="s">
        <v>109</v>
      </c>
      <c r="DV6" s="26" t="s">
        <v>101</v>
      </c>
      <c r="DW6" s="26" t="s">
        <v>9</v>
      </c>
      <c r="DX6" s="26" t="s">
        <v>10</v>
      </c>
      <c r="DY6" s="26" t="s">
        <v>175</v>
      </c>
      <c r="DZ6" s="26" t="s">
        <v>176</v>
      </c>
      <c r="EA6" s="26" t="s">
        <v>177</v>
      </c>
      <c r="EB6" s="26" t="s">
        <v>184</v>
      </c>
      <c r="EC6" s="26" t="s">
        <v>181</v>
      </c>
      <c r="ED6" s="26" t="s">
        <v>185</v>
      </c>
      <c r="EE6" s="24" t="s">
        <v>140</v>
      </c>
      <c r="EF6" s="2" t="s">
        <v>101</v>
      </c>
      <c r="EG6" s="2" t="s">
        <v>9</v>
      </c>
      <c r="EH6" s="2" t="s">
        <v>10</v>
      </c>
      <c r="EI6" s="2" t="s">
        <v>175</v>
      </c>
      <c r="EJ6" s="2" t="s">
        <v>176</v>
      </c>
      <c r="EK6" s="2" t="s">
        <v>7</v>
      </c>
      <c r="EL6" s="2" t="s">
        <v>8</v>
      </c>
      <c r="EM6" s="2" t="s">
        <v>101</v>
      </c>
      <c r="EN6" s="2" t="s">
        <v>196</v>
      </c>
      <c r="EO6" s="2" t="s">
        <v>196</v>
      </c>
      <c r="EP6" s="2" t="s">
        <v>196</v>
      </c>
      <c r="EQ6" s="2" t="s">
        <v>196</v>
      </c>
      <c r="ER6" s="2" t="s">
        <v>197</v>
      </c>
      <c r="ES6" s="24" t="s">
        <v>198</v>
      </c>
      <c r="ET6" s="2" t="s">
        <v>7</v>
      </c>
      <c r="EU6" s="2" t="s">
        <v>8</v>
      </c>
      <c r="EV6" s="2" t="s">
        <v>101</v>
      </c>
      <c r="EW6" s="2" t="s">
        <v>9</v>
      </c>
      <c r="EX6" s="2" t="s">
        <v>176</v>
      </c>
      <c r="EY6" s="2" t="s">
        <v>185</v>
      </c>
      <c r="EZ6" s="2" t="s">
        <v>199</v>
      </c>
      <c r="FA6" s="2" t="s">
        <v>196</v>
      </c>
      <c r="FB6" s="24" t="s">
        <v>200</v>
      </c>
      <c r="FC6" s="24" t="s">
        <v>201</v>
      </c>
      <c r="FD6" s="24">
        <v>0.6</v>
      </c>
      <c r="FE6" s="21">
        <v>1.2</v>
      </c>
      <c r="FF6" s="21">
        <v>2.5</v>
      </c>
      <c r="FG6" s="2">
        <v>5</v>
      </c>
      <c r="FH6" s="2">
        <v>10</v>
      </c>
      <c r="FI6" s="2">
        <v>15</v>
      </c>
      <c r="FJ6" s="2">
        <v>20</v>
      </c>
      <c r="FK6" s="2">
        <v>25</v>
      </c>
      <c r="FL6" s="24" t="s">
        <v>110</v>
      </c>
      <c r="FM6" s="24" t="s">
        <v>111</v>
      </c>
      <c r="FN6" s="24">
        <v>0.6</v>
      </c>
      <c r="FO6" s="21">
        <v>1.2</v>
      </c>
      <c r="FP6" s="21">
        <v>2.5</v>
      </c>
      <c r="FQ6" s="2">
        <v>5</v>
      </c>
      <c r="FR6" s="2">
        <v>10</v>
      </c>
      <c r="FS6" s="2">
        <v>15</v>
      </c>
      <c r="FT6" s="2">
        <v>20</v>
      </c>
      <c r="FU6" s="2">
        <v>25</v>
      </c>
      <c r="FV6" s="1" t="s">
        <v>112</v>
      </c>
      <c r="FW6" s="1" t="s">
        <v>113</v>
      </c>
      <c r="FX6" s="21" t="s">
        <v>140</v>
      </c>
      <c r="FY6" s="26" t="s">
        <v>101</v>
      </c>
      <c r="FZ6" s="26" t="s">
        <v>9</v>
      </c>
      <c r="GA6" s="26" t="s">
        <v>10</v>
      </c>
      <c r="GB6" s="26" t="s">
        <v>175</v>
      </c>
      <c r="GC6" s="26" t="s">
        <v>176</v>
      </c>
      <c r="GD6" s="26" t="s">
        <v>177</v>
      </c>
      <c r="GE6" s="26" t="s">
        <v>184</v>
      </c>
      <c r="GF6" s="26" t="s">
        <v>181</v>
      </c>
      <c r="GG6" s="26" t="s">
        <v>185</v>
      </c>
      <c r="GH6" s="1" t="s">
        <v>114</v>
      </c>
      <c r="GI6" s="1" t="s">
        <v>112</v>
      </c>
      <c r="GJ6" s="26" t="s">
        <v>101</v>
      </c>
      <c r="GK6" s="26" t="s">
        <v>9</v>
      </c>
      <c r="GL6" s="26" t="s">
        <v>10</v>
      </c>
      <c r="GM6" s="26" t="s">
        <v>175</v>
      </c>
      <c r="GN6" s="26" t="s">
        <v>176</v>
      </c>
      <c r="GO6" s="26" t="s">
        <v>177</v>
      </c>
      <c r="GP6" s="1" t="s">
        <v>115</v>
      </c>
      <c r="GQ6" s="21" t="s">
        <v>140</v>
      </c>
      <c r="GR6" s="26" t="s">
        <v>101</v>
      </c>
      <c r="GS6" s="26" t="s">
        <v>9</v>
      </c>
      <c r="GT6" s="26" t="s">
        <v>10</v>
      </c>
      <c r="GU6" s="26" t="s">
        <v>175</v>
      </c>
      <c r="GV6" s="26" t="s">
        <v>176</v>
      </c>
      <c r="GW6" s="26" t="s">
        <v>177</v>
      </c>
      <c r="GX6" s="2" t="s">
        <v>185</v>
      </c>
      <c r="GY6" s="1" t="s">
        <v>115</v>
      </c>
      <c r="GZ6" s="21" t="s">
        <v>140</v>
      </c>
      <c r="HA6" s="26" t="s">
        <v>101</v>
      </c>
      <c r="HB6" s="26" t="s">
        <v>9</v>
      </c>
      <c r="HC6" s="26" t="s">
        <v>10</v>
      </c>
      <c r="HD6" s="26" t="s">
        <v>175</v>
      </c>
      <c r="HE6" s="26" t="s">
        <v>176</v>
      </c>
      <c r="HF6" s="2" t="s">
        <v>185</v>
      </c>
      <c r="HG6" s="1" t="s">
        <v>115</v>
      </c>
      <c r="HH6" s="21" t="s">
        <v>140</v>
      </c>
      <c r="HI6" s="26" t="s">
        <v>101</v>
      </c>
      <c r="HJ6" s="26" t="s">
        <v>9</v>
      </c>
      <c r="HK6" s="26" t="s">
        <v>10</v>
      </c>
      <c r="HL6" s="26" t="s">
        <v>175</v>
      </c>
      <c r="HM6" s="26" t="s">
        <v>176</v>
      </c>
      <c r="HN6" s="2" t="s">
        <v>185</v>
      </c>
      <c r="HO6" s="82"/>
      <c r="HP6" s="82"/>
      <c r="HQ6" s="82"/>
      <c r="HR6" s="1" t="s">
        <v>131</v>
      </c>
      <c r="HS6" s="2" t="s">
        <v>116</v>
      </c>
      <c r="HT6" s="2" t="s">
        <v>117</v>
      </c>
      <c r="HU6" s="2" t="s">
        <v>118</v>
      </c>
      <c r="HV6" s="2" t="s">
        <v>119</v>
      </c>
      <c r="HW6" s="2" t="s">
        <v>120</v>
      </c>
      <c r="HX6" s="2" t="s">
        <v>121</v>
      </c>
      <c r="HY6" s="2" t="s">
        <v>122</v>
      </c>
      <c r="HZ6" s="2" t="s">
        <v>123</v>
      </c>
      <c r="IA6" s="2" t="s">
        <v>124</v>
      </c>
      <c r="IB6" s="2" t="s">
        <v>101</v>
      </c>
      <c r="IC6" s="2" t="s">
        <v>9</v>
      </c>
      <c r="ID6" s="2" t="s">
        <v>175</v>
      </c>
      <c r="IE6" s="2" t="s">
        <v>177</v>
      </c>
      <c r="IF6" s="1" t="s">
        <v>125</v>
      </c>
      <c r="IG6" s="2" t="s">
        <v>8</v>
      </c>
      <c r="IH6" s="1" t="s">
        <v>125</v>
      </c>
      <c r="II6" s="1" t="s">
        <v>126</v>
      </c>
      <c r="IJ6" s="1" t="s">
        <v>127</v>
      </c>
      <c r="IK6" s="1" t="s">
        <v>128</v>
      </c>
      <c r="IL6" s="2" t="s">
        <v>8</v>
      </c>
      <c r="IM6" s="1" t="s">
        <v>125</v>
      </c>
      <c r="IN6" s="1" t="s">
        <v>129</v>
      </c>
      <c r="IO6" s="1" t="s">
        <v>130</v>
      </c>
      <c r="IP6" s="82"/>
      <c r="IQ6" s="82"/>
      <c r="IR6" s="82"/>
      <c r="IS6" s="82"/>
      <c r="IT6" s="82"/>
      <c r="IU6" s="82"/>
      <c r="IV6" s="82"/>
      <c r="IW6" s="82"/>
      <c r="IX6" s="82"/>
      <c r="IY6" s="82"/>
      <c r="IZ6" s="82"/>
      <c r="JA6" s="82"/>
      <c r="JB6" s="82"/>
      <c r="JC6" s="82"/>
      <c r="JD6" s="82"/>
      <c r="JE6" s="82"/>
      <c r="JF6" s="82"/>
      <c r="JG6" s="82"/>
      <c r="JH6" s="82"/>
      <c r="JI6" s="82"/>
      <c r="JJ6" s="82"/>
      <c r="JK6" s="82"/>
      <c r="JL6" s="82"/>
      <c r="JM6" s="82"/>
      <c r="JN6" s="82"/>
      <c r="JO6" s="82"/>
      <c r="JP6" s="82" t="s">
        <v>132</v>
      </c>
      <c r="JQ6" s="82"/>
      <c r="JR6" s="82"/>
      <c r="JS6" s="82" t="s">
        <v>139</v>
      </c>
      <c r="JT6" s="82" t="s">
        <v>139</v>
      </c>
      <c r="JU6" s="82" t="s">
        <v>133</v>
      </c>
      <c r="JV6" s="82" t="s">
        <v>133</v>
      </c>
      <c r="JW6" s="82" t="s">
        <v>228</v>
      </c>
      <c r="JX6" s="82"/>
      <c r="JY6" s="82"/>
      <c r="JZ6" s="82" t="s">
        <v>230</v>
      </c>
      <c r="KA6" s="82" t="s">
        <v>232</v>
      </c>
      <c r="KB6" s="82"/>
      <c r="KC6" s="82"/>
      <c r="KD6" s="82"/>
      <c r="KE6" s="82"/>
      <c r="KF6" s="83" t="s">
        <v>208</v>
      </c>
      <c r="KG6" s="83" t="s">
        <v>207</v>
      </c>
      <c r="KH6" s="83" t="s">
        <v>213</v>
      </c>
      <c r="KI6" s="83" t="s">
        <v>209</v>
      </c>
      <c r="KJ6" s="83" t="s">
        <v>215</v>
      </c>
      <c r="KK6" s="83" t="s">
        <v>212</v>
      </c>
      <c r="KL6" s="84" t="s">
        <v>216</v>
      </c>
      <c r="KM6" s="83" t="s">
        <v>210</v>
      </c>
      <c r="KN6" s="83" t="s">
        <v>214</v>
      </c>
      <c r="KO6" s="83" t="s">
        <v>217</v>
      </c>
      <c r="KP6" s="83" t="s">
        <v>211</v>
      </c>
      <c r="KQ6" s="83" t="s">
        <v>207</v>
      </c>
      <c r="KR6" s="83" t="s">
        <v>211</v>
      </c>
      <c r="KS6" s="83" t="s">
        <v>207</v>
      </c>
      <c r="KT6" s="83" t="s">
        <v>211</v>
      </c>
      <c r="KU6" s="83" t="s">
        <v>221</v>
      </c>
      <c r="KV6" s="83" t="s">
        <v>211</v>
      </c>
      <c r="KW6" s="83" t="s">
        <v>207</v>
      </c>
      <c r="KX6" s="83" t="s">
        <v>217</v>
      </c>
      <c r="KY6" s="83" t="s">
        <v>211</v>
      </c>
      <c r="KZ6" s="83" t="s">
        <v>224</v>
      </c>
      <c r="LA6" s="83" t="s">
        <v>225</v>
      </c>
      <c r="LB6" s="83" t="s">
        <v>227</v>
      </c>
      <c r="LC6" s="83" t="s">
        <v>226</v>
      </c>
      <c r="LD6" s="83" t="s">
        <v>211</v>
      </c>
      <c r="LE6" s="83" t="s">
        <v>134</v>
      </c>
      <c r="LF6" s="85" t="s">
        <v>135</v>
      </c>
      <c r="LG6" s="82" t="s">
        <v>136</v>
      </c>
      <c r="LH6" s="82" t="s">
        <v>137</v>
      </c>
      <c r="LI6" s="82" t="s">
        <v>137</v>
      </c>
      <c r="LJ6" s="82" t="s">
        <v>137</v>
      </c>
      <c r="LK6" s="1"/>
      <c r="LL6" s="21"/>
      <c r="LM6" s="86"/>
    </row>
    <row r="7" spans="1:325" s="92" customFormat="1" ht="19" thickTop="1" thickBot="1">
      <c r="A7" s="78"/>
      <c r="B7" s="87" t="s">
        <v>248</v>
      </c>
      <c r="C7" s="69"/>
      <c r="D7" s="87" t="s">
        <v>249</v>
      </c>
      <c r="E7" s="88">
        <f>G7+H7</f>
        <v>127.40926534509278</v>
      </c>
      <c r="F7" s="89">
        <f>SUM(F9:F396)</f>
        <v>907</v>
      </c>
      <c r="G7" s="90">
        <f>(G6/(1.732050808*405*0.8))</f>
        <v>67.895322472635087</v>
      </c>
      <c r="H7" s="91">
        <f>(H6/(1.732050808*405*0.8))</f>
        <v>59.51394287245769</v>
      </c>
      <c r="I7" s="87"/>
      <c r="J7" s="87"/>
      <c r="K7" s="27" t="s">
        <v>12</v>
      </c>
      <c r="L7" s="28">
        <f>SUM(L8:L400)</f>
        <v>43</v>
      </c>
      <c r="M7" s="28">
        <f t="shared" ref="M7:BF7" si="1">SUM(M8:M400)</f>
        <v>0</v>
      </c>
      <c r="N7" s="28">
        <f t="shared" si="1"/>
        <v>0</v>
      </c>
      <c r="O7" s="28">
        <f t="shared" si="1"/>
        <v>0</v>
      </c>
      <c r="P7" s="28">
        <f t="shared" si="1"/>
        <v>0</v>
      </c>
      <c r="Q7" s="28">
        <f t="shared" si="1"/>
        <v>0</v>
      </c>
      <c r="R7" s="28">
        <f t="shared" si="1"/>
        <v>0</v>
      </c>
      <c r="S7" s="28">
        <f t="shared" si="1"/>
        <v>0</v>
      </c>
      <c r="T7" s="28">
        <f t="shared" si="1"/>
        <v>0</v>
      </c>
      <c r="U7" s="28">
        <f t="shared" si="1"/>
        <v>0</v>
      </c>
      <c r="V7" s="28">
        <f t="shared" si="1"/>
        <v>7</v>
      </c>
      <c r="W7" s="28">
        <f t="shared" si="1"/>
        <v>9</v>
      </c>
      <c r="X7" s="28">
        <f t="shared" si="1"/>
        <v>8</v>
      </c>
      <c r="Y7" s="28">
        <f t="shared" si="1"/>
        <v>10</v>
      </c>
      <c r="Z7" s="28">
        <f t="shared" si="1"/>
        <v>13</v>
      </c>
      <c r="AA7" s="28">
        <f t="shared" si="1"/>
        <v>11</v>
      </c>
      <c r="AB7" s="28">
        <f t="shared" si="1"/>
        <v>0</v>
      </c>
      <c r="AC7" s="28">
        <f t="shared" si="1"/>
        <v>10</v>
      </c>
      <c r="AD7" s="28">
        <f t="shared" si="1"/>
        <v>10</v>
      </c>
      <c r="AE7" s="28">
        <f t="shared" si="1"/>
        <v>10</v>
      </c>
      <c r="AF7" s="28">
        <f t="shared" si="1"/>
        <v>0</v>
      </c>
      <c r="AG7" s="28">
        <f t="shared" si="1"/>
        <v>0</v>
      </c>
      <c r="AH7" s="28">
        <f t="shared" si="1"/>
        <v>0</v>
      </c>
      <c r="AI7" s="28">
        <f t="shared" si="1"/>
        <v>0</v>
      </c>
      <c r="AJ7" s="28">
        <f t="shared" si="1"/>
        <v>0</v>
      </c>
      <c r="AK7" s="28">
        <f t="shared" si="1"/>
        <v>0</v>
      </c>
      <c r="AL7" s="28">
        <f t="shared" si="1"/>
        <v>0</v>
      </c>
      <c r="AM7" s="28">
        <f t="shared" si="1"/>
        <v>1</v>
      </c>
      <c r="AN7" s="28">
        <f t="shared" si="1"/>
        <v>0</v>
      </c>
      <c r="AO7" s="28">
        <f t="shared" si="1"/>
        <v>0</v>
      </c>
      <c r="AP7" s="28">
        <f t="shared" si="1"/>
        <v>0</v>
      </c>
      <c r="AQ7" s="28">
        <f t="shared" si="1"/>
        <v>2</v>
      </c>
      <c r="AR7" s="28">
        <f t="shared" si="1"/>
        <v>4</v>
      </c>
      <c r="AS7" s="28">
        <f t="shared" si="1"/>
        <v>5</v>
      </c>
      <c r="AT7" s="28">
        <f t="shared" si="1"/>
        <v>6</v>
      </c>
      <c r="AU7" s="28">
        <f t="shared" si="1"/>
        <v>4</v>
      </c>
      <c r="AV7" s="28">
        <f t="shared" si="1"/>
        <v>8</v>
      </c>
      <c r="AW7" s="28">
        <f t="shared" si="1"/>
        <v>0</v>
      </c>
      <c r="AX7" s="28">
        <f t="shared" si="1"/>
        <v>5</v>
      </c>
      <c r="AY7" s="28">
        <f t="shared" si="1"/>
        <v>5</v>
      </c>
      <c r="AZ7" s="28">
        <f t="shared" si="1"/>
        <v>6</v>
      </c>
      <c r="BA7" s="28">
        <f t="shared" si="1"/>
        <v>0</v>
      </c>
      <c r="BB7" s="28">
        <f t="shared" si="1"/>
        <v>0</v>
      </c>
      <c r="BC7" s="28">
        <f t="shared" si="1"/>
        <v>0</v>
      </c>
      <c r="BD7" s="28">
        <f t="shared" si="1"/>
        <v>0</v>
      </c>
      <c r="BE7" s="28">
        <f t="shared" si="1"/>
        <v>0</v>
      </c>
      <c r="BF7" s="28">
        <f t="shared" si="1"/>
        <v>0</v>
      </c>
      <c r="BG7" s="28">
        <f t="shared" ref="BG7" si="2">SUM(BG8:BG400)</f>
        <v>0</v>
      </c>
      <c r="BH7" s="28">
        <f t="shared" ref="BH7" si="3">SUM(BH8:BH400)</f>
        <v>0</v>
      </c>
      <c r="BI7" s="28">
        <f t="shared" ref="BI7" si="4">SUM(BI8:BI400)</f>
        <v>0</v>
      </c>
      <c r="BJ7" s="28">
        <f t="shared" ref="BJ7" si="5">SUM(BJ8:BJ400)</f>
        <v>0</v>
      </c>
      <c r="BK7" s="28">
        <f t="shared" ref="BK7" si="6">SUM(BK8:BK400)</f>
        <v>0</v>
      </c>
      <c r="BL7" s="28">
        <f t="shared" ref="BL7" si="7">SUM(BL8:BL400)</f>
        <v>0</v>
      </c>
      <c r="BM7" s="28">
        <f t="shared" ref="BM7" si="8">SUM(BM8:BM400)</f>
        <v>10</v>
      </c>
      <c r="BN7" s="28">
        <f t="shared" ref="BN7" si="9">SUM(BN8:BN400)</f>
        <v>10</v>
      </c>
      <c r="BO7" s="28">
        <f t="shared" ref="BO7" si="10">SUM(BO8:BO400)</f>
        <v>50</v>
      </c>
      <c r="BP7" s="28">
        <f t="shared" ref="BP7" si="11">SUM(BP8:BP400)</f>
        <v>25</v>
      </c>
      <c r="BQ7" s="28">
        <f t="shared" ref="BQ7" si="12">SUM(BQ8:BQ400)</f>
        <v>10</v>
      </c>
      <c r="BR7" s="28">
        <f t="shared" ref="BR7" si="13">SUM(BR8:BR400)</f>
        <v>5</v>
      </c>
      <c r="BS7" s="28">
        <f t="shared" ref="BS7" si="14">SUM(BS8:BS400)</f>
        <v>5</v>
      </c>
      <c r="BT7" s="28">
        <f t="shared" ref="BT7" si="15">SUM(BT8:BT400)</f>
        <v>5</v>
      </c>
      <c r="BU7" s="28">
        <f t="shared" ref="BU7" si="16">SUM(BU8:BU400)</f>
        <v>0</v>
      </c>
      <c r="BV7" s="28">
        <f t="shared" ref="BV7" si="17">SUM(BV8:BV400)</f>
        <v>0</v>
      </c>
      <c r="BW7" s="28">
        <f t="shared" ref="BW7" si="18">SUM(BW8:BW400)</f>
        <v>0</v>
      </c>
      <c r="BX7" s="28">
        <f t="shared" ref="BX7" si="19">SUM(BX8:BX400)</f>
        <v>0</v>
      </c>
      <c r="BY7" s="28">
        <f t="shared" ref="BY7" si="20">SUM(BY8:BY400)</f>
        <v>5</v>
      </c>
      <c r="BZ7" s="28">
        <f t="shared" ref="BZ7" si="21">SUM(BZ8:BZ400)</f>
        <v>5</v>
      </c>
      <c r="CA7" s="28">
        <f t="shared" ref="CA7" si="22">SUM(CA8:CA400)</f>
        <v>5</v>
      </c>
      <c r="CB7" s="28">
        <f t="shared" ref="CB7" si="23">SUM(CB8:CB400)</f>
        <v>5</v>
      </c>
      <c r="CC7" s="28">
        <f t="shared" ref="CC7" si="24">SUM(CC8:CC400)</f>
        <v>5</v>
      </c>
      <c r="CD7" s="28">
        <f t="shared" ref="CD7" si="25">SUM(CD8:CD400)</f>
        <v>5</v>
      </c>
      <c r="CE7" s="28">
        <f t="shared" ref="CE7" si="26">SUM(CE8:CE400)</f>
        <v>0</v>
      </c>
      <c r="CF7" s="28">
        <f t="shared" ref="CF7" si="27">SUM(CF8:CF400)</f>
        <v>1</v>
      </c>
      <c r="CG7" s="28">
        <f t="shared" ref="CG7" si="28">SUM(CG8:CG400)</f>
        <v>0</v>
      </c>
      <c r="CH7" s="28">
        <f t="shared" ref="CH7" si="29">SUM(CH8:CH400)</f>
        <v>0</v>
      </c>
      <c r="CI7" s="28">
        <f t="shared" ref="CI7" si="30">SUM(CI8:CI400)</f>
        <v>0</v>
      </c>
      <c r="CJ7" s="28">
        <f t="shared" ref="CJ7" si="31">SUM(CJ8:CJ400)</f>
        <v>0</v>
      </c>
      <c r="CK7" s="28">
        <f t="shared" ref="CK7" si="32">SUM(CK8:CK400)</f>
        <v>0</v>
      </c>
      <c r="CL7" s="28">
        <f t="shared" ref="CL7" si="33">SUM(CL8:CL400)</f>
        <v>0</v>
      </c>
      <c r="CM7" s="28">
        <f t="shared" ref="CM7" si="34">SUM(CM8:CM400)</f>
        <v>0</v>
      </c>
      <c r="CN7" s="28">
        <f t="shared" ref="CN7" si="35">SUM(CN8:CN400)</f>
        <v>0</v>
      </c>
      <c r="CO7" s="28">
        <f t="shared" ref="CO7" si="36">SUM(CO8:CO400)</f>
        <v>0</v>
      </c>
      <c r="CP7" s="28">
        <f t="shared" ref="CP7" si="37">SUM(CP8:CP400)</f>
        <v>0</v>
      </c>
      <c r="CQ7" s="28">
        <f t="shared" ref="CQ7" si="38">SUM(CQ8:CQ400)</f>
        <v>0</v>
      </c>
      <c r="CR7" s="28">
        <f t="shared" ref="CR7" si="39">SUM(CR8:CR400)</f>
        <v>0</v>
      </c>
      <c r="CS7" s="28">
        <f t="shared" ref="CS7" si="40">SUM(CS8:CS400)</f>
        <v>0</v>
      </c>
      <c r="CT7" s="28">
        <f t="shared" ref="CT7" si="41">SUM(CT8:CT400)</f>
        <v>0</v>
      </c>
      <c r="CU7" s="28">
        <f t="shared" ref="CU7" si="42">SUM(CU8:CU400)</f>
        <v>0</v>
      </c>
      <c r="CV7" s="28">
        <f t="shared" ref="CV7" si="43">SUM(CV8:CV400)</f>
        <v>0</v>
      </c>
      <c r="CW7" s="28">
        <f t="shared" ref="CW7" si="44">SUM(CW8:CW400)</f>
        <v>0</v>
      </c>
      <c r="CX7" s="28">
        <f t="shared" ref="CX7" si="45">SUM(CX8:CX400)</f>
        <v>0</v>
      </c>
      <c r="CY7" s="28">
        <f t="shared" ref="CY7" si="46">SUM(CY8:CY400)</f>
        <v>0</v>
      </c>
      <c r="CZ7" s="28">
        <f t="shared" ref="CZ7" si="47">SUM(CZ8:CZ400)</f>
        <v>0</v>
      </c>
      <c r="DA7" s="28">
        <f t="shared" ref="DA7" si="48">SUM(DA8:DA400)</f>
        <v>0</v>
      </c>
      <c r="DB7" s="28">
        <f t="shared" ref="DB7" si="49">SUM(DB8:DB400)</f>
        <v>0</v>
      </c>
      <c r="DC7" s="28">
        <f t="shared" ref="DC7" si="50">SUM(DC8:DC400)</f>
        <v>0</v>
      </c>
      <c r="DD7" s="28">
        <f t="shared" ref="DD7" si="51">SUM(DD8:DD400)</f>
        <v>0</v>
      </c>
      <c r="DE7" s="28">
        <f t="shared" ref="DE7" si="52">SUM(DE8:DE400)</f>
        <v>0</v>
      </c>
      <c r="DF7" s="28">
        <f t="shared" ref="DF7" si="53">SUM(DF8:DF400)</f>
        <v>0</v>
      </c>
      <c r="DG7" s="28">
        <f t="shared" ref="DG7" si="54">SUM(DG8:DG400)</f>
        <v>0</v>
      </c>
      <c r="DH7" s="28">
        <f t="shared" ref="DH7" si="55">SUM(DH8:DH400)</f>
        <v>0</v>
      </c>
      <c r="DI7" s="28">
        <f t="shared" ref="DI7" si="56">SUM(DI8:DI400)</f>
        <v>0</v>
      </c>
      <c r="DJ7" s="28">
        <f t="shared" ref="DJ7" si="57">SUM(DJ8:DJ400)</f>
        <v>0</v>
      </c>
      <c r="DK7" s="28">
        <f t="shared" ref="DK7" si="58">SUM(DK8:DK400)</f>
        <v>0</v>
      </c>
      <c r="DL7" s="28">
        <f t="shared" ref="DL7" si="59">SUM(DL8:DL400)</f>
        <v>0</v>
      </c>
      <c r="DM7" s="28">
        <f t="shared" ref="DM7" si="60">SUM(DM8:DM400)</f>
        <v>0</v>
      </c>
      <c r="DN7" s="28">
        <f t="shared" ref="DN7" si="61">SUM(DN8:DN400)</f>
        <v>0</v>
      </c>
      <c r="DO7" s="28">
        <f t="shared" ref="DO7" si="62">SUM(DO8:DO400)</f>
        <v>0</v>
      </c>
      <c r="DP7" s="28">
        <f t="shared" ref="DP7" si="63">SUM(DP8:DP400)</f>
        <v>0</v>
      </c>
      <c r="DQ7" s="28">
        <f t="shared" ref="DQ7" si="64">SUM(DQ8:DQ400)</f>
        <v>0</v>
      </c>
      <c r="DR7" s="28">
        <f t="shared" ref="DR7" si="65">SUM(DR8:DR400)</f>
        <v>0</v>
      </c>
      <c r="DS7" s="28">
        <f t="shared" ref="DS7" si="66">SUM(DS8:DS400)</f>
        <v>0</v>
      </c>
      <c r="DT7" s="28">
        <f t="shared" ref="DT7" si="67">SUM(DT8:DT400)</f>
        <v>0</v>
      </c>
      <c r="DU7" s="28">
        <f t="shared" ref="DU7" si="68">SUM(DU8:DU400)</f>
        <v>0</v>
      </c>
      <c r="DV7" s="28">
        <f t="shared" ref="DV7" si="69">SUM(DV8:DV400)</f>
        <v>0</v>
      </c>
      <c r="DW7" s="28">
        <f t="shared" ref="DW7" si="70">SUM(DW8:DW400)</f>
        <v>0</v>
      </c>
      <c r="DX7" s="28">
        <f t="shared" ref="DX7" si="71">SUM(DX8:DX400)</f>
        <v>0</v>
      </c>
      <c r="DY7" s="28">
        <f t="shared" ref="DY7" si="72">SUM(DY8:DY400)</f>
        <v>0</v>
      </c>
      <c r="DZ7" s="28">
        <f t="shared" ref="DZ7" si="73">SUM(DZ8:DZ400)</f>
        <v>0</v>
      </c>
      <c r="EA7" s="28">
        <f t="shared" ref="EA7" si="74">SUM(EA8:EA400)</f>
        <v>0</v>
      </c>
      <c r="EB7" s="28">
        <f t="shared" ref="EB7" si="75">SUM(EB8:EB400)</f>
        <v>0</v>
      </c>
      <c r="EC7" s="28">
        <f t="shared" ref="EC7" si="76">SUM(EC8:EC400)</f>
        <v>0</v>
      </c>
      <c r="ED7" s="28">
        <f t="shared" ref="ED7" si="77">SUM(ED8:ED400)</f>
        <v>0</v>
      </c>
      <c r="EE7" s="28">
        <f t="shared" ref="EE7" si="78">SUM(EE8:EE400)</f>
        <v>0</v>
      </c>
      <c r="EF7" s="28">
        <f t="shared" ref="EF7" si="79">SUM(EF8:EF400)</f>
        <v>0</v>
      </c>
      <c r="EG7" s="28">
        <f t="shared" ref="EG7" si="80">SUM(EG8:EG400)</f>
        <v>0</v>
      </c>
      <c r="EH7" s="28">
        <f t="shared" ref="EH7" si="81">SUM(EH8:EH400)</f>
        <v>0</v>
      </c>
      <c r="EI7" s="28">
        <f t="shared" ref="EI7" si="82">SUM(EI8:EI400)</f>
        <v>0</v>
      </c>
      <c r="EJ7" s="28">
        <f t="shared" ref="EJ7" si="83">SUM(EJ8:EJ400)</f>
        <v>0</v>
      </c>
      <c r="EK7" s="28">
        <f t="shared" ref="EK7" si="84">SUM(EK8:EK400)</f>
        <v>0</v>
      </c>
      <c r="EL7" s="28">
        <f t="shared" ref="EL7" si="85">SUM(EL8:EL400)</f>
        <v>0</v>
      </c>
      <c r="EM7" s="28">
        <f t="shared" ref="EM7" si="86">SUM(EM8:EM400)</f>
        <v>0</v>
      </c>
      <c r="EN7" s="28">
        <f t="shared" ref="EN7" si="87">SUM(EN8:EN400)</f>
        <v>0</v>
      </c>
      <c r="EO7" s="28">
        <f t="shared" ref="EO7" si="88">SUM(EO8:EO400)</f>
        <v>0</v>
      </c>
      <c r="EP7" s="28">
        <f t="shared" ref="EP7" si="89">SUM(EP8:EP400)</f>
        <v>0</v>
      </c>
      <c r="EQ7" s="28">
        <f t="shared" ref="EQ7" si="90">SUM(EQ8:EQ400)</f>
        <v>0</v>
      </c>
      <c r="ER7" s="28">
        <f t="shared" ref="ER7" si="91">SUM(ER8:ER400)</f>
        <v>0</v>
      </c>
      <c r="ES7" s="28">
        <f t="shared" ref="ES7" si="92">SUM(ES8:ES400)</f>
        <v>0</v>
      </c>
      <c r="ET7" s="28">
        <f t="shared" ref="ET7" si="93">SUM(ET8:ET400)</f>
        <v>0</v>
      </c>
      <c r="EU7" s="28">
        <f t="shared" ref="EU7" si="94">SUM(EU8:EU400)</f>
        <v>0</v>
      </c>
      <c r="EV7" s="28">
        <f t="shared" ref="EV7" si="95">SUM(EV8:EV400)</f>
        <v>0</v>
      </c>
      <c r="EW7" s="28">
        <f t="shared" ref="EW7" si="96">SUM(EW8:EW400)</f>
        <v>0</v>
      </c>
      <c r="EX7" s="28">
        <f t="shared" ref="EX7" si="97">SUM(EX8:EX400)</f>
        <v>0</v>
      </c>
      <c r="EY7" s="28">
        <f t="shared" ref="EY7" si="98">SUM(EY8:EY400)</f>
        <v>0</v>
      </c>
      <c r="EZ7" s="28">
        <f t="shared" ref="EZ7" si="99">SUM(EZ8:EZ400)</f>
        <v>0</v>
      </c>
      <c r="FA7" s="28">
        <f t="shared" ref="FA7" si="100">SUM(FA8:FA400)</f>
        <v>0</v>
      </c>
      <c r="FB7" s="28">
        <f t="shared" ref="FB7" si="101">SUM(FB8:FB400)</f>
        <v>0</v>
      </c>
      <c r="FC7" s="28">
        <f t="shared" ref="FC7" si="102">SUM(FC8:FC400)</f>
        <v>0</v>
      </c>
      <c r="FD7" s="28">
        <f t="shared" ref="FD7" si="103">SUM(FD8:FD400)</f>
        <v>0</v>
      </c>
      <c r="FE7" s="28">
        <f t="shared" ref="FE7" si="104">SUM(FE8:FE400)</f>
        <v>0</v>
      </c>
      <c r="FF7" s="28">
        <f t="shared" ref="FF7" si="105">SUM(FF8:FF400)</f>
        <v>0</v>
      </c>
      <c r="FG7" s="28">
        <f t="shared" ref="FG7" si="106">SUM(FG8:FG400)</f>
        <v>0</v>
      </c>
      <c r="FH7" s="28">
        <f t="shared" ref="FH7" si="107">SUM(FH8:FH400)</f>
        <v>0</v>
      </c>
      <c r="FI7" s="28">
        <f t="shared" ref="FI7" si="108">SUM(FI8:FI400)</f>
        <v>0</v>
      </c>
      <c r="FJ7" s="28">
        <f t="shared" ref="FJ7" si="109">SUM(FJ8:FJ400)</f>
        <v>0</v>
      </c>
      <c r="FK7" s="28">
        <f t="shared" ref="FK7" si="110">SUM(FK8:FK400)</f>
        <v>0</v>
      </c>
      <c r="FL7" s="28">
        <f t="shared" ref="FL7" si="111">SUM(FL8:FL400)</f>
        <v>0</v>
      </c>
      <c r="FM7" s="28">
        <f t="shared" ref="FM7" si="112">SUM(FM8:FM400)</f>
        <v>0</v>
      </c>
      <c r="FN7" s="28">
        <f t="shared" ref="FN7" si="113">SUM(FN8:FN400)</f>
        <v>0</v>
      </c>
      <c r="FO7" s="28">
        <f t="shared" ref="FO7" si="114">SUM(FO8:FO400)</f>
        <v>0</v>
      </c>
      <c r="FP7" s="28">
        <f t="shared" ref="FP7" si="115">SUM(FP8:FP400)</f>
        <v>0</v>
      </c>
      <c r="FQ7" s="28">
        <f t="shared" ref="FQ7" si="116">SUM(FQ8:FQ400)</f>
        <v>0</v>
      </c>
      <c r="FR7" s="28">
        <f t="shared" ref="FR7" si="117">SUM(FR8:FR400)</f>
        <v>0</v>
      </c>
      <c r="FS7" s="28">
        <f t="shared" ref="FS7" si="118">SUM(FS8:FS400)</f>
        <v>0</v>
      </c>
      <c r="FT7" s="28">
        <f t="shared" ref="FT7" si="119">SUM(FT8:FT400)</f>
        <v>0</v>
      </c>
      <c r="FU7" s="28">
        <f t="shared" ref="FU7" si="120">SUM(FU8:FU400)</f>
        <v>0</v>
      </c>
      <c r="FV7" s="28">
        <f t="shared" ref="FV7" si="121">SUM(FV8:FV400)</f>
        <v>0</v>
      </c>
      <c r="FW7" s="28">
        <f t="shared" ref="FW7" si="122">SUM(FW8:FW400)</f>
        <v>0</v>
      </c>
      <c r="FX7" s="28">
        <f t="shared" ref="FX7" si="123">SUM(FX8:FX400)</f>
        <v>0</v>
      </c>
      <c r="FY7" s="28">
        <f t="shared" ref="FY7" si="124">SUM(FY8:FY400)</f>
        <v>0</v>
      </c>
      <c r="FZ7" s="28">
        <f t="shared" ref="FZ7" si="125">SUM(FZ8:FZ400)</f>
        <v>0</v>
      </c>
      <c r="GA7" s="28">
        <f t="shared" ref="GA7" si="126">SUM(GA8:GA400)</f>
        <v>0</v>
      </c>
      <c r="GB7" s="28">
        <f t="shared" ref="GB7" si="127">SUM(GB8:GB400)</f>
        <v>0</v>
      </c>
      <c r="GC7" s="28">
        <f t="shared" ref="GC7" si="128">SUM(GC8:GC400)</f>
        <v>0</v>
      </c>
      <c r="GD7" s="28">
        <f t="shared" ref="GD7" si="129">SUM(GD8:GD400)</f>
        <v>0</v>
      </c>
      <c r="GE7" s="28">
        <f t="shared" ref="GE7" si="130">SUM(GE8:GE400)</f>
        <v>0</v>
      </c>
      <c r="GF7" s="28">
        <f t="shared" ref="GF7" si="131">SUM(GF8:GF400)</f>
        <v>0</v>
      </c>
      <c r="GG7" s="28">
        <f t="shared" ref="GG7" si="132">SUM(GG8:GG400)</f>
        <v>0</v>
      </c>
      <c r="GH7" s="28">
        <f t="shared" ref="GH7" si="133">SUM(GH8:GH400)</f>
        <v>0</v>
      </c>
      <c r="GI7" s="28">
        <f t="shared" ref="GI7" si="134">SUM(GI8:GI400)</f>
        <v>0</v>
      </c>
      <c r="GJ7" s="28">
        <f t="shared" ref="GJ7" si="135">SUM(GJ8:GJ400)</f>
        <v>0</v>
      </c>
      <c r="GK7" s="28">
        <f t="shared" ref="GK7" si="136">SUM(GK8:GK400)</f>
        <v>0</v>
      </c>
      <c r="GL7" s="28">
        <f t="shared" ref="GL7" si="137">SUM(GL8:GL400)</f>
        <v>0</v>
      </c>
      <c r="GM7" s="28">
        <f t="shared" ref="GM7" si="138">SUM(GM8:GM400)</f>
        <v>0</v>
      </c>
      <c r="GN7" s="28">
        <f t="shared" ref="GN7" si="139">SUM(GN8:GN400)</f>
        <v>0</v>
      </c>
      <c r="GO7" s="28">
        <f t="shared" ref="GO7" si="140">SUM(GO8:GO400)</f>
        <v>0</v>
      </c>
      <c r="GP7" s="28">
        <f t="shared" ref="GP7" si="141">SUM(GP8:GP400)</f>
        <v>0</v>
      </c>
      <c r="GQ7" s="28">
        <f t="shared" ref="GQ7" si="142">SUM(GQ8:GQ400)</f>
        <v>0</v>
      </c>
      <c r="GR7" s="28">
        <f t="shared" ref="GR7" si="143">SUM(GR8:GR400)</f>
        <v>0</v>
      </c>
      <c r="GS7" s="28">
        <f t="shared" ref="GS7" si="144">SUM(GS8:GS400)</f>
        <v>0</v>
      </c>
      <c r="GT7" s="28">
        <f t="shared" ref="GT7" si="145">SUM(GT8:GT400)</f>
        <v>0</v>
      </c>
      <c r="GU7" s="28">
        <f t="shared" ref="GU7" si="146">SUM(GU8:GU400)</f>
        <v>0</v>
      </c>
      <c r="GV7" s="28">
        <f t="shared" ref="GV7" si="147">SUM(GV8:GV400)</f>
        <v>0</v>
      </c>
      <c r="GW7" s="28">
        <f t="shared" ref="GW7" si="148">SUM(GW8:GW400)</f>
        <v>0</v>
      </c>
      <c r="GX7" s="28">
        <f t="shared" ref="GX7" si="149">SUM(GX8:GX400)</f>
        <v>0</v>
      </c>
      <c r="GY7" s="28">
        <f t="shared" ref="GY7" si="150">SUM(GY8:GY400)</f>
        <v>0</v>
      </c>
      <c r="GZ7" s="28">
        <f t="shared" ref="GZ7" si="151">SUM(GZ8:GZ400)</f>
        <v>0</v>
      </c>
      <c r="HA7" s="28">
        <f t="shared" ref="HA7" si="152">SUM(HA8:HA400)</f>
        <v>0</v>
      </c>
      <c r="HB7" s="28">
        <f t="shared" ref="HB7" si="153">SUM(HB8:HB400)</f>
        <v>0</v>
      </c>
      <c r="HC7" s="28">
        <f t="shared" ref="HC7" si="154">SUM(HC8:HC400)</f>
        <v>0</v>
      </c>
      <c r="HD7" s="28">
        <f t="shared" ref="HD7" si="155">SUM(HD8:HD400)</f>
        <v>0</v>
      </c>
      <c r="HE7" s="28">
        <f t="shared" ref="HE7" si="156">SUM(HE8:HE400)</f>
        <v>0</v>
      </c>
      <c r="HF7" s="28">
        <f t="shared" ref="HF7" si="157">SUM(HF8:HF400)</f>
        <v>0</v>
      </c>
      <c r="HG7" s="28">
        <f t="shared" ref="HG7" si="158">SUM(HG8:HG400)</f>
        <v>0</v>
      </c>
      <c r="HH7" s="28">
        <f t="shared" ref="HH7" si="159">SUM(HH8:HH400)</f>
        <v>0</v>
      </c>
      <c r="HI7" s="28">
        <f t="shared" ref="HI7" si="160">SUM(HI8:HI400)</f>
        <v>0</v>
      </c>
      <c r="HJ7" s="28">
        <f t="shared" ref="HJ7" si="161">SUM(HJ8:HJ400)</f>
        <v>0</v>
      </c>
      <c r="HK7" s="28">
        <f t="shared" ref="HK7" si="162">SUM(HK8:HK400)</f>
        <v>0</v>
      </c>
      <c r="HL7" s="28">
        <f t="shared" ref="HL7" si="163">SUM(HL8:HL400)</f>
        <v>0</v>
      </c>
      <c r="HM7" s="28">
        <f t="shared" ref="HM7" si="164">SUM(HM8:HM400)</f>
        <v>0</v>
      </c>
      <c r="HN7" s="28">
        <f t="shared" ref="HN7" si="165">SUM(HN8:HN400)</f>
        <v>0</v>
      </c>
      <c r="HO7" s="28">
        <f t="shared" ref="HO7" si="166">SUM(HO8:HO400)</f>
        <v>0</v>
      </c>
      <c r="HP7" s="28">
        <f t="shared" ref="HP7" si="167">SUM(HP8:HP400)</f>
        <v>0</v>
      </c>
      <c r="HQ7" s="28">
        <f t="shared" ref="HQ7" si="168">SUM(HQ8:HQ400)</f>
        <v>0</v>
      </c>
      <c r="HR7" s="28">
        <f t="shared" ref="HR7" si="169">SUM(HR8:HR400)</f>
        <v>0</v>
      </c>
      <c r="HS7" s="28">
        <f t="shared" ref="HS7" si="170">SUM(HS8:HS400)</f>
        <v>0</v>
      </c>
      <c r="HT7" s="28">
        <f t="shared" ref="HT7" si="171">SUM(HT8:HT400)</f>
        <v>0</v>
      </c>
      <c r="HU7" s="28">
        <f t="shared" ref="HU7" si="172">SUM(HU8:HU400)</f>
        <v>0</v>
      </c>
      <c r="HV7" s="28">
        <f t="shared" ref="HV7" si="173">SUM(HV8:HV400)</f>
        <v>0</v>
      </c>
      <c r="HW7" s="28">
        <f t="shared" ref="HW7" si="174">SUM(HW8:HW400)</f>
        <v>0</v>
      </c>
      <c r="HX7" s="28">
        <f t="shared" ref="HX7" si="175">SUM(HX8:HX400)</f>
        <v>0</v>
      </c>
      <c r="HY7" s="28">
        <f t="shared" ref="HY7" si="176">SUM(HY8:HY400)</f>
        <v>0</v>
      </c>
      <c r="HZ7" s="28">
        <f t="shared" ref="HZ7" si="177">SUM(HZ8:HZ400)</f>
        <v>0</v>
      </c>
      <c r="IA7" s="28">
        <f t="shared" ref="IA7" si="178">SUM(IA8:IA400)</f>
        <v>0</v>
      </c>
      <c r="IB7" s="28">
        <f t="shared" ref="IB7" si="179">SUM(IB8:IB400)</f>
        <v>0</v>
      </c>
      <c r="IC7" s="28">
        <f t="shared" ref="IC7" si="180">SUM(IC8:IC400)</f>
        <v>0</v>
      </c>
      <c r="ID7" s="28">
        <f t="shared" ref="ID7" si="181">SUM(ID8:ID400)</f>
        <v>0</v>
      </c>
      <c r="IE7" s="28">
        <f t="shared" ref="IE7" si="182">SUM(IE8:IE400)</f>
        <v>0</v>
      </c>
      <c r="IF7" s="28">
        <f t="shared" ref="IF7" si="183">SUM(IF8:IF400)</f>
        <v>0</v>
      </c>
      <c r="IG7" s="28">
        <f t="shared" ref="IG7" si="184">SUM(IG8:IG400)</f>
        <v>0</v>
      </c>
      <c r="IH7" s="28">
        <f t="shared" ref="IH7" si="185">SUM(IH8:IH400)</f>
        <v>0</v>
      </c>
      <c r="II7" s="28">
        <f t="shared" ref="II7" si="186">SUM(II8:II400)</f>
        <v>0</v>
      </c>
      <c r="IJ7" s="28">
        <f t="shared" ref="IJ7" si="187">SUM(IJ8:IJ400)</f>
        <v>0</v>
      </c>
      <c r="IK7" s="28">
        <f t="shared" ref="IK7" si="188">SUM(IK8:IK400)</f>
        <v>0</v>
      </c>
      <c r="IL7" s="28">
        <f t="shared" ref="IL7" si="189">SUM(IL8:IL400)</f>
        <v>0</v>
      </c>
      <c r="IM7" s="28">
        <f t="shared" ref="IM7" si="190">SUM(IM8:IM400)</f>
        <v>0</v>
      </c>
      <c r="IN7" s="28">
        <f t="shared" ref="IN7" si="191">SUM(IN8:IN400)</f>
        <v>0</v>
      </c>
      <c r="IO7" s="28">
        <f t="shared" ref="IO7" si="192">SUM(IO8:IO400)</f>
        <v>0</v>
      </c>
      <c r="IP7" s="28">
        <f t="shared" ref="IP7" si="193">SUM(IP8:IP400)</f>
        <v>0</v>
      </c>
      <c r="IQ7" s="28">
        <f t="shared" ref="IQ7" si="194">SUM(IQ8:IQ400)</f>
        <v>0</v>
      </c>
      <c r="IR7" s="28">
        <f t="shared" ref="IR7" si="195">SUM(IR8:IR400)</f>
        <v>0</v>
      </c>
      <c r="IS7" s="28">
        <f t="shared" ref="IS7" si="196">SUM(IS8:IS400)</f>
        <v>0</v>
      </c>
      <c r="IT7" s="28">
        <f t="shared" ref="IT7" si="197">SUM(IT8:IT400)</f>
        <v>0</v>
      </c>
      <c r="IU7" s="28">
        <f t="shared" ref="IU7" si="198">SUM(IU8:IU400)</f>
        <v>0</v>
      </c>
      <c r="IV7" s="28">
        <f t="shared" ref="IV7" si="199">SUM(IV8:IV400)</f>
        <v>0</v>
      </c>
      <c r="IW7" s="28">
        <f t="shared" ref="IW7" si="200">SUM(IW8:IW400)</f>
        <v>0</v>
      </c>
      <c r="IX7" s="28">
        <f t="shared" ref="IX7" si="201">SUM(IX8:IX400)</f>
        <v>0</v>
      </c>
      <c r="IY7" s="28">
        <f t="shared" ref="IY7" si="202">SUM(IY8:IY400)</f>
        <v>0</v>
      </c>
      <c r="IZ7" s="28">
        <f t="shared" ref="IZ7" si="203">SUM(IZ8:IZ400)</f>
        <v>0</v>
      </c>
      <c r="JA7" s="28">
        <f t="shared" ref="JA7" si="204">SUM(JA8:JA400)</f>
        <v>0</v>
      </c>
      <c r="JB7" s="28">
        <f t="shared" ref="JB7" si="205">SUM(JB8:JB400)</f>
        <v>0</v>
      </c>
      <c r="JC7" s="28">
        <f t="shared" ref="JC7" si="206">SUM(JC8:JC400)</f>
        <v>0</v>
      </c>
      <c r="JD7" s="28">
        <f t="shared" ref="JD7" si="207">SUM(JD8:JD400)</f>
        <v>0</v>
      </c>
      <c r="JE7" s="28">
        <f t="shared" ref="JE7" si="208">SUM(JE8:JE400)</f>
        <v>0</v>
      </c>
      <c r="JF7" s="28">
        <f t="shared" ref="JF7" si="209">SUM(JF8:JF400)</f>
        <v>0</v>
      </c>
      <c r="JG7" s="28">
        <f t="shared" ref="JG7" si="210">SUM(JG8:JG400)</f>
        <v>0</v>
      </c>
      <c r="JH7" s="28">
        <f t="shared" ref="JH7" si="211">SUM(JH8:JH400)</f>
        <v>0</v>
      </c>
      <c r="JI7" s="28">
        <f t="shared" ref="JI7" si="212">SUM(JI8:JI400)</f>
        <v>0</v>
      </c>
      <c r="JJ7" s="28">
        <f t="shared" ref="JJ7" si="213">SUM(JJ8:JJ400)</f>
        <v>0</v>
      </c>
      <c r="JK7" s="28">
        <f t="shared" ref="JK7" si="214">SUM(JK8:JK400)</f>
        <v>0</v>
      </c>
      <c r="JL7" s="28">
        <f t="shared" ref="JL7" si="215">SUM(JL8:JL400)</f>
        <v>0</v>
      </c>
      <c r="JM7" s="28">
        <f t="shared" ref="JM7" si="216">SUM(JM8:JM400)</f>
        <v>0</v>
      </c>
      <c r="JN7" s="28">
        <f t="shared" ref="JN7" si="217">SUM(JN8:JN400)</f>
        <v>0</v>
      </c>
      <c r="JO7" s="28">
        <f t="shared" ref="JO7" si="218">SUM(JO8:JO400)</f>
        <v>0</v>
      </c>
      <c r="JP7" s="28">
        <f t="shared" ref="JP7" si="219">SUM(JP8:JP400)</f>
        <v>0</v>
      </c>
      <c r="JQ7" s="28">
        <f t="shared" ref="JQ7" si="220">SUM(JQ8:JQ400)</f>
        <v>0</v>
      </c>
      <c r="JR7" s="28">
        <f t="shared" ref="JR7" si="221">SUM(JR8:JR400)</f>
        <v>0</v>
      </c>
      <c r="JS7" s="28">
        <f t="shared" ref="JS7" si="222">SUM(JS8:JS400)</f>
        <v>0</v>
      </c>
      <c r="JT7" s="28">
        <f t="shared" ref="JT7" si="223">SUM(JT8:JT400)</f>
        <v>0</v>
      </c>
      <c r="JU7" s="28">
        <f t="shared" ref="JU7" si="224">SUM(JU8:JU400)</f>
        <v>0</v>
      </c>
      <c r="JV7" s="28">
        <f t="shared" ref="JV7" si="225">SUM(JV8:JV400)</f>
        <v>0</v>
      </c>
      <c r="JW7" s="28">
        <f t="shared" ref="JW7" si="226">SUM(JW8:JW400)</f>
        <v>0</v>
      </c>
      <c r="JX7" s="28">
        <f t="shared" ref="JX7" si="227">SUM(JX8:JX400)</f>
        <v>0</v>
      </c>
      <c r="JY7" s="28">
        <f t="shared" ref="JY7" si="228">SUM(JY8:JY400)</f>
        <v>0</v>
      </c>
      <c r="JZ7" s="28">
        <f t="shared" ref="JZ7" si="229">SUM(JZ8:JZ400)</f>
        <v>0</v>
      </c>
      <c r="KA7" s="28">
        <f t="shared" ref="KA7" si="230">SUM(KA8:KA400)</f>
        <v>0</v>
      </c>
      <c r="KB7" s="28">
        <f t="shared" ref="KB7" si="231">SUM(KB8:KB400)</f>
        <v>0</v>
      </c>
      <c r="KC7" s="28">
        <f t="shared" ref="KC7" si="232">SUM(KC8:KC400)</f>
        <v>0</v>
      </c>
      <c r="KD7" s="28">
        <f t="shared" ref="KD7" si="233">SUM(KD8:KD400)</f>
        <v>0</v>
      </c>
      <c r="KE7" s="28">
        <f t="shared" ref="KE7" si="234">SUM(KE8:KE400)</f>
        <v>0</v>
      </c>
      <c r="KF7" s="28">
        <f t="shared" ref="KF7" si="235">SUM(KF8:KF400)</f>
        <v>10</v>
      </c>
      <c r="KG7" s="28">
        <f t="shared" ref="KG7" si="236">SUM(KG8:KG400)</f>
        <v>10</v>
      </c>
      <c r="KH7" s="28">
        <f t="shared" ref="KH7" si="237">SUM(KH8:KH400)</f>
        <v>10</v>
      </c>
      <c r="KI7" s="28">
        <f t="shared" ref="KI7" si="238">SUM(KI8:KI400)</f>
        <v>10</v>
      </c>
      <c r="KJ7" s="28">
        <f t="shared" ref="KJ7" si="239">SUM(KJ8:KJ400)</f>
        <v>10</v>
      </c>
      <c r="KK7" s="28">
        <f t="shared" ref="KK7" si="240">SUM(KK8:KK400)</f>
        <v>10</v>
      </c>
      <c r="KL7" s="28">
        <f t="shared" ref="KL7" si="241">SUM(KL8:KL400)</f>
        <v>10</v>
      </c>
      <c r="KM7" s="28">
        <f t="shared" ref="KM7" si="242">SUM(KM8:KM400)</f>
        <v>10</v>
      </c>
      <c r="KN7" s="28">
        <f t="shared" ref="KN7" si="243">SUM(KN8:KN400)</f>
        <v>10</v>
      </c>
      <c r="KO7" s="28">
        <f t="shared" ref="KO7" si="244">SUM(KO8:KO400)</f>
        <v>20</v>
      </c>
      <c r="KP7" s="28">
        <f t="shared" ref="KP7" si="245">SUM(KP8:KP400)</f>
        <v>20</v>
      </c>
      <c r="KQ7" s="28">
        <f t="shared" ref="KQ7" si="246">SUM(KQ8:KQ400)</f>
        <v>5</v>
      </c>
      <c r="KR7" s="28">
        <f t="shared" ref="KR7" si="247">SUM(KR8:KR400)</f>
        <v>5</v>
      </c>
      <c r="KS7" s="28">
        <f t="shared" ref="KS7" si="248">SUM(KS8:KS400)</f>
        <v>5</v>
      </c>
      <c r="KT7" s="28">
        <f t="shared" ref="KT7" si="249">SUM(KT8:KT400)</f>
        <v>5</v>
      </c>
      <c r="KU7" s="28">
        <f t="shared" ref="KU7" si="250">SUM(KU8:KU400)</f>
        <v>1</v>
      </c>
      <c r="KV7" s="28">
        <f t="shared" ref="KV7" si="251">SUM(KV8:KV400)</f>
        <v>1</v>
      </c>
      <c r="KW7" s="28">
        <f t="shared" ref="KW7" si="252">SUM(KW8:KW400)</f>
        <v>2</v>
      </c>
      <c r="KX7" s="28">
        <f t="shared" ref="KX7" si="253">SUM(KX8:KX400)</f>
        <v>2</v>
      </c>
      <c r="KY7" s="28">
        <f t="shared" ref="KY7" si="254">SUM(KY8:KY400)</f>
        <v>4</v>
      </c>
      <c r="KZ7" s="28">
        <f t="shared" ref="KZ7" si="255">SUM(KZ8:KZ400)</f>
        <v>0</v>
      </c>
      <c r="LA7" s="28">
        <f t="shared" ref="LA7" si="256">SUM(LA8:LA400)</f>
        <v>0</v>
      </c>
      <c r="LB7" s="28">
        <f t="shared" ref="LB7" si="257">SUM(LB8:LB400)</f>
        <v>0</v>
      </c>
      <c r="LC7" s="28">
        <f t="shared" ref="LC7" si="258">SUM(LC8:LC400)</f>
        <v>0</v>
      </c>
      <c r="LD7" s="28">
        <f t="shared" ref="LD7" si="259">SUM(LD8:LD400)</f>
        <v>0</v>
      </c>
      <c r="LE7" s="28">
        <f t="shared" ref="LE7" si="260">SUM(LE8:LE400)</f>
        <v>0</v>
      </c>
      <c r="LF7" s="28">
        <f t="shared" ref="LF7" si="261">SUM(LF8:LF400)</f>
        <v>0</v>
      </c>
      <c r="LG7" s="28">
        <f t="shared" ref="LG7" si="262">SUM(LG8:LG400)</f>
        <v>0</v>
      </c>
      <c r="LH7" s="28">
        <f t="shared" ref="LH7" si="263">SUM(LH8:LH400)</f>
        <v>0</v>
      </c>
      <c r="LI7" s="28">
        <f t="shared" ref="LI7" si="264">SUM(LI8:LI400)</f>
        <v>0</v>
      </c>
      <c r="LJ7" s="28">
        <f t="shared" ref="LJ7" si="265">SUM(LJ8:LJ400)</f>
        <v>0</v>
      </c>
      <c r="LK7" s="28">
        <f t="shared" ref="LK7" si="266">SUM(LK8:LK400)</f>
        <v>0</v>
      </c>
      <c r="LL7" s="164">
        <f>SUM(LL8:LL400)+LL2</f>
        <v>12</v>
      </c>
      <c r="LM7" s="28">
        <f t="shared" ref="LM7" si="267">SUM(LM8:LM400)</f>
        <v>0</v>
      </c>
    </row>
    <row r="8" spans="1:325" s="33" customFormat="1" ht="19" thickTop="1">
      <c r="A8" s="34"/>
      <c r="B8" s="35"/>
      <c r="C8" s="36"/>
      <c r="D8" s="37"/>
      <c r="E8" s="38">
        <f>G8+H8</f>
        <v>103.62333333333333</v>
      </c>
      <c r="F8" s="38"/>
      <c r="G8" s="39">
        <f>(SUM(G11:G413)/3)</f>
        <v>55.220000000000006</v>
      </c>
      <c r="H8" s="39">
        <f>(SUM(H11:H413)/3)</f>
        <v>48.403333333333336</v>
      </c>
      <c r="I8" s="40"/>
      <c r="J8" s="40"/>
      <c r="K8" s="33" t="s">
        <v>296</v>
      </c>
      <c r="L8" s="33">
        <v>10</v>
      </c>
      <c r="V8" s="33">
        <v>2</v>
      </c>
      <c r="W8" s="33">
        <v>4</v>
      </c>
      <c r="X8" s="33">
        <v>2</v>
      </c>
      <c r="Y8" s="33">
        <v>2</v>
      </c>
      <c r="Z8" s="33">
        <v>3</v>
      </c>
      <c r="AA8" s="33">
        <v>3</v>
      </c>
    </row>
    <row r="9" spans="1:325">
      <c r="A9" s="41"/>
      <c r="B9" s="41"/>
      <c r="C9" s="41"/>
      <c r="D9" s="93"/>
      <c r="E9" s="93"/>
      <c r="F9" s="93"/>
      <c r="G9" s="93"/>
      <c r="H9" s="46"/>
      <c r="I9" s="41"/>
      <c r="J9" s="42"/>
      <c r="KF9" s="32">
        <v>10</v>
      </c>
      <c r="KG9" s="32">
        <v>10</v>
      </c>
      <c r="KH9" s="32">
        <v>10</v>
      </c>
      <c r="KI9" s="32">
        <v>10</v>
      </c>
      <c r="KJ9" s="32">
        <v>10</v>
      </c>
      <c r="KK9" s="32">
        <v>10</v>
      </c>
      <c r="KL9" s="32">
        <v>10</v>
      </c>
      <c r="KM9" s="32">
        <v>10</v>
      </c>
      <c r="KN9" s="32">
        <v>10</v>
      </c>
      <c r="KO9" s="32">
        <v>20</v>
      </c>
      <c r="KP9" s="32">
        <v>20</v>
      </c>
      <c r="KQ9" s="32">
        <v>5</v>
      </c>
      <c r="KR9" s="32">
        <v>5</v>
      </c>
      <c r="KS9" s="32">
        <v>5</v>
      </c>
      <c r="KT9" s="32">
        <v>5</v>
      </c>
      <c r="KU9" s="32">
        <v>1</v>
      </c>
      <c r="KV9" s="32">
        <v>1</v>
      </c>
      <c r="KW9" s="32">
        <v>2</v>
      </c>
      <c r="KX9" s="32">
        <v>2</v>
      </c>
      <c r="KY9" s="32">
        <v>4</v>
      </c>
    </row>
    <row r="10" spans="1:325">
      <c r="A10" s="41"/>
      <c r="B10" s="94"/>
      <c r="C10" s="41"/>
      <c r="D10" s="93"/>
      <c r="E10" s="93"/>
      <c r="F10" s="95">
        <f t="shared" ref="F10:F38" si="268">C10*A10</f>
        <v>0</v>
      </c>
      <c r="G10" s="93"/>
      <c r="H10" s="46"/>
      <c r="I10" s="41"/>
      <c r="J10" s="41"/>
    </row>
    <row r="11" spans="1:325">
      <c r="A11" s="41"/>
      <c r="B11" s="96" t="s">
        <v>297</v>
      </c>
      <c r="C11" s="97"/>
      <c r="D11" s="98"/>
      <c r="E11" s="98"/>
      <c r="F11" s="99">
        <f t="shared" si="268"/>
        <v>0</v>
      </c>
      <c r="G11" s="98">
        <f t="shared" ref="G11:G38" si="269">D11*A11</f>
        <v>0</v>
      </c>
      <c r="H11" s="100">
        <f t="shared" ref="H11:H38" si="270">E11*A11</f>
        <v>0</v>
      </c>
      <c r="I11" s="41"/>
      <c r="J11" s="42"/>
      <c r="LL11" s="32">
        <v>3</v>
      </c>
    </row>
    <row r="12" spans="1:325">
      <c r="A12" s="41"/>
      <c r="B12" s="96" t="s">
        <v>298</v>
      </c>
      <c r="C12" s="97"/>
      <c r="D12" s="98"/>
      <c r="E12" s="98"/>
      <c r="F12" s="99">
        <f t="shared" si="268"/>
        <v>0</v>
      </c>
      <c r="G12" s="98">
        <f t="shared" si="269"/>
        <v>0</v>
      </c>
      <c r="H12" s="100">
        <f t="shared" si="270"/>
        <v>0</v>
      </c>
      <c r="I12" s="41"/>
      <c r="J12" s="42"/>
      <c r="L12" s="32">
        <v>33</v>
      </c>
      <c r="V12" s="32">
        <v>5</v>
      </c>
      <c r="W12" s="32">
        <v>5</v>
      </c>
      <c r="X12" s="32">
        <v>6</v>
      </c>
      <c r="Y12" s="32">
        <v>8</v>
      </c>
      <c r="Z12" s="32">
        <v>10</v>
      </c>
      <c r="AA12" s="32">
        <v>8</v>
      </c>
      <c r="AC12" s="32">
        <v>10</v>
      </c>
      <c r="AD12" s="32">
        <v>10</v>
      </c>
      <c r="AE12" s="32">
        <v>10</v>
      </c>
      <c r="AM12" s="32">
        <v>1</v>
      </c>
      <c r="AQ12" s="32">
        <v>2</v>
      </c>
      <c r="AR12" s="32">
        <v>4</v>
      </c>
      <c r="AS12" s="32">
        <v>5</v>
      </c>
      <c r="AT12" s="32">
        <v>6</v>
      </c>
      <c r="AU12" s="32">
        <v>4</v>
      </c>
      <c r="AV12" s="32">
        <v>8</v>
      </c>
      <c r="AX12" s="32">
        <v>5</v>
      </c>
      <c r="AY12" s="32">
        <v>5</v>
      </c>
      <c r="AZ12" s="32">
        <v>6</v>
      </c>
      <c r="BM12" s="32">
        <v>10</v>
      </c>
      <c r="BN12" s="32">
        <v>10</v>
      </c>
      <c r="BO12" s="32">
        <v>50</v>
      </c>
      <c r="BP12" s="32">
        <v>25</v>
      </c>
      <c r="BQ12" s="32">
        <v>10</v>
      </c>
      <c r="BR12" s="32">
        <v>5</v>
      </c>
      <c r="BS12" s="32">
        <v>5</v>
      </c>
      <c r="BT12" s="32">
        <v>5</v>
      </c>
      <c r="BY12" s="32">
        <v>5</v>
      </c>
      <c r="BZ12" s="32">
        <v>5</v>
      </c>
      <c r="CA12" s="32">
        <v>5</v>
      </c>
      <c r="CB12" s="32">
        <v>5</v>
      </c>
      <c r="CC12" s="32">
        <v>5</v>
      </c>
      <c r="CD12" s="32">
        <v>5</v>
      </c>
      <c r="CF12" s="32">
        <v>1</v>
      </c>
    </row>
    <row r="13" spans="1:325" ht="20" customHeight="1">
      <c r="A13" s="41"/>
      <c r="B13" s="96" t="s">
        <v>299</v>
      </c>
      <c r="C13" s="95"/>
      <c r="D13" s="98"/>
      <c r="E13" s="100"/>
      <c r="F13" s="99">
        <f t="shared" si="268"/>
        <v>0</v>
      </c>
      <c r="G13" s="98">
        <f t="shared" si="269"/>
        <v>0</v>
      </c>
      <c r="H13" s="100">
        <f t="shared" si="270"/>
        <v>0</v>
      </c>
      <c r="I13" s="41"/>
      <c r="J13" s="42"/>
      <c r="M13" s="57"/>
      <c r="N13" s="57"/>
      <c r="O13" s="57"/>
      <c r="P13" s="57"/>
      <c r="Q13" s="57"/>
      <c r="R13" s="57"/>
      <c r="S13" s="57"/>
      <c r="T13" s="57"/>
      <c r="U13" s="57"/>
      <c r="V13" s="57"/>
      <c r="W13" s="57"/>
      <c r="X13" s="57"/>
    </row>
    <row r="14" spans="1:325">
      <c r="A14" s="41"/>
      <c r="B14" s="96" t="s">
        <v>300</v>
      </c>
      <c r="C14" s="97"/>
      <c r="D14" s="98"/>
      <c r="E14" s="100"/>
      <c r="F14" s="99">
        <f t="shared" si="268"/>
        <v>0</v>
      </c>
      <c r="G14" s="98">
        <f t="shared" si="269"/>
        <v>0</v>
      </c>
      <c r="H14" s="100">
        <f t="shared" si="270"/>
        <v>0</v>
      </c>
      <c r="I14" s="41"/>
      <c r="J14" s="42"/>
      <c r="M14" s="57"/>
      <c r="N14" s="57"/>
      <c r="O14" s="57"/>
      <c r="P14" s="57"/>
      <c r="Q14" s="57"/>
      <c r="R14" s="57"/>
      <c r="S14" s="57"/>
      <c r="T14" s="57"/>
      <c r="U14" s="57"/>
      <c r="V14" s="57"/>
      <c r="W14" s="57"/>
      <c r="X14" s="57"/>
    </row>
    <row r="15" spans="1:325">
      <c r="A15" s="41"/>
      <c r="B15" s="96" t="s">
        <v>301</v>
      </c>
      <c r="C15" s="97"/>
      <c r="D15" s="98"/>
      <c r="E15" s="98"/>
      <c r="F15" s="99">
        <f t="shared" si="268"/>
        <v>0</v>
      </c>
      <c r="G15" s="98">
        <f t="shared" si="269"/>
        <v>0</v>
      </c>
      <c r="H15" s="100">
        <f t="shared" si="270"/>
        <v>0</v>
      </c>
      <c r="I15" s="41"/>
      <c r="J15" s="42"/>
      <c r="M15" s="57"/>
      <c r="N15" s="57"/>
      <c r="O15" s="57"/>
      <c r="P15" s="57"/>
      <c r="Q15" s="57"/>
      <c r="R15" s="57"/>
      <c r="S15" s="57"/>
      <c r="T15" s="57"/>
      <c r="U15" s="57"/>
      <c r="V15" s="57"/>
      <c r="W15" s="57"/>
      <c r="X15" s="57"/>
    </row>
    <row r="16" spans="1:325">
      <c r="A16" s="41"/>
      <c r="B16" s="96" t="s">
        <v>302</v>
      </c>
      <c r="C16" s="97"/>
      <c r="D16" s="98"/>
      <c r="E16" s="98"/>
      <c r="F16" s="99">
        <f t="shared" si="268"/>
        <v>0</v>
      </c>
      <c r="G16" s="98">
        <f t="shared" si="269"/>
        <v>0</v>
      </c>
      <c r="H16" s="100">
        <f t="shared" si="270"/>
        <v>0</v>
      </c>
      <c r="I16" s="41"/>
      <c r="J16" s="42"/>
    </row>
    <row r="17" spans="1:38" ht="18" customHeight="1">
      <c r="A17" s="41"/>
      <c r="B17" s="96" t="s">
        <v>303</v>
      </c>
      <c r="C17" s="101"/>
      <c r="D17" s="100"/>
      <c r="E17" s="100"/>
      <c r="F17" s="99">
        <f t="shared" si="268"/>
        <v>0</v>
      </c>
      <c r="G17" s="98">
        <f t="shared" si="269"/>
        <v>0</v>
      </c>
      <c r="H17" s="100">
        <f t="shared" si="270"/>
        <v>0</v>
      </c>
      <c r="I17" s="41"/>
      <c r="J17" s="42"/>
      <c r="M17" s="57"/>
      <c r="N17" s="57"/>
      <c r="O17" s="57"/>
      <c r="P17" s="57"/>
      <c r="Q17" s="57"/>
      <c r="R17" s="57"/>
      <c r="S17" s="57"/>
      <c r="T17" s="57"/>
      <c r="U17" s="57"/>
      <c r="V17" s="57"/>
      <c r="W17" s="57"/>
      <c r="X17" s="57"/>
    </row>
    <row r="18" spans="1:38">
      <c r="A18" s="41"/>
      <c r="B18" s="96" t="s">
        <v>304</v>
      </c>
      <c r="C18" s="97"/>
      <c r="D18" s="98"/>
      <c r="E18" s="98"/>
      <c r="F18" s="99">
        <f t="shared" si="268"/>
        <v>0</v>
      </c>
      <c r="G18" s="98">
        <f t="shared" si="269"/>
        <v>0</v>
      </c>
      <c r="H18" s="100">
        <f t="shared" si="270"/>
        <v>0</v>
      </c>
      <c r="I18" s="41"/>
      <c r="J18" s="42"/>
      <c r="M18" s="57"/>
      <c r="N18" s="57"/>
      <c r="O18" s="57"/>
      <c r="P18" s="57"/>
      <c r="Q18" s="57"/>
      <c r="R18" s="57"/>
      <c r="S18" s="57"/>
      <c r="T18" s="57"/>
      <c r="U18" s="57"/>
      <c r="V18" s="57"/>
      <c r="W18" s="57"/>
      <c r="X18" s="57"/>
    </row>
    <row r="19" spans="1:38" ht="19" thickBot="1">
      <c r="A19" s="41"/>
      <c r="B19" s="96" t="s">
        <v>305</v>
      </c>
      <c r="C19" s="97"/>
      <c r="D19" s="98"/>
      <c r="E19" s="98"/>
      <c r="F19" s="99">
        <f t="shared" si="268"/>
        <v>0</v>
      </c>
      <c r="G19" s="98">
        <f t="shared" si="269"/>
        <v>0</v>
      </c>
      <c r="H19" s="100">
        <f t="shared" si="270"/>
        <v>0</v>
      </c>
      <c r="I19" s="41"/>
      <c r="J19" s="42"/>
      <c r="M19" s="57"/>
      <c r="N19" s="57"/>
      <c r="O19" s="57"/>
      <c r="P19" s="57"/>
      <c r="Q19" s="57"/>
      <c r="R19" s="57"/>
      <c r="S19" s="57"/>
      <c r="T19" s="57"/>
      <c r="U19" s="57"/>
      <c r="V19" s="57"/>
      <c r="W19" s="57"/>
      <c r="X19" s="57"/>
    </row>
    <row r="20" spans="1:38" ht="18" customHeight="1" thickTop="1">
      <c r="A20" s="41">
        <v>1</v>
      </c>
      <c r="B20" s="96" t="s">
        <v>306</v>
      </c>
      <c r="C20" s="97"/>
      <c r="D20" s="98"/>
      <c r="E20" s="98"/>
      <c r="F20" s="99">
        <f t="shared" si="268"/>
        <v>0</v>
      </c>
      <c r="G20" s="98">
        <f t="shared" si="269"/>
        <v>0</v>
      </c>
      <c r="H20" s="100">
        <f t="shared" si="270"/>
        <v>0</v>
      </c>
      <c r="I20" s="41"/>
      <c r="J20" s="42"/>
      <c r="V20" s="170" t="s">
        <v>309</v>
      </c>
      <c r="W20" s="171"/>
      <c r="X20" s="171"/>
      <c r="Y20" s="171"/>
      <c r="Z20" s="171"/>
      <c r="AA20" s="171"/>
      <c r="AB20" s="171"/>
      <c r="AC20" s="171"/>
      <c r="AD20" s="171"/>
      <c r="AE20" s="171"/>
      <c r="AF20" s="171"/>
      <c r="AG20" s="171"/>
      <c r="AH20" s="171"/>
      <c r="AI20" s="171"/>
      <c r="AJ20" s="171"/>
      <c r="AK20" s="171"/>
      <c r="AL20" s="172"/>
    </row>
    <row r="21" spans="1:38">
      <c r="A21" s="41"/>
      <c r="B21" s="96" t="s">
        <v>307</v>
      </c>
      <c r="C21" s="97"/>
      <c r="D21" s="98"/>
      <c r="E21" s="98"/>
      <c r="F21" s="99">
        <f t="shared" si="268"/>
        <v>0</v>
      </c>
      <c r="G21" s="98">
        <f t="shared" si="269"/>
        <v>0</v>
      </c>
      <c r="H21" s="100">
        <f t="shared" si="270"/>
        <v>0</v>
      </c>
      <c r="I21" s="41"/>
      <c r="J21" s="42"/>
      <c r="M21" s="57"/>
      <c r="N21" s="57"/>
      <c r="O21" s="57"/>
      <c r="P21" s="57"/>
      <c r="Q21" s="57"/>
      <c r="R21" s="57"/>
      <c r="S21" s="57"/>
      <c r="T21" s="57"/>
      <c r="U21" s="57"/>
      <c r="V21" s="173"/>
      <c r="W21" s="174"/>
      <c r="X21" s="174"/>
      <c r="Y21" s="174"/>
      <c r="Z21" s="174"/>
      <c r="AA21" s="174"/>
      <c r="AB21" s="174"/>
      <c r="AC21" s="174"/>
      <c r="AD21" s="174"/>
      <c r="AE21" s="174"/>
      <c r="AF21" s="174"/>
      <c r="AG21" s="174"/>
      <c r="AH21" s="174"/>
      <c r="AI21" s="174"/>
      <c r="AJ21" s="174"/>
      <c r="AK21" s="174"/>
      <c r="AL21" s="175"/>
    </row>
    <row r="22" spans="1:38">
      <c r="A22" s="41"/>
      <c r="B22" s="96" t="s">
        <v>250</v>
      </c>
      <c r="C22" s="97"/>
      <c r="D22" s="98"/>
      <c r="E22" s="98"/>
      <c r="F22" s="99">
        <f t="shared" si="268"/>
        <v>0</v>
      </c>
      <c r="G22" s="98">
        <f t="shared" si="269"/>
        <v>0</v>
      </c>
      <c r="H22" s="100">
        <f t="shared" si="270"/>
        <v>0</v>
      </c>
      <c r="I22" s="41"/>
      <c r="J22" s="42"/>
      <c r="M22" s="57"/>
      <c r="N22" s="57"/>
      <c r="O22" s="57"/>
      <c r="P22" s="57"/>
      <c r="Q22" s="57"/>
      <c r="R22" s="57"/>
      <c r="S22" s="57"/>
      <c r="T22" s="57"/>
      <c r="U22" s="57"/>
      <c r="V22" s="173"/>
      <c r="W22" s="174"/>
      <c r="X22" s="174"/>
      <c r="Y22" s="174"/>
      <c r="Z22" s="174"/>
      <c r="AA22" s="174"/>
      <c r="AB22" s="174"/>
      <c r="AC22" s="174"/>
      <c r="AD22" s="174"/>
      <c r="AE22" s="174"/>
      <c r="AF22" s="174"/>
      <c r="AG22" s="174"/>
      <c r="AH22" s="174"/>
      <c r="AI22" s="174"/>
      <c r="AJ22" s="174"/>
      <c r="AK22" s="174"/>
      <c r="AL22" s="175"/>
    </row>
    <row r="23" spans="1:38">
      <c r="A23" s="41"/>
      <c r="B23" s="96" t="s">
        <v>251</v>
      </c>
      <c r="C23" s="97"/>
      <c r="D23" s="81"/>
      <c r="E23" s="100"/>
      <c r="F23" s="99">
        <f t="shared" si="268"/>
        <v>0</v>
      </c>
      <c r="G23" s="98">
        <f t="shared" si="269"/>
        <v>0</v>
      </c>
      <c r="H23" s="100">
        <f t="shared" si="270"/>
        <v>0</v>
      </c>
      <c r="I23" s="41"/>
      <c r="J23" s="42"/>
      <c r="M23" s="57"/>
      <c r="N23" s="57"/>
      <c r="O23" s="57"/>
      <c r="P23" s="57"/>
      <c r="Q23" s="57"/>
      <c r="R23" s="57"/>
      <c r="S23" s="57"/>
      <c r="T23" s="57"/>
      <c r="U23" s="57"/>
      <c r="V23" s="173"/>
      <c r="W23" s="174"/>
      <c r="X23" s="174"/>
      <c r="Y23" s="174"/>
      <c r="Z23" s="174"/>
      <c r="AA23" s="174"/>
      <c r="AB23" s="174"/>
      <c r="AC23" s="174"/>
      <c r="AD23" s="174"/>
      <c r="AE23" s="174"/>
      <c r="AF23" s="174"/>
      <c r="AG23" s="174"/>
      <c r="AH23" s="174"/>
      <c r="AI23" s="174"/>
      <c r="AJ23" s="174"/>
      <c r="AK23" s="174"/>
      <c r="AL23" s="175"/>
    </row>
    <row r="24" spans="1:38">
      <c r="A24" s="41"/>
      <c r="B24" s="96" t="s">
        <v>62</v>
      </c>
      <c r="C24" s="97"/>
      <c r="D24" s="98"/>
      <c r="E24" s="98"/>
      <c r="F24" s="99">
        <f t="shared" si="268"/>
        <v>0</v>
      </c>
      <c r="G24" s="98">
        <f t="shared" si="269"/>
        <v>0</v>
      </c>
      <c r="H24" s="100">
        <f t="shared" si="270"/>
        <v>0</v>
      </c>
      <c r="I24" s="41"/>
      <c r="J24" s="42"/>
      <c r="V24" s="173"/>
      <c r="W24" s="174"/>
      <c r="X24" s="174"/>
      <c r="Y24" s="174"/>
      <c r="Z24" s="174"/>
      <c r="AA24" s="174"/>
      <c r="AB24" s="174"/>
      <c r="AC24" s="174"/>
      <c r="AD24" s="174"/>
      <c r="AE24" s="174"/>
      <c r="AF24" s="174"/>
      <c r="AG24" s="174"/>
      <c r="AH24" s="174"/>
      <c r="AI24" s="174"/>
      <c r="AJ24" s="174"/>
      <c r="AK24" s="174"/>
      <c r="AL24" s="175"/>
    </row>
    <row r="25" spans="1:38">
      <c r="A25" s="41">
        <v>1</v>
      </c>
      <c r="B25" s="96" t="s">
        <v>252</v>
      </c>
      <c r="C25" s="95"/>
      <c r="D25" s="98"/>
      <c r="E25" s="100"/>
      <c r="F25" s="99">
        <f t="shared" si="268"/>
        <v>0</v>
      </c>
      <c r="G25" s="98">
        <f t="shared" si="269"/>
        <v>0</v>
      </c>
      <c r="H25" s="100">
        <f t="shared" si="270"/>
        <v>0</v>
      </c>
      <c r="I25" s="41"/>
      <c r="J25" s="42"/>
      <c r="O25" s="102"/>
      <c r="P25" s="102"/>
      <c r="Q25" s="102"/>
      <c r="R25" s="102"/>
      <c r="S25" s="102"/>
      <c r="T25" s="102"/>
      <c r="U25" s="102"/>
      <c r="V25" s="173"/>
      <c r="W25" s="174"/>
      <c r="X25" s="174"/>
      <c r="Y25" s="174"/>
      <c r="Z25" s="174"/>
      <c r="AA25" s="174"/>
      <c r="AB25" s="174"/>
      <c r="AC25" s="174"/>
      <c r="AD25" s="174"/>
      <c r="AE25" s="174"/>
      <c r="AF25" s="174"/>
      <c r="AG25" s="174"/>
      <c r="AH25" s="174"/>
      <c r="AI25" s="174"/>
      <c r="AJ25" s="174"/>
      <c r="AK25" s="174"/>
      <c r="AL25" s="175"/>
    </row>
    <row r="26" spans="1:38">
      <c r="A26" s="41">
        <v>1</v>
      </c>
      <c r="B26" s="96" t="s">
        <v>253</v>
      </c>
      <c r="C26" s="95"/>
      <c r="D26" s="98"/>
      <c r="E26" s="100"/>
      <c r="F26" s="99">
        <f t="shared" si="268"/>
        <v>0</v>
      </c>
      <c r="G26" s="98">
        <f t="shared" si="269"/>
        <v>0</v>
      </c>
      <c r="H26" s="100">
        <f t="shared" si="270"/>
        <v>0</v>
      </c>
      <c r="I26" s="41"/>
      <c r="J26" s="42"/>
      <c r="V26" s="173"/>
      <c r="W26" s="174"/>
      <c r="X26" s="174"/>
      <c r="Y26" s="174"/>
      <c r="Z26" s="174"/>
      <c r="AA26" s="174"/>
      <c r="AB26" s="174"/>
      <c r="AC26" s="174"/>
      <c r="AD26" s="174"/>
      <c r="AE26" s="174"/>
      <c r="AF26" s="174"/>
      <c r="AG26" s="174"/>
      <c r="AH26" s="174"/>
      <c r="AI26" s="174"/>
      <c r="AJ26" s="174"/>
      <c r="AK26" s="174"/>
      <c r="AL26" s="175"/>
    </row>
    <row r="27" spans="1:38">
      <c r="A27" s="41"/>
      <c r="B27" s="96" t="s">
        <v>254</v>
      </c>
      <c r="C27" s="95"/>
      <c r="D27" s="98"/>
      <c r="E27" s="100"/>
      <c r="F27" s="99">
        <f t="shared" si="268"/>
        <v>0</v>
      </c>
      <c r="G27" s="98">
        <f t="shared" si="269"/>
        <v>0</v>
      </c>
      <c r="H27" s="100">
        <f t="shared" si="270"/>
        <v>0</v>
      </c>
      <c r="I27" s="41"/>
      <c r="J27" s="42"/>
      <c r="V27" s="173"/>
      <c r="W27" s="174"/>
      <c r="X27" s="174"/>
      <c r="Y27" s="174"/>
      <c r="Z27" s="174"/>
      <c r="AA27" s="174"/>
      <c r="AB27" s="174"/>
      <c r="AC27" s="174"/>
      <c r="AD27" s="174"/>
      <c r="AE27" s="174"/>
      <c r="AF27" s="174"/>
      <c r="AG27" s="174"/>
      <c r="AH27" s="174"/>
      <c r="AI27" s="174"/>
      <c r="AJ27" s="174"/>
      <c r="AK27" s="174"/>
      <c r="AL27" s="175"/>
    </row>
    <row r="28" spans="1:38">
      <c r="A28" s="41"/>
      <c r="B28" s="96" t="s">
        <v>255</v>
      </c>
      <c r="C28" s="41"/>
      <c r="D28" s="98"/>
      <c r="E28" s="100"/>
      <c r="F28" s="99">
        <f t="shared" si="268"/>
        <v>0</v>
      </c>
      <c r="G28" s="98">
        <f t="shared" si="269"/>
        <v>0</v>
      </c>
      <c r="H28" s="100">
        <f t="shared" si="270"/>
        <v>0</v>
      </c>
      <c r="I28" s="41"/>
      <c r="J28" s="42"/>
      <c r="V28" s="173"/>
      <c r="W28" s="174"/>
      <c r="X28" s="174"/>
      <c r="Y28" s="174"/>
      <c r="Z28" s="174"/>
      <c r="AA28" s="174"/>
      <c r="AB28" s="174"/>
      <c r="AC28" s="174"/>
      <c r="AD28" s="174"/>
      <c r="AE28" s="174"/>
      <c r="AF28" s="174"/>
      <c r="AG28" s="174"/>
      <c r="AH28" s="174"/>
      <c r="AI28" s="174"/>
      <c r="AJ28" s="174"/>
      <c r="AK28" s="174"/>
      <c r="AL28" s="175"/>
    </row>
    <row r="29" spans="1:38">
      <c r="A29" s="41"/>
      <c r="B29" s="96" t="s">
        <v>256</v>
      </c>
      <c r="C29" s="97"/>
      <c r="D29" s="98"/>
      <c r="E29" s="100"/>
      <c r="F29" s="99">
        <f t="shared" si="268"/>
        <v>0</v>
      </c>
      <c r="G29" s="98">
        <f t="shared" si="269"/>
        <v>0</v>
      </c>
      <c r="H29" s="100">
        <f t="shared" si="270"/>
        <v>0</v>
      </c>
      <c r="I29" s="41"/>
      <c r="J29" s="42"/>
      <c r="V29" s="173"/>
      <c r="W29" s="174"/>
      <c r="X29" s="174"/>
      <c r="Y29" s="174"/>
      <c r="Z29" s="174"/>
      <c r="AA29" s="174"/>
      <c r="AB29" s="174"/>
      <c r="AC29" s="174"/>
      <c r="AD29" s="174"/>
      <c r="AE29" s="174"/>
      <c r="AF29" s="174"/>
      <c r="AG29" s="174"/>
      <c r="AH29" s="174"/>
      <c r="AI29" s="174"/>
      <c r="AJ29" s="174"/>
      <c r="AK29" s="174"/>
      <c r="AL29" s="175"/>
    </row>
    <row r="30" spans="1:38">
      <c r="A30" s="103"/>
      <c r="B30" s="96" t="s">
        <v>308</v>
      </c>
      <c r="C30" s="97"/>
      <c r="D30" s="98"/>
      <c r="E30" s="100"/>
      <c r="F30" s="99">
        <f t="shared" si="268"/>
        <v>0</v>
      </c>
      <c r="G30" s="98">
        <f t="shared" si="269"/>
        <v>0</v>
      </c>
      <c r="H30" s="100">
        <f t="shared" si="270"/>
        <v>0</v>
      </c>
      <c r="I30" s="41"/>
      <c r="J30" s="42"/>
      <c r="V30" s="173"/>
      <c r="W30" s="174"/>
      <c r="X30" s="174"/>
      <c r="Y30" s="174"/>
      <c r="Z30" s="174"/>
      <c r="AA30" s="174"/>
      <c r="AB30" s="174"/>
      <c r="AC30" s="174"/>
      <c r="AD30" s="174"/>
      <c r="AE30" s="174"/>
      <c r="AF30" s="174"/>
      <c r="AG30" s="174"/>
      <c r="AH30" s="174"/>
      <c r="AI30" s="174"/>
      <c r="AJ30" s="174"/>
      <c r="AK30" s="174"/>
      <c r="AL30" s="175"/>
    </row>
    <row r="31" spans="1:38">
      <c r="A31" s="103">
        <v>5</v>
      </c>
      <c r="B31" s="96" t="s">
        <v>68</v>
      </c>
      <c r="C31" s="97"/>
      <c r="D31" s="98"/>
      <c r="E31" s="100"/>
      <c r="F31" s="99">
        <f t="shared" si="268"/>
        <v>0</v>
      </c>
      <c r="G31" s="98">
        <f t="shared" si="269"/>
        <v>0</v>
      </c>
      <c r="H31" s="100">
        <f t="shared" si="270"/>
        <v>0</v>
      </c>
      <c r="I31" s="41"/>
      <c r="J31" s="42"/>
      <c r="V31" s="173"/>
      <c r="W31" s="174"/>
      <c r="X31" s="174"/>
      <c r="Y31" s="174"/>
      <c r="Z31" s="174"/>
      <c r="AA31" s="174"/>
      <c r="AB31" s="174"/>
      <c r="AC31" s="174"/>
      <c r="AD31" s="174"/>
      <c r="AE31" s="174"/>
      <c r="AF31" s="174"/>
      <c r="AG31" s="174"/>
      <c r="AH31" s="174"/>
      <c r="AI31" s="174"/>
      <c r="AJ31" s="174"/>
      <c r="AK31" s="174"/>
      <c r="AL31" s="175"/>
    </row>
    <row r="32" spans="1:38">
      <c r="A32" s="41"/>
      <c r="B32" s="96" t="s">
        <v>69</v>
      </c>
      <c r="C32" s="97"/>
      <c r="D32" s="98"/>
      <c r="E32" s="98"/>
      <c r="F32" s="99">
        <f t="shared" si="268"/>
        <v>0</v>
      </c>
      <c r="G32" s="98">
        <f t="shared" si="269"/>
        <v>0</v>
      </c>
      <c r="H32" s="100">
        <f t="shared" si="270"/>
        <v>0</v>
      </c>
      <c r="I32" s="41"/>
      <c r="J32" s="42"/>
      <c r="V32" s="173"/>
      <c r="W32" s="174"/>
      <c r="X32" s="174"/>
      <c r="Y32" s="174"/>
      <c r="Z32" s="174"/>
      <c r="AA32" s="174"/>
      <c r="AB32" s="174"/>
      <c r="AC32" s="174"/>
      <c r="AD32" s="174"/>
      <c r="AE32" s="174"/>
      <c r="AF32" s="174"/>
      <c r="AG32" s="174"/>
      <c r="AH32" s="174"/>
      <c r="AI32" s="174"/>
      <c r="AJ32" s="174"/>
      <c r="AK32" s="174"/>
      <c r="AL32" s="175"/>
    </row>
    <row r="33" spans="1:38" ht="19" thickBot="1">
      <c r="A33" s="41">
        <v>1</v>
      </c>
      <c r="B33" s="96" t="s">
        <v>70</v>
      </c>
      <c r="C33" s="97"/>
      <c r="D33" s="98"/>
      <c r="E33" s="98"/>
      <c r="F33" s="99">
        <f t="shared" si="268"/>
        <v>0</v>
      </c>
      <c r="G33" s="98">
        <f t="shared" si="269"/>
        <v>0</v>
      </c>
      <c r="H33" s="100">
        <f t="shared" si="270"/>
        <v>0</v>
      </c>
      <c r="I33" s="41"/>
      <c r="J33" s="42"/>
      <c r="V33" s="176"/>
      <c r="W33" s="177"/>
      <c r="X33" s="177"/>
      <c r="Y33" s="177"/>
      <c r="Z33" s="177"/>
      <c r="AA33" s="177"/>
      <c r="AB33" s="177"/>
      <c r="AC33" s="177"/>
      <c r="AD33" s="177"/>
      <c r="AE33" s="177"/>
      <c r="AF33" s="177"/>
      <c r="AG33" s="177"/>
      <c r="AH33" s="177"/>
      <c r="AI33" s="177"/>
      <c r="AJ33" s="177"/>
      <c r="AK33" s="177"/>
      <c r="AL33" s="178"/>
    </row>
    <row r="34" spans="1:38" ht="19" thickTop="1">
      <c r="A34" s="41"/>
      <c r="B34" s="96" t="s">
        <v>257</v>
      </c>
      <c r="C34" s="97"/>
      <c r="D34" s="100"/>
      <c r="E34" s="100"/>
      <c r="F34" s="99">
        <f t="shared" si="268"/>
        <v>0</v>
      </c>
      <c r="G34" s="98">
        <f t="shared" si="269"/>
        <v>0</v>
      </c>
      <c r="H34" s="100">
        <f t="shared" si="270"/>
        <v>0</v>
      </c>
      <c r="I34" s="41"/>
      <c r="J34" s="42"/>
    </row>
    <row r="35" spans="1:38">
      <c r="A35" s="103"/>
      <c r="B35" s="96" t="s">
        <v>258</v>
      </c>
      <c r="C35" s="97"/>
      <c r="D35" s="98"/>
      <c r="E35" s="100"/>
      <c r="F35" s="99">
        <f>C35*A35</f>
        <v>0</v>
      </c>
      <c r="G35" s="98">
        <f>D35*A35</f>
        <v>0</v>
      </c>
      <c r="H35" s="100">
        <f>E35*A35</f>
        <v>0</v>
      </c>
      <c r="I35" s="41"/>
      <c r="J35" s="42"/>
    </row>
    <row r="36" spans="1:38">
      <c r="A36" s="103"/>
      <c r="B36" s="96" t="s">
        <v>259</v>
      </c>
      <c r="C36" s="97"/>
      <c r="D36" s="98"/>
      <c r="E36" s="100"/>
      <c r="F36" s="99">
        <f>C36*A36</f>
        <v>0</v>
      </c>
      <c r="G36" s="98">
        <f>D36*A36</f>
        <v>0</v>
      </c>
      <c r="H36" s="100">
        <f>E36*A36</f>
        <v>0</v>
      </c>
      <c r="I36" s="41"/>
      <c r="J36" s="42"/>
    </row>
    <row r="37" spans="1:38">
      <c r="A37" s="41"/>
      <c r="B37" s="96" t="s">
        <v>74</v>
      </c>
      <c r="C37" s="95"/>
      <c r="D37" s="98"/>
      <c r="E37" s="100"/>
      <c r="F37" s="99">
        <f t="shared" si="268"/>
        <v>0</v>
      </c>
      <c r="G37" s="98">
        <f t="shared" si="269"/>
        <v>0</v>
      </c>
      <c r="H37" s="100">
        <f t="shared" si="270"/>
        <v>0</v>
      </c>
      <c r="I37" s="41"/>
      <c r="J37" s="42"/>
    </row>
    <row r="38" spans="1:38">
      <c r="A38" s="41"/>
      <c r="B38" s="96" t="s">
        <v>75</v>
      </c>
      <c r="C38" s="95"/>
      <c r="D38" s="98"/>
      <c r="E38" s="100"/>
      <c r="F38" s="99">
        <f t="shared" si="268"/>
        <v>0</v>
      </c>
      <c r="G38" s="98">
        <f t="shared" si="269"/>
        <v>0</v>
      </c>
      <c r="H38" s="100">
        <f t="shared" si="270"/>
        <v>0</v>
      </c>
      <c r="I38" s="41"/>
      <c r="J38" s="42"/>
    </row>
    <row r="39" spans="1:38">
      <c r="A39" s="41"/>
      <c r="B39" s="96" t="s">
        <v>260</v>
      </c>
      <c r="C39" s="95"/>
      <c r="D39" s="98"/>
      <c r="E39" s="100"/>
      <c r="F39" s="99">
        <f>C39*A39</f>
        <v>0</v>
      </c>
      <c r="G39" s="98">
        <f>D39*A39</f>
        <v>0</v>
      </c>
      <c r="H39" s="100">
        <f>E39*A39</f>
        <v>0</v>
      </c>
      <c r="I39" s="41"/>
      <c r="J39" s="42"/>
    </row>
    <row r="40" spans="1:38">
      <c r="A40" s="41"/>
      <c r="B40" s="96" t="s">
        <v>261</v>
      </c>
      <c r="C40" s="95"/>
      <c r="D40" s="98"/>
      <c r="E40" s="100"/>
      <c r="F40" s="99">
        <f>C40*A40</f>
        <v>0</v>
      </c>
      <c r="G40" s="98">
        <f>D40*A40</f>
        <v>0</v>
      </c>
      <c r="H40" s="100">
        <f>E40*A40</f>
        <v>0</v>
      </c>
      <c r="I40" s="41"/>
      <c r="J40" s="42"/>
    </row>
    <row r="41" spans="1:38">
      <c r="A41" s="41"/>
      <c r="B41" s="96" t="s">
        <v>78</v>
      </c>
      <c r="C41" s="97"/>
      <c r="D41" s="100"/>
      <c r="E41" s="100"/>
      <c r="F41" s="99">
        <f t="shared" ref="F41:F104" si="271">C41*A41</f>
        <v>0</v>
      </c>
      <c r="G41" s="98">
        <f t="shared" ref="G41:G65" si="272">D41*A41</f>
        <v>0</v>
      </c>
      <c r="H41" s="100">
        <f t="shared" ref="H41:H65" si="273">E41*A41</f>
        <v>0</v>
      </c>
      <c r="I41" s="41"/>
      <c r="J41" s="42"/>
    </row>
    <row r="42" spans="1:38">
      <c r="A42" s="41">
        <v>1</v>
      </c>
      <c r="B42" s="96" t="s">
        <v>262</v>
      </c>
      <c r="C42" s="101"/>
      <c r="D42" s="100"/>
      <c r="E42" s="100"/>
      <c r="F42" s="99">
        <f t="shared" si="271"/>
        <v>0</v>
      </c>
      <c r="G42" s="98">
        <f t="shared" si="272"/>
        <v>0</v>
      </c>
      <c r="H42" s="100">
        <f t="shared" si="273"/>
        <v>0</v>
      </c>
      <c r="I42" s="41"/>
      <c r="J42" s="42"/>
    </row>
    <row r="43" spans="1:38">
      <c r="A43" s="41">
        <v>1</v>
      </c>
      <c r="B43" s="96" t="s">
        <v>263</v>
      </c>
      <c r="C43" s="97"/>
      <c r="D43" s="98"/>
      <c r="E43" s="100"/>
      <c r="F43" s="99">
        <f t="shared" si="271"/>
        <v>0</v>
      </c>
      <c r="G43" s="98">
        <f t="shared" si="272"/>
        <v>0</v>
      </c>
      <c r="H43" s="100">
        <f t="shared" si="273"/>
        <v>0</v>
      </c>
      <c r="I43" s="41"/>
      <c r="J43" s="42"/>
    </row>
    <row r="44" spans="1:38">
      <c r="A44" s="41">
        <v>1</v>
      </c>
      <c r="B44" s="104" t="s">
        <v>81</v>
      </c>
      <c r="C44" s="101"/>
      <c r="D44" s="100"/>
      <c r="E44" s="100">
        <v>6.21</v>
      </c>
      <c r="F44" s="99">
        <f t="shared" si="271"/>
        <v>0</v>
      </c>
      <c r="G44" s="98">
        <f t="shared" si="272"/>
        <v>0</v>
      </c>
      <c r="H44" s="100">
        <f t="shared" si="273"/>
        <v>6.21</v>
      </c>
      <c r="I44" s="41"/>
      <c r="J44" s="41"/>
    </row>
    <row r="45" spans="1:38">
      <c r="A45" s="41"/>
      <c r="B45" s="104" t="s">
        <v>82</v>
      </c>
      <c r="C45" s="95"/>
      <c r="D45" s="98"/>
      <c r="E45" s="100">
        <v>12.3</v>
      </c>
      <c r="F45" s="99">
        <f t="shared" si="271"/>
        <v>0</v>
      </c>
      <c r="G45" s="98">
        <f t="shared" si="272"/>
        <v>0</v>
      </c>
      <c r="H45" s="100">
        <f t="shared" si="273"/>
        <v>0</v>
      </c>
      <c r="I45" s="41"/>
      <c r="J45" s="42"/>
    </row>
    <row r="46" spans="1:38">
      <c r="A46" s="41"/>
      <c r="B46" s="104" t="s">
        <v>264</v>
      </c>
      <c r="C46" s="95"/>
      <c r="D46" s="98"/>
      <c r="E46" s="100">
        <v>12.3</v>
      </c>
      <c r="F46" s="99">
        <f t="shared" si="271"/>
        <v>0</v>
      </c>
      <c r="G46" s="98">
        <f t="shared" si="272"/>
        <v>0</v>
      </c>
      <c r="H46" s="100">
        <f t="shared" si="273"/>
        <v>0</v>
      </c>
      <c r="I46" s="41"/>
      <c r="J46" s="42"/>
    </row>
    <row r="47" spans="1:38">
      <c r="A47" s="41"/>
      <c r="B47" s="104" t="s">
        <v>265</v>
      </c>
      <c r="C47" s="95"/>
      <c r="D47" s="98"/>
      <c r="E47" s="100">
        <v>12.3</v>
      </c>
      <c r="F47" s="99">
        <f t="shared" si="271"/>
        <v>0</v>
      </c>
      <c r="G47" s="98">
        <f t="shared" si="272"/>
        <v>0</v>
      </c>
      <c r="H47" s="100">
        <f t="shared" si="273"/>
        <v>0</v>
      </c>
      <c r="I47" s="41"/>
      <c r="J47" s="42"/>
    </row>
    <row r="48" spans="1:38">
      <c r="A48" s="41">
        <v>2</v>
      </c>
      <c r="B48" s="104" t="s">
        <v>266</v>
      </c>
      <c r="C48" s="95"/>
      <c r="D48" s="98"/>
      <c r="E48" s="100">
        <v>12.3</v>
      </c>
      <c r="F48" s="99">
        <f t="shared" si="271"/>
        <v>0</v>
      </c>
      <c r="G48" s="98">
        <f t="shared" si="272"/>
        <v>0</v>
      </c>
      <c r="H48" s="100">
        <f t="shared" si="273"/>
        <v>24.6</v>
      </c>
      <c r="I48" s="41"/>
      <c r="J48" s="42"/>
    </row>
    <row r="49" spans="1:10">
      <c r="A49" s="41">
        <v>1</v>
      </c>
      <c r="B49" s="96" t="s">
        <v>267</v>
      </c>
      <c r="C49" s="95"/>
      <c r="D49" s="98"/>
      <c r="E49" s="100"/>
      <c r="F49" s="99">
        <f t="shared" si="271"/>
        <v>0</v>
      </c>
      <c r="G49" s="98">
        <f t="shared" si="272"/>
        <v>0</v>
      </c>
      <c r="H49" s="100">
        <f t="shared" si="273"/>
        <v>0</v>
      </c>
      <c r="I49" s="41"/>
      <c r="J49" s="42"/>
    </row>
    <row r="50" spans="1:10">
      <c r="A50" s="41"/>
      <c r="B50" s="96" t="s">
        <v>268</v>
      </c>
      <c r="C50" s="95"/>
      <c r="D50" s="98"/>
      <c r="E50" s="100"/>
      <c r="F50" s="99">
        <f t="shared" si="271"/>
        <v>0</v>
      </c>
      <c r="G50" s="98">
        <f t="shared" si="272"/>
        <v>0</v>
      </c>
      <c r="H50" s="100">
        <f t="shared" si="273"/>
        <v>0</v>
      </c>
      <c r="I50" s="41"/>
      <c r="J50" s="42"/>
    </row>
    <row r="51" spans="1:10">
      <c r="A51" s="41">
        <v>1</v>
      </c>
      <c r="B51" s="96" t="s">
        <v>269</v>
      </c>
      <c r="C51" s="95"/>
      <c r="D51" s="98"/>
      <c r="E51" s="100"/>
      <c r="F51" s="99">
        <f t="shared" si="271"/>
        <v>0</v>
      </c>
      <c r="G51" s="98">
        <f t="shared" si="272"/>
        <v>0</v>
      </c>
      <c r="H51" s="100">
        <f t="shared" si="273"/>
        <v>0</v>
      </c>
      <c r="I51" s="41"/>
      <c r="J51" s="42"/>
    </row>
    <row r="52" spans="1:10">
      <c r="A52" s="41"/>
      <c r="B52" s="96" t="s">
        <v>270</v>
      </c>
      <c r="C52" s="95"/>
      <c r="D52" s="98"/>
      <c r="E52" s="100"/>
      <c r="F52" s="99">
        <f t="shared" si="271"/>
        <v>0</v>
      </c>
      <c r="G52" s="98">
        <f t="shared" si="272"/>
        <v>0</v>
      </c>
      <c r="H52" s="100">
        <f t="shared" si="273"/>
        <v>0</v>
      </c>
      <c r="I52" s="41"/>
      <c r="J52" s="42"/>
    </row>
    <row r="53" spans="1:10">
      <c r="A53" s="41">
        <v>1</v>
      </c>
      <c r="B53" s="96" t="s">
        <v>271</v>
      </c>
      <c r="C53" s="95"/>
      <c r="D53" s="98"/>
      <c r="E53" s="100"/>
      <c r="F53" s="99">
        <f t="shared" si="271"/>
        <v>0</v>
      </c>
      <c r="G53" s="98">
        <f t="shared" si="272"/>
        <v>0</v>
      </c>
      <c r="H53" s="100">
        <f t="shared" si="273"/>
        <v>0</v>
      </c>
      <c r="I53" s="41"/>
      <c r="J53" s="42"/>
    </row>
    <row r="54" spans="1:10">
      <c r="A54" s="41"/>
      <c r="B54" s="78" t="s">
        <v>272</v>
      </c>
      <c r="C54" s="97"/>
      <c r="D54" s="98"/>
      <c r="E54" s="100"/>
      <c r="F54" s="99">
        <f t="shared" si="271"/>
        <v>0</v>
      </c>
      <c r="G54" s="98">
        <f t="shared" si="272"/>
        <v>0</v>
      </c>
      <c r="H54" s="100">
        <f t="shared" si="273"/>
        <v>0</v>
      </c>
      <c r="I54" s="41"/>
      <c r="J54" s="42"/>
    </row>
    <row r="55" spans="1:10">
      <c r="A55" s="41"/>
      <c r="B55" s="78" t="s">
        <v>273</v>
      </c>
      <c r="C55" s="97"/>
      <c r="D55" s="98"/>
      <c r="E55" s="100"/>
      <c r="F55" s="99">
        <f t="shared" si="271"/>
        <v>0</v>
      </c>
      <c r="G55" s="98">
        <f t="shared" si="272"/>
        <v>0</v>
      </c>
      <c r="H55" s="100">
        <f t="shared" si="273"/>
        <v>0</v>
      </c>
      <c r="I55" s="41"/>
      <c r="J55" s="42"/>
    </row>
    <row r="56" spans="1:10">
      <c r="A56" s="103"/>
      <c r="B56" s="81" t="s">
        <v>274</v>
      </c>
      <c r="C56" s="97"/>
      <c r="D56" s="98"/>
      <c r="E56" s="100"/>
      <c r="F56" s="99">
        <f t="shared" si="271"/>
        <v>0</v>
      </c>
      <c r="G56" s="98">
        <f t="shared" si="272"/>
        <v>0</v>
      </c>
      <c r="H56" s="100">
        <f t="shared" si="273"/>
        <v>0</v>
      </c>
      <c r="I56" s="41"/>
      <c r="J56" s="42"/>
    </row>
    <row r="57" spans="1:10">
      <c r="A57" s="41"/>
      <c r="B57" s="81" t="s">
        <v>275</v>
      </c>
      <c r="C57" s="95"/>
      <c r="D57" s="98"/>
      <c r="E57" s="100"/>
      <c r="F57" s="99">
        <f t="shared" si="271"/>
        <v>0</v>
      </c>
      <c r="G57" s="98">
        <f t="shared" si="272"/>
        <v>0</v>
      </c>
      <c r="H57" s="100">
        <f t="shared" si="273"/>
        <v>0</v>
      </c>
      <c r="I57" s="41"/>
      <c r="J57" s="42"/>
    </row>
    <row r="58" spans="1:10">
      <c r="A58" s="41"/>
      <c r="B58" s="81" t="s">
        <v>276</v>
      </c>
      <c r="C58" s="101"/>
      <c r="D58" s="98"/>
      <c r="E58" s="100"/>
      <c r="F58" s="99">
        <f t="shared" si="271"/>
        <v>0</v>
      </c>
      <c r="G58" s="98">
        <f t="shared" si="272"/>
        <v>0</v>
      </c>
      <c r="H58" s="100">
        <f t="shared" si="273"/>
        <v>0</v>
      </c>
      <c r="I58" s="41"/>
      <c r="J58" s="42"/>
    </row>
    <row r="59" spans="1:10">
      <c r="A59" s="41"/>
      <c r="B59" s="78" t="s">
        <v>277</v>
      </c>
      <c r="C59" s="95"/>
      <c r="D59" s="98"/>
      <c r="E59" s="100"/>
      <c r="F59" s="99">
        <f t="shared" si="271"/>
        <v>0</v>
      </c>
      <c r="G59" s="98">
        <f t="shared" si="272"/>
        <v>0</v>
      </c>
      <c r="H59" s="100">
        <f t="shared" si="273"/>
        <v>0</v>
      </c>
      <c r="I59" s="41"/>
      <c r="J59" s="42"/>
    </row>
    <row r="60" spans="1:10">
      <c r="A60" s="41"/>
      <c r="B60" s="96" t="s">
        <v>278</v>
      </c>
      <c r="C60" s="95"/>
      <c r="D60" s="98"/>
      <c r="E60" s="100"/>
      <c r="F60" s="99">
        <f t="shared" si="271"/>
        <v>0</v>
      </c>
      <c r="G60" s="98">
        <f t="shared" si="272"/>
        <v>0</v>
      </c>
      <c r="H60" s="100">
        <f t="shared" si="273"/>
        <v>0</v>
      </c>
      <c r="I60" s="41"/>
      <c r="J60" s="42"/>
    </row>
    <row r="61" spans="1:10">
      <c r="A61" s="41"/>
      <c r="B61" s="96" t="s">
        <v>279</v>
      </c>
      <c r="C61" s="95"/>
      <c r="D61" s="98"/>
      <c r="E61" s="100"/>
      <c r="F61" s="99">
        <f t="shared" si="271"/>
        <v>0</v>
      </c>
      <c r="G61" s="98">
        <f t="shared" si="272"/>
        <v>0</v>
      </c>
      <c r="H61" s="100">
        <f t="shared" si="273"/>
        <v>0</v>
      </c>
      <c r="I61" s="41"/>
      <c r="J61" s="42"/>
    </row>
    <row r="62" spans="1:10">
      <c r="A62" s="103"/>
      <c r="B62" s="105" t="s">
        <v>280</v>
      </c>
      <c r="C62" s="97"/>
      <c r="D62" s="98"/>
      <c r="E62" s="100"/>
      <c r="F62" s="99">
        <f t="shared" si="271"/>
        <v>0</v>
      </c>
      <c r="G62" s="98">
        <f t="shared" si="272"/>
        <v>0</v>
      </c>
      <c r="H62" s="100">
        <f t="shared" si="273"/>
        <v>0</v>
      </c>
      <c r="I62" s="41"/>
      <c r="J62" s="42"/>
    </row>
    <row r="63" spans="1:10">
      <c r="A63" s="41"/>
      <c r="B63" s="78" t="s">
        <v>281</v>
      </c>
      <c r="C63" s="95"/>
      <c r="D63" s="98"/>
      <c r="E63" s="100"/>
      <c r="F63" s="99">
        <f t="shared" si="271"/>
        <v>0</v>
      </c>
      <c r="G63" s="98">
        <f t="shared" si="272"/>
        <v>0</v>
      </c>
      <c r="H63" s="100">
        <f t="shared" si="273"/>
        <v>0</v>
      </c>
      <c r="I63" s="41"/>
      <c r="J63" s="42"/>
    </row>
    <row r="64" spans="1:10">
      <c r="A64" s="103"/>
      <c r="B64" s="78" t="s">
        <v>282</v>
      </c>
      <c r="C64" s="97"/>
      <c r="D64" s="98"/>
      <c r="E64" s="100"/>
      <c r="F64" s="99">
        <f t="shared" si="271"/>
        <v>0</v>
      </c>
      <c r="G64" s="98">
        <f t="shared" si="272"/>
        <v>0</v>
      </c>
      <c r="H64" s="100">
        <f t="shared" si="273"/>
        <v>0</v>
      </c>
      <c r="I64" s="41"/>
      <c r="J64" s="42"/>
    </row>
    <row r="65" spans="1:10">
      <c r="A65" s="41"/>
      <c r="B65" s="78" t="s">
        <v>283</v>
      </c>
      <c r="C65" s="95"/>
      <c r="D65" s="98"/>
      <c r="E65" s="100"/>
      <c r="F65" s="99">
        <f t="shared" si="271"/>
        <v>0</v>
      </c>
      <c r="G65" s="98">
        <f t="shared" si="272"/>
        <v>0</v>
      </c>
      <c r="H65" s="100">
        <f t="shared" si="273"/>
        <v>0</v>
      </c>
      <c r="I65" s="41"/>
      <c r="J65" s="42"/>
    </row>
    <row r="66" spans="1:10">
      <c r="A66" s="41"/>
      <c r="B66" s="106"/>
      <c r="C66" s="97"/>
      <c r="D66" s="42"/>
      <c r="E66" s="46"/>
      <c r="F66" s="99">
        <f t="shared" si="271"/>
        <v>0</v>
      </c>
      <c r="G66" s="98">
        <f>D66*A66</f>
        <v>0</v>
      </c>
      <c r="H66" s="100">
        <f>E66*A66</f>
        <v>0</v>
      </c>
      <c r="I66" s="41"/>
      <c r="J66" s="42"/>
    </row>
    <row r="67" spans="1:10" ht="19" thickBot="1">
      <c r="A67" s="41"/>
      <c r="B67" s="106"/>
      <c r="C67" s="97"/>
      <c r="D67" s="93"/>
      <c r="E67" s="93"/>
      <c r="F67" s="99">
        <f t="shared" si="271"/>
        <v>0</v>
      </c>
      <c r="G67" s="98">
        <f t="shared" ref="G67:G130" si="274">D67*A67</f>
        <v>0</v>
      </c>
      <c r="H67" s="100">
        <f t="shared" ref="H67:H130" si="275">E67*A67</f>
        <v>0</v>
      </c>
      <c r="I67" s="41"/>
      <c r="J67" s="42"/>
    </row>
    <row r="68" spans="1:10">
      <c r="A68" s="107"/>
      <c r="B68" s="108" t="s">
        <v>284</v>
      </c>
      <c r="C68" s="97"/>
      <c r="D68" s="93"/>
      <c r="E68" s="93"/>
      <c r="F68" s="99">
        <f t="shared" si="271"/>
        <v>0</v>
      </c>
      <c r="G68" s="98">
        <f t="shared" si="274"/>
        <v>0</v>
      </c>
      <c r="H68" s="100">
        <f t="shared" si="275"/>
        <v>0</v>
      </c>
      <c r="I68" s="41"/>
      <c r="J68" s="42"/>
    </row>
    <row r="69" spans="1:10">
      <c r="A69" s="109"/>
      <c r="B69" s="110"/>
      <c r="C69" s="97"/>
      <c r="D69" s="93"/>
      <c r="E69" s="46"/>
      <c r="F69" s="99">
        <f t="shared" si="271"/>
        <v>0</v>
      </c>
      <c r="G69" s="98">
        <f t="shared" si="274"/>
        <v>0</v>
      </c>
      <c r="H69" s="100">
        <f t="shared" si="275"/>
        <v>0</v>
      </c>
      <c r="I69" s="41"/>
      <c r="J69" s="42"/>
    </row>
    <row r="70" spans="1:10">
      <c r="A70" s="109">
        <v>4</v>
      </c>
      <c r="B70" s="42" t="s">
        <v>285</v>
      </c>
      <c r="C70" s="95">
        <v>35</v>
      </c>
      <c r="D70" s="93">
        <v>2.93</v>
      </c>
      <c r="E70" s="100"/>
      <c r="F70" s="99">
        <f>C70*A70</f>
        <v>140</v>
      </c>
      <c r="G70" s="98">
        <f>D70*A70</f>
        <v>11.72</v>
      </c>
      <c r="H70" s="100">
        <f>E70*A70</f>
        <v>0</v>
      </c>
      <c r="I70" s="41"/>
      <c r="J70" s="42">
        <v>4</v>
      </c>
    </row>
    <row r="71" spans="1:10">
      <c r="A71" s="109"/>
      <c r="B71" s="42"/>
      <c r="C71" s="111"/>
      <c r="D71" s="93"/>
      <c r="E71" s="46"/>
      <c r="F71" s="99">
        <f>C71*A71</f>
        <v>0</v>
      </c>
      <c r="G71" s="98">
        <f>D71*A71</f>
        <v>0</v>
      </c>
      <c r="H71" s="100">
        <f>E71*A71</f>
        <v>0</v>
      </c>
      <c r="I71" s="41"/>
      <c r="J71" s="42"/>
    </row>
    <row r="72" spans="1:10">
      <c r="A72" s="109"/>
      <c r="B72" s="41"/>
      <c r="C72" s="95"/>
      <c r="D72" s="93"/>
      <c r="E72" s="46"/>
      <c r="F72" s="99">
        <f>C72*A72</f>
        <v>0</v>
      </c>
      <c r="G72" s="98">
        <f>D72*A72</f>
        <v>0</v>
      </c>
      <c r="H72" s="100">
        <f>E72*A72</f>
        <v>0</v>
      </c>
      <c r="I72" s="41"/>
      <c r="J72" s="42"/>
    </row>
    <row r="73" spans="1:10">
      <c r="A73" s="109"/>
      <c r="B73" s="42"/>
      <c r="C73" s="95"/>
      <c r="D73" s="93"/>
      <c r="E73" s="46"/>
      <c r="F73" s="99">
        <f t="shared" si="271"/>
        <v>0</v>
      </c>
      <c r="G73" s="98">
        <f t="shared" si="274"/>
        <v>0</v>
      </c>
      <c r="H73" s="100">
        <f t="shared" si="275"/>
        <v>0</v>
      </c>
      <c r="I73" s="41"/>
      <c r="J73" s="42"/>
    </row>
    <row r="74" spans="1:10">
      <c r="A74" s="109"/>
      <c r="B74" s="41"/>
      <c r="C74" s="97"/>
      <c r="D74" s="93"/>
      <c r="E74" s="46"/>
      <c r="F74" s="99">
        <f t="shared" si="271"/>
        <v>0</v>
      </c>
      <c r="G74" s="98">
        <f t="shared" si="274"/>
        <v>0</v>
      </c>
      <c r="H74" s="100">
        <f t="shared" si="275"/>
        <v>0</v>
      </c>
      <c r="I74" s="41"/>
      <c r="J74" s="42"/>
    </row>
    <row r="75" spans="1:10">
      <c r="A75" s="109"/>
      <c r="B75" s="41"/>
      <c r="C75" s="95"/>
      <c r="D75" s="93"/>
      <c r="E75" s="46"/>
      <c r="F75" s="99">
        <f t="shared" si="271"/>
        <v>0</v>
      </c>
      <c r="G75" s="98">
        <f t="shared" si="274"/>
        <v>0</v>
      </c>
      <c r="H75" s="100">
        <f t="shared" si="275"/>
        <v>0</v>
      </c>
      <c r="I75" s="41"/>
      <c r="J75" s="42"/>
    </row>
    <row r="76" spans="1:10">
      <c r="A76" s="109"/>
      <c r="B76" s="41"/>
      <c r="C76" s="95"/>
      <c r="D76" s="93"/>
      <c r="E76" s="46"/>
      <c r="F76" s="99">
        <f t="shared" si="271"/>
        <v>0</v>
      </c>
      <c r="G76" s="98">
        <f t="shared" si="274"/>
        <v>0</v>
      </c>
      <c r="H76" s="100">
        <f t="shared" si="275"/>
        <v>0</v>
      </c>
      <c r="I76" s="41"/>
      <c r="J76" s="42"/>
    </row>
    <row r="77" spans="1:10" ht="19" thickBot="1">
      <c r="A77" s="109"/>
      <c r="B77" s="45"/>
      <c r="C77" s="95"/>
      <c r="D77" s="93"/>
      <c r="E77" s="46"/>
      <c r="F77" s="99">
        <f t="shared" si="271"/>
        <v>0</v>
      </c>
      <c r="G77" s="98">
        <f t="shared" si="274"/>
        <v>0</v>
      </c>
      <c r="H77" s="100">
        <f t="shared" si="275"/>
        <v>0</v>
      </c>
      <c r="I77" s="41"/>
      <c r="J77" s="42"/>
    </row>
    <row r="78" spans="1:10">
      <c r="A78" s="107"/>
      <c r="B78" s="108" t="s">
        <v>286</v>
      </c>
      <c r="C78" s="97"/>
      <c r="D78" s="93"/>
      <c r="E78" s="93"/>
      <c r="F78" s="99">
        <f t="shared" si="271"/>
        <v>0</v>
      </c>
      <c r="G78" s="98">
        <f t="shared" si="274"/>
        <v>0</v>
      </c>
      <c r="H78" s="100">
        <f t="shared" si="275"/>
        <v>0</v>
      </c>
      <c r="I78" s="41"/>
      <c r="J78" s="42"/>
    </row>
    <row r="79" spans="1:10">
      <c r="A79" s="109"/>
      <c r="B79" s="110"/>
      <c r="C79" s="97"/>
      <c r="D79" s="93"/>
      <c r="E79" s="46"/>
      <c r="F79" s="99">
        <f t="shared" si="271"/>
        <v>0</v>
      </c>
      <c r="G79" s="98">
        <f t="shared" si="274"/>
        <v>0</v>
      </c>
      <c r="H79" s="100">
        <f t="shared" si="275"/>
        <v>0</v>
      </c>
      <c r="I79" s="41"/>
      <c r="J79" s="42"/>
    </row>
    <row r="80" spans="1:10">
      <c r="A80" s="109">
        <v>4</v>
      </c>
      <c r="B80" s="42" t="s">
        <v>287</v>
      </c>
      <c r="C80" s="95">
        <v>27</v>
      </c>
      <c r="D80" s="93"/>
      <c r="E80" s="100">
        <v>5.2</v>
      </c>
      <c r="F80" s="99">
        <f t="shared" si="271"/>
        <v>108</v>
      </c>
      <c r="G80" s="98">
        <f t="shared" si="274"/>
        <v>0</v>
      </c>
      <c r="H80" s="100">
        <f t="shared" si="275"/>
        <v>20.8</v>
      </c>
      <c r="I80" s="41"/>
      <c r="J80" s="42">
        <v>4</v>
      </c>
    </row>
    <row r="81" spans="1:10">
      <c r="A81" s="109"/>
      <c r="B81" s="42"/>
      <c r="C81" s="111"/>
      <c r="D81" s="93"/>
      <c r="E81" s="46"/>
      <c r="F81" s="99">
        <f t="shared" si="271"/>
        <v>0</v>
      </c>
      <c r="G81" s="98">
        <f t="shared" si="274"/>
        <v>0</v>
      </c>
      <c r="H81" s="100">
        <f t="shared" si="275"/>
        <v>0</v>
      </c>
      <c r="I81" s="41"/>
      <c r="J81" s="42"/>
    </row>
    <row r="82" spans="1:10">
      <c r="A82" s="109"/>
      <c r="B82" s="42"/>
      <c r="C82" s="97"/>
      <c r="D82" s="93"/>
      <c r="E82" s="46"/>
      <c r="F82" s="99">
        <f t="shared" si="271"/>
        <v>0</v>
      </c>
      <c r="G82" s="98">
        <f t="shared" si="274"/>
        <v>0</v>
      </c>
      <c r="H82" s="100">
        <f t="shared" si="275"/>
        <v>0</v>
      </c>
      <c r="I82" s="41"/>
      <c r="J82" s="42"/>
    </row>
    <row r="83" spans="1:10">
      <c r="A83" s="109"/>
      <c r="B83" s="42"/>
      <c r="C83" s="95"/>
      <c r="D83" s="93"/>
      <c r="E83" s="46"/>
      <c r="F83" s="99">
        <f t="shared" si="271"/>
        <v>0</v>
      </c>
      <c r="G83" s="98">
        <f t="shared" si="274"/>
        <v>0</v>
      </c>
      <c r="H83" s="100">
        <f t="shared" si="275"/>
        <v>0</v>
      </c>
      <c r="I83" s="41"/>
      <c r="J83" s="42"/>
    </row>
    <row r="84" spans="1:10">
      <c r="A84" s="109"/>
      <c r="B84" s="41"/>
      <c r="C84" s="97"/>
      <c r="D84" s="93"/>
      <c r="E84" s="46"/>
      <c r="F84" s="99">
        <f t="shared" si="271"/>
        <v>0</v>
      </c>
      <c r="G84" s="98">
        <f t="shared" si="274"/>
        <v>0</v>
      </c>
      <c r="H84" s="100">
        <f t="shared" si="275"/>
        <v>0</v>
      </c>
      <c r="I84" s="41"/>
      <c r="J84" s="42"/>
    </row>
    <row r="85" spans="1:10">
      <c r="A85" s="109"/>
      <c r="B85" s="41"/>
      <c r="C85" s="95"/>
      <c r="D85" s="93"/>
      <c r="E85" s="46"/>
      <c r="F85" s="99">
        <f t="shared" si="271"/>
        <v>0</v>
      </c>
      <c r="G85" s="98">
        <f t="shared" si="274"/>
        <v>0</v>
      </c>
      <c r="H85" s="100">
        <f t="shared" si="275"/>
        <v>0</v>
      </c>
      <c r="I85" s="41"/>
      <c r="J85" s="42"/>
    </row>
    <row r="86" spans="1:10">
      <c r="A86" s="109"/>
      <c r="B86" s="41"/>
      <c r="C86" s="95"/>
      <c r="D86" s="93"/>
      <c r="E86" s="46"/>
      <c r="F86" s="99">
        <f t="shared" si="271"/>
        <v>0</v>
      </c>
      <c r="G86" s="98">
        <f t="shared" si="274"/>
        <v>0</v>
      </c>
      <c r="H86" s="100">
        <f t="shared" si="275"/>
        <v>0</v>
      </c>
      <c r="I86" s="41"/>
      <c r="J86" s="42"/>
    </row>
    <row r="87" spans="1:10" ht="19" thickBot="1">
      <c r="A87" s="109"/>
      <c r="B87" s="45"/>
      <c r="C87" s="95"/>
      <c r="D87" s="93"/>
      <c r="E87" s="46"/>
      <c r="F87" s="99">
        <f t="shared" si="271"/>
        <v>0</v>
      </c>
      <c r="G87" s="98">
        <f t="shared" si="274"/>
        <v>0</v>
      </c>
      <c r="H87" s="100">
        <f t="shared" si="275"/>
        <v>0</v>
      </c>
      <c r="I87" s="41"/>
      <c r="J87" s="42"/>
    </row>
    <row r="88" spans="1:10">
      <c r="A88" s="107"/>
      <c r="B88" s="108" t="s">
        <v>288</v>
      </c>
      <c r="C88" s="97"/>
      <c r="D88" s="93"/>
      <c r="E88" s="93"/>
      <c r="F88" s="99">
        <f t="shared" si="271"/>
        <v>0</v>
      </c>
      <c r="G88" s="98">
        <f t="shared" si="274"/>
        <v>0</v>
      </c>
      <c r="H88" s="100">
        <f t="shared" si="275"/>
        <v>0</v>
      </c>
      <c r="I88" s="41"/>
      <c r="J88" s="42"/>
    </row>
    <row r="89" spans="1:10">
      <c r="A89" s="109"/>
      <c r="B89" s="110"/>
      <c r="C89" s="97"/>
      <c r="D89" s="93"/>
      <c r="E89" s="46"/>
      <c r="F89" s="99">
        <f t="shared" si="271"/>
        <v>0</v>
      </c>
      <c r="G89" s="98">
        <f t="shared" si="274"/>
        <v>0</v>
      </c>
      <c r="H89" s="100">
        <f t="shared" si="275"/>
        <v>0</v>
      </c>
      <c r="I89" s="41"/>
      <c r="J89" s="42"/>
    </row>
    <row r="90" spans="1:10">
      <c r="A90" s="109">
        <v>6</v>
      </c>
      <c r="B90" s="42" t="s">
        <v>287</v>
      </c>
      <c r="C90" s="95">
        <v>27</v>
      </c>
      <c r="D90" s="93"/>
      <c r="E90" s="100">
        <v>5.2</v>
      </c>
      <c r="F90" s="99">
        <f t="shared" si="271"/>
        <v>162</v>
      </c>
      <c r="G90" s="98">
        <f t="shared" si="274"/>
        <v>0</v>
      </c>
      <c r="H90" s="100">
        <f t="shared" si="275"/>
        <v>31.200000000000003</v>
      </c>
      <c r="I90" s="41"/>
      <c r="J90" s="42">
        <v>6</v>
      </c>
    </row>
    <row r="91" spans="1:10">
      <c r="A91" s="109">
        <v>6</v>
      </c>
      <c r="B91" s="42" t="s">
        <v>289</v>
      </c>
      <c r="C91" s="111">
        <v>27</v>
      </c>
      <c r="D91" s="93"/>
      <c r="E91" s="46">
        <v>5.2</v>
      </c>
      <c r="F91" s="99">
        <f t="shared" si="271"/>
        <v>162</v>
      </c>
      <c r="G91" s="98">
        <f t="shared" si="274"/>
        <v>0</v>
      </c>
      <c r="H91" s="100">
        <f t="shared" si="275"/>
        <v>31.200000000000003</v>
      </c>
      <c r="I91" s="41"/>
      <c r="J91" s="42">
        <v>6</v>
      </c>
    </row>
    <row r="92" spans="1:10">
      <c r="A92" s="109">
        <v>6</v>
      </c>
      <c r="B92" s="41" t="s">
        <v>290</v>
      </c>
      <c r="C92" s="95">
        <v>1</v>
      </c>
      <c r="D92" s="93">
        <v>11.3</v>
      </c>
      <c r="E92" s="46"/>
      <c r="F92" s="99">
        <f t="shared" si="271"/>
        <v>6</v>
      </c>
      <c r="G92" s="98">
        <f t="shared" si="274"/>
        <v>67.800000000000011</v>
      </c>
      <c r="H92" s="100">
        <f t="shared" si="275"/>
        <v>0</v>
      </c>
      <c r="I92" s="41">
        <v>6</v>
      </c>
      <c r="J92" s="42"/>
    </row>
    <row r="93" spans="1:10">
      <c r="A93" s="109"/>
      <c r="B93" s="42"/>
      <c r="C93" s="95"/>
      <c r="D93" s="93"/>
      <c r="E93" s="46"/>
      <c r="F93" s="99">
        <f t="shared" si="271"/>
        <v>0</v>
      </c>
      <c r="G93" s="98">
        <f t="shared" si="274"/>
        <v>0</v>
      </c>
      <c r="H93" s="100">
        <f t="shared" si="275"/>
        <v>0</v>
      </c>
      <c r="I93" s="41"/>
      <c r="J93" s="42"/>
    </row>
    <row r="94" spans="1:10">
      <c r="A94" s="109"/>
      <c r="B94" s="41"/>
      <c r="C94" s="97"/>
      <c r="D94" s="93"/>
      <c r="E94" s="46"/>
      <c r="F94" s="99">
        <f t="shared" si="271"/>
        <v>0</v>
      </c>
      <c r="G94" s="98">
        <f t="shared" si="274"/>
        <v>0</v>
      </c>
      <c r="H94" s="100">
        <f t="shared" si="275"/>
        <v>0</v>
      </c>
      <c r="I94" s="41"/>
      <c r="J94" s="42"/>
    </row>
    <row r="95" spans="1:10">
      <c r="A95" s="109"/>
      <c r="B95" s="41"/>
      <c r="C95" s="95"/>
      <c r="D95" s="93"/>
      <c r="E95" s="46"/>
      <c r="F95" s="99">
        <f t="shared" si="271"/>
        <v>0</v>
      </c>
      <c r="G95" s="98">
        <f t="shared" si="274"/>
        <v>0</v>
      </c>
      <c r="H95" s="100">
        <f t="shared" si="275"/>
        <v>0</v>
      </c>
      <c r="I95" s="41"/>
      <c r="J95" s="42"/>
    </row>
    <row r="96" spans="1:10">
      <c r="A96" s="109"/>
      <c r="B96" s="41"/>
      <c r="C96" s="95"/>
      <c r="D96" s="93"/>
      <c r="E96" s="46"/>
      <c r="F96" s="99">
        <f t="shared" si="271"/>
        <v>0</v>
      </c>
      <c r="G96" s="98">
        <f t="shared" si="274"/>
        <v>0</v>
      </c>
      <c r="H96" s="100">
        <f t="shared" si="275"/>
        <v>0</v>
      </c>
      <c r="I96" s="41"/>
      <c r="J96" s="42"/>
    </row>
    <row r="97" spans="1:10" ht="19" thickBot="1">
      <c r="A97" s="109"/>
      <c r="B97" s="112"/>
      <c r="C97" s="113"/>
      <c r="D97" s="114"/>
      <c r="E97" s="46"/>
      <c r="F97" s="99"/>
      <c r="G97" s="98"/>
      <c r="H97" s="100"/>
      <c r="I97" s="41"/>
      <c r="J97" s="42"/>
    </row>
    <row r="98" spans="1:10">
      <c r="A98" s="107"/>
      <c r="B98" s="108" t="s">
        <v>291</v>
      </c>
      <c r="C98" s="97"/>
      <c r="D98" s="93"/>
      <c r="E98" s="93"/>
      <c r="F98" s="99">
        <f t="shared" si="271"/>
        <v>0</v>
      </c>
      <c r="G98" s="98">
        <f t="shared" si="274"/>
        <v>0</v>
      </c>
      <c r="H98" s="100">
        <f t="shared" si="275"/>
        <v>0</v>
      </c>
      <c r="I98" s="43"/>
      <c r="J98" s="44"/>
    </row>
    <row r="99" spans="1:10">
      <c r="A99" s="109"/>
      <c r="B99" s="110"/>
      <c r="C99" s="97"/>
      <c r="D99" s="93"/>
      <c r="E99" s="46"/>
      <c r="F99" s="99">
        <f t="shared" si="271"/>
        <v>0</v>
      </c>
      <c r="G99" s="98">
        <f t="shared" si="274"/>
        <v>0</v>
      </c>
      <c r="H99" s="100">
        <f t="shared" si="275"/>
        <v>0</v>
      </c>
      <c r="I99" s="43"/>
      <c r="J99" s="44"/>
    </row>
    <row r="100" spans="1:10">
      <c r="A100" s="109">
        <v>6</v>
      </c>
      <c r="B100" s="42" t="s">
        <v>287</v>
      </c>
      <c r="C100" s="95">
        <v>27</v>
      </c>
      <c r="D100" s="93"/>
      <c r="E100" s="100">
        <v>5.2</v>
      </c>
      <c r="F100" s="99">
        <f t="shared" si="271"/>
        <v>162</v>
      </c>
      <c r="G100" s="98">
        <f t="shared" si="274"/>
        <v>0</v>
      </c>
      <c r="H100" s="100">
        <f t="shared" si="275"/>
        <v>31.200000000000003</v>
      </c>
      <c r="I100" s="41"/>
      <c r="J100" s="42">
        <v>6</v>
      </c>
    </row>
    <row r="101" spans="1:10">
      <c r="A101" s="109">
        <v>4</v>
      </c>
      <c r="B101" s="41" t="s">
        <v>292</v>
      </c>
      <c r="C101" s="95">
        <v>1</v>
      </c>
      <c r="D101" s="93">
        <v>5.66</v>
      </c>
      <c r="E101" s="46"/>
      <c r="F101" s="99">
        <f t="shared" si="271"/>
        <v>4</v>
      </c>
      <c r="G101" s="98">
        <f t="shared" si="274"/>
        <v>22.64</v>
      </c>
      <c r="H101" s="100">
        <f t="shared" si="275"/>
        <v>0</v>
      </c>
      <c r="I101" s="41">
        <v>4</v>
      </c>
      <c r="J101" s="42"/>
    </row>
    <row r="102" spans="1:10">
      <c r="A102" s="109"/>
      <c r="B102" s="41"/>
      <c r="C102" s="95"/>
      <c r="D102" s="93"/>
      <c r="E102" s="46"/>
      <c r="F102" s="99">
        <f t="shared" si="271"/>
        <v>0</v>
      </c>
      <c r="G102" s="98">
        <f t="shared" si="274"/>
        <v>0</v>
      </c>
      <c r="H102" s="100">
        <f t="shared" si="275"/>
        <v>0</v>
      </c>
      <c r="I102" s="41"/>
      <c r="J102" s="42"/>
    </row>
    <row r="103" spans="1:10">
      <c r="A103" s="109"/>
      <c r="B103" s="42"/>
      <c r="C103" s="95"/>
      <c r="D103" s="93"/>
      <c r="E103" s="46"/>
      <c r="F103" s="99">
        <f t="shared" si="271"/>
        <v>0</v>
      </c>
      <c r="G103" s="98">
        <f t="shared" si="274"/>
        <v>0</v>
      </c>
      <c r="H103" s="100">
        <f t="shared" si="275"/>
        <v>0</v>
      </c>
      <c r="I103" s="41"/>
      <c r="J103" s="42"/>
    </row>
    <row r="104" spans="1:10">
      <c r="A104" s="109"/>
      <c r="B104" s="41"/>
      <c r="C104" s="97"/>
      <c r="D104" s="93"/>
      <c r="E104" s="46"/>
      <c r="F104" s="99">
        <f t="shared" si="271"/>
        <v>0</v>
      </c>
      <c r="G104" s="98">
        <f t="shared" si="274"/>
        <v>0</v>
      </c>
      <c r="H104" s="100">
        <f t="shared" si="275"/>
        <v>0</v>
      </c>
      <c r="I104" s="41"/>
      <c r="J104" s="42"/>
    </row>
    <row r="105" spans="1:10">
      <c r="A105" s="109"/>
      <c r="B105" s="41"/>
      <c r="C105" s="95"/>
      <c r="D105" s="93"/>
      <c r="E105" s="46"/>
      <c r="F105" s="99">
        <f t="shared" ref="F105:F180" si="276">C105*A105</f>
        <v>0</v>
      </c>
      <c r="G105" s="98">
        <f t="shared" si="274"/>
        <v>0</v>
      </c>
      <c r="H105" s="100">
        <f t="shared" si="275"/>
        <v>0</v>
      </c>
      <c r="I105" s="41"/>
      <c r="J105" s="42"/>
    </row>
    <row r="106" spans="1:10">
      <c r="A106" s="109"/>
      <c r="B106" s="41"/>
      <c r="C106" s="95"/>
      <c r="D106" s="93"/>
      <c r="E106" s="46"/>
      <c r="F106" s="99">
        <f t="shared" si="276"/>
        <v>0</v>
      </c>
      <c r="G106" s="98">
        <f t="shared" si="274"/>
        <v>0</v>
      </c>
      <c r="H106" s="100">
        <f t="shared" si="275"/>
        <v>0</v>
      </c>
      <c r="I106" s="41"/>
      <c r="J106" s="42"/>
    </row>
    <row r="107" spans="1:10" ht="19" thickBot="1">
      <c r="A107" s="109"/>
      <c r="B107" s="110"/>
      <c r="C107" s="95"/>
      <c r="D107" s="93"/>
      <c r="E107" s="46"/>
      <c r="F107" s="99">
        <f t="shared" si="276"/>
        <v>0</v>
      </c>
      <c r="G107" s="98">
        <f t="shared" si="274"/>
        <v>0</v>
      </c>
      <c r="H107" s="100">
        <f t="shared" si="275"/>
        <v>0</v>
      </c>
      <c r="I107" s="41"/>
      <c r="J107" s="42"/>
    </row>
    <row r="108" spans="1:10">
      <c r="A108" s="107"/>
      <c r="B108" s="108" t="s">
        <v>293</v>
      </c>
      <c r="C108" s="97"/>
      <c r="D108" s="93"/>
      <c r="E108" s="93"/>
      <c r="F108" s="99">
        <f t="shared" si="276"/>
        <v>0</v>
      </c>
      <c r="G108" s="98">
        <f t="shared" si="274"/>
        <v>0</v>
      </c>
      <c r="H108" s="100">
        <f t="shared" si="275"/>
        <v>0</v>
      </c>
      <c r="I108" s="41"/>
      <c r="J108" s="42"/>
    </row>
    <row r="109" spans="1:10">
      <c r="A109" s="109"/>
      <c r="B109" s="110"/>
      <c r="C109" s="97"/>
      <c r="D109" s="93"/>
      <c r="E109" s="46"/>
      <c r="F109" s="99">
        <f t="shared" si="276"/>
        <v>0</v>
      </c>
      <c r="G109" s="98">
        <f t="shared" si="274"/>
        <v>0</v>
      </c>
      <c r="H109" s="100">
        <f t="shared" si="275"/>
        <v>0</v>
      </c>
      <c r="I109" s="41"/>
      <c r="J109" s="42"/>
    </row>
    <row r="110" spans="1:10">
      <c r="A110" s="109">
        <v>13</v>
      </c>
      <c r="B110" s="41" t="s">
        <v>294</v>
      </c>
      <c r="C110" s="95">
        <v>1</v>
      </c>
      <c r="D110" s="93">
        <v>4.34</v>
      </c>
      <c r="E110" s="100"/>
      <c r="F110" s="99">
        <f t="shared" si="276"/>
        <v>13</v>
      </c>
      <c r="G110" s="98">
        <f t="shared" si="274"/>
        <v>56.42</v>
      </c>
      <c r="H110" s="100">
        <f t="shared" si="275"/>
        <v>0</v>
      </c>
      <c r="I110" s="41">
        <v>7</v>
      </c>
      <c r="J110" s="42"/>
    </row>
    <row r="111" spans="1:10">
      <c r="A111" s="109">
        <v>6</v>
      </c>
      <c r="B111" s="42" t="s">
        <v>295</v>
      </c>
      <c r="C111" s="95">
        <v>25</v>
      </c>
      <c r="D111" s="93">
        <v>1.18</v>
      </c>
      <c r="E111" s="46"/>
      <c r="F111" s="99">
        <f t="shared" si="276"/>
        <v>150</v>
      </c>
      <c r="G111" s="98">
        <f t="shared" si="274"/>
        <v>7.08</v>
      </c>
      <c r="H111" s="100">
        <f t="shared" si="275"/>
        <v>0</v>
      </c>
      <c r="I111" s="41"/>
      <c r="J111" s="42">
        <v>2</v>
      </c>
    </row>
    <row r="112" spans="1:10">
      <c r="A112" s="109"/>
      <c r="B112" s="42"/>
      <c r="C112" s="97"/>
      <c r="D112" s="93"/>
      <c r="E112" s="46"/>
      <c r="F112" s="99">
        <f t="shared" si="276"/>
        <v>0</v>
      </c>
      <c r="G112" s="98">
        <f t="shared" si="274"/>
        <v>0</v>
      </c>
      <c r="H112" s="100">
        <f t="shared" si="275"/>
        <v>0</v>
      </c>
      <c r="I112" s="41"/>
      <c r="J112" s="42"/>
    </row>
    <row r="113" spans="1:10">
      <c r="A113" s="109"/>
      <c r="B113" s="42"/>
      <c r="C113" s="95"/>
      <c r="D113" s="93"/>
      <c r="E113" s="46"/>
      <c r="F113" s="99">
        <f t="shared" si="276"/>
        <v>0</v>
      </c>
      <c r="G113" s="98">
        <f t="shared" si="274"/>
        <v>0</v>
      </c>
      <c r="H113" s="100">
        <f t="shared" si="275"/>
        <v>0</v>
      </c>
      <c r="I113" s="41"/>
      <c r="J113" s="42"/>
    </row>
    <row r="114" spans="1:10">
      <c r="A114" s="109"/>
      <c r="B114" s="41"/>
      <c r="C114" s="97"/>
      <c r="D114" s="93"/>
      <c r="E114" s="46"/>
      <c r="F114" s="99">
        <f t="shared" si="276"/>
        <v>0</v>
      </c>
      <c r="G114" s="98">
        <f t="shared" si="274"/>
        <v>0</v>
      </c>
      <c r="H114" s="100">
        <f t="shared" si="275"/>
        <v>0</v>
      </c>
      <c r="I114" s="41"/>
      <c r="J114" s="42"/>
    </row>
    <row r="115" spans="1:10">
      <c r="A115" s="109"/>
      <c r="B115" s="41"/>
      <c r="C115" s="95"/>
      <c r="D115" s="93"/>
      <c r="E115" s="46"/>
      <c r="F115" s="99">
        <f t="shared" si="276"/>
        <v>0</v>
      </c>
      <c r="G115" s="98">
        <f t="shared" si="274"/>
        <v>0</v>
      </c>
      <c r="H115" s="100">
        <f t="shared" si="275"/>
        <v>0</v>
      </c>
      <c r="I115" s="41"/>
      <c r="J115" s="42"/>
    </row>
    <row r="116" spans="1:10">
      <c r="A116" s="109"/>
      <c r="B116" s="41"/>
      <c r="C116" s="95"/>
      <c r="D116" s="93"/>
      <c r="E116" s="46"/>
      <c r="F116" s="99">
        <f t="shared" si="276"/>
        <v>0</v>
      </c>
      <c r="G116" s="98">
        <f t="shared" si="274"/>
        <v>0</v>
      </c>
      <c r="H116" s="100">
        <f t="shared" si="275"/>
        <v>0</v>
      </c>
      <c r="I116" s="41"/>
      <c r="J116" s="42"/>
    </row>
    <row r="117" spans="1:10" ht="19" thickBot="1">
      <c r="A117" s="109"/>
      <c r="B117" s="45"/>
      <c r="C117" s="95"/>
      <c r="D117" s="115"/>
      <c r="E117" s="46"/>
      <c r="F117" s="99">
        <f t="shared" si="276"/>
        <v>0</v>
      </c>
      <c r="G117" s="98">
        <f t="shared" si="274"/>
        <v>0</v>
      </c>
      <c r="H117" s="100">
        <f t="shared" si="275"/>
        <v>0</v>
      </c>
      <c r="I117" s="41"/>
      <c r="J117" s="42"/>
    </row>
    <row r="118" spans="1:10">
      <c r="A118" s="109"/>
      <c r="B118" s="108"/>
      <c r="C118" s="113"/>
      <c r="D118" s="116"/>
      <c r="E118" s="46"/>
      <c r="F118" s="99">
        <f t="shared" si="276"/>
        <v>0</v>
      </c>
      <c r="G118" s="98">
        <f t="shared" si="274"/>
        <v>0</v>
      </c>
      <c r="H118" s="100">
        <f t="shared" si="275"/>
        <v>0</v>
      </c>
      <c r="I118" s="41"/>
      <c r="J118" s="42"/>
    </row>
    <row r="119" spans="1:10">
      <c r="A119" s="109"/>
      <c r="B119" s="45"/>
      <c r="C119" s="95"/>
      <c r="D119" s="46"/>
      <c r="E119" s="46"/>
      <c r="F119" s="99">
        <f t="shared" si="276"/>
        <v>0</v>
      </c>
      <c r="G119" s="98">
        <f t="shared" si="274"/>
        <v>0</v>
      </c>
      <c r="H119" s="100">
        <f t="shared" si="275"/>
        <v>0</v>
      </c>
      <c r="I119" s="41"/>
      <c r="J119" s="42"/>
    </row>
    <row r="120" spans="1:10">
      <c r="A120" s="109"/>
      <c r="B120" s="42"/>
      <c r="C120" s="95"/>
      <c r="D120" s="93"/>
      <c r="E120" s="100"/>
      <c r="F120" s="99">
        <f>C120*A120</f>
        <v>0</v>
      </c>
      <c r="G120" s="98">
        <f>D120*A120</f>
        <v>0</v>
      </c>
      <c r="H120" s="100">
        <f>E120*A120</f>
        <v>0</v>
      </c>
      <c r="I120" s="41"/>
      <c r="J120" s="42"/>
    </row>
    <row r="121" spans="1:10">
      <c r="A121" s="109"/>
      <c r="B121" s="42"/>
      <c r="C121" s="111"/>
      <c r="D121" s="93"/>
      <c r="E121" s="46"/>
      <c r="F121" s="99">
        <f>C121*A121</f>
        <v>0</v>
      </c>
      <c r="G121" s="98">
        <f>D121*A121</f>
        <v>0</v>
      </c>
      <c r="H121" s="100">
        <f>E121*A121</f>
        <v>0</v>
      </c>
      <c r="I121" s="41"/>
      <c r="J121" s="42"/>
    </row>
    <row r="122" spans="1:10">
      <c r="A122" s="109"/>
      <c r="B122" s="41"/>
      <c r="C122" s="95"/>
      <c r="D122" s="93"/>
      <c r="E122" s="46"/>
      <c r="F122" s="99">
        <f>C122*A122</f>
        <v>0</v>
      </c>
      <c r="G122" s="98">
        <f>D122*A122</f>
        <v>0</v>
      </c>
      <c r="H122" s="100">
        <f>E122*A122</f>
        <v>0</v>
      </c>
      <c r="I122" s="41"/>
      <c r="J122" s="42"/>
    </row>
    <row r="123" spans="1:10">
      <c r="A123" s="109"/>
      <c r="B123" s="41"/>
      <c r="C123" s="97"/>
      <c r="D123" s="93"/>
      <c r="E123" s="46"/>
      <c r="F123" s="99">
        <f t="shared" si="276"/>
        <v>0</v>
      </c>
      <c r="G123" s="98">
        <f t="shared" si="274"/>
        <v>0</v>
      </c>
      <c r="H123" s="100">
        <f t="shared" si="275"/>
        <v>0</v>
      </c>
      <c r="I123" s="41"/>
      <c r="J123" s="42"/>
    </row>
    <row r="124" spans="1:10">
      <c r="A124" s="109"/>
      <c r="B124" s="41"/>
      <c r="C124" s="95"/>
      <c r="D124" s="93"/>
      <c r="E124" s="116"/>
      <c r="F124" s="99">
        <f t="shared" si="276"/>
        <v>0</v>
      </c>
      <c r="G124" s="98">
        <f t="shared" si="274"/>
        <v>0</v>
      </c>
      <c r="H124" s="100">
        <f t="shared" si="275"/>
        <v>0</v>
      </c>
      <c r="I124" s="41"/>
      <c r="J124" s="42"/>
    </row>
    <row r="125" spans="1:10" ht="19" thickBot="1">
      <c r="A125" s="109"/>
      <c r="B125" s="45"/>
      <c r="C125" s="95"/>
      <c r="D125" s="93"/>
      <c r="E125" s="117"/>
      <c r="F125" s="99">
        <f t="shared" si="276"/>
        <v>0</v>
      </c>
      <c r="G125" s="98">
        <f t="shared" si="274"/>
        <v>0</v>
      </c>
      <c r="H125" s="100">
        <f t="shared" si="275"/>
        <v>0</v>
      </c>
      <c r="I125" s="41"/>
      <c r="J125" s="42"/>
    </row>
    <row r="126" spans="1:10">
      <c r="A126" s="109"/>
      <c r="B126" s="108"/>
      <c r="C126" s="95"/>
      <c r="D126" s="93"/>
      <c r="E126" s="46"/>
      <c r="F126" s="99">
        <f t="shared" si="276"/>
        <v>0</v>
      </c>
      <c r="G126" s="98">
        <f t="shared" si="274"/>
        <v>0</v>
      </c>
      <c r="H126" s="100">
        <f t="shared" si="275"/>
        <v>0</v>
      </c>
      <c r="I126" s="41"/>
      <c r="J126" s="42"/>
    </row>
    <row r="127" spans="1:10">
      <c r="A127" s="109"/>
      <c r="B127" s="45"/>
      <c r="C127" s="95"/>
      <c r="D127" s="93"/>
      <c r="E127" s="118"/>
      <c r="F127" s="99">
        <f t="shared" si="276"/>
        <v>0</v>
      </c>
      <c r="G127" s="98">
        <f t="shared" si="274"/>
        <v>0</v>
      </c>
      <c r="H127" s="100">
        <f t="shared" si="275"/>
        <v>0</v>
      </c>
      <c r="I127" s="43"/>
      <c r="J127" s="42"/>
    </row>
    <row r="128" spans="1:10">
      <c r="A128" s="109"/>
      <c r="B128" s="42"/>
      <c r="C128" s="95"/>
      <c r="D128" s="93"/>
      <c r="E128" s="100"/>
      <c r="F128" s="99">
        <f t="shared" si="276"/>
        <v>0</v>
      </c>
      <c r="G128" s="98">
        <f t="shared" si="274"/>
        <v>0</v>
      </c>
      <c r="H128" s="100">
        <f t="shared" si="275"/>
        <v>0</v>
      </c>
      <c r="I128" s="41"/>
      <c r="J128" s="42"/>
    </row>
    <row r="129" spans="1:10">
      <c r="A129" s="109"/>
      <c r="B129" s="42"/>
      <c r="C129" s="111"/>
      <c r="D129" s="93"/>
      <c r="E129" s="46"/>
      <c r="F129" s="99">
        <f t="shared" si="276"/>
        <v>0</v>
      </c>
      <c r="G129" s="98">
        <f t="shared" si="274"/>
        <v>0</v>
      </c>
      <c r="H129" s="100">
        <f t="shared" si="275"/>
        <v>0</v>
      </c>
      <c r="I129" s="41"/>
      <c r="J129" s="42"/>
    </row>
    <row r="130" spans="1:10">
      <c r="A130" s="109"/>
      <c r="B130" s="42"/>
      <c r="C130" s="97"/>
      <c r="D130" s="93"/>
      <c r="E130" s="46"/>
      <c r="F130" s="99">
        <f t="shared" si="276"/>
        <v>0</v>
      </c>
      <c r="G130" s="98">
        <f t="shared" si="274"/>
        <v>0</v>
      </c>
      <c r="H130" s="100">
        <f t="shared" si="275"/>
        <v>0</v>
      </c>
      <c r="I130" s="41"/>
      <c r="J130" s="42"/>
    </row>
    <row r="131" spans="1:10">
      <c r="A131" s="109"/>
      <c r="B131" s="42"/>
      <c r="C131" s="95"/>
      <c r="D131" s="93"/>
      <c r="E131" s="118"/>
      <c r="F131" s="99">
        <f t="shared" si="276"/>
        <v>0</v>
      </c>
      <c r="G131" s="98">
        <f t="shared" ref="G131:G207" si="277">D131*A131</f>
        <v>0</v>
      </c>
      <c r="H131" s="100">
        <f t="shared" ref="H131:H207" si="278">E131*A131</f>
        <v>0</v>
      </c>
      <c r="I131" s="41"/>
      <c r="J131" s="42"/>
    </row>
    <row r="132" spans="1:10">
      <c r="A132" s="109"/>
      <c r="B132" s="41"/>
      <c r="C132" s="97"/>
      <c r="D132" s="93"/>
      <c r="E132" s="46"/>
      <c r="F132" s="99">
        <f t="shared" si="276"/>
        <v>0</v>
      </c>
      <c r="G132" s="98">
        <f t="shared" si="277"/>
        <v>0</v>
      </c>
      <c r="H132" s="100">
        <f t="shared" si="278"/>
        <v>0</v>
      </c>
      <c r="I132" s="41"/>
      <c r="J132" s="42"/>
    </row>
    <row r="133" spans="1:10">
      <c r="A133" s="109"/>
      <c r="B133" s="41"/>
      <c r="C133" s="95"/>
      <c r="D133" s="93"/>
      <c r="E133" s="46"/>
      <c r="F133" s="99">
        <f t="shared" si="276"/>
        <v>0</v>
      </c>
      <c r="G133" s="98">
        <f t="shared" si="277"/>
        <v>0</v>
      </c>
      <c r="H133" s="100">
        <f t="shared" si="278"/>
        <v>0</v>
      </c>
      <c r="I133" s="41"/>
      <c r="J133" s="42"/>
    </row>
    <row r="134" spans="1:10">
      <c r="A134" s="109"/>
      <c r="B134" s="41"/>
      <c r="C134" s="95"/>
      <c r="D134" s="93"/>
      <c r="E134" s="118"/>
      <c r="F134" s="99">
        <f t="shared" si="276"/>
        <v>0</v>
      </c>
      <c r="G134" s="98">
        <f t="shared" si="277"/>
        <v>0</v>
      </c>
      <c r="H134" s="100">
        <f t="shared" si="278"/>
        <v>0</v>
      </c>
      <c r="I134" s="41"/>
      <c r="J134" s="42"/>
    </row>
    <row r="135" spans="1:10">
      <c r="A135" s="109"/>
      <c r="B135" s="41"/>
      <c r="C135" s="95"/>
      <c r="D135" s="93"/>
      <c r="E135" s="46"/>
      <c r="F135" s="99">
        <f t="shared" si="276"/>
        <v>0</v>
      </c>
      <c r="G135" s="98">
        <f t="shared" si="277"/>
        <v>0</v>
      </c>
      <c r="H135" s="100">
        <f t="shared" si="278"/>
        <v>0</v>
      </c>
      <c r="I135" s="41"/>
      <c r="J135" s="42"/>
    </row>
    <row r="136" spans="1:10" ht="19" thickBot="1">
      <c r="A136" s="109"/>
      <c r="B136" s="112"/>
      <c r="C136" s="113"/>
      <c r="D136" s="116"/>
      <c r="E136" s="46"/>
      <c r="F136" s="99">
        <f t="shared" si="276"/>
        <v>0</v>
      </c>
      <c r="G136" s="98">
        <f t="shared" si="277"/>
        <v>0</v>
      </c>
      <c r="H136" s="100">
        <f t="shared" si="278"/>
        <v>0</v>
      </c>
      <c r="I136" s="41"/>
      <c r="J136" s="42"/>
    </row>
    <row r="137" spans="1:10">
      <c r="A137" s="109"/>
      <c r="B137" s="108"/>
      <c r="C137" s="95"/>
      <c r="D137" s="93"/>
      <c r="E137" s="46"/>
      <c r="F137" s="99">
        <f t="shared" si="276"/>
        <v>0</v>
      </c>
      <c r="G137" s="98">
        <f t="shared" si="277"/>
        <v>0</v>
      </c>
      <c r="H137" s="100">
        <f t="shared" si="278"/>
        <v>0</v>
      </c>
      <c r="I137" s="41"/>
      <c r="J137" s="42"/>
    </row>
    <row r="138" spans="1:10">
      <c r="A138" s="109"/>
      <c r="B138" s="45"/>
      <c r="C138" s="95"/>
      <c r="D138" s="93"/>
      <c r="E138" s="118"/>
      <c r="F138" s="99">
        <f t="shared" si="276"/>
        <v>0</v>
      </c>
      <c r="G138" s="98">
        <f t="shared" si="277"/>
        <v>0</v>
      </c>
      <c r="H138" s="100">
        <f t="shared" si="278"/>
        <v>0</v>
      </c>
      <c r="I138" s="41"/>
      <c r="J138" s="42"/>
    </row>
    <row r="139" spans="1:10">
      <c r="A139" s="109"/>
      <c r="B139" s="42"/>
      <c r="C139" s="95"/>
      <c r="D139" s="93"/>
      <c r="E139" s="100"/>
      <c r="F139" s="99">
        <f t="shared" si="276"/>
        <v>0</v>
      </c>
      <c r="G139" s="98">
        <f t="shared" si="277"/>
        <v>0</v>
      </c>
      <c r="H139" s="100">
        <f t="shared" si="278"/>
        <v>0</v>
      </c>
      <c r="I139" s="41"/>
      <c r="J139" s="42"/>
    </row>
    <row r="140" spans="1:10">
      <c r="A140" s="109"/>
      <c r="B140" s="42"/>
      <c r="C140" s="111"/>
      <c r="D140" s="93"/>
      <c r="E140" s="46"/>
      <c r="F140" s="99">
        <f t="shared" si="276"/>
        <v>0</v>
      </c>
      <c r="G140" s="98">
        <f t="shared" si="277"/>
        <v>0</v>
      </c>
      <c r="H140" s="100">
        <f t="shared" si="278"/>
        <v>0</v>
      </c>
      <c r="I140" s="41"/>
      <c r="J140" s="42"/>
    </row>
    <row r="141" spans="1:10">
      <c r="A141" s="109"/>
      <c r="B141" s="42"/>
      <c r="C141" s="97"/>
      <c r="D141" s="93"/>
      <c r="E141" s="46"/>
      <c r="F141" s="99">
        <f t="shared" si="276"/>
        <v>0</v>
      </c>
      <c r="G141" s="98">
        <f t="shared" si="277"/>
        <v>0</v>
      </c>
      <c r="H141" s="100">
        <f t="shared" si="278"/>
        <v>0</v>
      </c>
      <c r="I141" s="41"/>
      <c r="J141" s="42"/>
    </row>
    <row r="142" spans="1:10">
      <c r="A142" s="109"/>
      <c r="B142" s="42"/>
      <c r="C142" s="95"/>
      <c r="D142" s="93"/>
      <c r="E142" s="118"/>
      <c r="F142" s="99">
        <f t="shared" si="276"/>
        <v>0</v>
      </c>
      <c r="G142" s="98">
        <f t="shared" si="277"/>
        <v>0</v>
      </c>
      <c r="H142" s="100">
        <f t="shared" si="278"/>
        <v>0</v>
      </c>
      <c r="I142" s="41"/>
      <c r="J142" s="42"/>
    </row>
    <row r="143" spans="1:10">
      <c r="A143" s="109"/>
      <c r="B143" s="41"/>
      <c r="C143" s="97"/>
      <c r="D143" s="93"/>
      <c r="E143" s="46"/>
      <c r="F143" s="99">
        <f t="shared" si="276"/>
        <v>0</v>
      </c>
      <c r="G143" s="98">
        <f t="shared" si="277"/>
        <v>0</v>
      </c>
      <c r="H143" s="100">
        <f t="shared" si="278"/>
        <v>0</v>
      </c>
      <c r="I143" s="41"/>
      <c r="J143" s="42"/>
    </row>
    <row r="144" spans="1:10">
      <c r="A144" s="109"/>
      <c r="B144" s="41"/>
      <c r="C144" s="95"/>
      <c r="D144" s="93"/>
      <c r="E144" s="46"/>
      <c r="F144" s="99">
        <f t="shared" si="276"/>
        <v>0</v>
      </c>
      <c r="G144" s="98">
        <f t="shared" si="277"/>
        <v>0</v>
      </c>
      <c r="H144" s="100">
        <f t="shared" si="278"/>
        <v>0</v>
      </c>
      <c r="I144" s="41"/>
      <c r="J144" s="42"/>
    </row>
    <row r="145" spans="1:10">
      <c r="A145" s="109"/>
      <c r="B145" s="41"/>
      <c r="C145" s="95"/>
      <c r="D145" s="93"/>
      <c r="E145" s="118"/>
      <c r="F145" s="99">
        <f t="shared" si="276"/>
        <v>0</v>
      </c>
      <c r="G145" s="98">
        <f t="shared" si="277"/>
        <v>0</v>
      </c>
      <c r="H145" s="100">
        <f t="shared" si="278"/>
        <v>0</v>
      </c>
      <c r="I145" s="41"/>
      <c r="J145" s="42"/>
    </row>
    <row r="146" spans="1:10">
      <c r="A146" s="109"/>
      <c r="B146" s="41"/>
      <c r="C146" s="95"/>
      <c r="D146" s="93"/>
      <c r="E146" s="46"/>
      <c r="F146" s="99">
        <f t="shared" si="276"/>
        <v>0</v>
      </c>
      <c r="G146" s="98">
        <f t="shared" si="277"/>
        <v>0</v>
      </c>
      <c r="H146" s="100">
        <f t="shared" si="278"/>
        <v>0</v>
      </c>
      <c r="I146" s="41"/>
      <c r="J146" s="42"/>
    </row>
    <row r="147" spans="1:10" ht="19" thickBot="1">
      <c r="A147" s="109"/>
      <c r="B147" s="45"/>
      <c r="C147" s="95"/>
      <c r="D147" s="115"/>
      <c r="E147" s="46"/>
      <c r="F147" s="99">
        <f t="shared" si="276"/>
        <v>0</v>
      </c>
      <c r="G147" s="98">
        <f t="shared" si="277"/>
        <v>0</v>
      </c>
      <c r="H147" s="100">
        <f t="shared" si="278"/>
        <v>0</v>
      </c>
      <c r="I147" s="41"/>
      <c r="J147" s="42"/>
    </row>
    <row r="148" spans="1:10">
      <c r="A148" s="109"/>
      <c r="B148" s="108"/>
      <c r="C148" s="95"/>
      <c r="D148" s="93"/>
      <c r="E148" s="46"/>
      <c r="F148" s="99">
        <f t="shared" si="276"/>
        <v>0</v>
      </c>
      <c r="G148" s="98">
        <f t="shared" si="277"/>
        <v>0</v>
      </c>
      <c r="H148" s="100">
        <f t="shared" si="278"/>
        <v>0</v>
      </c>
      <c r="I148" s="41"/>
      <c r="J148" s="42"/>
    </row>
    <row r="149" spans="1:10">
      <c r="A149" s="109"/>
      <c r="B149" s="45"/>
      <c r="C149" s="95"/>
      <c r="D149" s="93"/>
      <c r="E149" s="118"/>
      <c r="F149" s="99">
        <f t="shared" si="276"/>
        <v>0</v>
      </c>
      <c r="G149" s="98">
        <f t="shared" si="277"/>
        <v>0</v>
      </c>
      <c r="H149" s="100">
        <f t="shared" si="278"/>
        <v>0</v>
      </c>
      <c r="I149" s="41"/>
      <c r="J149" s="42"/>
    </row>
    <row r="150" spans="1:10">
      <c r="A150" s="109"/>
      <c r="B150" s="42"/>
      <c r="C150" s="95"/>
      <c r="D150" s="93"/>
      <c r="E150" s="100"/>
      <c r="F150" s="99">
        <f t="shared" si="276"/>
        <v>0</v>
      </c>
      <c r="G150" s="98">
        <f t="shared" si="277"/>
        <v>0</v>
      </c>
      <c r="H150" s="100">
        <f t="shared" si="278"/>
        <v>0</v>
      </c>
      <c r="I150" s="41"/>
      <c r="J150" s="42"/>
    </row>
    <row r="151" spans="1:10">
      <c r="A151" s="109"/>
      <c r="B151" s="42"/>
      <c r="C151" s="111"/>
      <c r="D151" s="93"/>
      <c r="E151" s="46"/>
      <c r="F151" s="99">
        <f t="shared" si="276"/>
        <v>0</v>
      </c>
      <c r="G151" s="98">
        <f t="shared" si="277"/>
        <v>0</v>
      </c>
      <c r="H151" s="100">
        <f t="shared" si="278"/>
        <v>0</v>
      </c>
      <c r="I151" s="41"/>
      <c r="J151" s="42"/>
    </row>
    <row r="152" spans="1:10">
      <c r="A152" s="109"/>
      <c r="B152" s="42"/>
      <c r="C152" s="97"/>
      <c r="D152" s="93"/>
      <c r="E152" s="46"/>
      <c r="F152" s="99">
        <f t="shared" si="276"/>
        <v>0</v>
      </c>
      <c r="G152" s="98">
        <f t="shared" si="277"/>
        <v>0</v>
      </c>
      <c r="H152" s="100">
        <f t="shared" si="278"/>
        <v>0</v>
      </c>
      <c r="I152" s="41"/>
      <c r="J152" s="42"/>
    </row>
    <row r="153" spans="1:10">
      <c r="A153" s="109"/>
      <c r="B153" s="42"/>
      <c r="C153" s="95"/>
      <c r="D153" s="93"/>
      <c r="E153" s="118"/>
      <c r="F153" s="99">
        <f t="shared" si="276"/>
        <v>0</v>
      </c>
      <c r="G153" s="98">
        <f t="shared" si="277"/>
        <v>0</v>
      </c>
      <c r="H153" s="100">
        <f t="shared" si="278"/>
        <v>0</v>
      </c>
      <c r="I153" s="41"/>
      <c r="J153" s="42"/>
    </row>
    <row r="154" spans="1:10">
      <c r="A154" s="109"/>
      <c r="B154" s="41"/>
      <c r="C154" s="97"/>
      <c r="D154" s="93"/>
      <c r="E154" s="46"/>
      <c r="F154" s="99">
        <f t="shared" si="276"/>
        <v>0</v>
      </c>
      <c r="G154" s="98">
        <f t="shared" si="277"/>
        <v>0</v>
      </c>
      <c r="H154" s="100">
        <f t="shared" si="278"/>
        <v>0</v>
      </c>
      <c r="I154" s="41"/>
      <c r="J154" s="42"/>
    </row>
    <row r="155" spans="1:10">
      <c r="A155" s="109"/>
      <c r="B155" s="41"/>
      <c r="C155" s="95"/>
      <c r="D155" s="93"/>
      <c r="E155" s="46"/>
      <c r="F155" s="99">
        <f t="shared" si="276"/>
        <v>0</v>
      </c>
      <c r="G155" s="98">
        <f t="shared" si="277"/>
        <v>0</v>
      </c>
      <c r="H155" s="100">
        <f t="shared" si="278"/>
        <v>0</v>
      </c>
      <c r="I155" s="41"/>
      <c r="J155" s="42"/>
    </row>
    <row r="156" spans="1:10">
      <c r="A156" s="109"/>
      <c r="B156" s="41"/>
      <c r="C156" s="95"/>
      <c r="D156" s="93"/>
      <c r="E156" s="118"/>
      <c r="F156" s="99">
        <f t="shared" si="276"/>
        <v>0</v>
      </c>
      <c r="G156" s="98">
        <f t="shared" si="277"/>
        <v>0</v>
      </c>
      <c r="H156" s="100">
        <f t="shared" si="278"/>
        <v>0</v>
      </c>
      <c r="I156" s="41"/>
      <c r="J156" s="42"/>
    </row>
    <row r="157" spans="1:10">
      <c r="A157" s="109"/>
      <c r="B157" s="41"/>
      <c r="C157" s="95"/>
      <c r="D157" s="93"/>
      <c r="E157" s="46"/>
      <c r="F157" s="99">
        <f t="shared" si="276"/>
        <v>0</v>
      </c>
      <c r="G157" s="98">
        <f t="shared" si="277"/>
        <v>0</v>
      </c>
      <c r="H157" s="100">
        <f t="shared" si="278"/>
        <v>0</v>
      </c>
      <c r="I157" s="41"/>
      <c r="J157" s="42"/>
    </row>
    <row r="158" spans="1:10" ht="19" thickBot="1">
      <c r="A158" s="109"/>
      <c r="B158" s="110"/>
      <c r="C158" s="95"/>
      <c r="D158" s="93"/>
      <c r="E158" s="46"/>
      <c r="F158" s="99">
        <f t="shared" si="276"/>
        <v>0</v>
      </c>
      <c r="G158" s="98">
        <f t="shared" si="277"/>
        <v>0</v>
      </c>
      <c r="H158" s="100">
        <f t="shared" si="278"/>
        <v>0</v>
      </c>
      <c r="I158" s="41"/>
      <c r="J158" s="42"/>
    </row>
    <row r="159" spans="1:10">
      <c r="A159" s="109"/>
      <c r="B159" s="108"/>
      <c r="C159" s="95"/>
      <c r="D159" s="93"/>
      <c r="E159" s="118"/>
      <c r="F159" s="99">
        <f t="shared" si="276"/>
        <v>0</v>
      </c>
      <c r="G159" s="98">
        <f t="shared" si="277"/>
        <v>0</v>
      </c>
      <c r="H159" s="100">
        <f t="shared" si="278"/>
        <v>0</v>
      </c>
      <c r="I159" s="41"/>
      <c r="J159" s="42"/>
    </row>
    <row r="160" spans="1:10">
      <c r="A160" s="109"/>
      <c r="B160" s="45"/>
      <c r="C160" s="95"/>
      <c r="D160" s="115"/>
      <c r="E160" s="46"/>
      <c r="F160" s="99">
        <f t="shared" si="276"/>
        <v>0</v>
      </c>
      <c r="G160" s="98">
        <f t="shared" si="277"/>
        <v>0</v>
      </c>
      <c r="H160" s="100">
        <f t="shared" si="278"/>
        <v>0</v>
      </c>
      <c r="I160" s="41"/>
      <c r="J160" s="42"/>
    </row>
    <row r="161" spans="1:10">
      <c r="A161" s="109"/>
      <c r="B161" s="41"/>
      <c r="C161" s="97"/>
      <c r="D161" s="93"/>
      <c r="E161" s="46"/>
      <c r="F161" s="99">
        <f t="shared" si="276"/>
        <v>0</v>
      </c>
      <c r="G161" s="98">
        <f t="shared" si="277"/>
        <v>0</v>
      </c>
      <c r="H161" s="100">
        <f t="shared" si="278"/>
        <v>0</v>
      </c>
      <c r="I161" s="41"/>
      <c r="J161" s="42"/>
    </row>
    <row r="162" spans="1:10">
      <c r="A162" s="109"/>
      <c r="B162" s="42"/>
      <c r="C162" s="95"/>
      <c r="D162" s="93"/>
      <c r="E162" s="46"/>
      <c r="F162" s="99">
        <f t="shared" si="276"/>
        <v>0</v>
      </c>
      <c r="G162" s="98">
        <f t="shared" si="277"/>
        <v>0</v>
      </c>
      <c r="H162" s="100">
        <f t="shared" si="278"/>
        <v>0</v>
      </c>
      <c r="I162" s="41"/>
      <c r="J162" s="42"/>
    </row>
    <row r="163" spans="1:10">
      <c r="A163" s="109"/>
      <c r="B163" s="41"/>
      <c r="C163" s="95"/>
      <c r="D163" s="93"/>
      <c r="E163" s="46"/>
      <c r="F163" s="99">
        <f t="shared" si="276"/>
        <v>0</v>
      </c>
      <c r="G163" s="98">
        <f t="shared" si="277"/>
        <v>0</v>
      </c>
      <c r="H163" s="100">
        <f t="shared" si="278"/>
        <v>0</v>
      </c>
      <c r="I163" s="41"/>
      <c r="J163" s="42"/>
    </row>
    <row r="164" spans="1:10" ht="19" thickBot="1">
      <c r="A164" s="109"/>
      <c r="B164" s="45"/>
      <c r="C164" s="97"/>
      <c r="D164" s="93"/>
      <c r="E164" s="46"/>
      <c r="F164" s="99">
        <f t="shared" si="276"/>
        <v>0</v>
      </c>
      <c r="G164" s="98">
        <f t="shared" si="277"/>
        <v>0</v>
      </c>
      <c r="H164" s="100">
        <f t="shared" si="278"/>
        <v>0</v>
      </c>
      <c r="I164" s="41"/>
      <c r="J164" s="42"/>
    </row>
    <row r="165" spans="1:10">
      <c r="A165" s="109"/>
      <c r="B165" s="108"/>
      <c r="C165" s="95"/>
      <c r="D165" s="93"/>
      <c r="E165" s="118"/>
      <c r="F165" s="99">
        <f t="shared" si="276"/>
        <v>0</v>
      </c>
      <c r="G165" s="98">
        <f t="shared" si="277"/>
        <v>0</v>
      </c>
      <c r="H165" s="100">
        <f t="shared" si="278"/>
        <v>0</v>
      </c>
      <c r="I165" s="41"/>
      <c r="J165" s="42"/>
    </row>
    <row r="166" spans="1:10">
      <c r="A166" s="109"/>
      <c r="B166" s="45"/>
      <c r="C166" s="95"/>
      <c r="D166" s="115"/>
      <c r="E166" s="46"/>
      <c r="F166" s="99">
        <f t="shared" si="276"/>
        <v>0</v>
      </c>
      <c r="G166" s="98">
        <f t="shared" si="277"/>
        <v>0</v>
      </c>
      <c r="H166" s="100">
        <f t="shared" si="278"/>
        <v>0</v>
      </c>
      <c r="I166" s="41"/>
      <c r="J166" s="42"/>
    </row>
    <row r="167" spans="1:10">
      <c r="A167" s="109"/>
      <c r="B167" s="42"/>
      <c r="C167" s="95"/>
      <c r="D167" s="93"/>
      <c r="E167" s="46"/>
      <c r="F167" s="99">
        <f t="shared" si="276"/>
        <v>0</v>
      </c>
      <c r="G167" s="98">
        <f t="shared" si="277"/>
        <v>0</v>
      </c>
      <c r="H167" s="100">
        <f t="shared" si="278"/>
        <v>0</v>
      </c>
      <c r="I167" s="41"/>
      <c r="J167" s="42"/>
    </row>
    <row r="168" spans="1:10">
      <c r="A168" s="109"/>
      <c r="B168" s="41"/>
      <c r="C168" s="95"/>
      <c r="D168" s="93"/>
      <c r="E168" s="46"/>
      <c r="F168" s="99">
        <f t="shared" si="276"/>
        <v>0</v>
      </c>
      <c r="G168" s="98">
        <f t="shared" si="277"/>
        <v>0</v>
      </c>
      <c r="H168" s="100">
        <f t="shared" si="278"/>
        <v>0</v>
      </c>
      <c r="I168" s="41"/>
      <c r="J168" s="42"/>
    </row>
    <row r="169" spans="1:10" ht="19" thickBot="1">
      <c r="A169" s="109"/>
      <c r="B169" s="110"/>
      <c r="C169" s="119"/>
      <c r="D169" s="120"/>
      <c r="E169" s="46"/>
      <c r="F169" s="99">
        <f t="shared" si="276"/>
        <v>0</v>
      </c>
      <c r="G169" s="98">
        <f t="shared" si="277"/>
        <v>0</v>
      </c>
      <c r="H169" s="100">
        <f t="shared" si="278"/>
        <v>0</v>
      </c>
      <c r="I169" s="41"/>
      <c r="J169" s="42"/>
    </row>
    <row r="170" spans="1:10">
      <c r="A170" s="109"/>
      <c r="B170" s="108"/>
      <c r="C170" s="95"/>
      <c r="D170" s="93"/>
      <c r="E170" s="118"/>
      <c r="F170" s="99">
        <f t="shared" si="276"/>
        <v>0</v>
      </c>
      <c r="G170" s="98">
        <f t="shared" si="277"/>
        <v>0</v>
      </c>
      <c r="H170" s="100">
        <f t="shared" si="278"/>
        <v>0</v>
      </c>
      <c r="I170" s="41"/>
      <c r="J170" s="42"/>
    </row>
    <row r="171" spans="1:10">
      <c r="A171" s="109"/>
      <c r="B171" s="45"/>
      <c r="C171" s="95"/>
      <c r="D171" s="115"/>
      <c r="E171" s="46"/>
      <c r="F171" s="99">
        <f t="shared" si="276"/>
        <v>0</v>
      </c>
      <c r="G171" s="98">
        <f t="shared" si="277"/>
        <v>0</v>
      </c>
      <c r="H171" s="100">
        <f t="shared" si="278"/>
        <v>0</v>
      </c>
      <c r="I171" s="41"/>
      <c r="J171" s="42"/>
    </row>
    <row r="172" spans="1:10">
      <c r="A172" s="109"/>
      <c r="B172" s="42"/>
      <c r="C172" s="95"/>
      <c r="D172" s="93"/>
      <c r="E172" s="46"/>
      <c r="F172" s="99">
        <f t="shared" si="276"/>
        <v>0</v>
      </c>
      <c r="G172" s="98">
        <f t="shared" si="277"/>
        <v>0</v>
      </c>
      <c r="H172" s="100">
        <f t="shared" si="278"/>
        <v>0</v>
      </c>
      <c r="I172" s="41"/>
      <c r="J172" s="42"/>
    </row>
    <row r="173" spans="1:10">
      <c r="A173" s="109"/>
      <c r="B173" s="41"/>
      <c r="C173" s="95"/>
      <c r="D173" s="93"/>
      <c r="E173" s="46"/>
      <c r="F173" s="99">
        <f t="shared" si="276"/>
        <v>0</v>
      </c>
      <c r="G173" s="98">
        <f t="shared" si="277"/>
        <v>0</v>
      </c>
      <c r="H173" s="100">
        <f t="shared" si="278"/>
        <v>0</v>
      </c>
      <c r="I173" s="41"/>
      <c r="J173" s="42"/>
    </row>
    <row r="174" spans="1:10">
      <c r="A174" s="109"/>
      <c r="B174" s="45"/>
      <c r="C174" s="95"/>
      <c r="D174" s="93"/>
      <c r="E174" s="46"/>
      <c r="F174" s="99">
        <f t="shared" si="276"/>
        <v>0</v>
      </c>
      <c r="G174" s="98">
        <f t="shared" si="277"/>
        <v>0</v>
      </c>
      <c r="H174" s="100">
        <f t="shared" si="278"/>
        <v>0</v>
      </c>
      <c r="I174" s="41"/>
      <c r="J174" s="42"/>
    </row>
    <row r="175" spans="1:10">
      <c r="A175" s="109"/>
      <c r="B175" s="110"/>
      <c r="C175" s="95"/>
      <c r="D175" s="93"/>
      <c r="E175" s="46"/>
      <c r="F175" s="99">
        <f t="shared" si="276"/>
        <v>0</v>
      </c>
      <c r="G175" s="98">
        <f t="shared" si="277"/>
        <v>0</v>
      </c>
      <c r="H175" s="100">
        <f t="shared" si="278"/>
        <v>0</v>
      </c>
      <c r="I175" s="41"/>
      <c r="J175" s="42"/>
    </row>
    <row r="176" spans="1:10">
      <c r="A176" s="109"/>
      <c r="B176" s="45"/>
      <c r="C176" s="95"/>
      <c r="D176" s="93"/>
      <c r="E176" s="46"/>
      <c r="F176" s="99">
        <f t="shared" si="276"/>
        <v>0</v>
      </c>
      <c r="G176" s="98">
        <f t="shared" si="277"/>
        <v>0</v>
      </c>
      <c r="H176" s="100">
        <f t="shared" si="278"/>
        <v>0</v>
      </c>
      <c r="I176" s="41"/>
      <c r="J176" s="42"/>
    </row>
    <row r="177" spans="1:10">
      <c r="A177" s="109"/>
      <c r="B177" s="110"/>
      <c r="C177" s="95"/>
      <c r="D177" s="93"/>
      <c r="E177" s="46"/>
      <c r="F177" s="99">
        <f t="shared" si="276"/>
        <v>0</v>
      </c>
      <c r="G177" s="98">
        <f t="shared" si="277"/>
        <v>0</v>
      </c>
      <c r="H177" s="100">
        <f t="shared" si="278"/>
        <v>0</v>
      </c>
      <c r="I177" s="41"/>
      <c r="J177" s="42"/>
    </row>
    <row r="178" spans="1:10">
      <c r="A178" s="109"/>
      <c r="B178" s="110"/>
      <c r="C178" s="97"/>
      <c r="D178" s="93"/>
      <c r="E178" s="46"/>
      <c r="F178" s="99">
        <f t="shared" si="276"/>
        <v>0</v>
      </c>
      <c r="G178" s="98">
        <f t="shared" si="277"/>
        <v>0</v>
      </c>
      <c r="H178" s="100">
        <f t="shared" si="278"/>
        <v>0</v>
      </c>
      <c r="I178" s="41"/>
      <c r="J178" s="42"/>
    </row>
    <row r="179" spans="1:10">
      <c r="A179" s="109"/>
      <c r="B179" s="41"/>
      <c r="C179" s="95"/>
      <c r="D179" s="93"/>
      <c r="E179" s="46"/>
      <c r="F179" s="99">
        <f t="shared" si="276"/>
        <v>0</v>
      </c>
      <c r="G179" s="98">
        <f t="shared" si="277"/>
        <v>0</v>
      </c>
      <c r="H179" s="100">
        <f t="shared" si="278"/>
        <v>0</v>
      </c>
      <c r="I179" s="41"/>
      <c r="J179" s="42"/>
    </row>
    <row r="180" spans="1:10">
      <c r="A180" s="109"/>
      <c r="B180" s="112"/>
      <c r="C180" s="113"/>
      <c r="D180" s="116"/>
      <c r="E180" s="46"/>
      <c r="F180" s="99">
        <f t="shared" si="276"/>
        <v>0</v>
      </c>
      <c r="G180" s="98">
        <f t="shared" si="277"/>
        <v>0</v>
      </c>
      <c r="H180" s="100">
        <f t="shared" si="278"/>
        <v>0</v>
      </c>
      <c r="I180" s="41"/>
      <c r="J180" s="42"/>
    </row>
    <row r="181" spans="1:10">
      <c r="A181" s="109"/>
      <c r="B181" s="112"/>
      <c r="C181" s="121"/>
      <c r="D181" s="116"/>
      <c r="E181" s="118"/>
      <c r="F181" s="99">
        <f t="shared" ref="F181:F247" si="279">C181*A181</f>
        <v>0</v>
      </c>
      <c r="G181" s="98">
        <f t="shared" si="277"/>
        <v>0</v>
      </c>
      <c r="H181" s="100">
        <f t="shared" si="278"/>
        <v>0</v>
      </c>
      <c r="I181" s="41"/>
      <c r="J181" s="42"/>
    </row>
    <row r="182" spans="1:10">
      <c r="A182" s="109"/>
      <c r="B182" s="44"/>
      <c r="C182" s="95"/>
      <c r="D182" s="93"/>
      <c r="E182" s="46"/>
      <c r="F182" s="99">
        <f t="shared" si="279"/>
        <v>0</v>
      </c>
      <c r="G182" s="98">
        <f t="shared" si="277"/>
        <v>0</v>
      </c>
      <c r="H182" s="100">
        <f t="shared" si="278"/>
        <v>0</v>
      </c>
      <c r="I182" s="41"/>
      <c r="J182" s="42"/>
    </row>
    <row r="183" spans="1:10">
      <c r="A183" s="109"/>
      <c r="B183" s="44"/>
      <c r="C183" s="95"/>
      <c r="D183" s="93"/>
      <c r="E183" s="46"/>
      <c r="F183" s="99">
        <f t="shared" si="279"/>
        <v>0</v>
      </c>
      <c r="G183" s="98">
        <f t="shared" si="277"/>
        <v>0</v>
      </c>
      <c r="H183" s="100">
        <f t="shared" si="278"/>
        <v>0</v>
      </c>
      <c r="I183" s="41"/>
      <c r="J183" s="42"/>
    </row>
    <row r="184" spans="1:10">
      <c r="A184" s="109"/>
      <c r="B184" s="43"/>
      <c r="C184" s="95"/>
      <c r="D184" s="93"/>
      <c r="E184" s="46"/>
      <c r="F184" s="99">
        <f t="shared" si="279"/>
        <v>0</v>
      </c>
      <c r="G184" s="98">
        <f t="shared" si="277"/>
        <v>0</v>
      </c>
      <c r="H184" s="100">
        <f t="shared" si="278"/>
        <v>0</v>
      </c>
      <c r="I184" s="41"/>
      <c r="J184" s="42"/>
    </row>
    <row r="185" spans="1:10">
      <c r="A185" s="109"/>
      <c r="B185" s="42"/>
      <c r="C185" s="111"/>
      <c r="D185" s="93"/>
      <c r="E185" s="46"/>
      <c r="F185" s="99">
        <f t="shared" si="279"/>
        <v>0</v>
      </c>
      <c r="G185" s="98">
        <f t="shared" si="277"/>
        <v>0</v>
      </c>
      <c r="H185" s="100">
        <f t="shared" si="278"/>
        <v>0</v>
      </c>
      <c r="I185" s="41"/>
      <c r="J185" s="42"/>
    </row>
    <row r="186" spans="1:10">
      <c r="A186" s="109"/>
      <c r="B186" s="41"/>
      <c r="C186" s="111"/>
      <c r="D186" s="93"/>
      <c r="E186" s="46"/>
      <c r="F186" s="99">
        <f t="shared" si="279"/>
        <v>0</v>
      </c>
      <c r="G186" s="98">
        <f t="shared" si="277"/>
        <v>0</v>
      </c>
      <c r="H186" s="100">
        <f t="shared" si="278"/>
        <v>0</v>
      </c>
      <c r="I186" s="41"/>
      <c r="J186" s="42"/>
    </row>
    <row r="187" spans="1:10">
      <c r="A187" s="109"/>
      <c r="B187" s="42"/>
      <c r="C187" s="111"/>
      <c r="D187" s="93"/>
      <c r="E187" s="46"/>
      <c r="F187" s="99">
        <f t="shared" si="279"/>
        <v>0</v>
      </c>
      <c r="G187" s="98">
        <f t="shared" si="277"/>
        <v>0</v>
      </c>
      <c r="H187" s="100">
        <f t="shared" si="278"/>
        <v>0</v>
      </c>
      <c r="I187" s="41"/>
      <c r="J187" s="42"/>
    </row>
    <row r="188" spans="1:10">
      <c r="A188" s="109"/>
      <c r="B188" s="110"/>
      <c r="C188" s="95"/>
      <c r="D188" s="93"/>
      <c r="E188" s="46"/>
      <c r="F188" s="99">
        <f t="shared" si="279"/>
        <v>0</v>
      </c>
      <c r="G188" s="98">
        <f t="shared" si="277"/>
        <v>0</v>
      </c>
      <c r="H188" s="100">
        <f t="shared" si="278"/>
        <v>0</v>
      </c>
      <c r="I188" s="41"/>
      <c r="J188" s="42"/>
    </row>
    <row r="189" spans="1:10">
      <c r="A189" s="109"/>
      <c r="B189" s="110"/>
      <c r="C189" s="95"/>
      <c r="D189" s="93"/>
      <c r="E189" s="46"/>
      <c r="F189" s="99">
        <f t="shared" si="279"/>
        <v>0</v>
      </c>
      <c r="G189" s="98">
        <f t="shared" si="277"/>
        <v>0</v>
      </c>
      <c r="H189" s="100">
        <f t="shared" si="278"/>
        <v>0</v>
      </c>
      <c r="I189" s="41"/>
      <c r="J189" s="42"/>
    </row>
    <row r="190" spans="1:10">
      <c r="A190" s="109"/>
      <c r="B190" s="110"/>
      <c r="C190" s="97"/>
      <c r="D190" s="93"/>
      <c r="E190" s="46"/>
      <c r="F190" s="99">
        <f t="shared" si="279"/>
        <v>0</v>
      </c>
      <c r="G190" s="98">
        <f t="shared" si="277"/>
        <v>0</v>
      </c>
      <c r="H190" s="100">
        <f t="shared" si="278"/>
        <v>0</v>
      </c>
      <c r="I190" s="41"/>
      <c r="J190" s="42"/>
    </row>
    <row r="191" spans="1:10">
      <c r="A191" s="109"/>
      <c r="B191" s="110"/>
      <c r="C191" s="95"/>
      <c r="D191" s="93"/>
      <c r="E191" s="46"/>
      <c r="F191" s="99">
        <f t="shared" si="279"/>
        <v>0</v>
      </c>
      <c r="G191" s="98">
        <f t="shared" si="277"/>
        <v>0</v>
      </c>
      <c r="H191" s="100">
        <f t="shared" si="278"/>
        <v>0</v>
      </c>
      <c r="I191" s="41"/>
      <c r="J191" s="42"/>
    </row>
    <row r="192" spans="1:10">
      <c r="A192" s="109"/>
      <c r="B192" s="110"/>
      <c r="C192" s="95"/>
      <c r="D192" s="93"/>
      <c r="E192" s="46"/>
      <c r="F192" s="99">
        <f t="shared" si="279"/>
        <v>0</v>
      </c>
      <c r="G192" s="98">
        <f t="shared" si="277"/>
        <v>0</v>
      </c>
      <c r="H192" s="100">
        <f t="shared" si="278"/>
        <v>0</v>
      </c>
      <c r="I192" s="41"/>
      <c r="J192" s="42"/>
    </row>
    <row r="193" spans="1:10">
      <c r="A193" s="109"/>
      <c r="B193" s="112"/>
      <c r="C193" s="113"/>
      <c r="D193" s="116"/>
      <c r="E193" s="46"/>
      <c r="F193" s="99">
        <f t="shared" si="279"/>
        <v>0</v>
      </c>
      <c r="G193" s="98">
        <f t="shared" si="277"/>
        <v>0</v>
      </c>
      <c r="H193" s="100">
        <f t="shared" si="278"/>
        <v>0</v>
      </c>
      <c r="I193" s="41"/>
      <c r="J193" s="42"/>
    </row>
    <row r="194" spans="1:10">
      <c r="A194" s="109"/>
      <c r="B194" s="112"/>
      <c r="C194" s="113"/>
      <c r="D194" s="116"/>
      <c r="E194" s="46"/>
      <c r="F194" s="99">
        <f t="shared" si="279"/>
        <v>0</v>
      </c>
      <c r="G194" s="98">
        <f t="shared" si="277"/>
        <v>0</v>
      </c>
      <c r="H194" s="100">
        <f t="shared" si="278"/>
        <v>0</v>
      </c>
      <c r="I194" s="41"/>
      <c r="J194" s="42"/>
    </row>
    <row r="195" spans="1:10">
      <c r="A195" s="109"/>
      <c r="B195" s="45"/>
      <c r="C195" s="95"/>
      <c r="D195" s="93"/>
      <c r="E195" s="46"/>
      <c r="F195" s="99">
        <f t="shared" si="279"/>
        <v>0</v>
      </c>
      <c r="G195" s="98">
        <f t="shared" si="277"/>
        <v>0</v>
      </c>
      <c r="H195" s="100">
        <f t="shared" si="278"/>
        <v>0</v>
      </c>
      <c r="I195" s="41"/>
      <c r="J195" s="42"/>
    </row>
    <row r="196" spans="1:10">
      <c r="A196" s="109"/>
      <c r="B196" s="110"/>
      <c r="C196" s="95"/>
      <c r="D196" s="93"/>
      <c r="E196" s="46"/>
      <c r="F196" s="99">
        <f t="shared" si="279"/>
        <v>0</v>
      </c>
      <c r="G196" s="98">
        <f t="shared" si="277"/>
        <v>0</v>
      </c>
      <c r="H196" s="100">
        <f t="shared" si="278"/>
        <v>0</v>
      </c>
      <c r="I196" s="41"/>
      <c r="J196" s="42"/>
    </row>
    <row r="197" spans="1:10">
      <c r="A197" s="109"/>
      <c r="B197" s="110"/>
      <c r="C197" s="97"/>
      <c r="D197" s="93"/>
      <c r="E197" s="46"/>
      <c r="F197" s="99">
        <f t="shared" si="279"/>
        <v>0</v>
      </c>
      <c r="G197" s="98">
        <f t="shared" si="277"/>
        <v>0</v>
      </c>
      <c r="H197" s="100">
        <f t="shared" si="278"/>
        <v>0</v>
      </c>
      <c r="I197" s="41"/>
      <c r="J197" s="42"/>
    </row>
    <row r="198" spans="1:10">
      <c r="A198" s="109"/>
      <c r="B198" s="44"/>
      <c r="C198" s="95"/>
      <c r="D198" s="93"/>
      <c r="E198" s="46"/>
      <c r="F198" s="99">
        <f t="shared" si="279"/>
        <v>0</v>
      </c>
      <c r="G198" s="98">
        <f t="shared" si="277"/>
        <v>0</v>
      </c>
      <c r="H198" s="100">
        <f t="shared" si="278"/>
        <v>0</v>
      </c>
      <c r="I198" s="41"/>
      <c r="J198" s="41"/>
    </row>
    <row r="199" spans="1:10">
      <c r="A199" s="109"/>
      <c r="B199" s="110"/>
      <c r="C199" s="95"/>
      <c r="D199" s="93"/>
      <c r="E199" s="46"/>
      <c r="F199" s="99">
        <f t="shared" si="279"/>
        <v>0</v>
      </c>
      <c r="G199" s="98">
        <f t="shared" si="277"/>
        <v>0</v>
      </c>
      <c r="H199" s="100">
        <f t="shared" si="278"/>
        <v>0</v>
      </c>
      <c r="I199" s="41"/>
      <c r="J199" s="42"/>
    </row>
    <row r="200" spans="1:10">
      <c r="A200" s="109"/>
      <c r="B200" s="112"/>
      <c r="C200" s="113"/>
      <c r="D200" s="116"/>
      <c r="E200" s="46"/>
      <c r="F200" s="99">
        <f t="shared" si="279"/>
        <v>0</v>
      </c>
      <c r="G200" s="98">
        <f t="shared" si="277"/>
        <v>0</v>
      </c>
      <c r="H200" s="100">
        <f t="shared" si="278"/>
        <v>0</v>
      </c>
      <c r="I200" s="41"/>
      <c r="J200" s="42"/>
    </row>
    <row r="201" spans="1:10">
      <c r="A201" s="109"/>
      <c r="B201" s="110"/>
      <c r="C201" s="97"/>
      <c r="D201" s="93"/>
      <c r="E201" s="93"/>
      <c r="F201" s="99">
        <f t="shared" si="279"/>
        <v>0</v>
      </c>
      <c r="G201" s="98">
        <f t="shared" si="277"/>
        <v>0</v>
      </c>
      <c r="H201" s="100">
        <f t="shared" si="278"/>
        <v>0</v>
      </c>
      <c r="I201" s="41"/>
      <c r="J201" s="42"/>
    </row>
    <row r="202" spans="1:10">
      <c r="A202" s="109"/>
      <c r="B202" s="110"/>
      <c r="C202" s="95"/>
      <c r="D202" s="93"/>
      <c r="E202" s="46"/>
      <c r="F202" s="99">
        <f t="shared" si="279"/>
        <v>0</v>
      </c>
      <c r="G202" s="98">
        <f t="shared" si="277"/>
        <v>0</v>
      </c>
      <c r="H202" s="100">
        <f t="shared" si="278"/>
        <v>0</v>
      </c>
      <c r="I202" s="41"/>
      <c r="J202" s="42"/>
    </row>
    <row r="203" spans="1:10">
      <c r="A203" s="109"/>
      <c r="B203" s="110"/>
      <c r="C203" s="97"/>
      <c r="D203" s="93"/>
      <c r="E203" s="46"/>
      <c r="F203" s="99">
        <f t="shared" si="279"/>
        <v>0</v>
      </c>
      <c r="G203" s="98">
        <f t="shared" si="277"/>
        <v>0</v>
      </c>
      <c r="H203" s="100">
        <f t="shared" si="278"/>
        <v>0</v>
      </c>
      <c r="I203" s="41"/>
      <c r="J203" s="42"/>
    </row>
    <row r="204" spans="1:10">
      <c r="A204" s="109"/>
      <c r="B204" s="110"/>
      <c r="C204" s="95"/>
      <c r="D204" s="93"/>
      <c r="E204" s="46"/>
      <c r="F204" s="99">
        <f t="shared" si="279"/>
        <v>0</v>
      </c>
      <c r="G204" s="98">
        <f t="shared" si="277"/>
        <v>0</v>
      </c>
      <c r="H204" s="100">
        <f t="shared" si="278"/>
        <v>0</v>
      </c>
      <c r="I204" s="41"/>
      <c r="J204" s="42"/>
    </row>
    <row r="205" spans="1:10">
      <c r="A205" s="109"/>
      <c r="B205" s="110"/>
      <c r="C205" s="95"/>
      <c r="D205" s="93"/>
      <c r="E205" s="46"/>
      <c r="F205" s="99">
        <f t="shared" si="279"/>
        <v>0</v>
      </c>
      <c r="G205" s="98">
        <f t="shared" si="277"/>
        <v>0</v>
      </c>
      <c r="H205" s="100">
        <f t="shared" si="278"/>
        <v>0</v>
      </c>
      <c r="I205" s="41"/>
      <c r="J205" s="42"/>
    </row>
    <row r="206" spans="1:10">
      <c r="A206" s="109"/>
      <c r="B206" s="112"/>
      <c r="C206" s="113"/>
      <c r="D206" s="116"/>
      <c r="E206" s="46"/>
      <c r="F206" s="99">
        <f t="shared" si="279"/>
        <v>0</v>
      </c>
      <c r="G206" s="98">
        <f t="shared" si="277"/>
        <v>0</v>
      </c>
      <c r="H206" s="100">
        <f t="shared" si="278"/>
        <v>0</v>
      </c>
      <c r="I206" s="41"/>
      <c r="J206" s="42"/>
    </row>
    <row r="207" spans="1:10">
      <c r="A207" s="109"/>
      <c r="B207" s="110"/>
      <c r="C207" s="97"/>
      <c r="D207" s="93"/>
      <c r="E207" s="93"/>
      <c r="F207" s="99">
        <f t="shared" si="279"/>
        <v>0</v>
      </c>
      <c r="G207" s="98">
        <f t="shared" si="277"/>
        <v>0</v>
      </c>
      <c r="H207" s="100">
        <f t="shared" si="278"/>
        <v>0</v>
      </c>
      <c r="I207" s="41"/>
      <c r="J207" s="42"/>
    </row>
    <row r="208" spans="1:10">
      <c r="A208" s="109"/>
      <c r="B208" s="110"/>
      <c r="C208" s="95"/>
      <c r="D208" s="93"/>
      <c r="E208" s="46"/>
      <c r="F208" s="99">
        <f t="shared" si="279"/>
        <v>0</v>
      </c>
      <c r="G208" s="98">
        <f t="shared" ref="G208:G274" si="280">D208*A208</f>
        <v>0</v>
      </c>
      <c r="H208" s="100">
        <f t="shared" ref="H208:H274" si="281">E208*A208</f>
        <v>0</v>
      </c>
      <c r="I208" s="41"/>
      <c r="J208" s="42"/>
    </row>
    <row r="209" spans="1:10">
      <c r="A209" s="109"/>
      <c r="B209" s="122"/>
      <c r="C209" s="95"/>
      <c r="D209" s="93"/>
      <c r="E209" s="46"/>
      <c r="F209" s="99">
        <f t="shared" si="279"/>
        <v>0</v>
      </c>
      <c r="G209" s="98">
        <f t="shared" si="280"/>
        <v>0</v>
      </c>
      <c r="H209" s="100">
        <f t="shared" si="281"/>
        <v>0</v>
      </c>
      <c r="I209" s="41"/>
      <c r="J209" s="42"/>
    </row>
    <row r="210" spans="1:10">
      <c r="A210" s="109"/>
      <c r="B210" s="110"/>
      <c r="C210" s="95"/>
      <c r="D210" s="93"/>
      <c r="E210" s="46"/>
      <c r="F210" s="99">
        <f t="shared" si="279"/>
        <v>0</v>
      </c>
      <c r="G210" s="98">
        <f t="shared" si="280"/>
        <v>0</v>
      </c>
      <c r="H210" s="100">
        <f t="shared" si="281"/>
        <v>0</v>
      </c>
      <c r="I210" s="41"/>
      <c r="J210" s="42"/>
    </row>
    <row r="211" spans="1:10">
      <c r="A211" s="109"/>
      <c r="B211" s="112"/>
      <c r="C211" s="113"/>
      <c r="D211" s="116"/>
      <c r="E211" s="46"/>
      <c r="F211" s="99">
        <f t="shared" si="279"/>
        <v>0</v>
      </c>
      <c r="G211" s="98">
        <f t="shared" si="280"/>
        <v>0</v>
      </c>
      <c r="H211" s="100">
        <f t="shared" si="281"/>
        <v>0</v>
      </c>
      <c r="I211" s="41"/>
      <c r="J211" s="42"/>
    </row>
    <row r="212" spans="1:10">
      <c r="A212" s="109"/>
      <c r="B212" s="45"/>
      <c r="C212" s="95"/>
      <c r="D212" s="93"/>
      <c r="E212" s="46"/>
      <c r="F212" s="99">
        <f t="shared" si="279"/>
        <v>0</v>
      </c>
      <c r="G212" s="98">
        <f t="shared" si="280"/>
        <v>0</v>
      </c>
      <c r="H212" s="100">
        <f t="shared" si="281"/>
        <v>0</v>
      </c>
      <c r="I212" s="41"/>
      <c r="J212" s="42"/>
    </row>
    <row r="213" spans="1:10">
      <c r="A213" s="109"/>
      <c r="B213" s="110"/>
      <c r="C213" s="95"/>
      <c r="D213" s="93"/>
      <c r="E213" s="46"/>
      <c r="F213" s="99">
        <f t="shared" si="279"/>
        <v>0</v>
      </c>
      <c r="G213" s="98">
        <f t="shared" si="280"/>
        <v>0</v>
      </c>
      <c r="H213" s="100">
        <f t="shared" si="281"/>
        <v>0</v>
      </c>
      <c r="I213" s="41"/>
      <c r="J213" s="42"/>
    </row>
    <row r="214" spans="1:10">
      <c r="A214" s="109"/>
      <c r="B214" s="122"/>
      <c r="C214" s="95"/>
      <c r="D214" s="93"/>
      <c r="E214" s="46"/>
      <c r="F214" s="99">
        <f t="shared" si="279"/>
        <v>0</v>
      </c>
      <c r="G214" s="98">
        <f t="shared" si="280"/>
        <v>0</v>
      </c>
      <c r="H214" s="100">
        <f t="shared" si="281"/>
        <v>0</v>
      </c>
      <c r="I214" s="41"/>
      <c r="J214" s="42"/>
    </row>
    <row r="215" spans="1:10">
      <c r="A215" s="109"/>
      <c r="B215" s="110"/>
      <c r="C215" s="95"/>
      <c r="D215" s="93"/>
      <c r="E215" s="46"/>
      <c r="F215" s="99">
        <f t="shared" si="279"/>
        <v>0</v>
      </c>
      <c r="G215" s="98">
        <f t="shared" si="280"/>
        <v>0</v>
      </c>
      <c r="H215" s="100">
        <f t="shared" si="281"/>
        <v>0</v>
      </c>
      <c r="I215" s="41"/>
      <c r="J215" s="42"/>
    </row>
    <row r="216" spans="1:10">
      <c r="A216" s="109"/>
      <c r="B216" s="112"/>
      <c r="C216" s="113"/>
      <c r="D216" s="116"/>
      <c r="E216" s="46"/>
      <c r="F216" s="99">
        <f t="shared" si="279"/>
        <v>0</v>
      </c>
      <c r="G216" s="98">
        <f t="shared" si="280"/>
        <v>0</v>
      </c>
      <c r="H216" s="100">
        <f t="shared" si="281"/>
        <v>0</v>
      </c>
      <c r="I216" s="41"/>
      <c r="J216" s="42"/>
    </row>
    <row r="217" spans="1:10">
      <c r="A217" s="109"/>
      <c r="B217" s="45"/>
      <c r="C217" s="95"/>
      <c r="D217" s="93"/>
      <c r="E217" s="46"/>
      <c r="F217" s="99">
        <f t="shared" si="279"/>
        <v>0</v>
      </c>
      <c r="G217" s="98">
        <f t="shared" si="280"/>
        <v>0</v>
      </c>
      <c r="H217" s="100">
        <f t="shared" si="281"/>
        <v>0</v>
      </c>
      <c r="I217" s="41"/>
      <c r="J217" s="42"/>
    </row>
    <row r="218" spans="1:10">
      <c r="A218" s="109"/>
      <c r="B218" s="110"/>
      <c r="C218" s="97"/>
      <c r="D218" s="93"/>
      <c r="E218" s="93"/>
      <c r="F218" s="99">
        <f t="shared" si="279"/>
        <v>0</v>
      </c>
      <c r="G218" s="98">
        <f t="shared" si="280"/>
        <v>0</v>
      </c>
      <c r="H218" s="100">
        <f t="shared" si="281"/>
        <v>0</v>
      </c>
      <c r="I218" s="41"/>
      <c r="J218" s="42"/>
    </row>
    <row r="219" spans="1:10">
      <c r="A219" s="109"/>
      <c r="B219" s="110"/>
      <c r="C219" s="97"/>
      <c r="D219" s="93"/>
      <c r="E219" s="93"/>
      <c r="F219" s="99">
        <f t="shared" si="279"/>
        <v>0</v>
      </c>
      <c r="G219" s="98">
        <f t="shared" si="280"/>
        <v>0</v>
      </c>
      <c r="H219" s="100">
        <f t="shared" si="281"/>
        <v>0</v>
      </c>
      <c r="I219" s="41"/>
      <c r="J219" s="42"/>
    </row>
    <row r="220" spans="1:10">
      <c r="A220" s="109"/>
      <c r="B220" s="110"/>
      <c r="C220" s="95"/>
      <c r="D220" s="93"/>
      <c r="E220" s="46"/>
      <c r="F220" s="99">
        <f t="shared" si="279"/>
        <v>0</v>
      </c>
      <c r="G220" s="98">
        <f t="shared" si="280"/>
        <v>0</v>
      </c>
      <c r="H220" s="100">
        <f t="shared" si="281"/>
        <v>0</v>
      </c>
      <c r="I220" s="41"/>
      <c r="J220" s="42"/>
    </row>
    <row r="221" spans="1:10">
      <c r="A221" s="109"/>
      <c r="B221" s="122"/>
      <c r="C221" s="95"/>
      <c r="D221" s="93"/>
      <c r="E221" s="46"/>
      <c r="F221" s="99">
        <f t="shared" si="279"/>
        <v>0</v>
      </c>
      <c r="G221" s="98">
        <f t="shared" si="280"/>
        <v>0</v>
      </c>
      <c r="H221" s="100">
        <f t="shared" si="281"/>
        <v>0</v>
      </c>
      <c r="I221" s="41"/>
      <c r="J221" s="42"/>
    </row>
    <row r="222" spans="1:10">
      <c r="A222" s="109"/>
      <c r="B222" s="110"/>
      <c r="C222" s="95"/>
      <c r="D222" s="93"/>
      <c r="E222" s="46"/>
      <c r="F222" s="99">
        <f t="shared" si="279"/>
        <v>0</v>
      </c>
      <c r="G222" s="98">
        <f t="shared" si="280"/>
        <v>0</v>
      </c>
      <c r="H222" s="100">
        <f t="shared" si="281"/>
        <v>0</v>
      </c>
      <c r="I222" s="41"/>
      <c r="J222" s="42"/>
    </row>
    <row r="223" spans="1:10">
      <c r="A223" s="109"/>
      <c r="B223" s="45"/>
      <c r="C223" s="95"/>
      <c r="D223" s="93"/>
      <c r="E223" s="46"/>
      <c r="F223" s="99">
        <f t="shared" si="279"/>
        <v>0</v>
      </c>
      <c r="G223" s="98">
        <f t="shared" si="280"/>
        <v>0</v>
      </c>
      <c r="H223" s="100">
        <f t="shared" si="281"/>
        <v>0</v>
      </c>
      <c r="I223" s="41"/>
      <c r="J223" s="42"/>
    </row>
    <row r="224" spans="1:10">
      <c r="A224" s="109"/>
      <c r="B224" s="45"/>
      <c r="C224" s="95"/>
      <c r="D224" s="115"/>
      <c r="E224" s="46"/>
      <c r="F224" s="99">
        <f t="shared" si="279"/>
        <v>0</v>
      </c>
      <c r="G224" s="98">
        <f t="shared" si="280"/>
        <v>0</v>
      </c>
      <c r="H224" s="100">
        <f t="shared" si="281"/>
        <v>0</v>
      </c>
      <c r="I224" s="41"/>
      <c r="J224" s="47"/>
    </row>
    <row r="225" spans="1:10">
      <c r="A225" s="109"/>
      <c r="B225" s="123"/>
      <c r="C225" s="97"/>
      <c r="D225" s="93"/>
      <c r="E225" s="93"/>
      <c r="F225" s="99">
        <f t="shared" si="279"/>
        <v>0</v>
      </c>
      <c r="G225" s="98">
        <f t="shared" si="280"/>
        <v>0</v>
      </c>
      <c r="H225" s="100">
        <f t="shared" si="281"/>
        <v>0</v>
      </c>
      <c r="I225" s="41"/>
      <c r="J225" s="47"/>
    </row>
    <row r="226" spans="1:10">
      <c r="A226" s="109"/>
      <c r="B226" s="110"/>
      <c r="C226" s="95"/>
      <c r="D226" s="93"/>
      <c r="E226" s="46"/>
      <c r="F226" s="99">
        <f t="shared" si="279"/>
        <v>0</v>
      </c>
      <c r="G226" s="98">
        <f t="shared" si="280"/>
        <v>0</v>
      </c>
      <c r="H226" s="100">
        <f t="shared" si="281"/>
        <v>0</v>
      </c>
      <c r="I226" s="41"/>
      <c r="J226" s="47"/>
    </row>
    <row r="227" spans="1:10">
      <c r="A227" s="109"/>
      <c r="B227" s="122"/>
      <c r="C227" s="95"/>
      <c r="D227" s="93"/>
      <c r="E227" s="46"/>
      <c r="F227" s="99">
        <f t="shared" si="279"/>
        <v>0</v>
      </c>
      <c r="G227" s="98">
        <f t="shared" si="280"/>
        <v>0</v>
      </c>
      <c r="H227" s="100">
        <f t="shared" si="281"/>
        <v>0</v>
      </c>
      <c r="I227" s="41"/>
      <c r="J227" s="47"/>
    </row>
    <row r="228" spans="1:10">
      <c r="A228" s="109"/>
      <c r="B228" s="110"/>
      <c r="C228" s="95"/>
      <c r="D228" s="93"/>
      <c r="E228" s="46"/>
      <c r="F228" s="99">
        <f t="shared" si="279"/>
        <v>0</v>
      </c>
      <c r="G228" s="98">
        <f t="shared" si="280"/>
        <v>0</v>
      </c>
      <c r="H228" s="100">
        <f t="shared" si="281"/>
        <v>0</v>
      </c>
      <c r="I228" s="41"/>
      <c r="J228" s="47"/>
    </row>
    <row r="229" spans="1:10">
      <c r="A229" s="109"/>
      <c r="B229" s="45"/>
      <c r="C229" s="95"/>
      <c r="D229" s="93"/>
      <c r="E229" s="46"/>
      <c r="F229" s="99">
        <f t="shared" si="279"/>
        <v>0</v>
      </c>
      <c r="G229" s="98">
        <f t="shared" si="280"/>
        <v>0</v>
      </c>
      <c r="H229" s="100">
        <f t="shared" si="281"/>
        <v>0</v>
      </c>
      <c r="I229" s="41"/>
      <c r="J229" s="47"/>
    </row>
    <row r="230" spans="1:10">
      <c r="A230" s="109"/>
      <c r="B230" s="123"/>
      <c r="C230" s="97"/>
      <c r="D230" s="93"/>
      <c r="E230" s="93"/>
      <c r="F230" s="99">
        <f t="shared" si="279"/>
        <v>0</v>
      </c>
      <c r="G230" s="98">
        <f t="shared" si="280"/>
        <v>0</v>
      </c>
      <c r="H230" s="100">
        <f t="shared" si="281"/>
        <v>0</v>
      </c>
      <c r="I230" s="41"/>
      <c r="J230" s="47"/>
    </row>
    <row r="231" spans="1:10">
      <c r="A231" s="109"/>
      <c r="B231" s="123"/>
      <c r="C231" s="97"/>
      <c r="D231" s="93"/>
      <c r="E231" s="93"/>
      <c r="F231" s="99">
        <f t="shared" si="279"/>
        <v>0</v>
      </c>
      <c r="G231" s="98">
        <f t="shared" si="280"/>
        <v>0</v>
      </c>
      <c r="H231" s="100">
        <f t="shared" si="281"/>
        <v>0</v>
      </c>
      <c r="I231" s="41"/>
      <c r="J231" s="47"/>
    </row>
    <row r="232" spans="1:10">
      <c r="A232" s="109"/>
      <c r="B232" s="110"/>
      <c r="C232" s="97"/>
      <c r="D232" s="93"/>
      <c r="E232" s="93"/>
      <c r="F232" s="99">
        <f t="shared" si="279"/>
        <v>0</v>
      </c>
      <c r="G232" s="98">
        <f t="shared" si="280"/>
        <v>0</v>
      </c>
      <c r="H232" s="100">
        <f t="shared" si="281"/>
        <v>0</v>
      </c>
      <c r="I232" s="41"/>
      <c r="J232" s="47"/>
    </row>
    <row r="233" spans="1:10">
      <c r="A233" s="109"/>
      <c r="B233" s="123"/>
      <c r="C233" s="97"/>
      <c r="D233" s="93"/>
      <c r="E233" s="93"/>
      <c r="F233" s="99">
        <f t="shared" si="279"/>
        <v>0</v>
      </c>
      <c r="G233" s="98">
        <f t="shared" si="280"/>
        <v>0</v>
      </c>
      <c r="H233" s="100">
        <f t="shared" si="281"/>
        <v>0</v>
      </c>
      <c r="I233" s="41"/>
      <c r="J233" s="47"/>
    </row>
    <row r="234" spans="1:10">
      <c r="A234" s="43"/>
      <c r="B234" s="42"/>
      <c r="C234" s="95"/>
      <c r="D234" s="93"/>
      <c r="E234" s="93"/>
      <c r="F234" s="99">
        <f t="shared" si="279"/>
        <v>0</v>
      </c>
      <c r="G234" s="98">
        <f t="shared" si="280"/>
        <v>0</v>
      </c>
      <c r="H234" s="100">
        <f t="shared" si="281"/>
        <v>0</v>
      </c>
      <c r="I234" s="41"/>
      <c r="J234" s="47"/>
    </row>
    <row r="235" spans="1:10">
      <c r="A235" s="109"/>
      <c r="B235" s="110"/>
      <c r="C235" s="95"/>
      <c r="D235" s="93"/>
      <c r="E235" s="93"/>
      <c r="F235" s="99">
        <f t="shared" si="279"/>
        <v>0</v>
      </c>
      <c r="G235" s="98">
        <f t="shared" si="280"/>
        <v>0</v>
      </c>
      <c r="H235" s="100">
        <f t="shared" si="281"/>
        <v>0</v>
      </c>
      <c r="I235" s="41"/>
      <c r="J235" s="47"/>
    </row>
    <row r="236" spans="1:10">
      <c r="A236" s="109"/>
      <c r="B236" s="123"/>
      <c r="C236" s="97"/>
      <c r="D236" s="42"/>
      <c r="E236" s="46"/>
      <c r="F236" s="99">
        <f t="shared" si="279"/>
        <v>0</v>
      </c>
      <c r="G236" s="98">
        <f t="shared" si="280"/>
        <v>0</v>
      </c>
      <c r="H236" s="100">
        <f t="shared" si="281"/>
        <v>0</v>
      </c>
      <c r="I236" s="41"/>
      <c r="J236" s="47"/>
    </row>
    <row r="237" spans="1:10">
      <c r="A237" s="109"/>
      <c r="B237" s="110"/>
      <c r="C237" s="97"/>
      <c r="D237" s="93"/>
      <c r="E237" s="93"/>
      <c r="F237" s="99">
        <f t="shared" si="279"/>
        <v>0</v>
      </c>
      <c r="G237" s="98">
        <f t="shared" si="280"/>
        <v>0</v>
      </c>
      <c r="H237" s="100">
        <f t="shared" si="281"/>
        <v>0</v>
      </c>
      <c r="I237" s="41"/>
      <c r="J237" s="47"/>
    </row>
    <row r="238" spans="1:10">
      <c r="A238" s="109"/>
      <c r="B238" s="123"/>
      <c r="C238" s="97"/>
      <c r="D238" s="93"/>
      <c r="E238" s="93"/>
      <c r="F238" s="99">
        <f t="shared" si="279"/>
        <v>0</v>
      </c>
      <c r="G238" s="98">
        <f t="shared" si="280"/>
        <v>0</v>
      </c>
      <c r="H238" s="100">
        <f t="shared" si="281"/>
        <v>0</v>
      </c>
      <c r="I238" s="41"/>
      <c r="J238" s="47"/>
    </row>
    <row r="239" spans="1:10">
      <c r="A239" s="109"/>
      <c r="B239" s="41"/>
      <c r="C239" s="95"/>
      <c r="D239" s="93"/>
      <c r="E239" s="93"/>
      <c r="F239" s="99">
        <f t="shared" si="279"/>
        <v>0</v>
      </c>
      <c r="G239" s="98">
        <f t="shared" si="280"/>
        <v>0</v>
      </c>
      <c r="H239" s="100">
        <f t="shared" si="281"/>
        <v>0</v>
      </c>
      <c r="I239" s="41"/>
      <c r="J239" s="47"/>
    </row>
    <row r="240" spans="1:10">
      <c r="A240" s="109"/>
      <c r="B240" s="110"/>
      <c r="C240" s="95"/>
      <c r="D240" s="93"/>
      <c r="E240" s="93"/>
      <c r="F240" s="99">
        <f t="shared" si="279"/>
        <v>0</v>
      </c>
      <c r="G240" s="98">
        <f t="shared" si="280"/>
        <v>0</v>
      </c>
      <c r="H240" s="100">
        <f t="shared" si="281"/>
        <v>0</v>
      </c>
      <c r="I240" s="41"/>
      <c r="J240" s="47"/>
    </row>
    <row r="241" spans="1:10">
      <c r="A241" s="109"/>
      <c r="B241" s="123"/>
      <c r="C241" s="97"/>
      <c r="D241" s="93"/>
      <c r="E241" s="93"/>
      <c r="F241" s="99">
        <f t="shared" si="279"/>
        <v>0</v>
      </c>
      <c r="G241" s="98">
        <f t="shared" si="280"/>
        <v>0</v>
      </c>
      <c r="H241" s="100">
        <f t="shared" si="281"/>
        <v>0</v>
      </c>
      <c r="I241" s="41"/>
      <c r="J241" s="47"/>
    </row>
    <row r="242" spans="1:10">
      <c r="A242" s="109"/>
      <c r="B242" s="110"/>
      <c r="C242" s="97"/>
      <c r="D242" s="93"/>
      <c r="E242" s="93"/>
      <c r="F242" s="99">
        <f t="shared" si="279"/>
        <v>0</v>
      </c>
      <c r="G242" s="98">
        <f t="shared" si="280"/>
        <v>0</v>
      </c>
      <c r="H242" s="100">
        <f t="shared" si="281"/>
        <v>0</v>
      </c>
      <c r="I242" s="41"/>
      <c r="J242" s="47"/>
    </row>
    <row r="243" spans="1:10">
      <c r="A243" s="109"/>
      <c r="B243" s="123"/>
      <c r="C243" s="97"/>
      <c r="D243" s="93"/>
      <c r="E243" s="93"/>
      <c r="F243" s="99">
        <f t="shared" si="279"/>
        <v>0</v>
      </c>
      <c r="G243" s="98">
        <f t="shared" si="280"/>
        <v>0</v>
      </c>
      <c r="H243" s="100">
        <f t="shared" si="281"/>
        <v>0</v>
      </c>
      <c r="I243" s="41"/>
      <c r="J243" s="47"/>
    </row>
    <row r="244" spans="1:10">
      <c r="A244" s="43"/>
      <c r="B244" s="42"/>
      <c r="C244" s="95"/>
      <c r="D244" s="93"/>
      <c r="E244" s="93"/>
      <c r="F244" s="99">
        <f t="shared" si="279"/>
        <v>0</v>
      </c>
      <c r="G244" s="98">
        <f t="shared" si="280"/>
        <v>0</v>
      </c>
      <c r="H244" s="100">
        <f t="shared" si="281"/>
        <v>0</v>
      </c>
      <c r="I244" s="41"/>
      <c r="J244" s="47"/>
    </row>
    <row r="245" spans="1:10">
      <c r="A245" s="109"/>
      <c r="B245" s="110"/>
      <c r="C245" s="95"/>
      <c r="D245" s="93"/>
      <c r="E245" s="93"/>
      <c r="F245" s="99">
        <f t="shared" si="279"/>
        <v>0</v>
      </c>
      <c r="G245" s="98">
        <f t="shared" si="280"/>
        <v>0</v>
      </c>
      <c r="H245" s="100">
        <f t="shared" si="281"/>
        <v>0</v>
      </c>
      <c r="I245" s="41"/>
      <c r="J245" s="47"/>
    </row>
    <row r="246" spans="1:10">
      <c r="A246" s="109"/>
      <c r="B246" s="45"/>
      <c r="C246" s="124"/>
      <c r="D246" s="115"/>
      <c r="E246" s="46"/>
      <c r="F246" s="99">
        <f t="shared" si="279"/>
        <v>0</v>
      </c>
      <c r="G246" s="98">
        <f t="shared" si="280"/>
        <v>0</v>
      </c>
      <c r="H246" s="100">
        <f t="shared" si="281"/>
        <v>0</v>
      </c>
      <c r="I246" s="41"/>
      <c r="J246" s="47"/>
    </row>
    <row r="247" spans="1:10">
      <c r="A247" s="109"/>
      <c r="B247" s="110"/>
      <c r="C247" s="97"/>
      <c r="D247" s="93"/>
      <c r="E247" s="93"/>
      <c r="F247" s="99">
        <f t="shared" si="279"/>
        <v>0</v>
      </c>
      <c r="G247" s="98">
        <f t="shared" si="280"/>
        <v>0</v>
      </c>
      <c r="H247" s="100">
        <f t="shared" si="281"/>
        <v>0</v>
      </c>
      <c r="I247" s="41"/>
      <c r="J247" s="47"/>
    </row>
    <row r="248" spans="1:10">
      <c r="A248" s="109"/>
      <c r="B248" s="110"/>
      <c r="C248" s="97"/>
      <c r="D248" s="93"/>
      <c r="E248" s="93"/>
      <c r="F248" s="99">
        <f t="shared" ref="F248:F311" si="282">C248*A248</f>
        <v>0</v>
      </c>
      <c r="G248" s="98">
        <f t="shared" si="280"/>
        <v>0</v>
      </c>
      <c r="H248" s="100">
        <f t="shared" si="281"/>
        <v>0</v>
      </c>
      <c r="I248" s="41"/>
      <c r="J248" s="47"/>
    </row>
    <row r="249" spans="1:10">
      <c r="A249" s="109"/>
      <c r="B249" s="110"/>
      <c r="C249" s="95"/>
      <c r="D249" s="93"/>
      <c r="E249" s="93"/>
      <c r="F249" s="99">
        <f t="shared" si="282"/>
        <v>0</v>
      </c>
      <c r="G249" s="98">
        <f t="shared" si="280"/>
        <v>0</v>
      </c>
      <c r="H249" s="100">
        <f t="shared" si="281"/>
        <v>0</v>
      </c>
      <c r="I249" s="41"/>
      <c r="J249" s="47"/>
    </row>
    <row r="250" spans="1:10">
      <c r="A250" s="109"/>
      <c r="B250" s="41"/>
      <c r="C250" s="95"/>
      <c r="D250" s="93"/>
      <c r="E250" s="93"/>
      <c r="F250" s="99">
        <f t="shared" si="282"/>
        <v>0</v>
      </c>
      <c r="G250" s="98">
        <f t="shared" si="280"/>
        <v>0</v>
      </c>
      <c r="H250" s="100">
        <f t="shared" si="281"/>
        <v>0</v>
      </c>
      <c r="I250" s="41"/>
      <c r="J250" s="47"/>
    </row>
    <row r="251" spans="1:10">
      <c r="A251" s="109"/>
      <c r="B251" s="110"/>
      <c r="C251" s="97"/>
      <c r="D251" s="93"/>
      <c r="E251" s="93"/>
      <c r="F251" s="99">
        <f t="shared" si="282"/>
        <v>0</v>
      </c>
      <c r="G251" s="98">
        <f t="shared" si="280"/>
        <v>0</v>
      </c>
      <c r="H251" s="100">
        <f t="shared" si="281"/>
        <v>0</v>
      </c>
      <c r="I251" s="41"/>
      <c r="J251" s="47"/>
    </row>
    <row r="252" spans="1:10">
      <c r="A252" s="109"/>
      <c r="B252" s="110"/>
      <c r="C252" s="97"/>
      <c r="D252" s="93"/>
      <c r="E252" s="93"/>
      <c r="F252" s="99">
        <f t="shared" si="282"/>
        <v>0</v>
      </c>
      <c r="G252" s="98">
        <f t="shared" si="280"/>
        <v>0</v>
      </c>
      <c r="H252" s="100">
        <f t="shared" si="281"/>
        <v>0</v>
      </c>
      <c r="I252" s="41"/>
      <c r="J252" s="47"/>
    </row>
    <row r="253" spans="1:10">
      <c r="A253" s="109"/>
      <c r="B253" s="110"/>
      <c r="C253" s="97"/>
      <c r="D253" s="93"/>
      <c r="E253" s="93"/>
      <c r="F253" s="99">
        <f t="shared" si="282"/>
        <v>0</v>
      </c>
      <c r="G253" s="98">
        <f t="shared" si="280"/>
        <v>0</v>
      </c>
      <c r="H253" s="100">
        <f t="shared" si="281"/>
        <v>0</v>
      </c>
      <c r="I253" s="41"/>
      <c r="J253" s="47"/>
    </row>
    <row r="254" spans="1:10">
      <c r="A254" s="109"/>
      <c r="B254" s="110"/>
      <c r="C254" s="97"/>
      <c r="D254" s="93"/>
      <c r="E254" s="93"/>
      <c r="F254" s="99">
        <f t="shared" si="282"/>
        <v>0</v>
      </c>
      <c r="G254" s="98">
        <f t="shared" si="280"/>
        <v>0</v>
      </c>
      <c r="H254" s="100">
        <f t="shared" si="281"/>
        <v>0</v>
      </c>
      <c r="I254" s="41"/>
      <c r="J254" s="47"/>
    </row>
    <row r="255" spans="1:10">
      <c r="A255" s="109"/>
      <c r="B255" s="45"/>
      <c r="C255" s="97"/>
      <c r="D255" s="93"/>
      <c r="E255" s="93"/>
      <c r="F255" s="99">
        <f t="shared" si="282"/>
        <v>0</v>
      </c>
      <c r="G255" s="98">
        <f t="shared" si="280"/>
        <v>0</v>
      </c>
      <c r="H255" s="100">
        <f t="shared" si="281"/>
        <v>0</v>
      </c>
      <c r="I255" s="41"/>
      <c r="J255" s="47"/>
    </row>
    <row r="256" spans="1:10">
      <c r="A256" s="109"/>
      <c r="B256" s="110"/>
      <c r="C256" s="97"/>
      <c r="D256" s="93"/>
      <c r="E256" s="93"/>
      <c r="F256" s="99">
        <f t="shared" si="282"/>
        <v>0</v>
      </c>
      <c r="G256" s="98">
        <f t="shared" si="280"/>
        <v>0</v>
      </c>
      <c r="H256" s="100">
        <f t="shared" si="281"/>
        <v>0</v>
      </c>
      <c r="I256" s="41"/>
      <c r="J256" s="47"/>
    </row>
    <row r="257" spans="1:10">
      <c r="A257" s="109"/>
      <c r="B257" s="110"/>
      <c r="C257" s="97"/>
      <c r="D257" s="93"/>
      <c r="E257" s="93"/>
      <c r="F257" s="99">
        <f t="shared" si="282"/>
        <v>0</v>
      </c>
      <c r="G257" s="98">
        <f t="shared" si="280"/>
        <v>0</v>
      </c>
      <c r="H257" s="100">
        <f t="shared" si="281"/>
        <v>0</v>
      </c>
      <c r="I257" s="41"/>
      <c r="J257" s="47"/>
    </row>
    <row r="258" spans="1:10">
      <c r="A258" s="109"/>
      <c r="B258" s="110"/>
      <c r="C258" s="97"/>
      <c r="D258" s="93"/>
      <c r="E258" s="93"/>
      <c r="F258" s="99">
        <f t="shared" si="282"/>
        <v>0</v>
      </c>
      <c r="G258" s="98">
        <f t="shared" si="280"/>
        <v>0</v>
      </c>
      <c r="H258" s="100">
        <f t="shared" si="281"/>
        <v>0</v>
      </c>
      <c r="I258" s="41"/>
      <c r="J258" s="47"/>
    </row>
    <row r="259" spans="1:10">
      <c r="A259" s="109"/>
      <c r="B259" s="110"/>
      <c r="C259" s="97"/>
      <c r="D259" s="93"/>
      <c r="E259" s="93"/>
      <c r="F259" s="99">
        <f t="shared" si="282"/>
        <v>0</v>
      </c>
      <c r="G259" s="98">
        <f t="shared" si="280"/>
        <v>0</v>
      </c>
      <c r="H259" s="100">
        <f t="shared" si="281"/>
        <v>0</v>
      </c>
      <c r="I259" s="41"/>
      <c r="J259" s="47"/>
    </row>
    <row r="260" spans="1:10">
      <c r="A260" s="109"/>
      <c r="B260" s="45"/>
      <c r="C260" s="97"/>
      <c r="D260" s="93"/>
      <c r="E260" s="93"/>
      <c r="F260" s="99">
        <f t="shared" si="282"/>
        <v>0</v>
      </c>
      <c r="G260" s="98">
        <f t="shared" si="280"/>
        <v>0</v>
      </c>
      <c r="H260" s="100">
        <f t="shared" si="281"/>
        <v>0</v>
      </c>
      <c r="I260" s="41"/>
      <c r="J260" s="47"/>
    </row>
    <row r="261" spans="1:10">
      <c r="A261" s="109"/>
      <c r="B261" s="122"/>
      <c r="C261" s="97"/>
      <c r="D261" s="93"/>
      <c r="E261" s="93"/>
      <c r="F261" s="99">
        <f t="shared" si="282"/>
        <v>0</v>
      </c>
      <c r="G261" s="98">
        <f t="shared" si="280"/>
        <v>0</v>
      </c>
      <c r="H261" s="100">
        <f t="shared" si="281"/>
        <v>0</v>
      </c>
      <c r="I261" s="41"/>
      <c r="J261" s="47"/>
    </row>
    <row r="262" spans="1:10">
      <c r="A262" s="109"/>
      <c r="B262" s="110"/>
      <c r="C262" s="97"/>
      <c r="D262" s="93"/>
      <c r="E262" s="93"/>
      <c r="F262" s="99">
        <f t="shared" si="282"/>
        <v>0</v>
      </c>
      <c r="G262" s="98">
        <f t="shared" si="280"/>
        <v>0</v>
      </c>
      <c r="H262" s="100">
        <f t="shared" si="281"/>
        <v>0</v>
      </c>
      <c r="I262" s="41"/>
      <c r="J262" s="47"/>
    </row>
    <row r="263" spans="1:10">
      <c r="A263" s="109"/>
      <c r="B263" s="110"/>
      <c r="C263" s="97"/>
      <c r="D263" s="93"/>
      <c r="E263" s="93"/>
      <c r="F263" s="99">
        <f t="shared" si="282"/>
        <v>0</v>
      </c>
      <c r="G263" s="98">
        <f t="shared" si="280"/>
        <v>0</v>
      </c>
      <c r="H263" s="100">
        <f t="shared" si="281"/>
        <v>0</v>
      </c>
      <c r="I263" s="41"/>
      <c r="J263" s="47"/>
    </row>
    <row r="264" spans="1:10">
      <c r="A264" s="109"/>
      <c r="B264" s="110"/>
      <c r="C264" s="97"/>
      <c r="D264" s="93"/>
      <c r="E264" s="93"/>
      <c r="F264" s="99">
        <f t="shared" si="282"/>
        <v>0</v>
      </c>
      <c r="G264" s="98">
        <f t="shared" si="280"/>
        <v>0</v>
      </c>
      <c r="H264" s="100">
        <f t="shared" si="281"/>
        <v>0</v>
      </c>
      <c r="I264" s="41"/>
      <c r="J264" s="47"/>
    </row>
    <row r="265" spans="1:10">
      <c r="A265" s="109"/>
      <c r="B265" s="110"/>
      <c r="C265" s="97"/>
      <c r="D265" s="93"/>
      <c r="E265" s="93"/>
      <c r="F265" s="99">
        <f t="shared" si="282"/>
        <v>0</v>
      </c>
      <c r="G265" s="98">
        <f t="shared" si="280"/>
        <v>0</v>
      </c>
      <c r="H265" s="100">
        <f t="shared" si="281"/>
        <v>0</v>
      </c>
      <c r="I265" s="41"/>
      <c r="J265" s="47"/>
    </row>
    <row r="266" spans="1:10">
      <c r="A266" s="109"/>
      <c r="B266" s="45"/>
      <c r="C266" s="95"/>
      <c r="D266" s="115"/>
      <c r="E266" s="46"/>
      <c r="F266" s="99">
        <f t="shared" si="282"/>
        <v>0</v>
      </c>
      <c r="G266" s="98">
        <f t="shared" si="280"/>
        <v>0</v>
      </c>
      <c r="H266" s="100">
        <f t="shared" si="281"/>
        <v>0</v>
      </c>
      <c r="I266" s="41"/>
      <c r="J266" s="47"/>
    </row>
    <row r="267" spans="1:10">
      <c r="A267" s="109"/>
      <c r="B267" s="45"/>
      <c r="C267" s="95"/>
      <c r="D267" s="93"/>
      <c r="E267" s="93"/>
      <c r="F267" s="99">
        <f t="shared" si="282"/>
        <v>0</v>
      </c>
      <c r="G267" s="98">
        <f t="shared" si="280"/>
        <v>0</v>
      </c>
      <c r="H267" s="100">
        <f t="shared" si="281"/>
        <v>0</v>
      </c>
      <c r="I267" s="41"/>
      <c r="J267" s="47"/>
    </row>
    <row r="268" spans="1:10">
      <c r="A268" s="109"/>
      <c r="B268" s="45"/>
      <c r="C268" s="95"/>
      <c r="D268" s="46"/>
      <c r="E268" s="46"/>
      <c r="F268" s="99">
        <f t="shared" si="282"/>
        <v>0</v>
      </c>
      <c r="G268" s="98">
        <f t="shared" si="280"/>
        <v>0</v>
      </c>
      <c r="H268" s="100">
        <f t="shared" si="281"/>
        <v>0</v>
      </c>
      <c r="I268" s="41"/>
      <c r="J268" s="47"/>
    </row>
    <row r="269" spans="1:10">
      <c r="A269" s="109"/>
      <c r="B269" s="45"/>
      <c r="C269" s="97"/>
      <c r="D269" s="93"/>
      <c r="E269" s="93"/>
      <c r="F269" s="99">
        <f t="shared" si="282"/>
        <v>0</v>
      </c>
      <c r="G269" s="98">
        <f t="shared" si="280"/>
        <v>0</v>
      </c>
      <c r="H269" s="100">
        <f t="shared" si="281"/>
        <v>0</v>
      </c>
      <c r="I269" s="41"/>
      <c r="J269" s="47"/>
    </row>
    <row r="270" spans="1:10">
      <c r="A270" s="109"/>
      <c r="B270" s="123"/>
      <c r="C270" s="97"/>
      <c r="D270" s="93"/>
      <c r="E270" s="93"/>
      <c r="F270" s="99">
        <f t="shared" si="282"/>
        <v>0</v>
      </c>
      <c r="G270" s="98">
        <f t="shared" si="280"/>
        <v>0</v>
      </c>
      <c r="H270" s="100">
        <f t="shared" si="281"/>
        <v>0</v>
      </c>
      <c r="I270" s="41"/>
      <c r="J270" s="47"/>
    </row>
    <row r="271" spans="1:10">
      <c r="A271" s="109"/>
      <c r="B271" s="123"/>
      <c r="C271" s="97"/>
      <c r="D271" s="93"/>
      <c r="E271" s="93"/>
      <c r="F271" s="99">
        <f t="shared" si="282"/>
        <v>0</v>
      </c>
      <c r="G271" s="98">
        <f t="shared" si="280"/>
        <v>0</v>
      </c>
      <c r="H271" s="100">
        <f t="shared" si="281"/>
        <v>0</v>
      </c>
      <c r="I271" s="41"/>
      <c r="J271" s="47"/>
    </row>
    <row r="272" spans="1:10">
      <c r="A272" s="109"/>
      <c r="B272" s="110"/>
      <c r="C272" s="101"/>
      <c r="D272" s="46"/>
      <c r="E272" s="46"/>
      <c r="F272" s="99">
        <f t="shared" si="282"/>
        <v>0</v>
      </c>
      <c r="G272" s="98">
        <f t="shared" si="280"/>
        <v>0</v>
      </c>
      <c r="H272" s="100">
        <f t="shared" si="281"/>
        <v>0</v>
      </c>
      <c r="I272" s="41"/>
      <c r="J272" s="47"/>
    </row>
    <row r="273" spans="1:10">
      <c r="A273" s="109"/>
      <c r="B273" s="123"/>
      <c r="C273" s="97"/>
      <c r="D273" s="93"/>
      <c r="E273" s="93"/>
      <c r="F273" s="99">
        <f t="shared" si="282"/>
        <v>0</v>
      </c>
      <c r="G273" s="98">
        <f t="shared" si="280"/>
        <v>0</v>
      </c>
      <c r="H273" s="100">
        <f t="shared" si="281"/>
        <v>0</v>
      </c>
      <c r="I273" s="41"/>
      <c r="J273" s="47"/>
    </row>
    <row r="274" spans="1:10">
      <c r="A274" s="109"/>
      <c r="B274" s="45"/>
      <c r="C274" s="97"/>
      <c r="D274" s="93"/>
      <c r="E274" s="93"/>
      <c r="F274" s="99">
        <f t="shared" si="282"/>
        <v>0</v>
      </c>
      <c r="G274" s="98">
        <f t="shared" si="280"/>
        <v>0</v>
      </c>
      <c r="H274" s="100">
        <f t="shared" si="281"/>
        <v>0</v>
      </c>
      <c r="I274" s="41"/>
      <c r="J274" s="47"/>
    </row>
    <row r="275" spans="1:10">
      <c r="A275" s="109"/>
      <c r="B275" s="45"/>
      <c r="C275" s="95"/>
      <c r="D275" s="93"/>
      <c r="E275" s="93"/>
      <c r="F275" s="99">
        <f t="shared" si="282"/>
        <v>0</v>
      </c>
      <c r="G275" s="98">
        <f t="shared" ref="G275:G338" si="283">D275*A275</f>
        <v>0</v>
      </c>
      <c r="H275" s="100">
        <f t="shared" ref="H275:H338" si="284">E275*A275</f>
        <v>0</v>
      </c>
      <c r="I275" s="41"/>
      <c r="J275" s="47"/>
    </row>
    <row r="276" spans="1:10">
      <c r="A276" s="109"/>
      <c r="B276" s="110"/>
      <c r="C276" s="95"/>
      <c r="D276" s="93"/>
      <c r="E276" s="46"/>
      <c r="F276" s="99">
        <f t="shared" si="282"/>
        <v>0</v>
      </c>
      <c r="G276" s="98">
        <f t="shared" si="283"/>
        <v>0</v>
      </c>
      <c r="H276" s="100">
        <f t="shared" si="284"/>
        <v>0</v>
      </c>
      <c r="I276" s="41"/>
      <c r="J276" s="47"/>
    </row>
    <row r="277" spans="1:10">
      <c r="A277" s="109"/>
      <c r="B277" s="110"/>
      <c r="C277" s="95"/>
      <c r="D277" s="93"/>
      <c r="E277" s="93"/>
      <c r="F277" s="99">
        <f t="shared" si="282"/>
        <v>0</v>
      </c>
      <c r="G277" s="98">
        <f t="shared" si="283"/>
        <v>0</v>
      </c>
      <c r="H277" s="100">
        <f t="shared" si="284"/>
        <v>0</v>
      </c>
      <c r="I277" s="41"/>
      <c r="J277" s="47"/>
    </row>
    <row r="278" spans="1:10">
      <c r="A278" s="109"/>
      <c r="B278" s="45"/>
      <c r="C278" s="95"/>
      <c r="D278" s="93"/>
      <c r="E278" s="46"/>
      <c r="F278" s="99">
        <f t="shared" si="282"/>
        <v>0</v>
      </c>
      <c r="G278" s="98">
        <f t="shared" si="283"/>
        <v>0</v>
      </c>
      <c r="H278" s="100">
        <f t="shared" si="284"/>
        <v>0</v>
      </c>
      <c r="I278" s="41"/>
      <c r="J278" s="47"/>
    </row>
    <row r="279" spans="1:10">
      <c r="A279" s="109"/>
      <c r="B279" s="122"/>
      <c r="C279" s="97"/>
      <c r="D279" s="115"/>
      <c r="E279" s="46"/>
      <c r="F279" s="99">
        <f t="shared" si="282"/>
        <v>0</v>
      </c>
      <c r="G279" s="98">
        <f t="shared" si="283"/>
        <v>0</v>
      </c>
      <c r="H279" s="100">
        <f t="shared" si="284"/>
        <v>0</v>
      </c>
      <c r="I279" s="41"/>
      <c r="J279" s="47"/>
    </row>
    <row r="280" spans="1:10">
      <c r="A280" s="109"/>
      <c r="B280" s="110"/>
      <c r="C280" s="95"/>
      <c r="D280" s="93"/>
      <c r="E280" s="93"/>
      <c r="F280" s="99">
        <f t="shared" si="282"/>
        <v>0</v>
      </c>
      <c r="G280" s="98">
        <f t="shared" si="283"/>
        <v>0</v>
      </c>
      <c r="H280" s="100">
        <f t="shared" si="284"/>
        <v>0</v>
      </c>
      <c r="I280" s="41"/>
      <c r="J280" s="47"/>
    </row>
    <row r="281" spans="1:10">
      <c r="A281" s="109"/>
      <c r="B281" s="110"/>
      <c r="C281" s="95"/>
      <c r="D281" s="93"/>
      <c r="E281" s="93"/>
      <c r="F281" s="99">
        <f t="shared" si="282"/>
        <v>0</v>
      </c>
      <c r="G281" s="98">
        <f t="shared" si="283"/>
        <v>0</v>
      </c>
      <c r="H281" s="100">
        <f t="shared" si="284"/>
        <v>0</v>
      </c>
      <c r="I281" s="41"/>
      <c r="J281" s="47"/>
    </row>
    <row r="282" spans="1:10">
      <c r="A282" s="109"/>
      <c r="B282" s="110"/>
      <c r="C282" s="101"/>
      <c r="D282" s="46"/>
      <c r="E282" s="46"/>
      <c r="F282" s="99">
        <f t="shared" si="282"/>
        <v>0</v>
      </c>
      <c r="G282" s="98">
        <f t="shared" si="283"/>
        <v>0</v>
      </c>
      <c r="H282" s="100">
        <f t="shared" si="284"/>
        <v>0</v>
      </c>
      <c r="I282" s="41"/>
      <c r="J282" s="47"/>
    </row>
    <row r="283" spans="1:10">
      <c r="A283" s="109"/>
      <c r="B283" s="123"/>
      <c r="C283" s="97"/>
      <c r="D283" s="93"/>
      <c r="E283" s="93"/>
      <c r="F283" s="99">
        <f t="shared" si="282"/>
        <v>0</v>
      </c>
      <c r="G283" s="98">
        <f t="shared" si="283"/>
        <v>0</v>
      </c>
      <c r="H283" s="100">
        <f t="shared" si="284"/>
        <v>0</v>
      </c>
      <c r="I283" s="41"/>
      <c r="J283" s="47"/>
    </row>
    <row r="284" spans="1:10">
      <c r="A284" s="109"/>
      <c r="B284" s="45"/>
      <c r="C284" s="97"/>
      <c r="D284" s="93"/>
      <c r="E284" s="93"/>
      <c r="F284" s="99">
        <f t="shared" si="282"/>
        <v>0</v>
      </c>
      <c r="G284" s="98">
        <f t="shared" si="283"/>
        <v>0</v>
      </c>
      <c r="H284" s="100">
        <f t="shared" si="284"/>
        <v>0</v>
      </c>
      <c r="I284" s="41"/>
      <c r="J284" s="47"/>
    </row>
    <row r="285" spans="1:10">
      <c r="A285" s="109"/>
      <c r="B285" s="45"/>
      <c r="C285" s="95"/>
      <c r="D285" s="93"/>
      <c r="E285" s="93"/>
      <c r="F285" s="99">
        <f t="shared" si="282"/>
        <v>0</v>
      </c>
      <c r="G285" s="98">
        <f t="shared" si="283"/>
        <v>0</v>
      </c>
      <c r="H285" s="100">
        <f t="shared" si="284"/>
        <v>0</v>
      </c>
      <c r="I285" s="41"/>
      <c r="J285" s="47"/>
    </row>
    <row r="286" spans="1:10">
      <c r="A286" s="109"/>
      <c r="B286" s="110"/>
      <c r="C286" s="95"/>
      <c r="D286" s="93"/>
      <c r="E286" s="46"/>
      <c r="F286" s="99">
        <f t="shared" si="282"/>
        <v>0</v>
      </c>
      <c r="G286" s="98">
        <f t="shared" si="283"/>
        <v>0</v>
      </c>
      <c r="H286" s="100">
        <f t="shared" si="284"/>
        <v>0</v>
      </c>
      <c r="I286" s="41"/>
      <c r="J286" s="47"/>
    </row>
    <row r="287" spans="1:10">
      <c r="A287" s="109"/>
      <c r="B287" s="110"/>
      <c r="C287" s="95"/>
      <c r="D287" s="93"/>
      <c r="E287" s="93"/>
      <c r="F287" s="99">
        <f t="shared" si="282"/>
        <v>0</v>
      </c>
      <c r="G287" s="98">
        <f t="shared" si="283"/>
        <v>0</v>
      </c>
      <c r="H287" s="100">
        <f t="shared" si="284"/>
        <v>0</v>
      </c>
      <c r="I287" s="41"/>
      <c r="J287" s="47"/>
    </row>
    <row r="288" spans="1:10">
      <c r="A288" s="109"/>
      <c r="B288" s="45"/>
      <c r="C288" s="95"/>
      <c r="D288" s="93"/>
      <c r="E288" s="46"/>
      <c r="F288" s="99">
        <f t="shared" si="282"/>
        <v>0</v>
      </c>
      <c r="G288" s="98">
        <f t="shared" si="283"/>
        <v>0</v>
      </c>
      <c r="H288" s="100">
        <f t="shared" si="284"/>
        <v>0</v>
      </c>
      <c r="I288" s="41"/>
      <c r="J288" s="47"/>
    </row>
    <row r="289" spans="1:10">
      <c r="A289" s="109"/>
      <c r="B289" s="122"/>
      <c r="C289" s="97"/>
      <c r="D289" s="115"/>
      <c r="E289" s="93"/>
      <c r="F289" s="99">
        <f t="shared" si="282"/>
        <v>0</v>
      </c>
      <c r="G289" s="98">
        <f t="shared" si="283"/>
        <v>0</v>
      </c>
      <c r="H289" s="100">
        <f t="shared" si="284"/>
        <v>0</v>
      </c>
      <c r="I289" s="41"/>
      <c r="J289" s="47"/>
    </row>
    <row r="290" spans="1:10">
      <c r="A290" s="109"/>
      <c r="B290" s="123"/>
      <c r="C290" s="97"/>
      <c r="D290" s="93"/>
      <c r="E290" s="93"/>
      <c r="F290" s="99">
        <f t="shared" si="282"/>
        <v>0</v>
      </c>
      <c r="G290" s="98">
        <f t="shared" si="283"/>
        <v>0</v>
      </c>
      <c r="H290" s="100">
        <f t="shared" si="284"/>
        <v>0</v>
      </c>
      <c r="I290" s="41"/>
      <c r="J290" s="47"/>
    </row>
    <row r="291" spans="1:10">
      <c r="A291" s="109"/>
      <c r="B291" s="123"/>
      <c r="C291" s="97"/>
      <c r="D291" s="93"/>
      <c r="E291" s="93"/>
      <c r="F291" s="99">
        <f t="shared" si="282"/>
        <v>0</v>
      </c>
      <c r="G291" s="98">
        <f t="shared" si="283"/>
        <v>0</v>
      </c>
      <c r="H291" s="100">
        <f t="shared" si="284"/>
        <v>0</v>
      </c>
      <c r="I291" s="41"/>
      <c r="J291" s="47"/>
    </row>
    <row r="292" spans="1:10">
      <c r="A292" s="109"/>
      <c r="B292" s="110"/>
      <c r="C292" s="97"/>
      <c r="D292" s="93"/>
      <c r="E292" s="93"/>
      <c r="F292" s="99">
        <f t="shared" si="282"/>
        <v>0</v>
      </c>
      <c r="G292" s="98">
        <f t="shared" si="283"/>
        <v>0</v>
      </c>
      <c r="H292" s="100">
        <f t="shared" si="284"/>
        <v>0</v>
      </c>
      <c r="I292" s="41"/>
      <c r="J292" s="47"/>
    </row>
    <row r="293" spans="1:10">
      <c r="A293" s="109"/>
      <c r="B293" s="123"/>
      <c r="C293" s="97"/>
      <c r="D293" s="93"/>
      <c r="E293" s="93"/>
      <c r="F293" s="99">
        <f t="shared" si="282"/>
        <v>0</v>
      </c>
      <c r="G293" s="98">
        <f t="shared" si="283"/>
        <v>0</v>
      </c>
      <c r="H293" s="100">
        <f t="shared" si="284"/>
        <v>0</v>
      </c>
      <c r="I293" s="41"/>
      <c r="J293" s="47"/>
    </row>
    <row r="294" spans="1:10">
      <c r="A294" s="109"/>
      <c r="B294" s="122"/>
      <c r="C294" s="97"/>
      <c r="D294" s="115"/>
      <c r="E294" s="93"/>
      <c r="F294" s="99">
        <f t="shared" si="282"/>
        <v>0</v>
      </c>
      <c r="G294" s="98">
        <f t="shared" si="283"/>
        <v>0</v>
      </c>
      <c r="H294" s="100">
        <f t="shared" si="284"/>
        <v>0</v>
      </c>
      <c r="I294" s="41"/>
      <c r="J294" s="47"/>
    </row>
    <row r="295" spans="1:10">
      <c r="A295" s="109"/>
      <c r="B295" s="45"/>
      <c r="C295" s="97"/>
      <c r="D295" s="93"/>
      <c r="E295" s="93"/>
      <c r="F295" s="99">
        <f t="shared" si="282"/>
        <v>0</v>
      </c>
      <c r="G295" s="98">
        <f t="shared" si="283"/>
        <v>0</v>
      </c>
      <c r="H295" s="100">
        <f t="shared" si="284"/>
        <v>0</v>
      </c>
      <c r="I295" s="41"/>
      <c r="J295" s="47"/>
    </row>
    <row r="296" spans="1:10">
      <c r="A296" s="109"/>
      <c r="B296" s="45"/>
      <c r="C296" s="95"/>
      <c r="D296" s="93"/>
      <c r="E296" s="93"/>
      <c r="F296" s="99">
        <f t="shared" si="282"/>
        <v>0</v>
      </c>
      <c r="G296" s="98">
        <f t="shared" si="283"/>
        <v>0</v>
      </c>
      <c r="H296" s="100">
        <f t="shared" si="284"/>
        <v>0</v>
      </c>
      <c r="I296" s="41"/>
      <c r="J296" s="47"/>
    </row>
    <row r="297" spans="1:10">
      <c r="A297" s="109"/>
      <c r="B297" s="45"/>
      <c r="C297" s="97"/>
      <c r="D297" s="93"/>
      <c r="E297" s="93"/>
      <c r="F297" s="99">
        <f t="shared" si="282"/>
        <v>0</v>
      </c>
      <c r="G297" s="98">
        <f t="shared" si="283"/>
        <v>0</v>
      </c>
      <c r="H297" s="100">
        <f t="shared" si="284"/>
        <v>0</v>
      </c>
      <c r="I297" s="41"/>
      <c r="J297" s="47"/>
    </row>
    <row r="298" spans="1:10">
      <c r="A298" s="109"/>
      <c r="B298" s="45"/>
      <c r="C298" s="95"/>
      <c r="D298" s="93"/>
      <c r="E298" s="46"/>
      <c r="F298" s="99">
        <f t="shared" si="282"/>
        <v>0</v>
      </c>
      <c r="G298" s="98">
        <f t="shared" si="283"/>
        <v>0</v>
      </c>
      <c r="H298" s="100">
        <f t="shared" si="284"/>
        <v>0</v>
      </c>
      <c r="I298" s="41"/>
      <c r="J298" s="47"/>
    </row>
    <row r="299" spans="1:10">
      <c r="A299" s="109"/>
      <c r="B299" s="45"/>
      <c r="C299" s="124"/>
      <c r="D299" s="115"/>
      <c r="E299" s="46"/>
      <c r="F299" s="99">
        <f t="shared" si="282"/>
        <v>0</v>
      </c>
      <c r="G299" s="98">
        <f t="shared" si="283"/>
        <v>0</v>
      </c>
      <c r="H299" s="100">
        <f t="shared" si="284"/>
        <v>0</v>
      </c>
      <c r="I299" s="41"/>
      <c r="J299" s="47"/>
    </row>
    <row r="300" spans="1:10">
      <c r="A300" s="109"/>
      <c r="B300" s="110"/>
      <c r="C300" s="97"/>
      <c r="D300" s="93"/>
      <c r="E300" s="93"/>
      <c r="F300" s="99">
        <f t="shared" si="282"/>
        <v>0</v>
      </c>
      <c r="G300" s="98">
        <f t="shared" si="283"/>
        <v>0</v>
      </c>
      <c r="H300" s="100">
        <f t="shared" si="284"/>
        <v>0</v>
      </c>
      <c r="I300" s="41"/>
      <c r="J300" s="47"/>
    </row>
    <row r="301" spans="1:10">
      <c r="A301" s="109"/>
      <c r="B301" s="110"/>
      <c r="C301" s="97"/>
      <c r="D301" s="93"/>
      <c r="E301" s="93"/>
      <c r="F301" s="99">
        <f t="shared" si="282"/>
        <v>0</v>
      </c>
      <c r="G301" s="98">
        <f t="shared" si="283"/>
        <v>0</v>
      </c>
      <c r="H301" s="100">
        <f t="shared" si="284"/>
        <v>0</v>
      </c>
      <c r="I301" s="41"/>
      <c r="J301" s="47"/>
    </row>
    <row r="302" spans="1:10">
      <c r="A302" s="109"/>
      <c r="B302" s="110"/>
      <c r="C302" s="97"/>
      <c r="D302" s="93"/>
      <c r="E302" s="93"/>
      <c r="F302" s="99">
        <f t="shared" si="282"/>
        <v>0</v>
      </c>
      <c r="G302" s="98">
        <f t="shared" si="283"/>
        <v>0</v>
      </c>
      <c r="H302" s="100">
        <f t="shared" si="284"/>
        <v>0</v>
      </c>
      <c r="I302" s="41"/>
      <c r="J302" s="47"/>
    </row>
    <row r="303" spans="1:10">
      <c r="A303" s="109"/>
      <c r="B303" s="45"/>
      <c r="C303" s="95"/>
      <c r="D303" s="46"/>
      <c r="E303" s="46"/>
      <c r="F303" s="99">
        <f t="shared" si="282"/>
        <v>0</v>
      </c>
      <c r="G303" s="98">
        <f t="shared" si="283"/>
        <v>0</v>
      </c>
      <c r="H303" s="100">
        <f t="shared" si="284"/>
        <v>0</v>
      </c>
      <c r="I303" s="41"/>
      <c r="J303" s="47"/>
    </row>
    <row r="304" spans="1:10">
      <c r="A304" s="109"/>
      <c r="B304" s="45"/>
      <c r="C304" s="97"/>
      <c r="D304" s="93"/>
      <c r="E304" s="93"/>
      <c r="F304" s="99">
        <f t="shared" si="282"/>
        <v>0</v>
      </c>
      <c r="G304" s="98">
        <f t="shared" si="283"/>
        <v>0</v>
      </c>
      <c r="H304" s="100">
        <f t="shared" si="284"/>
        <v>0</v>
      </c>
      <c r="I304" s="41"/>
      <c r="J304" s="47"/>
    </row>
    <row r="305" spans="1:10">
      <c r="A305" s="109"/>
      <c r="B305" s="45"/>
      <c r="C305" s="95"/>
      <c r="D305" s="93"/>
      <c r="E305" s="46"/>
      <c r="F305" s="99">
        <f t="shared" si="282"/>
        <v>0</v>
      </c>
      <c r="G305" s="98">
        <f t="shared" si="283"/>
        <v>0</v>
      </c>
      <c r="H305" s="100">
        <f t="shared" si="284"/>
        <v>0</v>
      </c>
      <c r="I305" s="41"/>
      <c r="J305" s="47"/>
    </row>
    <row r="306" spans="1:10">
      <c r="A306" s="109"/>
      <c r="B306" s="45"/>
      <c r="C306" s="95"/>
      <c r="D306" s="93"/>
      <c r="E306" s="46"/>
      <c r="F306" s="99">
        <f t="shared" si="282"/>
        <v>0</v>
      </c>
      <c r="G306" s="98">
        <f t="shared" si="283"/>
        <v>0</v>
      </c>
      <c r="H306" s="100">
        <f t="shared" si="284"/>
        <v>0</v>
      </c>
      <c r="I306" s="41"/>
      <c r="J306" s="47"/>
    </row>
    <row r="307" spans="1:10">
      <c r="A307" s="109"/>
      <c r="B307" s="110"/>
      <c r="C307" s="97"/>
      <c r="D307" s="93"/>
      <c r="E307" s="93"/>
      <c r="F307" s="99">
        <f t="shared" si="282"/>
        <v>0</v>
      </c>
      <c r="G307" s="98">
        <f t="shared" si="283"/>
        <v>0</v>
      </c>
      <c r="H307" s="100">
        <f t="shared" si="284"/>
        <v>0</v>
      </c>
      <c r="I307" s="41"/>
      <c r="J307" s="47"/>
    </row>
    <row r="308" spans="1:10">
      <c r="A308" s="109"/>
      <c r="B308" s="110"/>
      <c r="C308" s="97"/>
      <c r="D308" s="93"/>
      <c r="E308" s="93"/>
      <c r="F308" s="99">
        <f t="shared" si="282"/>
        <v>0</v>
      </c>
      <c r="G308" s="98">
        <f t="shared" si="283"/>
        <v>0</v>
      </c>
      <c r="H308" s="100">
        <f t="shared" si="284"/>
        <v>0</v>
      </c>
      <c r="I308" s="41"/>
      <c r="J308" s="47"/>
    </row>
    <row r="309" spans="1:10">
      <c r="A309" s="109"/>
      <c r="B309" s="110"/>
      <c r="C309" s="97"/>
      <c r="D309" s="93"/>
      <c r="E309" s="93"/>
      <c r="F309" s="99">
        <f t="shared" si="282"/>
        <v>0</v>
      </c>
      <c r="G309" s="98">
        <f t="shared" si="283"/>
        <v>0</v>
      </c>
      <c r="H309" s="100">
        <f t="shared" si="284"/>
        <v>0</v>
      </c>
      <c r="I309" s="41"/>
      <c r="J309" s="47"/>
    </row>
    <row r="310" spans="1:10">
      <c r="A310" s="109"/>
      <c r="B310" s="123"/>
      <c r="C310" s="97"/>
      <c r="D310" s="93"/>
      <c r="E310" s="93"/>
      <c r="F310" s="99">
        <f t="shared" si="282"/>
        <v>0</v>
      </c>
      <c r="G310" s="98">
        <f t="shared" si="283"/>
        <v>0</v>
      </c>
      <c r="H310" s="100">
        <f t="shared" si="284"/>
        <v>0</v>
      </c>
      <c r="I310" s="41"/>
      <c r="J310" s="47"/>
    </row>
    <row r="311" spans="1:10">
      <c r="A311" s="109"/>
      <c r="B311" s="122"/>
      <c r="C311" s="97"/>
      <c r="D311" s="115"/>
      <c r="E311" s="93"/>
      <c r="F311" s="99">
        <f t="shared" si="282"/>
        <v>0</v>
      </c>
      <c r="G311" s="98">
        <f t="shared" si="283"/>
        <v>0</v>
      </c>
      <c r="H311" s="100">
        <f t="shared" si="284"/>
        <v>0</v>
      </c>
      <c r="I311" s="41"/>
      <c r="J311" s="47"/>
    </row>
    <row r="312" spans="1:10">
      <c r="A312" s="109"/>
      <c r="B312" s="45"/>
      <c r="C312" s="97"/>
      <c r="D312" s="93"/>
      <c r="E312" s="93"/>
      <c r="F312" s="99">
        <f t="shared" ref="F312:F375" si="285">C312*A312</f>
        <v>0</v>
      </c>
      <c r="G312" s="98">
        <f t="shared" si="283"/>
        <v>0</v>
      </c>
      <c r="H312" s="100">
        <f t="shared" si="284"/>
        <v>0</v>
      </c>
      <c r="I312" s="41"/>
      <c r="J312" s="47"/>
    </row>
    <row r="313" spans="1:10">
      <c r="A313" s="109"/>
      <c r="B313" s="45"/>
      <c r="C313" s="95"/>
      <c r="D313" s="93"/>
      <c r="E313" s="93"/>
      <c r="F313" s="99">
        <f t="shared" si="285"/>
        <v>0</v>
      </c>
      <c r="G313" s="98">
        <f t="shared" si="283"/>
        <v>0</v>
      </c>
      <c r="H313" s="100">
        <f t="shared" si="284"/>
        <v>0</v>
      </c>
      <c r="I313" s="41"/>
      <c r="J313" s="47"/>
    </row>
    <row r="314" spans="1:10">
      <c r="A314" s="109"/>
      <c r="B314" s="45"/>
      <c r="C314" s="97"/>
      <c r="D314" s="93"/>
      <c r="E314" s="93"/>
      <c r="F314" s="99">
        <f t="shared" si="285"/>
        <v>0</v>
      </c>
      <c r="G314" s="98">
        <f t="shared" si="283"/>
        <v>0</v>
      </c>
      <c r="H314" s="100">
        <f t="shared" si="284"/>
        <v>0</v>
      </c>
      <c r="I314" s="41"/>
      <c r="J314" s="47"/>
    </row>
    <row r="315" spans="1:10">
      <c r="A315" s="109"/>
      <c r="B315" s="45"/>
      <c r="C315" s="95"/>
      <c r="D315" s="93"/>
      <c r="E315" s="46"/>
      <c r="F315" s="99">
        <f t="shared" si="285"/>
        <v>0</v>
      </c>
      <c r="G315" s="98">
        <f t="shared" si="283"/>
        <v>0</v>
      </c>
      <c r="H315" s="100">
        <f t="shared" si="284"/>
        <v>0</v>
      </c>
      <c r="I315" s="41"/>
      <c r="J315" s="47"/>
    </row>
    <row r="316" spans="1:10">
      <c r="A316" s="109"/>
      <c r="B316" s="110"/>
      <c r="C316" s="97"/>
      <c r="D316" s="93"/>
      <c r="E316" s="93"/>
      <c r="F316" s="99">
        <f t="shared" si="285"/>
        <v>0</v>
      </c>
      <c r="G316" s="98">
        <f t="shared" si="283"/>
        <v>0</v>
      </c>
      <c r="H316" s="100">
        <f t="shared" si="284"/>
        <v>0</v>
      </c>
      <c r="I316" s="41"/>
      <c r="J316" s="47"/>
    </row>
    <row r="317" spans="1:10">
      <c r="A317" s="109"/>
      <c r="B317" s="110"/>
      <c r="C317" s="97"/>
      <c r="D317" s="93"/>
      <c r="E317" s="93"/>
      <c r="F317" s="99">
        <f t="shared" si="285"/>
        <v>0</v>
      </c>
      <c r="G317" s="98">
        <f t="shared" si="283"/>
        <v>0</v>
      </c>
      <c r="H317" s="100">
        <f t="shared" si="284"/>
        <v>0</v>
      </c>
      <c r="I317" s="41"/>
      <c r="J317" s="47"/>
    </row>
    <row r="318" spans="1:10">
      <c r="A318" s="109"/>
      <c r="B318" s="110"/>
      <c r="C318" s="97"/>
      <c r="D318" s="93"/>
      <c r="E318" s="93"/>
      <c r="F318" s="99">
        <f t="shared" si="285"/>
        <v>0</v>
      </c>
      <c r="G318" s="98">
        <f t="shared" si="283"/>
        <v>0</v>
      </c>
      <c r="H318" s="100">
        <f t="shared" si="284"/>
        <v>0</v>
      </c>
      <c r="I318" s="41"/>
      <c r="J318" s="47"/>
    </row>
    <row r="319" spans="1:10">
      <c r="A319" s="109"/>
      <c r="B319" s="110"/>
      <c r="C319" s="97"/>
      <c r="D319" s="93"/>
      <c r="E319" s="93"/>
      <c r="F319" s="99">
        <f t="shared" si="285"/>
        <v>0</v>
      </c>
      <c r="G319" s="98">
        <f t="shared" si="283"/>
        <v>0</v>
      </c>
      <c r="H319" s="100">
        <f t="shared" si="284"/>
        <v>0</v>
      </c>
      <c r="I319" s="41"/>
      <c r="J319" s="47"/>
    </row>
    <row r="320" spans="1:10">
      <c r="A320" s="109"/>
      <c r="B320" s="45"/>
      <c r="C320" s="95"/>
      <c r="D320" s="93"/>
      <c r="E320" s="46"/>
      <c r="F320" s="99">
        <f t="shared" si="285"/>
        <v>0</v>
      </c>
      <c r="G320" s="98">
        <f t="shared" si="283"/>
        <v>0</v>
      </c>
      <c r="H320" s="100">
        <f t="shared" si="284"/>
        <v>0</v>
      </c>
      <c r="I320" s="41"/>
      <c r="J320" s="47"/>
    </row>
    <row r="321" spans="1:10">
      <c r="A321" s="109"/>
      <c r="B321" s="122"/>
      <c r="C321" s="97"/>
      <c r="D321" s="115"/>
      <c r="E321" s="93"/>
      <c r="F321" s="99">
        <f t="shared" si="285"/>
        <v>0</v>
      </c>
      <c r="G321" s="98">
        <f t="shared" si="283"/>
        <v>0</v>
      </c>
      <c r="H321" s="100">
        <f t="shared" si="284"/>
        <v>0</v>
      </c>
      <c r="I321" s="41"/>
      <c r="J321" s="47"/>
    </row>
    <row r="322" spans="1:10">
      <c r="A322" s="109"/>
      <c r="B322" s="110"/>
      <c r="C322" s="97"/>
      <c r="D322" s="93"/>
      <c r="E322" s="93"/>
      <c r="F322" s="99">
        <f t="shared" si="285"/>
        <v>0</v>
      </c>
      <c r="G322" s="98">
        <f t="shared" si="283"/>
        <v>0</v>
      </c>
      <c r="H322" s="100">
        <f t="shared" si="284"/>
        <v>0</v>
      </c>
      <c r="I322" s="41"/>
      <c r="J322" s="47"/>
    </row>
    <row r="323" spans="1:10">
      <c r="A323" s="109"/>
      <c r="B323" s="110"/>
      <c r="C323" s="97"/>
      <c r="D323" s="93"/>
      <c r="E323" s="93"/>
      <c r="F323" s="99">
        <f t="shared" si="285"/>
        <v>0</v>
      </c>
      <c r="G323" s="98">
        <f t="shared" si="283"/>
        <v>0</v>
      </c>
      <c r="H323" s="100">
        <f t="shared" si="284"/>
        <v>0</v>
      </c>
      <c r="I323" s="41"/>
      <c r="J323" s="47"/>
    </row>
    <row r="324" spans="1:10">
      <c r="A324" s="109"/>
      <c r="B324" s="110"/>
      <c r="C324" s="97"/>
      <c r="D324" s="93"/>
      <c r="E324" s="93"/>
      <c r="F324" s="99">
        <f t="shared" si="285"/>
        <v>0</v>
      </c>
      <c r="G324" s="98">
        <f t="shared" si="283"/>
        <v>0</v>
      </c>
      <c r="H324" s="100">
        <f t="shared" si="284"/>
        <v>0</v>
      </c>
      <c r="I324" s="41"/>
      <c r="J324" s="47"/>
    </row>
    <row r="325" spans="1:10">
      <c r="A325" s="109"/>
      <c r="B325" s="110"/>
      <c r="C325" s="97"/>
      <c r="D325" s="93"/>
      <c r="E325" s="93"/>
      <c r="F325" s="99">
        <f t="shared" si="285"/>
        <v>0</v>
      </c>
      <c r="G325" s="98">
        <f t="shared" si="283"/>
        <v>0</v>
      </c>
      <c r="H325" s="100">
        <f t="shared" si="284"/>
        <v>0</v>
      </c>
      <c r="I325" s="41"/>
      <c r="J325" s="47"/>
    </row>
    <row r="326" spans="1:10">
      <c r="A326" s="109"/>
      <c r="B326" s="45"/>
      <c r="C326" s="95"/>
      <c r="D326" s="93"/>
      <c r="E326" s="46"/>
      <c r="F326" s="99">
        <f t="shared" si="285"/>
        <v>0</v>
      </c>
      <c r="G326" s="98">
        <f t="shared" si="283"/>
        <v>0</v>
      </c>
      <c r="H326" s="100">
        <f t="shared" si="284"/>
        <v>0</v>
      </c>
      <c r="I326" s="41"/>
      <c r="J326" s="47"/>
    </row>
    <row r="327" spans="1:10">
      <c r="A327" s="109"/>
      <c r="B327" s="122"/>
      <c r="C327" s="97"/>
      <c r="D327" s="115"/>
      <c r="E327" s="93"/>
      <c r="F327" s="99">
        <f t="shared" si="285"/>
        <v>0</v>
      </c>
      <c r="G327" s="98">
        <f t="shared" si="283"/>
        <v>0</v>
      </c>
      <c r="H327" s="100">
        <f t="shared" si="284"/>
        <v>0</v>
      </c>
      <c r="I327" s="41"/>
      <c r="J327" s="47"/>
    </row>
    <row r="328" spans="1:10">
      <c r="A328" s="109"/>
      <c r="B328" s="110"/>
      <c r="C328" s="97"/>
      <c r="D328" s="93"/>
      <c r="E328" s="93"/>
      <c r="F328" s="99">
        <f t="shared" si="285"/>
        <v>0</v>
      </c>
      <c r="G328" s="98">
        <f t="shared" si="283"/>
        <v>0</v>
      </c>
      <c r="H328" s="100">
        <f t="shared" si="284"/>
        <v>0</v>
      </c>
      <c r="I328" s="41"/>
      <c r="J328" s="47"/>
    </row>
    <row r="329" spans="1:10">
      <c r="A329" s="109"/>
      <c r="B329" s="110"/>
      <c r="C329" s="97"/>
      <c r="D329" s="93"/>
      <c r="E329" s="93"/>
      <c r="F329" s="99">
        <f t="shared" si="285"/>
        <v>0</v>
      </c>
      <c r="G329" s="98">
        <f t="shared" si="283"/>
        <v>0</v>
      </c>
      <c r="H329" s="100">
        <f t="shared" si="284"/>
        <v>0</v>
      </c>
      <c r="I329" s="41"/>
      <c r="J329" s="47"/>
    </row>
    <row r="330" spans="1:10">
      <c r="A330" s="109"/>
      <c r="B330" s="110"/>
      <c r="C330" s="97"/>
      <c r="D330" s="93"/>
      <c r="E330" s="93"/>
      <c r="F330" s="99">
        <f t="shared" si="285"/>
        <v>0</v>
      </c>
      <c r="G330" s="98">
        <f t="shared" si="283"/>
        <v>0</v>
      </c>
      <c r="H330" s="100">
        <f t="shared" si="284"/>
        <v>0</v>
      </c>
      <c r="I330" s="41"/>
      <c r="J330" s="47"/>
    </row>
    <row r="331" spans="1:10">
      <c r="A331" s="109"/>
      <c r="B331" s="110"/>
      <c r="C331" s="97"/>
      <c r="D331" s="93"/>
      <c r="E331" s="93"/>
      <c r="F331" s="99">
        <f t="shared" si="285"/>
        <v>0</v>
      </c>
      <c r="G331" s="98">
        <f t="shared" si="283"/>
        <v>0</v>
      </c>
      <c r="H331" s="100">
        <f t="shared" si="284"/>
        <v>0</v>
      </c>
      <c r="I331" s="41"/>
      <c r="J331" s="47"/>
    </row>
    <row r="332" spans="1:10">
      <c r="A332" s="109"/>
      <c r="B332" s="110"/>
      <c r="C332" s="95"/>
      <c r="D332" s="93"/>
      <c r="E332" s="93"/>
      <c r="F332" s="99">
        <f t="shared" si="285"/>
        <v>0</v>
      </c>
      <c r="G332" s="98">
        <f t="shared" si="283"/>
        <v>0</v>
      </c>
      <c r="H332" s="100">
        <f t="shared" si="284"/>
        <v>0</v>
      </c>
      <c r="I332" s="41"/>
      <c r="J332" s="47"/>
    </row>
    <row r="333" spans="1:10">
      <c r="A333" s="109"/>
      <c r="B333" s="110"/>
      <c r="C333" s="95"/>
      <c r="D333" s="93"/>
      <c r="E333" s="93"/>
      <c r="F333" s="99">
        <f t="shared" si="285"/>
        <v>0</v>
      </c>
      <c r="G333" s="98">
        <f t="shared" si="283"/>
        <v>0</v>
      </c>
      <c r="H333" s="100">
        <f t="shared" si="284"/>
        <v>0</v>
      </c>
      <c r="I333" s="41"/>
      <c r="J333" s="47"/>
    </row>
    <row r="334" spans="1:10">
      <c r="A334" s="109"/>
      <c r="B334" s="110"/>
      <c r="C334" s="97"/>
      <c r="D334" s="93"/>
      <c r="E334" s="93"/>
      <c r="F334" s="99">
        <f t="shared" si="285"/>
        <v>0</v>
      </c>
      <c r="G334" s="98">
        <f t="shared" si="283"/>
        <v>0</v>
      </c>
      <c r="H334" s="100">
        <f t="shared" si="284"/>
        <v>0</v>
      </c>
      <c r="I334" s="41"/>
      <c r="J334" s="47"/>
    </row>
    <row r="335" spans="1:10">
      <c r="A335" s="109"/>
      <c r="B335" s="110"/>
      <c r="C335" s="97"/>
      <c r="D335" s="93"/>
      <c r="E335" s="93"/>
      <c r="F335" s="99">
        <f t="shared" si="285"/>
        <v>0</v>
      </c>
      <c r="G335" s="98">
        <f t="shared" si="283"/>
        <v>0</v>
      </c>
      <c r="H335" s="100">
        <f t="shared" si="284"/>
        <v>0</v>
      </c>
      <c r="I335" s="41"/>
      <c r="J335" s="47"/>
    </row>
    <row r="336" spans="1:10">
      <c r="A336" s="109"/>
      <c r="B336" s="110"/>
      <c r="C336" s="97"/>
      <c r="D336" s="93"/>
      <c r="E336" s="93"/>
      <c r="F336" s="99">
        <f t="shared" si="285"/>
        <v>0</v>
      </c>
      <c r="G336" s="98">
        <f t="shared" si="283"/>
        <v>0</v>
      </c>
      <c r="H336" s="100">
        <f t="shared" si="284"/>
        <v>0</v>
      </c>
      <c r="I336" s="41"/>
      <c r="J336" s="47"/>
    </row>
    <row r="337" spans="1:10">
      <c r="A337" s="109"/>
      <c r="B337" s="110"/>
      <c r="C337" s="97"/>
      <c r="D337" s="93"/>
      <c r="E337" s="93"/>
      <c r="F337" s="99">
        <f t="shared" si="285"/>
        <v>0</v>
      </c>
      <c r="G337" s="98">
        <f t="shared" si="283"/>
        <v>0</v>
      </c>
      <c r="H337" s="100">
        <f t="shared" si="284"/>
        <v>0</v>
      </c>
      <c r="I337" s="41"/>
      <c r="J337" s="47"/>
    </row>
    <row r="338" spans="1:10">
      <c r="A338" s="109"/>
      <c r="B338" s="110"/>
      <c r="C338" s="95"/>
      <c r="D338" s="93"/>
      <c r="E338" s="93"/>
      <c r="F338" s="99">
        <f t="shared" si="285"/>
        <v>0</v>
      </c>
      <c r="G338" s="98">
        <f t="shared" si="283"/>
        <v>0</v>
      </c>
      <c r="H338" s="100">
        <f t="shared" si="284"/>
        <v>0</v>
      </c>
      <c r="I338" s="41"/>
      <c r="J338" s="47"/>
    </row>
    <row r="339" spans="1:10">
      <c r="A339" s="109"/>
      <c r="B339" s="110"/>
      <c r="C339" s="95"/>
      <c r="D339" s="93"/>
      <c r="E339" s="93"/>
      <c r="F339" s="99">
        <f t="shared" si="285"/>
        <v>0</v>
      </c>
      <c r="G339" s="98">
        <f t="shared" ref="G339:G398" si="286">D339*A339</f>
        <v>0</v>
      </c>
      <c r="H339" s="100">
        <f t="shared" ref="H339:H398" si="287">E339*A339</f>
        <v>0</v>
      </c>
      <c r="I339" s="41"/>
      <c r="J339" s="47"/>
    </row>
    <row r="340" spans="1:10">
      <c r="A340" s="109"/>
      <c r="B340" s="110"/>
      <c r="C340" s="97"/>
      <c r="D340" s="93"/>
      <c r="E340" s="93"/>
      <c r="F340" s="99">
        <f t="shared" si="285"/>
        <v>0</v>
      </c>
      <c r="G340" s="98">
        <f t="shared" si="286"/>
        <v>0</v>
      </c>
      <c r="H340" s="100">
        <f t="shared" si="287"/>
        <v>0</v>
      </c>
      <c r="I340" s="41"/>
      <c r="J340" s="47"/>
    </row>
    <row r="341" spans="1:10">
      <c r="A341" s="109"/>
      <c r="B341" s="110"/>
      <c r="C341" s="97"/>
      <c r="D341" s="93"/>
      <c r="E341" s="93"/>
      <c r="F341" s="99">
        <f t="shared" si="285"/>
        <v>0</v>
      </c>
      <c r="G341" s="98">
        <f t="shared" si="286"/>
        <v>0</v>
      </c>
      <c r="H341" s="100">
        <f t="shared" si="287"/>
        <v>0</v>
      </c>
      <c r="I341" s="41"/>
      <c r="J341" s="47"/>
    </row>
    <row r="342" spans="1:10">
      <c r="A342" s="109"/>
      <c r="B342" s="110"/>
      <c r="C342" s="97"/>
      <c r="D342" s="93"/>
      <c r="E342" s="93"/>
      <c r="F342" s="99">
        <f t="shared" si="285"/>
        <v>0</v>
      </c>
      <c r="G342" s="98">
        <f t="shared" si="286"/>
        <v>0</v>
      </c>
      <c r="H342" s="100">
        <f t="shared" si="287"/>
        <v>0</v>
      </c>
      <c r="I342" s="41"/>
      <c r="J342" s="47"/>
    </row>
    <row r="343" spans="1:10">
      <c r="A343" s="109"/>
      <c r="B343" s="110"/>
      <c r="C343" s="97"/>
      <c r="D343" s="93"/>
      <c r="E343" s="93"/>
      <c r="F343" s="99">
        <f t="shared" si="285"/>
        <v>0</v>
      </c>
      <c r="G343" s="98">
        <f t="shared" si="286"/>
        <v>0</v>
      </c>
      <c r="H343" s="100">
        <f t="shared" si="287"/>
        <v>0</v>
      </c>
      <c r="I343" s="41"/>
      <c r="J343" s="47"/>
    </row>
    <row r="344" spans="1:10">
      <c r="A344" s="109"/>
      <c r="B344" s="123"/>
      <c r="C344" s="97"/>
      <c r="D344" s="93"/>
      <c r="E344" s="93"/>
      <c r="F344" s="99">
        <f t="shared" si="285"/>
        <v>0</v>
      </c>
      <c r="G344" s="98">
        <f t="shared" si="286"/>
        <v>0</v>
      </c>
      <c r="H344" s="100">
        <f t="shared" si="287"/>
        <v>0</v>
      </c>
      <c r="I344" s="41"/>
      <c r="J344" s="47"/>
    </row>
    <row r="345" spans="1:10">
      <c r="A345" s="109"/>
      <c r="B345" s="123"/>
      <c r="C345" s="97"/>
      <c r="D345" s="93"/>
      <c r="E345" s="93"/>
      <c r="F345" s="99">
        <f t="shared" si="285"/>
        <v>0</v>
      </c>
      <c r="G345" s="98">
        <f t="shared" si="286"/>
        <v>0</v>
      </c>
      <c r="H345" s="100">
        <f t="shared" si="287"/>
        <v>0</v>
      </c>
      <c r="I345" s="41"/>
      <c r="J345" s="47"/>
    </row>
    <row r="346" spans="1:10">
      <c r="A346" s="109"/>
      <c r="B346" s="123"/>
      <c r="C346" s="97"/>
      <c r="D346" s="93"/>
      <c r="E346" s="93"/>
      <c r="F346" s="99">
        <f t="shared" si="285"/>
        <v>0</v>
      </c>
      <c r="G346" s="98">
        <f t="shared" si="286"/>
        <v>0</v>
      </c>
      <c r="H346" s="100">
        <f t="shared" si="287"/>
        <v>0</v>
      </c>
      <c r="I346" s="41"/>
      <c r="J346" s="47"/>
    </row>
    <row r="347" spans="1:10">
      <c r="A347" s="109"/>
      <c r="B347" s="123"/>
      <c r="C347" s="97"/>
      <c r="D347" s="93"/>
      <c r="E347" s="93"/>
      <c r="F347" s="99">
        <f t="shared" si="285"/>
        <v>0</v>
      </c>
      <c r="G347" s="98">
        <f t="shared" si="286"/>
        <v>0</v>
      </c>
      <c r="H347" s="100">
        <f t="shared" si="287"/>
        <v>0</v>
      </c>
      <c r="I347" s="41"/>
      <c r="J347" s="47"/>
    </row>
    <row r="348" spans="1:10">
      <c r="A348" s="109"/>
      <c r="B348" s="123"/>
      <c r="C348" s="101"/>
      <c r="D348" s="46"/>
      <c r="E348" s="46"/>
      <c r="F348" s="99">
        <f t="shared" si="285"/>
        <v>0</v>
      </c>
      <c r="G348" s="98">
        <f t="shared" si="286"/>
        <v>0</v>
      </c>
      <c r="H348" s="100">
        <f t="shared" si="287"/>
        <v>0</v>
      </c>
      <c r="I348" s="41"/>
      <c r="J348" s="47"/>
    </row>
    <row r="349" spans="1:10">
      <c r="A349" s="109"/>
      <c r="B349" s="123"/>
      <c r="C349" s="97"/>
      <c r="D349" s="93"/>
      <c r="E349" s="93"/>
      <c r="F349" s="99">
        <f t="shared" si="285"/>
        <v>0</v>
      </c>
      <c r="G349" s="98">
        <f t="shared" si="286"/>
        <v>0</v>
      </c>
      <c r="H349" s="100">
        <f t="shared" si="287"/>
        <v>0</v>
      </c>
      <c r="I349" s="41"/>
      <c r="J349" s="47"/>
    </row>
    <row r="350" spans="1:10">
      <c r="A350" s="109"/>
      <c r="B350" s="123"/>
      <c r="C350" s="97"/>
      <c r="D350" s="93"/>
      <c r="E350" s="93"/>
      <c r="F350" s="99">
        <f t="shared" si="285"/>
        <v>0</v>
      </c>
      <c r="G350" s="98">
        <f t="shared" si="286"/>
        <v>0</v>
      </c>
      <c r="H350" s="100">
        <f t="shared" si="287"/>
        <v>0</v>
      </c>
      <c r="I350" s="41"/>
      <c r="J350" s="47"/>
    </row>
    <row r="351" spans="1:10">
      <c r="A351" s="109"/>
      <c r="B351" s="123"/>
      <c r="C351" s="97"/>
      <c r="D351" s="93"/>
      <c r="E351" s="93"/>
      <c r="F351" s="99">
        <f t="shared" si="285"/>
        <v>0</v>
      </c>
      <c r="G351" s="98">
        <f t="shared" si="286"/>
        <v>0</v>
      </c>
      <c r="H351" s="100">
        <f t="shared" si="287"/>
        <v>0</v>
      </c>
      <c r="I351" s="41"/>
      <c r="J351" s="47"/>
    </row>
    <row r="352" spans="1:10">
      <c r="A352" s="109"/>
      <c r="B352" s="123"/>
      <c r="C352" s="97"/>
      <c r="D352" s="42"/>
      <c r="E352" s="46"/>
      <c r="F352" s="99">
        <f t="shared" si="285"/>
        <v>0</v>
      </c>
      <c r="G352" s="98">
        <f t="shared" si="286"/>
        <v>0</v>
      </c>
      <c r="H352" s="100">
        <f t="shared" si="287"/>
        <v>0</v>
      </c>
      <c r="I352" s="41"/>
      <c r="J352" s="47"/>
    </row>
    <row r="353" spans="1:10">
      <c r="A353" s="109"/>
      <c r="B353" s="123"/>
      <c r="C353" s="97"/>
      <c r="D353" s="93"/>
      <c r="E353" s="93"/>
      <c r="F353" s="99">
        <f t="shared" si="285"/>
        <v>0</v>
      </c>
      <c r="G353" s="98">
        <f t="shared" si="286"/>
        <v>0</v>
      </c>
      <c r="H353" s="100">
        <f t="shared" si="287"/>
        <v>0</v>
      </c>
      <c r="I353" s="41"/>
      <c r="J353" s="47"/>
    </row>
    <row r="354" spans="1:10">
      <c r="A354" s="109"/>
      <c r="B354" s="123"/>
      <c r="C354" s="97"/>
      <c r="D354" s="93"/>
      <c r="E354" s="93"/>
      <c r="F354" s="99">
        <f t="shared" si="285"/>
        <v>0</v>
      </c>
      <c r="G354" s="98">
        <f t="shared" si="286"/>
        <v>0</v>
      </c>
      <c r="H354" s="100">
        <f t="shared" si="287"/>
        <v>0</v>
      </c>
      <c r="I354" s="41"/>
      <c r="J354" s="47"/>
    </row>
    <row r="355" spans="1:10">
      <c r="A355" s="109"/>
      <c r="B355" s="123"/>
      <c r="C355" s="97"/>
      <c r="D355" s="93"/>
      <c r="E355" s="93"/>
      <c r="F355" s="99">
        <f t="shared" si="285"/>
        <v>0</v>
      </c>
      <c r="G355" s="98">
        <f t="shared" si="286"/>
        <v>0</v>
      </c>
      <c r="H355" s="100">
        <f t="shared" si="287"/>
        <v>0</v>
      </c>
      <c r="I355" s="41"/>
      <c r="J355" s="47"/>
    </row>
    <row r="356" spans="1:10">
      <c r="A356" s="109"/>
      <c r="B356" s="123"/>
      <c r="C356" s="97"/>
      <c r="D356" s="93"/>
      <c r="E356" s="93"/>
      <c r="F356" s="99">
        <f t="shared" si="285"/>
        <v>0</v>
      </c>
      <c r="G356" s="98">
        <f t="shared" si="286"/>
        <v>0</v>
      </c>
      <c r="H356" s="100">
        <f t="shared" si="287"/>
        <v>0</v>
      </c>
      <c r="I356" s="41"/>
      <c r="J356" s="47"/>
    </row>
    <row r="357" spans="1:10">
      <c r="A357" s="109"/>
      <c r="B357" s="123"/>
      <c r="C357" s="97"/>
      <c r="D357" s="93"/>
      <c r="E357" s="93"/>
      <c r="F357" s="99">
        <f t="shared" si="285"/>
        <v>0</v>
      </c>
      <c r="G357" s="98">
        <f t="shared" si="286"/>
        <v>0</v>
      </c>
      <c r="H357" s="100">
        <f t="shared" si="287"/>
        <v>0</v>
      </c>
      <c r="I357" s="41"/>
      <c r="J357" s="47"/>
    </row>
    <row r="358" spans="1:10">
      <c r="A358" s="109"/>
      <c r="B358" s="123"/>
      <c r="C358" s="97"/>
      <c r="D358" s="93"/>
      <c r="E358" s="93"/>
      <c r="F358" s="99">
        <f t="shared" si="285"/>
        <v>0</v>
      </c>
      <c r="G358" s="98">
        <f t="shared" si="286"/>
        <v>0</v>
      </c>
      <c r="H358" s="100">
        <f t="shared" si="287"/>
        <v>0</v>
      </c>
      <c r="I358" s="41"/>
      <c r="J358" s="47"/>
    </row>
    <row r="359" spans="1:10">
      <c r="A359" s="109"/>
      <c r="B359" s="123"/>
      <c r="C359" s="97"/>
      <c r="D359" s="93"/>
      <c r="E359" s="93"/>
      <c r="F359" s="99">
        <f t="shared" si="285"/>
        <v>0</v>
      </c>
      <c r="G359" s="98">
        <f t="shared" si="286"/>
        <v>0</v>
      </c>
      <c r="H359" s="100">
        <f t="shared" si="287"/>
        <v>0</v>
      </c>
      <c r="I359" s="41"/>
      <c r="J359" s="47"/>
    </row>
    <row r="360" spans="1:10">
      <c r="A360" s="109"/>
      <c r="B360" s="123"/>
      <c r="C360" s="97"/>
      <c r="D360" s="93"/>
      <c r="E360" s="93"/>
      <c r="F360" s="99">
        <f t="shared" si="285"/>
        <v>0</v>
      </c>
      <c r="G360" s="98">
        <f t="shared" si="286"/>
        <v>0</v>
      </c>
      <c r="H360" s="100">
        <f t="shared" si="287"/>
        <v>0</v>
      </c>
      <c r="I360" s="41"/>
      <c r="J360" s="47"/>
    </row>
    <row r="361" spans="1:10">
      <c r="A361" s="109"/>
      <c r="B361" s="123"/>
      <c r="C361" s="97"/>
      <c r="D361" s="93"/>
      <c r="E361" s="93"/>
      <c r="F361" s="99">
        <f t="shared" si="285"/>
        <v>0</v>
      </c>
      <c r="G361" s="98">
        <f t="shared" si="286"/>
        <v>0</v>
      </c>
      <c r="H361" s="100">
        <f t="shared" si="287"/>
        <v>0</v>
      </c>
      <c r="I361" s="41"/>
      <c r="J361" s="47"/>
    </row>
    <row r="362" spans="1:10">
      <c r="A362" s="109"/>
      <c r="B362" s="45"/>
      <c r="C362" s="124"/>
      <c r="D362" s="115"/>
      <c r="E362" s="46"/>
      <c r="F362" s="99">
        <f t="shared" si="285"/>
        <v>0</v>
      </c>
      <c r="G362" s="98">
        <f t="shared" si="286"/>
        <v>0</v>
      </c>
      <c r="H362" s="100">
        <f t="shared" si="287"/>
        <v>0</v>
      </c>
      <c r="I362" s="41"/>
      <c r="J362" s="47"/>
    </row>
    <row r="363" spans="1:10">
      <c r="A363" s="109"/>
      <c r="B363" s="110"/>
      <c r="C363" s="97"/>
      <c r="D363" s="93"/>
      <c r="E363" s="93"/>
      <c r="F363" s="99">
        <f t="shared" si="285"/>
        <v>0</v>
      </c>
      <c r="G363" s="98">
        <f t="shared" si="286"/>
        <v>0</v>
      </c>
      <c r="H363" s="100">
        <f t="shared" si="287"/>
        <v>0</v>
      </c>
      <c r="I363" s="41"/>
      <c r="J363" s="47"/>
    </row>
    <row r="364" spans="1:10">
      <c r="A364" s="109"/>
      <c r="B364" s="110"/>
      <c r="C364" s="97"/>
      <c r="D364" s="93"/>
      <c r="E364" s="93"/>
      <c r="F364" s="99">
        <f t="shared" si="285"/>
        <v>0</v>
      </c>
      <c r="G364" s="98">
        <f t="shared" si="286"/>
        <v>0</v>
      </c>
      <c r="H364" s="100">
        <f t="shared" si="287"/>
        <v>0</v>
      </c>
      <c r="I364" s="41"/>
      <c r="J364" s="47"/>
    </row>
    <row r="365" spans="1:10">
      <c r="A365" s="109"/>
      <c r="B365" s="110"/>
      <c r="C365" s="97"/>
      <c r="D365" s="93"/>
      <c r="E365" s="93"/>
      <c r="F365" s="99">
        <f t="shared" si="285"/>
        <v>0</v>
      </c>
      <c r="G365" s="98">
        <f t="shared" si="286"/>
        <v>0</v>
      </c>
      <c r="H365" s="100">
        <f t="shared" si="287"/>
        <v>0</v>
      </c>
      <c r="I365" s="41"/>
      <c r="J365" s="47"/>
    </row>
    <row r="366" spans="1:10">
      <c r="A366" s="109"/>
      <c r="B366" s="110"/>
      <c r="C366" s="97"/>
      <c r="D366" s="93"/>
      <c r="E366" s="93"/>
      <c r="F366" s="99">
        <f t="shared" si="285"/>
        <v>0</v>
      </c>
      <c r="G366" s="98">
        <f t="shared" si="286"/>
        <v>0</v>
      </c>
      <c r="H366" s="100">
        <f t="shared" si="287"/>
        <v>0</v>
      </c>
      <c r="I366" s="41"/>
      <c r="J366" s="47"/>
    </row>
    <row r="367" spans="1:10">
      <c r="A367" s="109"/>
      <c r="B367" s="110"/>
      <c r="C367" s="97"/>
      <c r="D367" s="93"/>
      <c r="E367" s="93"/>
      <c r="F367" s="99">
        <f t="shared" si="285"/>
        <v>0</v>
      </c>
      <c r="G367" s="98">
        <f t="shared" si="286"/>
        <v>0</v>
      </c>
      <c r="H367" s="100">
        <f t="shared" si="287"/>
        <v>0</v>
      </c>
      <c r="I367" s="41"/>
      <c r="J367" s="47"/>
    </row>
    <row r="368" spans="1:10">
      <c r="A368" s="109"/>
      <c r="B368" s="110"/>
      <c r="C368" s="97"/>
      <c r="D368" s="93"/>
      <c r="E368" s="93"/>
      <c r="F368" s="99">
        <f t="shared" si="285"/>
        <v>0</v>
      </c>
      <c r="G368" s="98">
        <f t="shared" si="286"/>
        <v>0</v>
      </c>
      <c r="H368" s="100">
        <f t="shared" si="287"/>
        <v>0</v>
      </c>
      <c r="I368" s="41"/>
      <c r="J368" s="47"/>
    </row>
    <row r="369" spans="1:10">
      <c r="A369" s="109"/>
      <c r="B369" s="110"/>
      <c r="C369" s="97"/>
      <c r="D369" s="93"/>
      <c r="E369" s="93"/>
      <c r="F369" s="99">
        <f t="shared" si="285"/>
        <v>0</v>
      </c>
      <c r="G369" s="98">
        <f t="shared" si="286"/>
        <v>0</v>
      </c>
      <c r="H369" s="100">
        <f t="shared" si="287"/>
        <v>0</v>
      </c>
      <c r="I369" s="41"/>
      <c r="J369" s="47"/>
    </row>
    <row r="370" spans="1:10">
      <c r="A370" s="109"/>
      <c r="B370" s="110"/>
      <c r="C370" s="97"/>
      <c r="D370" s="93"/>
      <c r="E370" s="93"/>
      <c r="F370" s="99">
        <f t="shared" si="285"/>
        <v>0</v>
      </c>
      <c r="G370" s="98">
        <f t="shared" si="286"/>
        <v>0</v>
      </c>
      <c r="H370" s="100">
        <f t="shared" si="287"/>
        <v>0</v>
      </c>
      <c r="I370" s="41"/>
      <c r="J370" s="47"/>
    </row>
    <row r="371" spans="1:10">
      <c r="A371" s="109"/>
      <c r="B371" s="110"/>
      <c r="C371" s="97"/>
      <c r="D371" s="93"/>
      <c r="E371" s="93"/>
      <c r="F371" s="99">
        <f t="shared" si="285"/>
        <v>0</v>
      </c>
      <c r="G371" s="98">
        <f t="shared" si="286"/>
        <v>0</v>
      </c>
      <c r="H371" s="100">
        <f t="shared" si="287"/>
        <v>0</v>
      </c>
      <c r="I371" s="41"/>
      <c r="J371" s="47"/>
    </row>
    <row r="372" spans="1:10">
      <c r="A372" s="109"/>
      <c r="B372" s="110"/>
      <c r="C372" s="97"/>
      <c r="D372" s="93"/>
      <c r="E372" s="93"/>
      <c r="F372" s="99">
        <f t="shared" si="285"/>
        <v>0</v>
      </c>
      <c r="G372" s="98">
        <f t="shared" si="286"/>
        <v>0</v>
      </c>
      <c r="H372" s="100">
        <f t="shared" si="287"/>
        <v>0</v>
      </c>
      <c r="I372" s="41"/>
      <c r="J372" s="47"/>
    </row>
    <row r="373" spans="1:10">
      <c r="A373" s="109"/>
      <c r="B373" s="110"/>
      <c r="C373" s="97"/>
      <c r="D373" s="93"/>
      <c r="E373" s="93"/>
      <c r="F373" s="99">
        <f t="shared" si="285"/>
        <v>0</v>
      </c>
      <c r="G373" s="98">
        <f t="shared" si="286"/>
        <v>0</v>
      </c>
      <c r="H373" s="100">
        <f t="shared" si="287"/>
        <v>0</v>
      </c>
      <c r="I373" s="41"/>
      <c r="J373" s="47"/>
    </row>
    <row r="374" spans="1:10">
      <c r="A374" s="109"/>
      <c r="B374" s="110"/>
      <c r="C374" s="97"/>
      <c r="D374" s="93"/>
      <c r="E374" s="93"/>
      <c r="F374" s="99">
        <f t="shared" si="285"/>
        <v>0</v>
      </c>
      <c r="G374" s="98">
        <f t="shared" si="286"/>
        <v>0</v>
      </c>
      <c r="H374" s="100">
        <f t="shared" si="287"/>
        <v>0</v>
      </c>
      <c r="I374" s="41"/>
      <c r="J374" s="47"/>
    </row>
    <row r="375" spans="1:10">
      <c r="A375" s="109"/>
      <c r="B375" s="110"/>
      <c r="C375" s="97"/>
      <c r="D375" s="93"/>
      <c r="E375" s="93"/>
      <c r="F375" s="99">
        <f t="shared" si="285"/>
        <v>0</v>
      </c>
      <c r="G375" s="98">
        <f t="shared" si="286"/>
        <v>0</v>
      </c>
      <c r="H375" s="100">
        <f t="shared" si="287"/>
        <v>0</v>
      </c>
      <c r="I375" s="41"/>
      <c r="J375" s="47"/>
    </row>
    <row r="376" spans="1:10">
      <c r="A376" s="109"/>
      <c r="B376" s="110"/>
      <c r="C376" s="97"/>
      <c r="D376" s="93"/>
      <c r="E376" s="93"/>
      <c r="F376" s="99">
        <f t="shared" ref="F376:F398" si="288">C376*A376</f>
        <v>0</v>
      </c>
      <c r="G376" s="98">
        <f t="shared" si="286"/>
        <v>0</v>
      </c>
      <c r="H376" s="100">
        <f t="shared" si="287"/>
        <v>0</v>
      </c>
      <c r="I376" s="41"/>
      <c r="J376" s="47"/>
    </row>
    <row r="377" spans="1:10">
      <c r="A377" s="109"/>
      <c r="B377" s="110"/>
      <c r="C377" s="97"/>
      <c r="D377" s="93"/>
      <c r="E377" s="93"/>
      <c r="F377" s="99">
        <f t="shared" si="288"/>
        <v>0</v>
      </c>
      <c r="G377" s="98">
        <f t="shared" si="286"/>
        <v>0</v>
      </c>
      <c r="H377" s="100">
        <f t="shared" si="287"/>
        <v>0</v>
      </c>
      <c r="I377" s="41"/>
      <c r="J377" s="47"/>
    </row>
    <row r="378" spans="1:10">
      <c r="A378" s="109"/>
      <c r="B378" s="110"/>
      <c r="C378" s="97"/>
      <c r="D378" s="93"/>
      <c r="E378" s="93"/>
      <c r="F378" s="99">
        <f t="shared" si="288"/>
        <v>0</v>
      </c>
      <c r="G378" s="98">
        <f t="shared" si="286"/>
        <v>0</v>
      </c>
      <c r="H378" s="100">
        <f t="shared" si="287"/>
        <v>0</v>
      </c>
      <c r="I378" s="41"/>
      <c r="J378" s="47"/>
    </row>
    <row r="379" spans="1:10">
      <c r="A379" s="109"/>
      <c r="B379" s="110"/>
      <c r="C379" s="97"/>
      <c r="D379" s="93"/>
      <c r="E379" s="93"/>
      <c r="F379" s="99">
        <f t="shared" si="288"/>
        <v>0</v>
      </c>
      <c r="G379" s="98">
        <f t="shared" si="286"/>
        <v>0</v>
      </c>
      <c r="H379" s="100">
        <f t="shared" si="287"/>
        <v>0</v>
      </c>
      <c r="I379" s="41"/>
      <c r="J379" s="47"/>
    </row>
    <row r="380" spans="1:10">
      <c r="A380" s="109"/>
      <c r="B380" s="110"/>
      <c r="C380" s="97"/>
      <c r="D380" s="93"/>
      <c r="E380" s="93"/>
      <c r="F380" s="99">
        <f t="shared" si="288"/>
        <v>0</v>
      </c>
      <c r="G380" s="98">
        <f t="shared" si="286"/>
        <v>0</v>
      </c>
      <c r="H380" s="100">
        <f t="shared" si="287"/>
        <v>0</v>
      </c>
      <c r="I380" s="41"/>
      <c r="J380" s="47"/>
    </row>
    <row r="381" spans="1:10">
      <c r="A381" s="109"/>
      <c r="B381" s="110"/>
      <c r="C381" s="97"/>
      <c r="D381" s="93"/>
      <c r="E381" s="93"/>
      <c r="F381" s="99">
        <f t="shared" si="288"/>
        <v>0</v>
      </c>
      <c r="G381" s="98">
        <f t="shared" si="286"/>
        <v>0</v>
      </c>
      <c r="H381" s="100">
        <f t="shared" si="287"/>
        <v>0</v>
      </c>
      <c r="I381" s="41"/>
      <c r="J381" s="47"/>
    </row>
    <row r="382" spans="1:10">
      <c r="A382" s="109"/>
      <c r="B382" s="110"/>
      <c r="C382" s="97"/>
      <c r="D382" s="93"/>
      <c r="E382" s="93"/>
      <c r="F382" s="99">
        <f t="shared" si="288"/>
        <v>0</v>
      </c>
      <c r="G382" s="98">
        <f t="shared" si="286"/>
        <v>0</v>
      </c>
      <c r="H382" s="100">
        <f t="shared" si="287"/>
        <v>0</v>
      </c>
      <c r="I382" s="41"/>
      <c r="J382" s="47"/>
    </row>
    <row r="383" spans="1:10">
      <c r="A383" s="109"/>
      <c r="B383" s="110"/>
      <c r="C383" s="97"/>
      <c r="D383" s="93"/>
      <c r="E383" s="93"/>
      <c r="F383" s="99">
        <f t="shared" si="288"/>
        <v>0</v>
      </c>
      <c r="G383" s="98">
        <f t="shared" si="286"/>
        <v>0</v>
      </c>
      <c r="H383" s="100">
        <f t="shared" si="287"/>
        <v>0</v>
      </c>
      <c r="I383" s="41"/>
      <c r="J383" s="47"/>
    </row>
    <row r="384" spans="1:10">
      <c r="A384" s="109"/>
      <c r="B384" s="110"/>
      <c r="C384" s="97"/>
      <c r="D384" s="93"/>
      <c r="E384" s="93"/>
      <c r="F384" s="99">
        <f t="shared" si="288"/>
        <v>0</v>
      </c>
      <c r="G384" s="98">
        <f t="shared" si="286"/>
        <v>0</v>
      </c>
      <c r="H384" s="100">
        <f t="shared" si="287"/>
        <v>0</v>
      </c>
      <c r="I384" s="41"/>
      <c r="J384" s="47"/>
    </row>
    <row r="385" spans="1:10">
      <c r="A385" s="109"/>
      <c r="B385" s="110"/>
      <c r="C385" s="97"/>
      <c r="D385" s="93"/>
      <c r="E385" s="93"/>
      <c r="F385" s="99">
        <f t="shared" si="288"/>
        <v>0</v>
      </c>
      <c r="G385" s="98">
        <f t="shared" si="286"/>
        <v>0</v>
      </c>
      <c r="H385" s="100">
        <f t="shared" si="287"/>
        <v>0</v>
      </c>
      <c r="I385" s="41"/>
      <c r="J385" s="47"/>
    </row>
    <row r="386" spans="1:10">
      <c r="A386" s="109"/>
      <c r="B386" s="110"/>
      <c r="C386" s="97"/>
      <c r="D386" s="93"/>
      <c r="E386" s="93"/>
      <c r="F386" s="99">
        <f t="shared" si="288"/>
        <v>0</v>
      </c>
      <c r="G386" s="98">
        <f t="shared" si="286"/>
        <v>0</v>
      </c>
      <c r="H386" s="100">
        <f t="shared" si="287"/>
        <v>0</v>
      </c>
      <c r="I386" s="41"/>
      <c r="J386" s="47"/>
    </row>
    <row r="387" spans="1:10">
      <c r="A387" s="109"/>
      <c r="B387" s="110"/>
      <c r="C387" s="97"/>
      <c r="D387" s="93"/>
      <c r="E387" s="93"/>
      <c r="F387" s="99">
        <f t="shared" si="288"/>
        <v>0</v>
      </c>
      <c r="G387" s="98">
        <f t="shared" si="286"/>
        <v>0</v>
      </c>
      <c r="H387" s="100">
        <f t="shared" si="287"/>
        <v>0</v>
      </c>
      <c r="I387" s="41"/>
      <c r="J387" s="47"/>
    </row>
    <row r="388" spans="1:10">
      <c r="A388" s="109"/>
      <c r="B388" s="110"/>
      <c r="C388" s="97"/>
      <c r="D388" s="93"/>
      <c r="E388" s="93"/>
      <c r="F388" s="99">
        <f t="shared" si="288"/>
        <v>0</v>
      </c>
      <c r="G388" s="98">
        <f t="shared" si="286"/>
        <v>0</v>
      </c>
      <c r="H388" s="100">
        <f t="shared" si="287"/>
        <v>0</v>
      </c>
      <c r="I388" s="41"/>
      <c r="J388" s="47"/>
    </row>
    <row r="389" spans="1:10">
      <c r="A389" s="109"/>
      <c r="B389" s="110"/>
      <c r="C389" s="97"/>
      <c r="D389" s="93"/>
      <c r="E389" s="93"/>
      <c r="F389" s="99">
        <f t="shared" si="288"/>
        <v>0</v>
      </c>
      <c r="G389" s="98">
        <f t="shared" si="286"/>
        <v>0</v>
      </c>
      <c r="H389" s="100">
        <f t="shared" si="287"/>
        <v>0</v>
      </c>
      <c r="I389" s="41"/>
      <c r="J389" s="47"/>
    </row>
    <row r="390" spans="1:10">
      <c r="A390" s="109"/>
      <c r="B390" s="110"/>
      <c r="C390" s="97"/>
      <c r="D390" s="93"/>
      <c r="E390" s="93"/>
      <c r="F390" s="99">
        <f t="shared" si="288"/>
        <v>0</v>
      </c>
      <c r="G390" s="98">
        <f t="shared" si="286"/>
        <v>0</v>
      </c>
      <c r="H390" s="100">
        <f t="shared" si="287"/>
        <v>0</v>
      </c>
      <c r="I390" s="41"/>
      <c r="J390" s="47"/>
    </row>
    <row r="391" spans="1:10">
      <c r="A391" s="109"/>
      <c r="B391" s="110"/>
      <c r="C391" s="97"/>
      <c r="D391" s="93"/>
      <c r="E391" s="93"/>
      <c r="F391" s="99">
        <f t="shared" si="288"/>
        <v>0</v>
      </c>
      <c r="G391" s="98">
        <f t="shared" si="286"/>
        <v>0</v>
      </c>
      <c r="H391" s="100">
        <f t="shared" si="287"/>
        <v>0</v>
      </c>
      <c r="I391" s="41"/>
      <c r="J391" s="47"/>
    </row>
    <row r="392" spans="1:10">
      <c r="A392" s="109"/>
      <c r="B392" s="110"/>
      <c r="C392" s="97"/>
      <c r="D392" s="93"/>
      <c r="E392" s="93"/>
      <c r="F392" s="99">
        <f t="shared" si="288"/>
        <v>0</v>
      </c>
      <c r="G392" s="98">
        <f t="shared" si="286"/>
        <v>0</v>
      </c>
      <c r="H392" s="100">
        <f t="shared" si="287"/>
        <v>0</v>
      </c>
      <c r="I392" s="41"/>
      <c r="J392" s="47"/>
    </row>
    <row r="393" spans="1:10">
      <c r="A393" s="109"/>
      <c r="B393" s="110"/>
      <c r="C393" s="97"/>
      <c r="D393" s="93"/>
      <c r="E393" s="93"/>
      <c r="F393" s="99">
        <f t="shared" si="288"/>
        <v>0</v>
      </c>
      <c r="G393" s="98">
        <f t="shared" si="286"/>
        <v>0</v>
      </c>
      <c r="H393" s="100">
        <f t="shared" si="287"/>
        <v>0</v>
      </c>
      <c r="I393" s="41"/>
      <c r="J393" s="47"/>
    </row>
    <row r="394" spans="1:10">
      <c r="A394" s="109"/>
      <c r="B394" s="110"/>
      <c r="C394" s="97"/>
      <c r="D394" s="93"/>
      <c r="E394" s="93"/>
      <c r="F394" s="99">
        <f t="shared" si="288"/>
        <v>0</v>
      </c>
      <c r="G394" s="98">
        <f t="shared" si="286"/>
        <v>0</v>
      </c>
      <c r="H394" s="100">
        <f t="shared" si="287"/>
        <v>0</v>
      </c>
      <c r="I394" s="41"/>
      <c r="J394" s="47"/>
    </row>
    <row r="395" spans="1:10">
      <c r="A395" s="109"/>
      <c r="B395" s="110"/>
      <c r="C395" s="97"/>
      <c r="D395" s="93"/>
      <c r="E395" s="93"/>
      <c r="F395" s="99">
        <f t="shared" si="288"/>
        <v>0</v>
      </c>
      <c r="G395" s="98">
        <f t="shared" si="286"/>
        <v>0</v>
      </c>
      <c r="H395" s="100">
        <f t="shared" si="287"/>
        <v>0</v>
      </c>
      <c r="I395" s="41"/>
      <c r="J395" s="47"/>
    </row>
    <row r="396" spans="1:10">
      <c r="A396" s="109"/>
      <c r="B396" s="110"/>
      <c r="C396" s="97"/>
      <c r="D396" s="93"/>
      <c r="E396" s="93"/>
      <c r="F396" s="99">
        <f t="shared" si="288"/>
        <v>0</v>
      </c>
      <c r="G396" s="98">
        <f t="shared" si="286"/>
        <v>0</v>
      </c>
      <c r="H396" s="100">
        <f t="shared" si="287"/>
        <v>0</v>
      </c>
      <c r="I396" s="41"/>
      <c r="J396" s="47"/>
    </row>
    <row r="397" spans="1:10">
      <c r="A397" s="109"/>
      <c r="B397" s="110"/>
      <c r="C397" s="41"/>
      <c r="D397" s="115"/>
      <c r="E397" s="125"/>
      <c r="F397" s="99">
        <f t="shared" si="288"/>
        <v>0</v>
      </c>
      <c r="G397" s="98">
        <f t="shared" si="286"/>
        <v>0</v>
      </c>
      <c r="H397" s="100">
        <f t="shared" si="287"/>
        <v>0</v>
      </c>
      <c r="I397" s="41"/>
      <c r="J397" s="48"/>
    </row>
    <row r="398" spans="1:10">
      <c r="A398" s="109"/>
      <c r="B398" s="110"/>
      <c r="C398" s="41"/>
      <c r="D398" s="115"/>
      <c r="E398" s="125"/>
      <c r="F398" s="99">
        <f t="shared" si="288"/>
        <v>0</v>
      </c>
      <c r="G398" s="98">
        <f t="shared" si="286"/>
        <v>0</v>
      </c>
      <c r="H398" s="100">
        <f t="shared" si="287"/>
        <v>0</v>
      </c>
      <c r="I398" s="41"/>
      <c r="J398" s="48"/>
    </row>
    <row r="399" spans="1:10">
      <c r="A399" s="109"/>
      <c r="B399" s="110"/>
      <c r="C399" s="41"/>
      <c r="D399" s="115"/>
      <c r="E399" s="125"/>
      <c r="F399" s="125"/>
      <c r="G399" s="41"/>
      <c r="H399" s="42"/>
      <c r="I399" s="41"/>
      <c r="J399" s="48"/>
    </row>
    <row r="400" spans="1:10">
      <c r="A400" s="109"/>
      <c r="B400" s="110"/>
      <c r="C400" s="41"/>
      <c r="D400" s="115"/>
      <c r="E400" s="125"/>
      <c r="F400" s="125"/>
      <c r="G400" s="41"/>
      <c r="H400" s="42"/>
      <c r="I400" s="41"/>
      <c r="J400" s="48"/>
    </row>
    <row r="401" spans="1:10">
      <c r="A401" s="109"/>
      <c r="B401" s="110"/>
      <c r="C401" s="41"/>
      <c r="D401" s="115"/>
      <c r="E401" s="125"/>
      <c r="F401" s="125"/>
      <c r="G401" s="41"/>
      <c r="H401" s="42"/>
      <c r="I401" s="41"/>
      <c r="J401" s="48"/>
    </row>
    <row r="402" spans="1:10">
      <c r="A402" s="109"/>
      <c r="B402" s="110"/>
      <c r="C402" s="41"/>
      <c r="D402" s="115"/>
      <c r="E402" s="125"/>
      <c r="F402" s="125"/>
      <c r="G402" s="41"/>
      <c r="H402" s="41"/>
      <c r="I402" s="41"/>
      <c r="J402" s="41"/>
    </row>
    <row r="403" spans="1:10">
      <c r="A403" s="109"/>
      <c r="B403" s="110"/>
      <c r="C403" s="41"/>
      <c r="D403" s="115"/>
      <c r="E403" s="125"/>
      <c r="F403" s="125"/>
      <c r="G403" s="41"/>
      <c r="H403" s="41"/>
      <c r="I403" s="41"/>
      <c r="J403" s="41"/>
    </row>
    <row r="404" spans="1:10">
      <c r="A404" s="109"/>
      <c r="B404" s="110"/>
      <c r="C404" s="41"/>
      <c r="D404" s="115"/>
      <c r="E404" s="125"/>
      <c r="F404" s="125"/>
      <c r="G404" s="41"/>
      <c r="H404" s="41"/>
      <c r="I404" s="41"/>
      <c r="J404" s="41"/>
    </row>
    <row r="405" spans="1:10">
      <c r="A405" s="109"/>
      <c r="B405" s="110"/>
      <c r="C405" s="41"/>
      <c r="D405" s="115"/>
      <c r="E405" s="125"/>
      <c r="F405" s="125"/>
      <c r="G405" s="41"/>
      <c r="H405" s="41"/>
      <c r="I405" s="41"/>
      <c r="J405" s="41"/>
    </row>
    <row r="406" spans="1:10">
      <c r="A406" s="109"/>
      <c r="B406" s="110"/>
      <c r="C406" s="41"/>
      <c r="D406" s="115"/>
      <c r="E406" s="125"/>
      <c r="F406" s="125"/>
      <c r="G406" s="41"/>
      <c r="H406" s="41"/>
      <c r="I406" s="41"/>
      <c r="J406" s="41"/>
    </row>
    <row r="407" spans="1:10">
      <c r="A407" s="109"/>
      <c r="B407" s="110"/>
      <c r="C407" s="41"/>
      <c r="D407" s="115"/>
      <c r="E407" s="125"/>
      <c r="F407" s="125"/>
      <c r="G407" s="41"/>
      <c r="H407" s="41"/>
      <c r="I407" s="41"/>
      <c r="J407" s="41"/>
    </row>
    <row r="408" spans="1:10">
      <c r="A408" s="109"/>
      <c r="B408" s="110"/>
      <c r="C408" s="41"/>
      <c r="D408" s="115"/>
      <c r="E408" s="125"/>
      <c r="F408" s="125"/>
      <c r="G408" s="41"/>
      <c r="H408" s="41"/>
      <c r="I408" s="41"/>
      <c r="J408" s="41"/>
    </row>
    <row r="409" spans="1:10">
      <c r="A409" s="109"/>
      <c r="B409" s="110"/>
      <c r="C409" s="41"/>
      <c r="D409" s="115"/>
      <c r="E409" s="125"/>
      <c r="F409" s="125"/>
      <c r="G409" s="41"/>
      <c r="H409" s="41"/>
      <c r="I409" s="41"/>
      <c r="J409" s="41"/>
    </row>
    <row r="410" spans="1:10">
      <c r="A410" s="109"/>
      <c r="B410" s="110"/>
      <c r="C410" s="41"/>
      <c r="D410" s="115"/>
      <c r="E410" s="125"/>
      <c r="F410" s="125"/>
      <c r="G410" s="41"/>
      <c r="H410" s="41"/>
      <c r="I410" s="41"/>
      <c r="J410" s="41"/>
    </row>
    <row r="411" spans="1:10">
      <c r="A411" s="109"/>
      <c r="B411" s="110"/>
      <c r="C411" s="41"/>
      <c r="D411" s="115"/>
      <c r="E411" s="125"/>
      <c r="F411" s="125"/>
      <c r="G411" s="41"/>
      <c r="H411" s="41"/>
      <c r="I411" s="41"/>
      <c r="J411" s="41"/>
    </row>
    <row r="412" spans="1:10">
      <c r="A412" s="109"/>
      <c r="B412" s="110"/>
      <c r="C412" s="41"/>
      <c r="D412" s="115"/>
      <c r="E412" s="125"/>
      <c r="F412" s="125"/>
      <c r="G412" s="41"/>
      <c r="H412" s="41"/>
      <c r="I412" s="41"/>
      <c r="J412" s="41"/>
    </row>
    <row r="413" spans="1:10" ht="19" thickBot="1">
      <c r="A413" s="126"/>
      <c r="B413" s="127"/>
      <c r="C413" s="41"/>
      <c r="D413" s="115"/>
      <c r="E413" s="125"/>
      <c r="F413" s="125"/>
      <c r="G413" s="41"/>
      <c r="H413" s="41"/>
      <c r="I413" s="41"/>
      <c r="J413" s="41"/>
    </row>
    <row r="414" spans="1:10">
      <c r="A414" s="106"/>
      <c r="B414" s="41"/>
      <c r="C414" s="41"/>
      <c r="D414" s="115"/>
      <c r="E414" s="125"/>
      <c r="F414" s="125"/>
      <c r="G414" s="41"/>
      <c r="H414" s="42"/>
      <c r="I414" s="41"/>
      <c r="J414" s="41"/>
    </row>
    <row r="415" spans="1:10">
      <c r="A415" s="128"/>
      <c r="B415" s="58"/>
      <c r="C415" s="129"/>
      <c r="D415" s="130"/>
      <c r="E415" s="131"/>
      <c r="F415" s="132"/>
      <c r="G415" s="133"/>
      <c r="H415" s="134"/>
      <c r="I415" s="58"/>
      <c r="J415" s="58"/>
    </row>
    <row r="416" spans="1:10">
      <c r="A416" s="128"/>
      <c r="B416" s="58"/>
      <c r="C416" s="58"/>
      <c r="D416" s="130"/>
      <c r="E416" s="49"/>
      <c r="F416" s="49"/>
      <c r="G416" s="58"/>
      <c r="H416" s="49"/>
      <c r="I416" s="58"/>
      <c r="J416" s="58"/>
    </row>
    <row r="417" spans="1:10">
      <c r="A417" s="128"/>
      <c r="B417" s="58"/>
      <c r="C417" s="135"/>
      <c r="D417" s="129"/>
      <c r="E417" s="130"/>
      <c r="F417" s="136"/>
      <c r="G417" s="133"/>
      <c r="H417" s="134"/>
      <c r="I417" s="58"/>
      <c r="J417" s="58"/>
    </row>
    <row r="418" spans="1:10">
      <c r="A418" s="58"/>
      <c r="B418" s="49"/>
      <c r="C418" s="135"/>
      <c r="D418" s="50"/>
      <c r="E418" s="50"/>
      <c r="F418" s="136"/>
      <c r="G418" s="133"/>
      <c r="H418" s="134"/>
      <c r="I418" s="58"/>
      <c r="J418" s="58"/>
    </row>
    <row r="419" spans="1:10">
      <c r="A419" s="58"/>
      <c r="B419" s="49"/>
      <c r="C419" s="135"/>
      <c r="D419" s="129"/>
      <c r="E419" s="50"/>
      <c r="F419" s="132"/>
      <c r="G419" s="133"/>
      <c r="H419" s="134"/>
      <c r="I419" s="58"/>
      <c r="J419" s="58"/>
    </row>
    <row r="420" spans="1:10">
      <c r="A420" s="128"/>
      <c r="B420" s="49"/>
      <c r="C420" s="135"/>
      <c r="D420" s="50"/>
      <c r="E420" s="50"/>
      <c r="F420" s="136"/>
      <c r="G420" s="133"/>
      <c r="H420" s="134"/>
      <c r="I420" s="58"/>
      <c r="J420" s="58"/>
    </row>
    <row r="421" spans="1:10">
      <c r="A421" s="58"/>
      <c r="B421" s="49"/>
      <c r="C421" s="135"/>
      <c r="D421" s="129"/>
      <c r="E421" s="50"/>
      <c r="F421" s="132"/>
      <c r="G421" s="133"/>
      <c r="H421" s="134"/>
      <c r="I421" s="58"/>
      <c r="J421" s="58"/>
    </row>
    <row r="422" spans="1:10">
      <c r="A422" s="58"/>
      <c r="B422" s="49"/>
      <c r="C422" s="135"/>
      <c r="D422" s="130"/>
      <c r="E422" s="50"/>
      <c r="F422" s="132"/>
      <c r="G422" s="58"/>
      <c r="H422" s="134"/>
      <c r="I422" s="58"/>
      <c r="J422" s="58"/>
    </row>
    <row r="423" spans="1:10">
      <c r="A423" s="58"/>
      <c r="B423" s="49"/>
      <c r="C423" s="135"/>
      <c r="D423" s="129"/>
      <c r="E423" s="50"/>
      <c r="F423" s="132"/>
      <c r="G423" s="133"/>
      <c r="H423" s="134"/>
      <c r="I423" s="58"/>
      <c r="J423" s="58"/>
    </row>
    <row r="424" spans="1:10">
      <c r="A424" s="58"/>
      <c r="B424" s="49"/>
      <c r="C424" s="135"/>
      <c r="D424" s="129"/>
      <c r="E424" s="50"/>
      <c r="F424" s="132"/>
      <c r="G424" s="133"/>
      <c r="H424" s="134"/>
      <c r="I424" s="58"/>
      <c r="J424" s="58"/>
    </row>
    <row r="425" spans="1:10">
      <c r="A425" s="58"/>
      <c r="B425" s="49"/>
      <c r="C425" s="135"/>
      <c r="D425" s="129"/>
      <c r="E425" s="50"/>
      <c r="F425" s="132"/>
      <c r="G425" s="133"/>
      <c r="H425" s="134"/>
      <c r="I425" s="58"/>
      <c r="J425" s="58"/>
    </row>
    <row r="426" spans="1:10">
      <c r="A426" s="58"/>
      <c r="B426" s="49"/>
      <c r="C426" s="135"/>
      <c r="D426" s="129"/>
      <c r="E426" s="50"/>
      <c r="F426" s="132"/>
      <c r="G426" s="133"/>
      <c r="H426" s="134"/>
      <c r="I426" s="58"/>
      <c r="J426" s="58"/>
    </row>
    <row r="427" spans="1:10">
      <c r="A427" s="58"/>
      <c r="B427" s="49"/>
      <c r="C427" s="135"/>
      <c r="D427" s="50"/>
      <c r="E427" s="50"/>
      <c r="F427" s="131"/>
      <c r="G427" s="58"/>
      <c r="H427" s="49"/>
      <c r="I427" s="58"/>
      <c r="J427" s="58"/>
    </row>
    <row r="428" spans="1:10">
      <c r="A428" s="58"/>
      <c r="B428" s="49"/>
      <c r="C428" s="135"/>
      <c r="D428" s="50"/>
      <c r="E428" s="50"/>
      <c r="F428" s="131"/>
      <c r="G428" s="58"/>
      <c r="H428" s="49"/>
      <c r="I428" s="58"/>
      <c r="J428" s="58"/>
    </row>
    <row r="429" spans="1:10">
      <c r="A429" s="58"/>
      <c r="B429" s="49"/>
      <c r="C429" s="135"/>
      <c r="D429" s="129"/>
      <c r="E429" s="50"/>
      <c r="F429" s="136"/>
      <c r="G429" s="133"/>
      <c r="H429" s="134"/>
      <c r="I429" s="58"/>
      <c r="J429" s="58"/>
    </row>
    <row r="430" spans="1:10">
      <c r="A430" s="58"/>
      <c r="B430" s="49"/>
      <c r="C430" s="137"/>
      <c r="D430" s="129"/>
      <c r="E430" s="50"/>
      <c r="F430" s="136"/>
      <c r="G430" s="133"/>
      <c r="H430" s="134"/>
      <c r="I430" s="58"/>
      <c r="J430" s="58"/>
    </row>
    <row r="431" spans="1:10">
      <c r="A431" s="128"/>
      <c r="B431" s="58"/>
      <c r="C431" s="137"/>
      <c r="D431" s="129"/>
      <c r="E431" s="49"/>
      <c r="F431" s="136"/>
      <c r="G431" s="133"/>
      <c r="H431" s="134"/>
      <c r="I431" s="58"/>
      <c r="J431" s="58"/>
    </row>
    <row r="432" spans="1:10">
      <c r="A432" s="128"/>
      <c r="B432" s="58"/>
      <c r="C432" s="137"/>
      <c r="D432" s="129"/>
      <c r="E432" s="49"/>
      <c r="F432" s="136"/>
      <c r="G432" s="133"/>
      <c r="H432" s="134"/>
      <c r="I432" s="58"/>
      <c r="J432" s="58"/>
    </row>
    <row r="433" spans="1:10">
      <c r="A433" s="58"/>
      <c r="B433" s="58"/>
      <c r="C433" s="135"/>
      <c r="D433" s="129"/>
      <c r="E433" s="50"/>
      <c r="F433" s="49"/>
      <c r="G433" s="58"/>
      <c r="H433" s="134"/>
      <c r="I433" s="58"/>
      <c r="J433" s="58"/>
    </row>
    <row r="434" spans="1:10">
      <c r="A434" s="58"/>
      <c r="B434" s="58"/>
      <c r="C434" s="135"/>
      <c r="D434" s="129"/>
      <c r="E434" s="131"/>
      <c r="F434" s="136"/>
      <c r="G434" s="133"/>
      <c r="H434" s="134"/>
      <c r="I434" s="58"/>
      <c r="J434" s="58"/>
    </row>
    <row r="435" spans="1:10">
      <c r="A435" s="58"/>
      <c r="B435" s="58"/>
      <c r="C435" s="135"/>
      <c r="D435" s="129"/>
      <c r="E435" s="131"/>
      <c r="F435" s="136"/>
      <c r="G435" s="133"/>
      <c r="H435" s="134"/>
      <c r="I435" s="58"/>
      <c r="J435" s="58"/>
    </row>
    <row r="436" spans="1:10">
      <c r="A436" s="58"/>
      <c r="B436" s="49"/>
      <c r="C436" s="138"/>
      <c r="D436" s="50"/>
      <c r="E436" s="50"/>
      <c r="F436" s="49"/>
      <c r="G436" s="58"/>
      <c r="H436" s="134"/>
      <c r="I436" s="58"/>
      <c r="J436" s="58"/>
    </row>
    <row r="437" spans="1:10">
      <c r="A437" s="58"/>
      <c r="B437" s="49"/>
      <c r="C437" s="135"/>
      <c r="D437" s="129"/>
      <c r="E437" s="50"/>
      <c r="F437" s="136"/>
      <c r="G437" s="133"/>
      <c r="H437" s="134"/>
      <c r="I437" s="58"/>
      <c r="J437" s="58"/>
    </row>
    <row r="438" spans="1:10">
      <c r="A438" s="139"/>
      <c r="B438" s="58"/>
      <c r="C438" s="137"/>
      <c r="D438" s="129"/>
      <c r="E438" s="49"/>
      <c r="F438" s="49"/>
      <c r="G438" s="58"/>
      <c r="H438" s="49"/>
      <c r="I438" s="58"/>
      <c r="J438" s="58"/>
    </row>
    <row r="439" spans="1:10">
      <c r="A439" s="58"/>
      <c r="B439" s="140"/>
      <c r="C439" s="141"/>
      <c r="D439" s="129"/>
      <c r="E439" s="49"/>
      <c r="F439" s="132"/>
      <c r="G439" s="133"/>
      <c r="H439" s="134"/>
      <c r="I439" s="58"/>
      <c r="J439" s="58"/>
    </row>
    <row r="440" spans="1:10">
      <c r="A440" s="58"/>
      <c r="B440" s="49"/>
      <c r="C440" s="135"/>
      <c r="D440" s="129"/>
      <c r="E440" s="50"/>
      <c r="F440" s="132"/>
      <c r="G440" s="133"/>
      <c r="H440" s="134"/>
      <c r="I440" s="58"/>
      <c r="J440" s="58"/>
    </row>
    <row r="441" spans="1:10">
      <c r="A441" s="128"/>
      <c r="B441" s="58"/>
      <c r="C441" s="137"/>
      <c r="D441" s="129"/>
      <c r="E441" s="49"/>
      <c r="F441" s="136"/>
      <c r="G441" s="133"/>
      <c r="H441" s="134"/>
      <c r="I441" s="58"/>
      <c r="J441" s="58"/>
    </row>
    <row r="442" spans="1:10">
      <c r="A442" s="128"/>
      <c r="B442" s="58"/>
      <c r="C442" s="137"/>
      <c r="D442" s="130"/>
      <c r="E442" s="50"/>
      <c r="F442" s="136"/>
      <c r="G442" s="133"/>
      <c r="H442" s="134"/>
      <c r="I442" s="58"/>
      <c r="J442" s="58"/>
    </row>
    <row r="443" spans="1:10">
      <c r="A443" s="58"/>
      <c r="B443" s="49"/>
      <c r="C443" s="135"/>
      <c r="D443" s="129"/>
      <c r="E443" s="49"/>
      <c r="F443" s="49"/>
      <c r="G443" s="58"/>
      <c r="H443" s="49"/>
      <c r="I443" s="58"/>
      <c r="J443" s="58"/>
    </row>
    <row r="444" spans="1:10">
      <c r="A444" s="58"/>
      <c r="B444" s="49"/>
      <c r="C444" s="135"/>
      <c r="D444" s="129"/>
      <c r="E444" s="49"/>
      <c r="F444" s="49"/>
      <c r="G444" s="58"/>
      <c r="H444" s="49"/>
      <c r="I444" s="58"/>
      <c r="J444" s="58"/>
    </row>
    <row r="445" spans="1:10">
      <c r="A445" s="58"/>
      <c r="B445" s="49"/>
      <c r="C445" s="135"/>
      <c r="D445" s="50"/>
      <c r="E445" s="50"/>
      <c r="F445" s="136"/>
      <c r="G445" s="133"/>
      <c r="H445" s="134"/>
      <c r="I445" s="58"/>
      <c r="J445" s="58"/>
    </row>
    <row r="446" spans="1:10">
      <c r="A446" s="58"/>
      <c r="B446" s="58"/>
      <c r="C446" s="135"/>
      <c r="D446" s="129"/>
      <c r="E446" s="50"/>
      <c r="F446" s="136"/>
      <c r="G446" s="133"/>
      <c r="H446" s="134"/>
      <c r="I446" s="58"/>
      <c r="J446" s="58"/>
    </row>
    <row r="447" spans="1:10">
      <c r="A447" s="58"/>
      <c r="B447" s="58"/>
      <c r="C447" s="135"/>
      <c r="D447" s="129"/>
      <c r="E447" s="49"/>
      <c r="F447" s="49"/>
      <c r="G447" s="58"/>
      <c r="H447" s="49"/>
      <c r="I447" s="58"/>
      <c r="J447" s="58"/>
    </row>
    <row r="448" spans="1:10">
      <c r="A448" s="58"/>
      <c r="B448" s="58"/>
      <c r="C448" s="135"/>
      <c r="D448" s="129"/>
      <c r="E448" s="49"/>
      <c r="F448" s="49"/>
      <c r="G448" s="58"/>
      <c r="H448" s="49"/>
      <c r="I448" s="58"/>
      <c r="J448" s="58"/>
    </row>
    <row r="449" spans="1:10">
      <c r="A449" s="128"/>
      <c r="B449" s="58"/>
      <c r="C449" s="142"/>
      <c r="D449" s="129"/>
      <c r="E449" s="131"/>
      <c r="F449" s="136"/>
      <c r="G449" s="133"/>
      <c r="H449" s="134"/>
      <c r="I449" s="58"/>
      <c r="J449" s="58"/>
    </row>
    <row r="450" spans="1:10">
      <c r="A450" s="58"/>
      <c r="B450" s="58"/>
      <c r="C450" s="135"/>
      <c r="D450" s="129"/>
      <c r="E450" s="50"/>
      <c r="F450" s="49"/>
      <c r="G450" s="58"/>
      <c r="H450" s="49"/>
      <c r="I450" s="58"/>
      <c r="J450" s="58"/>
    </row>
    <row r="451" spans="1:10">
      <c r="A451" s="58"/>
      <c r="B451" s="58"/>
      <c r="C451" s="135"/>
      <c r="D451" s="129"/>
      <c r="E451" s="49"/>
      <c r="F451" s="136"/>
      <c r="G451" s="133"/>
      <c r="H451" s="134"/>
      <c r="I451" s="58"/>
      <c r="J451" s="58"/>
    </row>
    <row r="452" spans="1:10">
      <c r="A452" s="58"/>
      <c r="B452" s="58"/>
      <c r="C452" s="135"/>
      <c r="D452" s="129"/>
      <c r="E452" s="49"/>
      <c r="F452" s="136"/>
      <c r="G452" s="133"/>
      <c r="H452" s="134"/>
      <c r="I452" s="58"/>
      <c r="J452" s="58"/>
    </row>
    <row r="453" spans="1:10">
      <c r="A453" s="58"/>
      <c r="B453" s="58"/>
      <c r="C453" s="135"/>
      <c r="D453" s="129"/>
      <c r="E453" s="49"/>
      <c r="F453" s="136"/>
      <c r="G453" s="133"/>
      <c r="H453" s="134"/>
      <c r="I453" s="58"/>
      <c r="J453" s="58"/>
    </row>
    <row r="454" spans="1:10">
      <c r="A454" s="128"/>
      <c r="B454" s="49"/>
      <c r="C454" s="135"/>
      <c r="D454" s="129"/>
      <c r="E454" s="50"/>
      <c r="F454" s="136"/>
      <c r="G454" s="133"/>
      <c r="H454" s="134"/>
      <c r="I454" s="58"/>
      <c r="J454" s="58"/>
    </row>
    <row r="455" spans="1:10">
      <c r="A455" s="58"/>
      <c r="B455" s="49"/>
      <c r="C455" s="135"/>
      <c r="D455" s="50"/>
      <c r="E455" s="50"/>
      <c r="F455" s="132"/>
      <c r="G455" s="58"/>
      <c r="H455" s="134"/>
      <c r="I455" s="58"/>
      <c r="J455" s="58"/>
    </row>
    <row r="456" spans="1:10">
      <c r="A456" s="58"/>
      <c r="B456" s="49"/>
      <c r="C456" s="135"/>
      <c r="D456" s="129"/>
      <c r="E456" s="49"/>
      <c r="F456" s="49"/>
      <c r="G456" s="58"/>
      <c r="H456" s="49"/>
      <c r="I456" s="58"/>
      <c r="J456" s="58"/>
    </row>
    <row r="457" spans="1:10">
      <c r="A457" s="58"/>
      <c r="B457" s="140"/>
      <c r="C457" s="135"/>
      <c r="D457" s="129"/>
      <c r="E457" s="49"/>
      <c r="F457" s="49"/>
      <c r="G457" s="58"/>
      <c r="H457" s="49"/>
      <c r="I457" s="58"/>
      <c r="J457" s="58"/>
    </row>
    <row r="458" spans="1:10">
      <c r="A458" s="128"/>
      <c r="B458" s="58"/>
      <c r="C458" s="135"/>
      <c r="D458" s="129"/>
      <c r="E458" s="49"/>
      <c r="F458" s="136"/>
      <c r="G458" s="133"/>
      <c r="H458" s="134"/>
      <c r="I458" s="58"/>
      <c r="J458" s="58"/>
    </row>
    <row r="459" spans="1:10">
      <c r="A459" s="128"/>
      <c r="B459" s="58"/>
      <c r="C459" s="135"/>
      <c r="D459" s="129"/>
      <c r="E459" s="49"/>
      <c r="F459" s="132"/>
      <c r="G459" s="133"/>
      <c r="H459" s="134"/>
      <c r="I459" s="58"/>
      <c r="J459" s="58"/>
    </row>
    <row r="460" spans="1:10">
      <c r="A460" s="58"/>
      <c r="B460" s="49"/>
      <c r="C460" s="142"/>
      <c r="D460" s="130"/>
      <c r="E460" s="50"/>
      <c r="F460" s="132"/>
      <c r="G460" s="133"/>
      <c r="H460" s="134"/>
      <c r="I460" s="58"/>
      <c r="J460" s="58"/>
    </row>
    <row r="461" spans="1:10">
      <c r="A461" s="58"/>
      <c r="B461" s="49"/>
      <c r="C461" s="137"/>
      <c r="D461" s="130"/>
      <c r="E461" s="50"/>
      <c r="F461" s="132"/>
      <c r="G461" s="133"/>
      <c r="H461" s="134"/>
      <c r="I461" s="58"/>
      <c r="J461" s="58"/>
    </row>
    <row r="462" spans="1:10">
      <c r="A462" s="58"/>
      <c r="B462" s="49"/>
      <c r="C462" s="143"/>
      <c r="D462" s="50"/>
      <c r="E462" s="50"/>
      <c r="F462" s="136"/>
      <c r="G462" s="133"/>
      <c r="H462" s="134"/>
      <c r="I462" s="58"/>
      <c r="J462" s="58"/>
    </row>
    <row r="463" spans="1:10">
      <c r="A463" s="58"/>
      <c r="B463" s="49"/>
      <c r="C463" s="143"/>
      <c r="D463" s="129"/>
      <c r="E463" s="50"/>
      <c r="F463" s="136"/>
      <c r="G463" s="133"/>
      <c r="H463" s="134"/>
      <c r="I463" s="58"/>
      <c r="J463" s="58"/>
    </row>
    <row r="464" spans="1:10">
      <c r="A464" s="58"/>
      <c r="B464" s="58"/>
      <c r="C464" s="137"/>
      <c r="D464" s="129"/>
      <c r="E464" s="50"/>
      <c r="F464" s="49"/>
      <c r="G464" s="58"/>
      <c r="H464" s="49"/>
      <c r="I464" s="58"/>
      <c r="J464" s="58"/>
    </row>
    <row r="465" spans="1:10">
      <c r="A465" s="58"/>
      <c r="B465" s="58"/>
      <c r="C465" s="137"/>
      <c r="D465" s="129"/>
      <c r="E465" s="50"/>
      <c r="F465" s="49"/>
      <c r="G465" s="58"/>
      <c r="H465" s="49"/>
      <c r="I465" s="58"/>
      <c r="J465" s="58"/>
    </row>
    <row r="466" spans="1:10">
      <c r="A466" s="58"/>
      <c r="B466" s="58"/>
      <c r="C466" s="137"/>
      <c r="D466" s="129"/>
      <c r="E466" s="50"/>
      <c r="F466" s="49"/>
      <c r="G466" s="58"/>
      <c r="H466" s="49"/>
      <c r="I466" s="58"/>
      <c r="J466" s="58"/>
    </row>
    <row r="467" spans="1:10">
      <c r="A467" s="128"/>
      <c r="B467" s="49"/>
      <c r="C467" s="143"/>
      <c r="D467" s="50"/>
      <c r="E467" s="50"/>
      <c r="F467" s="136"/>
      <c r="G467" s="133"/>
      <c r="H467" s="134"/>
      <c r="I467" s="58"/>
      <c r="J467" s="58"/>
    </row>
    <row r="468" spans="1:10">
      <c r="A468" s="139"/>
      <c r="B468" s="49"/>
      <c r="C468" s="137"/>
      <c r="D468" s="129"/>
      <c r="E468" s="50"/>
      <c r="F468" s="131"/>
      <c r="G468" s="58"/>
      <c r="H468" s="49"/>
      <c r="I468" s="58"/>
      <c r="J468" s="58"/>
    </row>
    <row r="469" spans="1:10">
      <c r="A469" s="58"/>
      <c r="B469" s="49"/>
      <c r="C469" s="135"/>
      <c r="D469" s="129"/>
      <c r="E469" s="50"/>
      <c r="F469" s="132"/>
      <c r="G469" s="58"/>
      <c r="H469" s="134"/>
      <c r="I469" s="58"/>
      <c r="J469" s="58"/>
    </row>
    <row r="470" spans="1:10">
      <c r="A470" s="58"/>
      <c r="B470" s="49"/>
      <c r="C470" s="135"/>
      <c r="D470" s="129"/>
      <c r="E470" s="50"/>
      <c r="F470" s="136"/>
      <c r="G470" s="133"/>
      <c r="H470" s="134"/>
      <c r="I470" s="58"/>
      <c r="J470" s="58"/>
    </row>
    <row r="471" spans="1:10">
      <c r="A471" s="58"/>
      <c r="B471" s="49"/>
      <c r="C471" s="135"/>
      <c r="D471" s="50"/>
      <c r="E471" s="50"/>
      <c r="F471" s="49"/>
      <c r="G471" s="58"/>
      <c r="H471" s="134"/>
      <c r="I471" s="58"/>
      <c r="J471" s="58"/>
    </row>
    <row r="472" spans="1:10">
      <c r="A472" s="58"/>
      <c r="B472" s="49"/>
      <c r="C472" s="135"/>
      <c r="D472" s="50"/>
      <c r="E472" s="50"/>
      <c r="F472" s="49"/>
      <c r="G472" s="58"/>
      <c r="H472" s="134"/>
      <c r="I472" s="58"/>
      <c r="J472" s="58"/>
    </row>
    <row r="473" spans="1:10">
      <c r="A473" s="58"/>
      <c r="B473" s="49"/>
      <c r="C473" s="135"/>
      <c r="D473" s="130"/>
      <c r="E473" s="50"/>
      <c r="F473" s="131"/>
      <c r="G473" s="58"/>
      <c r="H473" s="134"/>
      <c r="I473" s="58"/>
      <c r="J473" s="58"/>
    </row>
    <row r="474" spans="1:10">
      <c r="A474" s="58"/>
      <c r="B474" s="49"/>
      <c r="C474" s="135"/>
      <c r="D474" s="130"/>
      <c r="E474" s="50"/>
      <c r="F474" s="131"/>
      <c r="G474" s="58"/>
      <c r="H474" s="134"/>
      <c r="I474" s="58"/>
      <c r="J474" s="58"/>
    </row>
    <row r="475" spans="1:10">
      <c r="A475" s="58"/>
      <c r="B475" s="49"/>
      <c r="C475" s="135"/>
      <c r="D475" s="129"/>
      <c r="E475" s="50"/>
      <c r="F475" s="132"/>
      <c r="G475" s="133"/>
      <c r="H475" s="134"/>
      <c r="I475" s="58"/>
      <c r="J475" s="58"/>
    </row>
    <row r="476" spans="1:10">
      <c r="A476" s="58"/>
      <c r="B476" s="49"/>
      <c r="C476" s="135"/>
      <c r="D476" s="129"/>
      <c r="E476" s="50"/>
      <c r="F476" s="132"/>
      <c r="G476" s="58"/>
      <c r="H476" s="49"/>
      <c r="I476" s="58"/>
      <c r="J476" s="58"/>
    </row>
    <row r="477" spans="1:10">
      <c r="A477" s="58"/>
      <c r="B477" s="49"/>
      <c r="C477" s="135"/>
      <c r="D477" s="129"/>
      <c r="E477" s="50"/>
      <c r="F477" s="49"/>
      <c r="G477" s="58"/>
      <c r="H477" s="49"/>
      <c r="I477" s="58"/>
      <c r="J477" s="58"/>
    </row>
    <row r="478" spans="1:10">
      <c r="A478" s="58"/>
      <c r="B478" s="49"/>
      <c r="C478" s="135"/>
      <c r="D478" s="129"/>
      <c r="E478" s="50"/>
      <c r="F478" s="132"/>
      <c r="G478" s="133"/>
      <c r="H478" s="134"/>
      <c r="I478" s="58"/>
      <c r="J478" s="58"/>
    </row>
    <row r="479" spans="1:10">
      <c r="A479" s="58"/>
      <c r="B479" s="49"/>
      <c r="C479" s="135"/>
      <c r="D479" s="129"/>
      <c r="E479" s="50"/>
      <c r="F479" s="132"/>
      <c r="G479" s="133"/>
      <c r="H479" s="134"/>
      <c r="I479" s="58"/>
      <c r="J479" s="58"/>
    </row>
    <row r="480" spans="1:10">
      <c r="A480" s="58"/>
      <c r="B480" s="49"/>
      <c r="C480" s="135"/>
      <c r="D480" s="129"/>
      <c r="E480" s="50"/>
      <c r="F480" s="132"/>
      <c r="G480" s="133"/>
      <c r="H480" s="134"/>
      <c r="I480" s="58"/>
      <c r="J480" s="58"/>
    </row>
    <row r="481" spans="1:10">
      <c r="A481" s="58"/>
      <c r="B481" s="49"/>
      <c r="C481" s="135"/>
      <c r="D481" s="129"/>
      <c r="E481" s="50"/>
      <c r="F481" s="136"/>
      <c r="G481" s="133"/>
      <c r="H481" s="134"/>
      <c r="I481" s="58"/>
      <c r="J481" s="58"/>
    </row>
    <row r="482" spans="1:10">
      <c r="A482" s="58"/>
      <c r="B482" s="49"/>
      <c r="C482" s="135"/>
      <c r="D482" s="129"/>
      <c r="E482" s="50"/>
      <c r="F482" s="136"/>
      <c r="G482" s="133"/>
      <c r="H482" s="134"/>
      <c r="I482" s="58"/>
      <c r="J482" s="58"/>
    </row>
    <row r="483" spans="1:10">
      <c r="A483" s="58"/>
      <c r="B483" s="49"/>
      <c r="C483" s="135"/>
      <c r="D483" s="129"/>
      <c r="E483" s="50"/>
      <c r="F483" s="49"/>
      <c r="G483" s="58"/>
      <c r="H483" s="134"/>
      <c r="I483" s="58"/>
      <c r="J483" s="58"/>
    </row>
    <row r="484" spans="1:10">
      <c r="A484" s="58"/>
      <c r="B484" s="49"/>
      <c r="C484" s="144"/>
      <c r="D484" s="129"/>
      <c r="E484" s="50"/>
      <c r="F484" s="136"/>
      <c r="G484" s="133"/>
      <c r="H484" s="134"/>
      <c r="I484" s="58"/>
      <c r="J484" s="58"/>
    </row>
    <row r="485" spans="1:10">
      <c r="A485" s="128"/>
      <c r="B485" s="49"/>
      <c r="C485" s="143"/>
      <c r="D485" s="50"/>
      <c r="E485" s="50"/>
      <c r="F485" s="136"/>
      <c r="G485" s="133"/>
      <c r="H485" s="134"/>
      <c r="I485" s="58"/>
      <c r="J485" s="58"/>
    </row>
    <row r="486" spans="1:10">
      <c r="A486" s="128"/>
      <c r="B486" s="49"/>
      <c r="C486" s="143"/>
      <c r="D486" s="50"/>
      <c r="E486" s="50"/>
      <c r="F486" s="136"/>
      <c r="G486" s="133"/>
      <c r="H486" s="134"/>
      <c r="I486" s="58"/>
      <c r="J486" s="58"/>
    </row>
    <row r="487" spans="1:10">
      <c r="A487" s="139"/>
      <c r="B487" s="58"/>
      <c r="C487" s="135"/>
      <c r="D487" s="129"/>
      <c r="E487" s="58"/>
      <c r="F487" s="58"/>
      <c r="G487" s="58"/>
      <c r="H487" s="49"/>
      <c r="I487" s="58"/>
      <c r="J487" s="58"/>
    </row>
    <row r="488" spans="1:10">
      <c r="A488" s="58"/>
      <c r="B488" s="58"/>
      <c r="C488" s="135"/>
      <c r="D488" s="129"/>
      <c r="E488" s="50"/>
      <c r="F488" s="49"/>
      <c r="G488" s="58"/>
      <c r="H488" s="134"/>
      <c r="I488" s="58"/>
      <c r="J488" s="58"/>
    </row>
    <row r="489" spans="1:10">
      <c r="A489" s="58"/>
      <c r="B489" s="58"/>
      <c r="C489" s="135"/>
      <c r="D489" s="129"/>
      <c r="E489" s="50"/>
      <c r="F489" s="49"/>
      <c r="G489" s="58"/>
      <c r="H489" s="134"/>
      <c r="I489" s="58"/>
      <c r="J489" s="58"/>
    </row>
    <row r="490" spans="1:10">
      <c r="A490" s="139"/>
      <c r="B490" s="58"/>
      <c r="C490" s="135"/>
      <c r="D490" s="129"/>
      <c r="E490" s="58"/>
      <c r="F490" s="58"/>
      <c r="G490" s="58"/>
      <c r="H490" s="49"/>
      <c r="I490" s="58"/>
      <c r="J490" s="58"/>
    </row>
    <row r="491" spans="1:10">
      <c r="A491" s="128"/>
      <c r="B491" s="58"/>
      <c r="C491" s="135"/>
      <c r="D491" s="129"/>
      <c r="E491" s="50"/>
      <c r="F491" s="136"/>
      <c r="G491" s="133"/>
      <c r="H491" s="134"/>
      <c r="I491" s="58"/>
      <c r="J491" s="58"/>
    </row>
    <row r="492" spans="1:10">
      <c r="A492" s="58"/>
      <c r="B492" s="49"/>
      <c r="C492" s="135"/>
      <c r="D492" s="130"/>
      <c r="E492" s="50"/>
      <c r="F492" s="49"/>
      <c r="G492" s="58"/>
      <c r="H492" s="49"/>
      <c r="I492" s="58"/>
      <c r="J492" s="58"/>
    </row>
    <row r="493" spans="1:10">
      <c r="A493" s="58"/>
      <c r="B493" s="49"/>
      <c r="C493" s="135"/>
      <c r="D493" s="129"/>
      <c r="E493" s="49"/>
      <c r="F493" s="49"/>
      <c r="G493" s="58"/>
      <c r="H493" s="49"/>
      <c r="I493" s="58"/>
      <c r="J493" s="58"/>
    </row>
    <row r="494" spans="1:10">
      <c r="A494" s="128"/>
      <c r="B494" s="58"/>
      <c r="C494" s="135"/>
      <c r="D494" s="129"/>
      <c r="E494" s="49"/>
      <c r="F494" s="136"/>
      <c r="G494" s="133"/>
      <c r="H494" s="134"/>
      <c r="I494" s="58"/>
      <c r="J494" s="58"/>
    </row>
    <row r="495" spans="1:10">
      <c r="A495" s="58"/>
      <c r="B495" s="49"/>
      <c r="C495" s="135"/>
      <c r="D495" s="50"/>
      <c r="E495" s="50"/>
      <c r="F495" s="132"/>
      <c r="G495" s="133"/>
      <c r="H495" s="134"/>
      <c r="I495" s="58"/>
      <c r="J495" s="58"/>
    </row>
    <row r="496" spans="1:10">
      <c r="A496" s="58"/>
      <c r="B496" s="58"/>
      <c r="C496" s="135"/>
      <c r="D496" s="129"/>
      <c r="E496" s="50"/>
      <c r="F496" s="49"/>
      <c r="G496" s="58"/>
      <c r="H496" s="49"/>
      <c r="I496" s="58"/>
      <c r="J496" s="58"/>
    </row>
    <row r="497" spans="1:10">
      <c r="A497" s="58"/>
      <c r="B497" s="58"/>
      <c r="C497" s="135"/>
      <c r="D497" s="129"/>
      <c r="E497" s="50"/>
      <c r="F497" s="132"/>
      <c r="G497" s="133"/>
      <c r="H497" s="134"/>
      <c r="I497" s="58"/>
      <c r="J497" s="58"/>
    </row>
    <row r="498" spans="1:10">
      <c r="A498" s="58"/>
      <c r="B498" s="58"/>
      <c r="C498" s="135"/>
      <c r="D498" s="129"/>
      <c r="E498" s="50"/>
      <c r="F498" s="132"/>
      <c r="G498" s="133"/>
      <c r="H498" s="134"/>
      <c r="I498" s="58"/>
      <c r="J498" s="58"/>
    </row>
    <row r="499" spans="1:10">
      <c r="A499" s="128"/>
      <c r="B499" s="58"/>
      <c r="C499" s="137"/>
      <c r="D499" s="129"/>
      <c r="E499" s="49"/>
      <c r="F499" s="136"/>
      <c r="G499" s="133"/>
      <c r="H499" s="134"/>
      <c r="I499" s="58"/>
      <c r="J499" s="58"/>
    </row>
    <row r="500" spans="1:10">
      <c r="A500" s="128"/>
      <c r="B500" s="58"/>
      <c r="C500" s="137"/>
      <c r="D500" s="129"/>
      <c r="E500" s="131"/>
      <c r="F500" s="136"/>
      <c r="G500" s="133"/>
      <c r="H500" s="134"/>
      <c r="I500" s="58"/>
      <c r="J500" s="58"/>
    </row>
    <row r="501" spans="1:10">
      <c r="A501" s="58"/>
      <c r="B501" s="58"/>
      <c r="C501" s="135"/>
      <c r="D501" s="129"/>
      <c r="E501" s="50"/>
      <c r="F501" s="49"/>
      <c r="G501" s="58"/>
      <c r="H501" s="49"/>
      <c r="I501" s="58"/>
      <c r="J501" s="58"/>
    </row>
    <row r="502" spans="1:10">
      <c r="A502" s="58"/>
      <c r="B502" s="49"/>
      <c r="C502" s="135"/>
      <c r="D502" s="50"/>
      <c r="E502" s="50"/>
      <c r="F502" s="136"/>
      <c r="G502" s="133"/>
      <c r="H502" s="134"/>
      <c r="I502" s="58"/>
      <c r="J502" s="58"/>
    </row>
    <row r="503" spans="1:10">
      <c r="A503" s="58"/>
      <c r="B503" s="49"/>
      <c r="C503" s="135"/>
      <c r="D503" s="50"/>
      <c r="E503" s="50"/>
      <c r="F503" s="136"/>
      <c r="G503" s="133"/>
      <c r="H503" s="134"/>
      <c r="I503" s="58"/>
      <c r="J503" s="58"/>
    </row>
    <row r="504" spans="1:10">
      <c r="A504" s="58"/>
      <c r="B504" s="49"/>
      <c r="C504" s="135"/>
      <c r="D504" s="129"/>
      <c r="E504" s="50"/>
      <c r="F504" s="136"/>
      <c r="G504" s="133"/>
      <c r="H504" s="134"/>
      <c r="I504" s="58"/>
      <c r="J504" s="58"/>
    </row>
    <row r="505" spans="1:10">
      <c r="A505" s="58"/>
      <c r="B505" s="49"/>
      <c r="C505" s="135"/>
      <c r="D505" s="50"/>
      <c r="E505" s="50"/>
      <c r="F505" s="132"/>
      <c r="G505" s="133"/>
      <c r="H505" s="134"/>
      <c r="I505" s="58"/>
      <c r="J505" s="58"/>
    </row>
    <row r="506" spans="1:10">
      <c r="A506" s="58"/>
      <c r="B506" s="49"/>
      <c r="C506" s="143"/>
      <c r="D506" s="50"/>
      <c r="E506" s="50"/>
      <c r="F506" s="132"/>
      <c r="G506" s="133"/>
      <c r="H506" s="134"/>
      <c r="I506" s="58"/>
      <c r="J506" s="58"/>
    </row>
    <row r="507" spans="1:10">
      <c r="A507" s="58"/>
      <c r="B507" s="49"/>
      <c r="C507" s="144"/>
      <c r="D507" s="129"/>
      <c r="E507" s="49"/>
      <c r="F507" s="49"/>
      <c r="G507" s="58"/>
      <c r="H507" s="134"/>
      <c r="I507" s="58"/>
      <c r="J507" s="58"/>
    </row>
    <row r="508" spans="1:10">
      <c r="A508" s="58"/>
      <c r="B508" s="49"/>
      <c r="C508" s="135"/>
      <c r="D508" s="129"/>
      <c r="E508" s="50"/>
      <c r="F508" s="132"/>
      <c r="G508" s="133"/>
      <c r="H508" s="134"/>
      <c r="I508" s="58"/>
      <c r="J508" s="58"/>
    </row>
    <row r="509" spans="1:10">
      <c r="A509" s="58"/>
      <c r="B509" s="49"/>
      <c r="C509" s="135"/>
      <c r="D509" s="50"/>
      <c r="E509" s="50"/>
      <c r="F509" s="131"/>
      <c r="G509" s="58"/>
      <c r="H509" s="134"/>
      <c r="I509" s="58"/>
      <c r="J509" s="58"/>
    </row>
    <row r="510" spans="1:10">
      <c r="A510" s="58"/>
      <c r="B510" s="49"/>
      <c r="C510" s="135"/>
      <c r="D510" s="129"/>
      <c r="E510" s="49"/>
      <c r="F510" s="49"/>
      <c r="G510" s="58"/>
      <c r="H510" s="49"/>
      <c r="I510" s="58"/>
      <c r="J510" s="58"/>
    </row>
    <row r="511" spans="1:10">
      <c r="A511" s="139"/>
      <c r="B511" s="58"/>
      <c r="C511" s="137"/>
      <c r="D511" s="129"/>
      <c r="E511" s="58"/>
      <c r="F511" s="132"/>
      <c r="G511" s="133"/>
      <c r="H511" s="134"/>
      <c r="I511" s="58"/>
      <c r="J511" s="58"/>
    </row>
    <row r="512" spans="1:10">
      <c r="A512" s="139"/>
      <c r="B512" s="58"/>
      <c r="C512" s="137"/>
      <c r="D512" s="129"/>
      <c r="E512" s="131"/>
      <c r="F512" s="131"/>
      <c r="G512" s="58"/>
      <c r="H512" s="49"/>
      <c r="I512" s="58"/>
      <c r="J512" s="58"/>
    </row>
    <row r="513" spans="1:10">
      <c r="A513" s="58"/>
      <c r="B513" s="49"/>
      <c r="C513" s="135"/>
      <c r="D513" s="129"/>
      <c r="E513" s="50"/>
      <c r="F513" s="136"/>
      <c r="G513" s="133"/>
      <c r="H513" s="134"/>
      <c r="I513" s="58"/>
      <c r="J513" s="58"/>
    </row>
    <row r="514" spans="1:10">
      <c r="A514" s="58"/>
      <c r="B514" s="49"/>
      <c r="C514" s="135"/>
      <c r="D514" s="50"/>
      <c r="E514" s="50"/>
      <c r="F514" s="132"/>
      <c r="G514" s="133"/>
      <c r="H514" s="134"/>
      <c r="I514" s="58"/>
      <c r="J514" s="58"/>
    </row>
    <row r="515" spans="1:10">
      <c r="A515" s="58"/>
      <c r="B515" s="49"/>
      <c r="C515" s="135"/>
      <c r="D515" s="50"/>
      <c r="E515" s="50"/>
      <c r="F515" s="132"/>
      <c r="G515" s="133"/>
      <c r="H515" s="134"/>
      <c r="I515" s="58"/>
      <c r="J515" s="58"/>
    </row>
    <row r="516" spans="1:10">
      <c r="A516" s="58"/>
      <c r="B516" s="49"/>
      <c r="C516" s="135"/>
      <c r="D516" s="129"/>
      <c r="E516" s="50"/>
      <c r="F516" s="136"/>
      <c r="G516" s="133"/>
      <c r="H516" s="134"/>
      <c r="I516" s="58"/>
      <c r="J516" s="136"/>
    </row>
    <row r="517" spans="1:10">
      <c r="A517" s="58"/>
      <c r="B517" s="49"/>
      <c r="C517" s="135"/>
      <c r="D517" s="129"/>
      <c r="E517" s="50"/>
      <c r="F517" s="49"/>
      <c r="G517" s="58"/>
      <c r="H517" s="49"/>
      <c r="I517" s="58"/>
      <c r="J517" s="58"/>
    </row>
    <row r="518" spans="1:10">
      <c r="A518" s="58"/>
      <c r="B518" s="49"/>
      <c r="C518" s="135"/>
      <c r="D518" s="129"/>
      <c r="E518" s="50"/>
      <c r="F518" s="49"/>
      <c r="G518" s="58"/>
      <c r="H518" s="49"/>
      <c r="I518" s="58"/>
      <c r="J518" s="58"/>
    </row>
    <row r="519" spans="1:10">
      <c r="A519" s="58"/>
      <c r="B519" s="49"/>
      <c r="C519" s="135"/>
      <c r="D519" s="50"/>
      <c r="E519" s="50"/>
      <c r="F519" s="136"/>
      <c r="G519" s="133"/>
      <c r="H519" s="134"/>
      <c r="I519" s="58"/>
      <c r="J519" s="58"/>
    </row>
    <row r="520" spans="1:10">
      <c r="A520" s="58"/>
      <c r="B520" s="49"/>
      <c r="C520" s="135"/>
      <c r="D520" s="50"/>
      <c r="E520" s="50"/>
      <c r="F520" s="132"/>
      <c r="G520" s="58"/>
      <c r="H520" s="49"/>
      <c r="I520" s="58"/>
      <c r="J520" s="58"/>
    </row>
    <row r="521" spans="1:10">
      <c r="A521" s="58"/>
      <c r="B521" s="58"/>
      <c r="C521" s="137"/>
      <c r="D521" s="129"/>
      <c r="E521" s="131"/>
      <c r="F521" s="136"/>
      <c r="G521" s="133"/>
      <c r="H521" s="134"/>
      <c r="I521" s="58"/>
      <c r="J521" s="58"/>
    </row>
    <row r="522" spans="1:10">
      <c r="A522" s="58"/>
      <c r="B522" s="58"/>
      <c r="C522" s="137"/>
      <c r="D522" s="129"/>
      <c r="E522" s="131"/>
      <c r="F522" s="136"/>
      <c r="G522" s="133"/>
      <c r="H522" s="134"/>
      <c r="I522" s="58"/>
      <c r="J522" s="58"/>
    </row>
    <row r="523" spans="1:10">
      <c r="A523" s="139"/>
      <c r="B523" s="58"/>
      <c r="C523" s="135"/>
      <c r="D523" s="129"/>
      <c r="E523" s="49"/>
      <c r="F523" s="49"/>
      <c r="G523" s="58"/>
      <c r="H523" s="49"/>
      <c r="I523" s="58"/>
      <c r="J523" s="58"/>
    </row>
    <row r="524" spans="1:10">
      <c r="A524" s="58"/>
      <c r="B524" s="140"/>
      <c r="C524" s="141"/>
      <c r="D524" s="129"/>
      <c r="E524" s="50"/>
      <c r="F524" s="49"/>
      <c r="G524" s="58"/>
      <c r="H524" s="49"/>
      <c r="I524" s="58"/>
      <c r="J524" s="58"/>
    </row>
    <row r="525" spans="1:10">
      <c r="A525" s="139"/>
      <c r="B525" s="58"/>
      <c r="C525" s="137"/>
      <c r="D525" s="129"/>
      <c r="E525" s="49"/>
      <c r="F525" s="49"/>
      <c r="G525" s="58"/>
      <c r="H525" s="49"/>
      <c r="I525" s="58"/>
      <c r="J525" s="58"/>
    </row>
    <row r="526" spans="1:10">
      <c r="A526" s="139"/>
      <c r="B526" s="49"/>
      <c r="C526" s="137"/>
      <c r="D526" s="129"/>
      <c r="E526" s="50"/>
      <c r="F526" s="131"/>
      <c r="G526" s="58"/>
      <c r="H526" s="49"/>
      <c r="I526" s="58"/>
      <c r="J526" s="58"/>
    </row>
    <row r="527" spans="1:10">
      <c r="A527" s="139"/>
      <c r="B527" s="49"/>
      <c r="C527" s="137"/>
      <c r="D527" s="129"/>
      <c r="E527" s="49"/>
      <c r="F527" s="131"/>
      <c r="G527" s="58"/>
      <c r="H527" s="49"/>
      <c r="I527" s="58"/>
      <c r="J527" s="58"/>
    </row>
    <row r="528" spans="1:10">
      <c r="A528" s="58"/>
      <c r="B528" s="49"/>
      <c r="C528" s="137"/>
      <c r="D528" s="129"/>
      <c r="E528" s="50"/>
      <c r="F528" s="132"/>
      <c r="G528" s="133"/>
      <c r="H528" s="134"/>
      <c r="I528" s="58"/>
      <c r="J528" s="58"/>
    </row>
    <row r="529" spans="1:10">
      <c r="A529" s="58"/>
      <c r="B529" s="49"/>
      <c r="C529" s="144"/>
      <c r="D529" s="129"/>
      <c r="E529" s="50"/>
      <c r="F529" s="132"/>
      <c r="G529" s="133"/>
      <c r="H529" s="134"/>
      <c r="I529" s="58"/>
      <c r="J529" s="58"/>
    </row>
    <row r="530" spans="1:10">
      <c r="A530" s="58"/>
      <c r="B530" s="49"/>
      <c r="C530" s="135"/>
      <c r="D530" s="129"/>
      <c r="E530" s="145"/>
      <c r="F530" s="132"/>
      <c r="G530" s="133"/>
      <c r="H530" s="134"/>
      <c r="I530" s="58"/>
      <c r="J530" s="58"/>
    </row>
    <row r="531" spans="1:10">
      <c r="A531" s="58"/>
      <c r="B531" s="49"/>
      <c r="C531" s="135"/>
      <c r="D531" s="129"/>
      <c r="E531" s="50"/>
      <c r="F531" s="49"/>
      <c r="G531" s="58"/>
      <c r="H531" s="134"/>
      <c r="I531" s="58"/>
      <c r="J531" s="58"/>
    </row>
    <row r="532" spans="1:10">
      <c r="A532" s="58"/>
      <c r="B532" s="49"/>
      <c r="C532" s="135"/>
      <c r="D532" s="129"/>
      <c r="E532" s="50"/>
      <c r="F532" s="132"/>
      <c r="G532" s="133"/>
      <c r="H532" s="134"/>
      <c r="I532" s="58"/>
      <c r="J532" s="58"/>
    </row>
    <row r="533" spans="1:10">
      <c r="A533" s="58"/>
      <c r="B533" s="49"/>
      <c r="C533" s="135"/>
      <c r="D533" s="129"/>
      <c r="E533" s="50"/>
      <c r="F533" s="132"/>
      <c r="G533" s="133"/>
      <c r="H533" s="134"/>
      <c r="I533" s="58"/>
      <c r="J533" s="58"/>
    </row>
    <row r="534" spans="1:10">
      <c r="A534" s="58"/>
      <c r="B534" s="49"/>
      <c r="C534" s="135"/>
      <c r="D534" s="129"/>
      <c r="E534" s="50"/>
      <c r="F534" s="132"/>
      <c r="G534" s="133"/>
      <c r="H534" s="134"/>
      <c r="I534" s="58"/>
      <c r="J534" s="58"/>
    </row>
    <row r="535" spans="1:10">
      <c r="A535" s="58"/>
      <c r="B535" s="49"/>
      <c r="C535" s="135"/>
      <c r="D535" s="129"/>
      <c r="E535" s="50"/>
      <c r="F535" s="132"/>
      <c r="G535" s="133"/>
      <c r="H535" s="134"/>
      <c r="I535" s="58"/>
      <c r="J535" s="58"/>
    </row>
    <row r="536" spans="1:10">
      <c r="A536" s="58"/>
      <c r="B536" s="49"/>
      <c r="C536" s="135"/>
      <c r="D536" s="130"/>
      <c r="E536" s="50"/>
      <c r="F536" s="49"/>
      <c r="G536" s="58"/>
      <c r="H536" s="134"/>
      <c r="I536" s="58"/>
      <c r="J536" s="58"/>
    </row>
    <row r="537" spans="1:10">
      <c r="A537" s="58"/>
      <c r="B537" s="49"/>
      <c r="C537" s="135"/>
      <c r="D537" s="129"/>
      <c r="E537" s="50"/>
      <c r="F537" s="132"/>
      <c r="G537" s="133"/>
      <c r="H537" s="134"/>
      <c r="I537" s="58"/>
      <c r="J537" s="58"/>
    </row>
    <row r="538" spans="1:10">
      <c r="A538" s="58"/>
      <c r="B538" s="49"/>
      <c r="C538" s="135"/>
      <c r="D538" s="50"/>
      <c r="E538" s="50"/>
      <c r="F538" s="132"/>
      <c r="G538" s="133"/>
      <c r="H538" s="134"/>
      <c r="I538" s="58"/>
      <c r="J538" s="58"/>
    </row>
    <row r="539" spans="1:10">
      <c r="A539" s="58"/>
      <c r="B539" s="49"/>
      <c r="C539" s="135"/>
      <c r="D539" s="50"/>
      <c r="E539" s="50"/>
      <c r="F539" s="132"/>
      <c r="G539" s="133"/>
      <c r="H539" s="134"/>
      <c r="I539" s="58"/>
      <c r="J539" s="58"/>
    </row>
    <row r="540" spans="1:10">
      <c r="A540" s="58"/>
      <c r="B540" s="49"/>
      <c r="C540" s="135"/>
      <c r="D540" s="129"/>
      <c r="E540" s="50"/>
      <c r="F540" s="132"/>
      <c r="G540" s="133"/>
      <c r="H540" s="134"/>
      <c r="I540" s="139"/>
      <c r="J540" s="58"/>
    </row>
    <row r="541" spans="1:10">
      <c r="A541" s="58"/>
      <c r="B541" s="49"/>
      <c r="C541" s="135"/>
      <c r="D541" s="50"/>
      <c r="E541" s="50"/>
      <c r="F541" s="132"/>
      <c r="G541" s="58"/>
      <c r="H541" s="49"/>
      <c r="I541" s="58"/>
      <c r="J541" s="58"/>
    </row>
    <row r="542" spans="1:10">
      <c r="A542" s="58"/>
      <c r="B542" s="49"/>
      <c r="C542" s="135"/>
      <c r="D542" s="129"/>
      <c r="E542" s="50"/>
      <c r="F542" s="132"/>
      <c r="G542" s="133"/>
      <c r="H542" s="134"/>
      <c r="I542" s="58"/>
      <c r="J542" s="58"/>
    </row>
    <row r="543" spans="1:10">
      <c r="A543" s="128"/>
      <c r="B543" s="146"/>
      <c r="C543" s="137"/>
      <c r="D543" s="129"/>
      <c r="E543" s="49"/>
      <c r="F543" s="136"/>
      <c r="G543" s="133"/>
      <c r="H543" s="134"/>
      <c r="I543" s="58"/>
      <c r="J543" s="58"/>
    </row>
    <row r="544" spans="1:10">
      <c r="A544" s="58"/>
      <c r="B544" s="58"/>
      <c r="C544" s="135"/>
      <c r="D544" s="129"/>
      <c r="E544" s="50"/>
      <c r="F544" s="49"/>
      <c r="G544" s="58"/>
      <c r="H544" s="49"/>
      <c r="I544" s="58"/>
      <c r="J544" s="58"/>
    </row>
    <row r="545" spans="1:10">
      <c r="A545" s="58"/>
      <c r="B545" s="58"/>
      <c r="C545" s="135"/>
      <c r="D545" s="129"/>
      <c r="E545" s="49"/>
      <c r="F545" s="49"/>
      <c r="G545" s="58"/>
      <c r="H545" s="49"/>
      <c r="I545" s="58"/>
      <c r="J545" s="58"/>
    </row>
    <row r="546" spans="1:10">
      <c r="A546" s="58"/>
      <c r="B546" s="51"/>
      <c r="C546" s="51"/>
      <c r="D546" s="130"/>
      <c r="E546" s="49"/>
      <c r="F546" s="49"/>
      <c r="G546" s="58"/>
      <c r="H546" s="49"/>
      <c r="I546" s="58"/>
      <c r="J546" s="58"/>
    </row>
    <row r="547" spans="1:10">
      <c r="A547" s="58"/>
      <c r="B547" s="51"/>
      <c r="C547" s="51"/>
      <c r="D547" s="130"/>
      <c r="E547" s="49"/>
      <c r="F547" s="49"/>
      <c r="G547" s="58"/>
      <c r="H547" s="49"/>
      <c r="I547" s="58"/>
      <c r="J547" s="58"/>
    </row>
    <row r="548" spans="1:10">
      <c r="A548" s="58"/>
      <c r="B548" s="140"/>
      <c r="C548" s="51"/>
      <c r="D548" s="147"/>
      <c r="E548" s="49"/>
      <c r="F548" s="49"/>
      <c r="G548" s="58"/>
      <c r="H548" s="49"/>
      <c r="I548" s="58"/>
      <c r="J548" s="58"/>
    </row>
    <row r="549" spans="1:10">
      <c r="A549" s="58"/>
      <c r="B549" s="49"/>
      <c r="C549" s="51"/>
      <c r="D549" s="147"/>
      <c r="E549" s="49"/>
      <c r="F549" s="49"/>
      <c r="G549" s="58"/>
      <c r="H549" s="49"/>
      <c r="I549" s="58"/>
      <c r="J549" s="58"/>
    </row>
    <row r="550" spans="1:10">
      <c r="A550" s="58"/>
      <c r="B550" s="49"/>
      <c r="C550" s="51"/>
      <c r="D550" s="147"/>
      <c r="E550" s="49"/>
      <c r="F550" s="49"/>
      <c r="G550" s="58"/>
      <c r="H550" s="49"/>
      <c r="I550" s="58"/>
      <c r="J550" s="58"/>
    </row>
    <row r="551" spans="1:10">
      <c r="A551" s="58"/>
      <c r="B551" s="58"/>
      <c r="C551" s="51"/>
      <c r="D551" s="147"/>
      <c r="E551" s="49"/>
      <c r="F551" s="49"/>
      <c r="G551" s="58"/>
      <c r="H551" s="49"/>
      <c r="I551" s="58"/>
      <c r="J551" s="58"/>
    </row>
    <row r="552" spans="1:10">
      <c r="A552" s="58"/>
      <c r="B552" s="58"/>
      <c r="C552" s="51"/>
      <c r="D552" s="147"/>
      <c r="E552" s="49"/>
      <c r="F552" s="49"/>
      <c r="G552" s="58"/>
      <c r="H552" s="49"/>
      <c r="I552" s="58"/>
      <c r="J552" s="58"/>
    </row>
    <row r="553" spans="1:10">
      <c r="A553" s="58"/>
      <c r="B553" s="58"/>
      <c r="C553" s="51"/>
      <c r="D553" s="147"/>
      <c r="E553" s="49"/>
      <c r="F553" s="49"/>
      <c r="G553" s="58"/>
      <c r="H553" s="49"/>
      <c r="I553" s="58"/>
      <c r="J553" s="58"/>
    </row>
    <row r="554" spans="1:10">
      <c r="A554" s="58"/>
      <c r="B554" s="58"/>
      <c r="C554" s="51"/>
      <c r="D554" s="147"/>
      <c r="E554" s="49"/>
      <c r="F554" s="49"/>
      <c r="G554" s="58"/>
      <c r="H554" s="49"/>
      <c r="I554" s="58"/>
      <c r="J554" s="58"/>
    </row>
    <row r="555" spans="1:10">
      <c r="A555" s="58"/>
      <c r="B555" s="58"/>
      <c r="C555" s="51"/>
      <c r="D555" s="147"/>
      <c r="E555" s="49"/>
      <c r="F555" s="49"/>
      <c r="G555" s="58"/>
      <c r="H555" s="49"/>
      <c r="I555" s="58"/>
      <c r="J555" s="58"/>
    </row>
    <row r="556" spans="1:10">
      <c r="A556" s="58"/>
      <c r="B556" s="58"/>
      <c r="C556" s="51"/>
      <c r="D556" s="147"/>
      <c r="E556" s="49"/>
      <c r="F556" s="49"/>
      <c r="G556" s="58"/>
      <c r="H556" s="49"/>
      <c r="I556" s="58"/>
      <c r="J556" s="58"/>
    </row>
    <row r="557" spans="1:10">
      <c r="A557" s="58"/>
      <c r="B557" s="58"/>
      <c r="C557" s="51"/>
      <c r="D557" s="147"/>
      <c r="E557" s="49"/>
      <c r="F557" s="49"/>
      <c r="G557" s="58"/>
      <c r="H557" s="49"/>
      <c r="I557" s="58"/>
      <c r="J557" s="58"/>
    </row>
    <row r="558" spans="1:10">
      <c r="A558" s="58"/>
      <c r="B558" s="58"/>
      <c r="C558" s="51"/>
      <c r="D558" s="147"/>
      <c r="E558" s="49"/>
      <c r="F558" s="49"/>
      <c r="G558" s="58"/>
      <c r="H558" s="49"/>
      <c r="I558" s="58"/>
      <c r="J558" s="58"/>
    </row>
    <row r="559" spans="1:10">
      <c r="A559" s="58"/>
      <c r="B559" s="58"/>
      <c r="C559" s="51"/>
      <c r="D559" s="147"/>
      <c r="E559" s="49"/>
      <c r="F559" s="49"/>
      <c r="G559" s="58"/>
      <c r="H559" s="49"/>
      <c r="I559" s="58"/>
      <c r="J559" s="58"/>
    </row>
    <row r="560" spans="1:10">
      <c r="A560" s="148"/>
      <c r="B560" s="148"/>
      <c r="C560" s="148"/>
      <c r="D560" s="148"/>
      <c r="E560" s="149"/>
      <c r="F560" s="149"/>
      <c r="G560" s="43"/>
      <c r="H560" s="149"/>
      <c r="I560" s="43"/>
      <c r="J560" s="43"/>
    </row>
    <row r="561" spans="1:10">
      <c r="A561" s="148"/>
      <c r="B561" s="148"/>
      <c r="C561" s="148"/>
      <c r="D561" s="148"/>
      <c r="E561" s="149"/>
      <c r="F561" s="149"/>
      <c r="G561" s="43"/>
      <c r="H561" s="149"/>
      <c r="I561" s="43"/>
      <c r="J561" s="43"/>
    </row>
    <row r="562" spans="1:10">
      <c r="A562" s="148"/>
      <c r="B562" s="148"/>
      <c r="C562" s="148"/>
      <c r="D562" s="148"/>
      <c r="E562" s="149"/>
      <c r="F562" s="149"/>
      <c r="G562" s="43"/>
      <c r="H562" s="149"/>
      <c r="I562" s="43"/>
      <c r="J562" s="43"/>
    </row>
    <row r="563" spans="1:10">
      <c r="A563" s="148"/>
      <c r="B563" s="148"/>
      <c r="C563" s="148"/>
      <c r="D563" s="148"/>
      <c r="E563" s="149"/>
      <c r="F563" s="149"/>
      <c r="G563" s="43"/>
      <c r="H563" s="149"/>
      <c r="I563" s="43"/>
      <c r="J563" s="43"/>
    </row>
    <row r="564" spans="1:10">
      <c r="A564" s="148"/>
      <c r="B564" s="148"/>
      <c r="C564" s="148"/>
      <c r="D564" s="148"/>
      <c r="E564" s="149"/>
      <c r="F564" s="149"/>
      <c r="G564" s="43"/>
      <c r="H564" s="149"/>
      <c r="I564" s="43"/>
      <c r="J564" s="43"/>
    </row>
    <row r="565" spans="1:10">
      <c r="A565" s="148"/>
      <c r="B565" s="148"/>
      <c r="C565" s="148"/>
      <c r="D565" s="148"/>
      <c r="E565" s="149"/>
      <c r="F565" s="149"/>
      <c r="G565" s="43"/>
      <c r="H565" s="149"/>
      <c r="I565" s="43"/>
      <c r="J565" s="43"/>
    </row>
    <row r="566" spans="1:10">
      <c r="A566" s="148"/>
      <c r="B566" s="148"/>
      <c r="C566" s="148"/>
      <c r="D566" s="148"/>
      <c r="E566" s="149"/>
      <c r="F566" s="149"/>
      <c r="G566" s="43"/>
      <c r="H566" s="149"/>
      <c r="I566" s="43"/>
      <c r="J566" s="43"/>
    </row>
    <row r="567" spans="1:10">
      <c r="A567" s="148"/>
      <c r="B567" s="148"/>
      <c r="C567" s="148"/>
      <c r="D567" s="148"/>
      <c r="E567" s="149"/>
      <c r="F567" s="149"/>
      <c r="G567" s="43"/>
      <c r="H567" s="149"/>
      <c r="I567" s="43"/>
      <c r="J567" s="43"/>
    </row>
    <row r="568" spans="1:10">
      <c r="A568" s="148"/>
      <c r="B568" s="148"/>
      <c r="C568" s="148"/>
      <c r="D568" s="148"/>
      <c r="E568" s="149"/>
      <c r="F568" s="149"/>
      <c r="G568" s="43"/>
      <c r="H568" s="149"/>
      <c r="I568" s="43"/>
      <c r="J568" s="43"/>
    </row>
    <row r="569" spans="1:10">
      <c r="A569" s="148"/>
      <c r="B569" s="148"/>
      <c r="C569" s="148"/>
      <c r="D569" s="148"/>
      <c r="E569" s="149"/>
      <c r="F569" s="149"/>
      <c r="G569" s="43"/>
      <c r="H569" s="149"/>
      <c r="I569" s="43"/>
      <c r="J569" s="43"/>
    </row>
    <row r="570" spans="1:10">
      <c r="A570" s="43"/>
      <c r="B570" s="43"/>
      <c r="C570" s="43"/>
      <c r="D570" s="120"/>
      <c r="E570" s="149"/>
      <c r="F570" s="149"/>
      <c r="G570" s="43"/>
      <c r="H570" s="149"/>
      <c r="I570" s="43"/>
      <c r="J570" s="43"/>
    </row>
    <row r="571" spans="1:10">
      <c r="A571" s="43"/>
      <c r="B571" s="43"/>
      <c r="C571" s="43"/>
      <c r="D571" s="120"/>
      <c r="E571" s="149"/>
      <c r="F571" s="149"/>
      <c r="G571" s="43"/>
      <c r="H571" s="149"/>
      <c r="I571" s="43"/>
      <c r="J571" s="43"/>
    </row>
    <row r="572" spans="1:10">
      <c r="A572" s="43"/>
      <c r="B572" s="43"/>
      <c r="C572" s="43"/>
      <c r="D572" s="120"/>
      <c r="E572" s="149"/>
      <c r="F572" s="149"/>
      <c r="G572" s="43"/>
      <c r="H572" s="149"/>
      <c r="I572" s="43"/>
      <c r="J572" s="43"/>
    </row>
    <row r="573" spans="1:10">
      <c r="A573" s="43"/>
      <c r="B573" s="43"/>
      <c r="C573" s="43"/>
      <c r="D573" s="120"/>
      <c r="E573" s="149"/>
      <c r="F573" s="149"/>
      <c r="G573" s="43"/>
      <c r="H573" s="149"/>
      <c r="I573" s="43"/>
      <c r="J573" s="43"/>
    </row>
    <row r="574" spans="1:10">
      <c r="A574" s="43"/>
      <c r="B574" s="43"/>
      <c r="C574" s="43"/>
      <c r="D574" s="120"/>
      <c r="E574" s="149"/>
      <c r="F574" s="149"/>
      <c r="G574" s="43"/>
      <c r="H574" s="149"/>
      <c r="I574" s="43"/>
      <c r="J574" s="43"/>
    </row>
    <row r="575" spans="1:10">
      <c r="A575" s="43"/>
      <c r="B575" s="43"/>
      <c r="C575" s="43"/>
      <c r="D575" s="120"/>
      <c r="E575" s="149"/>
      <c r="F575" s="149"/>
      <c r="G575" s="43"/>
      <c r="H575" s="149"/>
      <c r="I575" s="43"/>
      <c r="J575" s="43"/>
    </row>
    <row r="576" spans="1:10">
      <c r="A576" s="43"/>
      <c r="B576" s="43"/>
      <c r="C576" s="43"/>
      <c r="D576" s="120"/>
      <c r="E576" s="149"/>
      <c r="F576" s="149"/>
      <c r="G576" s="43"/>
      <c r="H576" s="149"/>
      <c r="I576" s="43"/>
      <c r="J576" s="43"/>
    </row>
    <row r="577" spans="1:10">
      <c r="A577" s="43"/>
      <c r="B577" s="43"/>
      <c r="C577" s="43"/>
      <c r="D577" s="120"/>
      <c r="E577" s="149"/>
      <c r="F577" s="149"/>
      <c r="G577" s="43"/>
      <c r="H577" s="149"/>
      <c r="I577" s="43"/>
      <c r="J577" s="43"/>
    </row>
    <row r="578" spans="1:10">
      <c r="A578" s="43"/>
      <c r="B578" s="43"/>
      <c r="C578" s="43"/>
      <c r="D578" s="120"/>
      <c r="E578" s="149"/>
      <c r="F578" s="149"/>
      <c r="G578" s="43"/>
      <c r="H578" s="149"/>
      <c r="I578" s="43"/>
      <c r="J578" s="43"/>
    </row>
    <row r="579" spans="1:10">
      <c r="A579" s="43"/>
      <c r="B579" s="43"/>
      <c r="C579" s="43"/>
      <c r="D579" s="120"/>
      <c r="E579" s="149"/>
      <c r="F579" s="149"/>
      <c r="G579" s="43"/>
      <c r="H579" s="149"/>
      <c r="I579" s="43"/>
      <c r="J579" s="43"/>
    </row>
    <row r="580" spans="1:10">
      <c r="A580" s="43"/>
      <c r="B580" s="43"/>
      <c r="C580" s="43"/>
      <c r="D580" s="120"/>
      <c r="E580" s="149"/>
      <c r="F580" s="149"/>
      <c r="G580" s="43"/>
      <c r="H580" s="149"/>
      <c r="I580" s="43"/>
      <c r="J580" s="43"/>
    </row>
    <row r="581" spans="1:10">
      <c r="A581" s="43"/>
      <c r="B581" s="43"/>
      <c r="C581" s="43"/>
      <c r="D581" s="120"/>
      <c r="E581" s="149"/>
      <c r="F581" s="149"/>
      <c r="G581" s="43"/>
      <c r="H581" s="149"/>
      <c r="I581" s="43"/>
      <c r="J581" s="43"/>
    </row>
    <row r="582" spans="1:10">
      <c r="A582" s="43"/>
      <c r="B582" s="43"/>
      <c r="C582" s="43"/>
      <c r="D582" s="120"/>
      <c r="E582" s="149"/>
      <c r="F582" s="149"/>
      <c r="G582" s="43"/>
      <c r="H582" s="149"/>
      <c r="I582" s="43"/>
      <c r="J582" s="43"/>
    </row>
    <row r="583" spans="1:10">
      <c r="A583" s="43"/>
      <c r="B583" s="43"/>
      <c r="C583" s="43"/>
      <c r="D583" s="120"/>
      <c r="E583" s="149"/>
      <c r="F583" s="149"/>
      <c r="G583" s="43"/>
      <c r="H583" s="149"/>
      <c r="I583" s="43"/>
      <c r="J583" s="43"/>
    </row>
    <row r="584" spans="1:10">
      <c r="A584" s="43"/>
      <c r="B584" s="43"/>
      <c r="C584" s="43"/>
      <c r="D584" s="120"/>
      <c r="E584" s="149"/>
      <c r="F584" s="149"/>
      <c r="G584" s="43"/>
      <c r="H584" s="149"/>
      <c r="I584" s="43"/>
      <c r="J584" s="43"/>
    </row>
    <row r="585" spans="1:10">
      <c r="A585" s="43"/>
      <c r="B585" s="43"/>
      <c r="C585" s="43"/>
      <c r="D585" s="120"/>
      <c r="E585" s="149"/>
      <c r="F585" s="149"/>
      <c r="G585" s="43"/>
      <c r="H585" s="149"/>
      <c r="I585" s="43"/>
      <c r="J585" s="43"/>
    </row>
    <row r="586" spans="1:10">
      <c r="A586" s="43"/>
      <c r="B586" s="43"/>
      <c r="C586" s="43"/>
      <c r="D586" s="120"/>
      <c r="E586" s="149"/>
      <c r="F586" s="149"/>
      <c r="G586" s="43"/>
      <c r="H586" s="149"/>
      <c r="I586" s="43"/>
      <c r="J586" s="43"/>
    </row>
    <row r="587" spans="1:10">
      <c r="A587" s="43"/>
      <c r="B587" s="43"/>
      <c r="C587" s="43"/>
      <c r="D587" s="120"/>
      <c r="E587" s="149"/>
      <c r="F587" s="149"/>
      <c r="G587" s="43"/>
      <c r="H587" s="149"/>
      <c r="I587" s="43"/>
      <c r="J587" s="43"/>
    </row>
    <row r="588" spans="1:10">
      <c r="A588" s="43"/>
      <c r="B588" s="43"/>
      <c r="C588" s="43"/>
      <c r="D588" s="120"/>
      <c r="E588" s="149"/>
      <c r="F588" s="149"/>
      <c r="G588" s="43"/>
      <c r="H588" s="149"/>
      <c r="I588" s="43"/>
      <c r="J588" s="43"/>
    </row>
    <row r="589" spans="1:10">
      <c r="A589" s="43"/>
      <c r="B589" s="43"/>
      <c r="C589" s="43"/>
      <c r="D589" s="120"/>
      <c r="E589" s="149"/>
      <c r="F589" s="149"/>
      <c r="G589" s="43"/>
      <c r="H589" s="149"/>
      <c r="I589" s="43"/>
      <c r="J589" s="43"/>
    </row>
    <row r="590" spans="1:10">
      <c r="A590" s="43"/>
      <c r="B590" s="43"/>
      <c r="C590" s="43"/>
      <c r="D590" s="120"/>
      <c r="E590" s="149"/>
      <c r="F590" s="149"/>
      <c r="G590" s="43"/>
      <c r="H590" s="149"/>
      <c r="I590" s="43"/>
      <c r="J590" s="43"/>
    </row>
    <row r="591" spans="1:10">
      <c r="A591" s="43"/>
      <c r="B591" s="43"/>
      <c r="C591" s="43"/>
      <c r="D591" s="120"/>
      <c r="E591" s="149"/>
      <c r="F591" s="149"/>
      <c r="G591" s="43"/>
      <c r="H591" s="149"/>
      <c r="I591" s="43"/>
      <c r="J591" s="43"/>
    </row>
    <row r="592" spans="1:10">
      <c r="A592" s="43"/>
      <c r="B592" s="43"/>
      <c r="C592" s="43"/>
      <c r="D592" s="120"/>
      <c r="E592" s="149"/>
      <c r="F592" s="149"/>
      <c r="G592" s="43"/>
      <c r="H592" s="149"/>
      <c r="I592" s="43"/>
      <c r="J592" s="43"/>
    </row>
    <row r="593" spans="1:10">
      <c r="A593" s="43"/>
      <c r="B593" s="43"/>
      <c r="C593" s="43"/>
      <c r="D593" s="120"/>
      <c r="E593" s="149"/>
      <c r="F593" s="149"/>
      <c r="G593" s="43"/>
      <c r="H593" s="149"/>
      <c r="I593" s="43"/>
      <c r="J593" s="43"/>
    </row>
    <row r="594" spans="1:10">
      <c r="A594" s="43"/>
      <c r="B594" s="43"/>
      <c r="C594" s="43"/>
      <c r="D594" s="120"/>
      <c r="E594" s="149"/>
      <c r="F594" s="149"/>
      <c r="G594" s="43"/>
      <c r="H594" s="149"/>
      <c r="I594" s="43"/>
      <c r="J594" s="43"/>
    </row>
    <row r="595" spans="1:10">
      <c r="A595" s="43"/>
      <c r="B595" s="43"/>
      <c r="C595" s="43"/>
      <c r="D595" s="120"/>
      <c r="E595" s="149"/>
      <c r="F595" s="149"/>
      <c r="G595" s="43"/>
      <c r="H595" s="149"/>
      <c r="I595" s="43"/>
      <c r="J595" s="43"/>
    </row>
    <row r="596" spans="1:10">
      <c r="A596" s="43"/>
      <c r="B596" s="43"/>
      <c r="C596" s="43"/>
      <c r="D596" s="120"/>
      <c r="E596" s="149"/>
      <c r="F596" s="149"/>
      <c r="G596" s="43"/>
      <c r="H596" s="149"/>
      <c r="I596" s="43"/>
      <c r="J596" s="43"/>
    </row>
    <row r="597" spans="1:10">
      <c r="A597" s="43"/>
      <c r="B597" s="43"/>
      <c r="C597" s="43"/>
      <c r="D597" s="120"/>
      <c r="E597" s="149"/>
      <c r="F597" s="149"/>
      <c r="G597" s="43"/>
      <c r="H597" s="149"/>
      <c r="I597" s="43"/>
      <c r="J597" s="43"/>
    </row>
    <row r="598" spans="1:10">
      <c r="A598" s="43"/>
      <c r="B598" s="43"/>
      <c r="C598" s="43"/>
      <c r="D598" s="120"/>
      <c r="E598" s="149"/>
      <c r="F598" s="149"/>
      <c r="G598" s="43"/>
      <c r="H598" s="149"/>
      <c r="I598" s="43"/>
      <c r="J598" s="43"/>
    </row>
    <row r="599" spans="1:10">
      <c r="A599" s="43"/>
      <c r="B599" s="43"/>
      <c r="C599" s="43"/>
      <c r="D599" s="120"/>
      <c r="E599" s="149"/>
      <c r="F599" s="149"/>
      <c r="G599" s="43"/>
      <c r="H599" s="149"/>
      <c r="I599" s="43"/>
      <c r="J599" s="43"/>
    </row>
    <row r="600" spans="1:10">
      <c r="A600" s="43"/>
      <c r="B600" s="43"/>
      <c r="C600" s="43"/>
      <c r="D600" s="120"/>
      <c r="E600" s="149"/>
      <c r="F600" s="149"/>
      <c r="G600" s="43"/>
      <c r="H600" s="149"/>
      <c r="I600" s="43"/>
      <c r="J600" s="43"/>
    </row>
    <row r="601" spans="1:10">
      <c r="A601" s="43"/>
      <c r="B601" s="43"/>
      <c r="C601" s="43"/>
      <c r="D601" s="120"/>
      <c r="E601" s="149"/>
      <c r="F601" s="149"/>
      <c r="G601" s="43"/>
      <c r="H601" s="149"/>
      <c r="I601" s="43"/>
      <c r="J601" s="43"/>
    </row>
    <row r="602" spans="1:10">
      <c r="A602" s="43"/>
      <c r="B602" s="43"/>
      <c r="C602" s="43"/>
      <c r="D602" s="120"/>
      <c r="E602" s="149"/>
      <c r="F602" s="149"/>
      <c r="G602" s="43"/>
      <c r="H602" s="149"/>
      <c r="I602" s="43"/>
      <c r="J602" s="43"/>
    </row>
    <row r="603" spans="1:10">
      <c r="A603" s="43"/>
      <c r="B603" s="43"/>
      <c r="C603" s="43"/>
      <c r="D603" s="120"/>
      <c r="E603" s="149"/>
      <c r="F603" s="149"/>
      <c r="G603" s="43"/>
      <c r="H603" s="149"/>
      <c r="I603" s="43"/>
      <c r="J603" s="43"/>
    </row>
    <row r="604" spans="1:10">
      <c r="A604" s="43"/>
      <c r="B604" s="43"/>
      <c r="C604" s="43"/>
      <c r="D604" s="120"/>
      <c r="E604" s="149"/>
      <c r="F604" s="149"/>
      <c r="G604" s="43"/>
      <c r="H604" s="149"/>
      <c r="I604" s="43"/>
      <c r="J604" s="43"/>
    </row>
    <row r="605" spans="1:10">
      <c r="A605" s="43"/>
      <c r="B605" s="43"/>
      <c r="C605" s="43"/>
      <c r="D605" s="120"/>
      <c r="E605" s="149"/>
      <c r="F605" s="149"/>
      <c r="G605" s="43"/>
      <c r="H605" s="149"/>
      <c r="I605" s="43"/>
      <c r="J605" s="43"/>
    </row>
    <row r="606" spans="1:10">
      <c r="A606" s="43"/>
      <c r="B606" s="43"/>
      <c r="C606" s="43"/>
      <c r="D606" s="120"/>
      <c r="E606" s="149"/>
      <c r="F606" s="149"/>
      <c r="G606" s="43"/>
      <c r="H606" s="149"/>
      <c r="I606" s="43"/>
      <c r="J606" s="43"/>
    </row>
    <row r="607" spans="1:10">
      <c r="A607" s="43"/>
      <c r="B607" s="43"/>
      <c r="C607" s="43"/>
      <c r="D607" s="120"/>
      <c r="E607" s="149"/>
      <c r="F607" s="149"/>
      <c r="G607" s="43"/>
      <c r="H607" s="149"/>
      <c r="I607" s="43"/>
      <c r="J607" s="43"/>
    </row>
    <row r="608" spans="1:10">
      <c r="A608" s="43"/>
      <c r="B608" s="43"/>
      <c r="C608" s="43"/>
      <c r="D608" s="120"/>
      <c r="E608" s="149"/>
      <c r="F608" s="149"/>
      <c r="G608" s="43"/>
      <c r="H608" s="149"/>
      <c r="I608" s="43"/>
      <c r="J608" s="43"/>
    </row>
    <row r="609" spans="1:10">
      <c r="A609" s="43"/>
      <c r="B609" s="43"/>
      <c r="C609" s="43"/>
      <c r="D609" s="120"/>
      <c r="E609" s="149"/>
      <c r="F609" s="149"/>
      <c r="G609" s="43"/>
      <c r="H609" s="149"/>
      <c r="I609" s="43"/>
      <c r="J609" s="150"/>
    </row>
    <row r="610" spans="1:10">
      <c r="A610" s="43"/>
      <c r="B610" s="43"/>
      <c r="C610" s="43"/>
      <c r="D610" s="120"/>
      <c r="E610" s="149"/>
      <c r="F610" s="149"/>
      <c r="G610" s="43"/>
      <c r="H610" s="149"/>
      <c r="I610" s="43"/>
      <c r="J610" s="150"/>
    </row>
    <row r="611" spans="1:10">
      <c r="A611" s="43"/>
      <c r="B611" s="43"/>
      <c r="C611" s="43"/>
      <c r="D611" s="120"/>
      <c r="E611" s="149"/>
      <c r="F611" s="149"/>
      <c r="G611" s="43"/>
      <c r="H611" s="149"/>
      <c r="I611" s="43"/>
      <c r="J611" s="150"/>
    </row>
    <row r="612" spans="1:10">
      <c r="A612" s="43"/>
      <c r="B612" s="43"/>
      <c r="C612" s="43"/>
      <c r="D612" s="120"/>
      <c r="E612" s="149"/>
      <c r="F612" s="149"/>
      <c r="G612" s="43"/>
      <c r="H612" s="149"/>
      <c r="I612" s="43"/>
      <c r="J612" s="150"/>
    </row>
    <row r="613" spans="1:10">
      <c r="A613" s="43"/>
      <c r="B613" s="43"/>
      <c r="C613" s="43"/>
      <c r="D613" s="120"/>
      <c r="E613" s="149"/>
      <c r="F613" s="149"/>
      <c r="G613" s="43"/>
      <c r="H613" s="149"/>
      <c r="I613" s="43"/>
      <c r="J613" s="150"/>
    </row>
    <row r="614" spans="1:10">
      <c r="A614" s="43"/>
      <c r="B614" s="43"/>
      <c r="C614" s="43"/>
      <c r="D614" s="120"/>
      <c r="E614" s="149"/>
      <c r="F614" s="149"/>
      <c r="G614" s="43"/>
      <c r="H614" s="149"/>
      <c r="I614" s="43"/>
      <c r="J614" s="150"/>
    </row>
    <row r="615" spans="1:10">
      <c r="A615" s="43"/>
      <c r="B615" s="43"/>
      <c r="C615" s="43"/>
      <c r="D615" s="120"/>
      <c r="E615" s="149"/>
      <c r="F615" s="149"/>
      <c r="G615" s="43"/>
      <c r="H615" s="149"/>
      <c r="I615" s="43"/>
      <c r="J615" s="150"/>
    </row>
    <row r="616" spans="1:10">
      <c r="A616" s="43"/>
      <c r="B616" s="43"/>
      <c r="C616" s="43"/>
      <c r="D616" s="120"/>
      <c r="E616" s="149"/>
      <c r="F616" s="149"/>
      <c r="G616" s="43"/>
      <c r="H616" s="149"/>
      <c r="I616" s="43"/>
      <c r="J616" s="150"/>
    </row>
    <row r="617" spans="1:10">
      <c r="A617" s="43"/>
      <c r="B617" s="43"/>
      <c r="C617" s="43"/>
      <c r="D617" s="120"/>
      <c r="E617" s="149"/>
      <c r="F617" s="149"/>
      <c r="G617" s="43"/>
      <c r="H617" s="149"/>
      <c r="I617" s="43"/>
      <c r="J617" s="150"/>
    </row>
    <row r="618" spans="1:10">
      <c r="A618" s="43"/>
      <c r="B618" s="43"/>
      <c r="C618" s="43"/>
      <c r="D618" s="120"/>
      <c r="E618" s="149"/>
      <c r="F618" s="149"/>
      <c r="G618" s="43"/>
      <c r="H618" s="149"/>
      <c r="I618" s="43"/>
      <c r="J618" s="150"/>
    </row>
    <row r="619" spans="1:10">
      <c r="A619" s="43"/>
      <c r="B619" s="43"/>
      <c r="C619" s="43"/>
      <c r="D619" s="120"/>
      <c r="E619" s="149"/>
      <c r="F619" s="149"/>
      <c r="G619" s="43"/>
      <c r="H619" s="149"/>
      <c r="I619" s="43"/>
      <c r="J619" s="150"/>
    </row>
    <row r="620" spans="1:10">
      <c r="A620" s="43"/>
      <c r="B620" s="43"/>
      <c r="C620" s="43"/>
      <c r="D620" s="120"/>
      <c r="E620" s="149"/>
      <c r="F620" s="149"/>
      <c r="G620" s="43"/>
      <c r="H620" s="149"/>
      <c r="I620" s="43"/>
      <c r="J620" s="150"/>
    </row>
    <row r="621" spans="1:10">
      <c r="A621" s="43"/>
      <c r="B621" s="43"/>
      <c r="C621" s="43"/>
      <c r="D621" s="120"/>
      <c r="E621" s="149"/>
      <c r="F621" s="149"/>
      <c r="G621" s="43"/>
      <c r="H621" s="149"/>
      <c r="I621" s="43"/>
      <c r="J621" s="150"/>
    </row>
    <row r="622" spans="1:10">
      <c r="A622" s="43"/>
      <c r="B622" s="43"/>
      <c r="C622" s="43"/>
      <c r="D622" s="120"/>
      <c r="E622" s="149"/>
      <c r="F622" s="149"/>
      <c r="G622" s="43"/>
      <c r="H622" s="149"/>
      <c r="I622" s="43"/>
      <c r="J622" s="150"/>
    </row>
    <row r="623" spans="1:10">
      <c r="A623" s="43"/>
      <c r="B623" s="43"/>
      <c r="C623" s="43"/>
      <c r="D623" s="120"/>
      <c r="E623" s="149"/>
      <c r="F623" s="149"/>
      <c r="G623" s="43"/>
      <c r="H623" s="149"/>
      <c r="I623" s="43"/>
      <c r="J623" s="150"/>
    </row>
    <row r="624" spans="1:10">
      <c r="A624" s="43"/>
      <c r="B624" s="43"/>
      <c r="C624" s="43"/>
      <c r="D624" s="120"/>
      <c r="E624" s="149"/>
      <c r="F624" s="149"/>
      <c r="G624" s="43"/>
      <c r="H624" s="149"/>
      <c r="I624" s="43"/>
      <c r="J624" s="150"/>
    </row>
    <row r="625" spans="1:10">
      <c r="A625" s="43"/>
      <c r="B625" s="43"/>
      <c r="C625" s="43"/>
      <c r="D625" s="120"/>
      <c r="E625" s="149"/>
      <c r="F625" s="149"/>
      <c r="G625" s="43"/>
      <c r="H625" s="149"/>
      <c r="I625" s="43"/>
      <c r="J625" s="150"/>
    </row>
    <row r="626" spans="1:10">
      <c r="A626" s="43"/>
      <c r="B626" s="43"/>
      <c r="C626" s="43"/>
      <c r="D626" s="120"/>
      <c r="E626" s="149"/>
      <c r="F626" s="149"/>
      <c r="G626" s="43"/>
      <c r="H626" s="149"/>
      <c r="I626" s="43"/>
      <c r="J626" s="150"/>
    </row>
    <row r="627" spans="1:10">
      <c r="A627" s="43"/>
      <c r="B627" s="43"/>
      <c r="C627" s="43"/>
      <c r="D627" s="120"/>
      <c r="E627" s="149"/>
      <c r="F627" s="149"/>
      <c r="G627" s="43"/>
      <c r="H627" s="149"/>
      <c r="I627" s="43"/>
      <c r="J627" s="150"/>
    </row>
    <row r="628" spans="1:10">
      <c r="A628" s="43"/>
      <c r="B628" s="43"/>
      <c r="C628" s="43"/>
      <c r="D628" s="120"/>
      <c r="E628" s="149"/>
      <c r="F628" s="149"/>
      <c r="G628" s="43"/>
      <c r="H628" s="149"/>
      <c r="I628" s="43"/>
      <c r="J628" s="150"/>
    </row>
    <row r="629" spans="1:10">
      <c r="A629" s="43"/>
      <c r="B629" s="43"/>
      <c r="C629" s="43"/>
      <c r="D629" s="120"/>
      <c r="E629" s="149"/>
      <c r="F629" s="149"/>
      <c r="G629" s="43"/>
      <c r="H629" s="149"/>
      <c r="I629" s="43"/>
      <c r="J629" s="150"/>
    </row>
    <row r="630" spans="1:10">
      <c r="A630" s="43"/>
      <c r="B630" s="43"/>
      <c r="C630" s="43"/>
      <c r="D630" s="120"/>
      <c r="E630" s="149"/>
      <c r="F630" s="149"/>
      <c r="G630" s="43"/>
      <c r="H630" s="149"/>
      <c r="I630" s="43"/>
      <c r="J630" s="150"/>
    </row>
    <row r="631" spans="1:10">
      <c r="A631" s="43"/>
      <c r="B631" s="43"/>
      <c r="C631" s="43"/>
      <c r="D631" s="120"/>
      <c r="E631" s="149"/>
      <c r="F631" s="149"/>
      <c r="G631" s="43"/>
      <c r="H631" s="149"/>
      <c r="I631" s="43"/>
      <c r="J631" s="150"/>
    </row>
    <row r="632" spans="1:10">
      <c r="A632" s="43"/>
      <c r="B632" s="43"/>
      <c r="C632" s="43"/>
      <c r="D632" s="120"/>
      <c r="E632" s="149"/>
      <c r="F632" s="149"/>
      <c r="G632" s="43"/>
      <c r="H632" s="149"/>
      <c r="I632" s="43"/>
      <c r="J632" s="150"/>
    </row>
    <row r="633" spans="1:10">
      <c r="A633" s="43"/>
      <c r="B633" s="43"/>
      <c r="C633" s="43"/>
      <c r="D633" s="120"/>
      <c r="E633" s="149"/>
      <c r="F633" s="149"/>
      <c r="G633" s="43"/>
      <c r="H633" s="149"/>
      <c r="I633" s="43"/>
      <c r="J633" s="150"/>
    </row>
    <row r="634" spans="1:10">
      <c r="A634" s="43"/>
      <c r="B634" s="43"/>
      <c r="C634" s="43"/>
      <c r="D634" s="120"/>
      <c r="E634" s="149"/>
      <c r="F634" s="149"/>
      <c r="G634" s="43"/>
      <c r="H634" s="149"/>
      <c r="I634" s="43"/>
      <c r="J634" s="150"/>
    </row>
    <row r="635" spans="1:10">
      <c r="A635" s="43"/>
      <c r="B635" s="43"/>
      <c r="C635" s="43"/>
      <c r="D635" s="120"/>
      <c r="E635" s="149"/>
      <c r="F635" s="149"/>
      <c r="G635" s="43"/>
      <c r="H635" s="149"/>
      <c r="I635" s="43"/>
      <c r="J635" s="150"/>
    </row>
    <row r="636" spans="1:10">
      <c r="A636" s="43"/>
      <c r="B636" s="43"/>
      <c r="C636" s="43"/>
      <c r="D636" s="120"/>
      <c r="E636" s="149"/>
      <c r="F636" s="149"/>
      <c r="G636" s="43"/>
      <c r="H636" s="149"/>
      <c r="I636" s="43"/>
      <c r="J636" s="150"/>
    </row>
    <row r="637" spans="1:10">
      <c r="A637" s="43"/>
      <c r="B637" s="43"/>
      <c r="C637" s="43"/>
      <c r="D637" s="120"/>
      <c r="E637" s="149"/>
      <c r="F637" s="149"/>
      <c r="G637" s="43"/>
      <c r="H637" s="149"/>
      <c r="I637" s="43"/>
      <c r="J637" s="150"/>
    </row>
    <row r="638" spans="1:10">
      <c r="A638" s="43"/>
      <c r="B638" s="43"/>
      <c r="C638" s="43"/>
      <c r="D638" s="120"/>
      <c r="E638" s="149"/>
      <c r="F638" s="149"/>
      <c r="G638" s="43"/>
      <c r="H638" s="149"/>
      <c r="I638" s="43"/>
      <c r="J638" s="150"/>
    </row>
    <row r="639" spans="1:10">
      <c r="A639" s="43"/>
      <c r="B639" s="43"/>
      <c r="C639" s="43"/>
      <c r="D639" s="120"/>
      <c r="E639" s="149"/>
      <c r="F639" s="149"/>
      <c r="G639" s="43"/>
      <c r="H639" s="149"/>
      <c r="I639" s="43"/>
      <c r="J639" s="150"/>
    </row>
    <row r="640" spans="1:10">
      <c r="A640" s="43"/>
      <c r="B640" s="43"/>
      <c r="C640" s="43"/>
      <c r="D640" s="120"/>
      <c r="E640" s="149"/>
      <c r="F640" s="149"/>
      <c r="G640" s="43"/>
      <c r="H640" s="149"/>
      <c r="I640" s="43"/>
      <c r="J640" s="150"/>
    </row>
    <row r="641" spans="1:10">
      <c r="A641" s="43"/>
      <c r="B641" s="43"/>
      <c r="C641" s="43"/>
      <c r="D641" s="120"/>
      <c r="E641" s="149"/>
      <c r="F641" s="149"/>
      <c r="G641" s="43"/>
      <c r="H641" s="149"/>
      <c r="I641" s="43"/>
      <c r="J641" s="150"/>
    </row>
    <row r="642" spans="1:10">
      <c r="A642" s="43"/>
      <c r="B642" s="43"/>
      <c r="C642" s="43"/>
      <c r="D642" s="120"/>
      <c r="E642" s="149"/>
      <c r="F642" s="149"/>
      <c r="G642" s="43"/>
      <c r="H642" s="149"/>
      <c r="I642" s="43"/>
      <c r="J642" s="150"/>
    </row>
    <row r="643" spans="1:10">
      <c r="A643" s="43"/>
      <c r="B643" s="43"/>
      <c r="C643" s="43"/>
      <c r="D643" s="120"/>
      <c r="E643" s="149"/>
      <c r="F643" s="149"/>
      <c r="G643" s="43"/>
      <c r="H643" s="149"/>
      <c r="I643" s="43"/>
      <c r="J643" s="150"/>
    </row>
    <row r="644" spans="1:10">
      <c r="A644" s="43"/>
      <c r="B644" s="43"/>
      <c r="C644" s="43"/>
      <c r="D644" s="120"/>
      <c r="E644" s="149"/>
      <c r="F644" s="149"/>
      <c r="G644" s="43"/>
      <c r="H644" s="149"/>
      <c r="I644" s="43"/>
      <c r="J644" s="150"/>
    </row>
    <row r="645" spans="1:10">
      <c r="A645" s="43"/>
      <c r="B645" s="43"/>
      <c r="C645" s="43"/>
      <c r="D645" s="120"/>
      <c r="E645" s="149"/>
      <c r="F645" s="149"/>
      <c r="G645" s="43"/>
      <c r="H645" s="149"/>
      <c r="I645" s="43"/>
      <c r="J645" s="150"/>
    </row>
    <row r="646" spans="1:10">
      <c r="A646" s="43"/>
      <c r="B646" s="43"/>
      <c r="C646" s="43"/>
      <c r="D646" s="120"/>
      <c r="E646" s="149"/>
      <c r="F646" s="149"/>
      <c r="G646" s="43"/>
      <c r="H646" s="149"/>
      <c r="I646" s="43"/>
      <c r="J646" s="150"/>
    </row>
    <row r="647" spans="1:10">
      <c r="A647" s="43"/>
      <c r="B647" s="43"/>
      <c r="C647" s="43"/>
      <c r="D647" s="120"/>
      <c r="E647" s="149"/>
      <c r="F647" s="149"/>
      <c r="G647" s="43"/>
      <c r="H647" s="149"/>
      <c r="I647" s="43"/>
      <c r="J647" s="150"/>
    </row>
    <row r="648" spans="1:10">
      <c r="A648" s="43"/>
      <c r="B648" s="43"/>
      <c r="C648" s="43"/>
      <c r="D648" s="120"/>
      <c r="E648" s="149"/>
      <c r="F648" s="149"/>
      <c r="G648" s="43"/>
      <c r="H648" s="149"/>
      <c r="I648" s="43"/>
      <c r="J648" s="150"/>
    </row>
    <row r="649" spans="1:10">
      <c r="A649" s="43"/>
      <c r="B649" s="43"/>
      <c r="C649" s="43"/>
      <c r="D649" s="120"/>
      <c r="E649" s="149"/>
      <c r="F649" s="149"/>
      <c r="G649" s="43"/>
      <c r="H649" s="149"/>
      <c r="I649" s="43"/>
      <c r="J649" s="150"/>
    </row>
    <row r="650" spans="1:10">
      <c r="A650" s="43"/>
      <c r="B650" s="43"/>
      <c r="C650" s="43"/>
      <c r="D650" s="120"/>
      <c r="E650" s="149"/>
      <c r="F650" s="149"/>
      <c r="G650" s="43"/>
      <c r="H650" s="149"/>
      <c r="I650" s="43"/>
      <c r="J650" s="150"/>
    </row>
    <row r="651" spans="1:10">
      <c r="A651" s="43"/>
      <c r="B651" s="43"/>
      <c r="C651" s="43"/>
      <c r="D651" s="120"/>
      <c r="E651" s="149"/>
      <c r="F651" s="149"/>
      <c r="G651" s="43"/>
      <c r="H651" s="149"/>
      <c r="I651" s="43"/>
      <c r="J651" s="150"/>
    </row>
    <row r="652" spans="1:10">
      <c r="A652" s="43"/>
      <c r="B652" s="43"/>
      <c r="C652" s="43"/>
      <c r="D652" s="120"/>
      <c r="E652" s="149"/>
      <c r="F652" s="149"/>
      <c r="G652" s="43"/>
      <c r="H652" s="149"/>
      <c r="I652" s="43"/>
      <c r="J652" s="150"/>
    </row>
    <row r="653" spans="1:10">
      <c r="A653" s="43"/>
      <c r="B653" s="43"/>
      <c r="C653" s="43"/>
      <c r="D653" s="120"/>
      <c r="E653" s="149"/>
      <c r="F653" s="149"/>
      <c r="G653" s="43"/>
      <c r="H653" s="149"/>
      <c r="I653" s="43"/>
      <c r="J653" s="150"/>
    </row>
    <row r="654" spans="1:10">
      <c r="A654" s="43"/>
      <c r="B654" s="43"/>
      <c r="C654" s="43"/>
      <c r="D654" s="120"/>
      <c r="E654" s="149"/>
      <c r="F654" s="149"/>
      <c r="G654" s="43"/>
      <c r="H654" s="149"/>
      <c r="I654" s="43"/>
      <c r="J654" s="150"/>
    </row>
    <row r="655" spans="1:10">
      <c r="A655" s="43"/>
      <c r="B655" s="43"/>
      <c r="C655" s="43"/>
      <c r="D655" s="120"/>
      <c r="E655" s="149"/>
      <c r="F655" s="149"/>
      <c r="G655" s="43"/>
      <c r="H655" s="149"/>
      <c r="I655" s="43"/>
      <c r="J655" s="150"/>
    </row>
    <row r="656" spans="1:10">
      <c r="A656" s="43"/>
      <c r="B656" s="43"/>
      <c r="C656" s="43"/>
      <c r="D656" s="120"/>
      <c r="E656" s="149"/>
      <c r="F656" s="149"/>
      <c r="G656" s="43"/>
      <c r="H656" s="149"/>
      <c r="I656" s="43"/>
      <c r="J656" s="150"/>
    </row>
    <row r="657" spans="1:10">
      <c r="A657" s="43"/>
      <c r="B657" s="43"/>
      <c r="C657" s="43"/>
      <c r="D657" s="120"/>
      <c r="E657" s="149"/>
      <c r="F657" s="149"/>
      <c r="G657" s="43"/>
      <c r="H657" s="149"/>
      <c r="I657" s="43"/>
      <c r="J657" s="150"/>
    </row>
    <row r="658" spans="1:10">
      <c r="A658" s="43"/>
      <c r="B658" s="43"/>
      <c r="C658" s="43"/>
      <c r="D658" s="120"/>
      <c r="E658" s="149"/>
      <c r="F658" s="149"/>
      <c r="G658" s="43"/>
      <c r="H658" s="149"/>
      <c r="I658" s="43"/>
      <c r="J658" s="150"/>
    </row>
    <row r="659" spans="1:10">
      <c r="A659" s="43"/>
      <c r="B659" s="43"/>
      <c r="C659" s="43"/>
      <c r="D659" s="120"/>
      <c r="E659" s="149"/>
      <c r="F659" s="149"/>
      <c r="G659" s="43"/>
      <c r="H659" s="149"/>
      <c r="I659" s="43"/>
      <c r="J659" s="150"/>
    </row>
    <row r="660" spans="1:10">
      <c r="A660" s="43"/>
      <c r="B660" s="43"/>
      <c r="C660" s="43"/>
      <c r="D660" s="120"/>
      <c r="E660" s="149"/>
      <c r="F660" s="149"/>
      <c r="G660" s="43"/>
      <c r="H660" s="149"/>
      <c r="I660" s="43"/>
      <c r="J660" s="150"/>
    </row>
    <row r="661" spans="1:10">
      <c r="A661" s="43"/>
      <c r="B661" s="43"/>
      <c r="C661" s="43"/>
      <c r="D661" s="120"/>
      <c r="E661" s="149"/>
      <c r="F661" s="149"/>
      <c r="G661" s="43"/>
      <c r="H661" s="149"/>
      <c r="I661" s="43"/>
      <c r="J661" s="150"/>
    </row>
    <row r="662" spans="1:10">
      <c r="A662" s="43"/>
      <c r="B662" s="43"/>
      <c r="C662" s="43"/>
      <c r="D662" s="120"/>
      <c r="E662" s="149"/>
      <c r="F662" s="149"/>
      <c r="G662" s="43"/>
      <c r="H662" s="149"/>
      <c r="I662" s="43"/>
      <c r="J662" s="150"/>
    </row>
    <row r="663" spans="1:10">
      <c r="A663" s="43"/>
      <c r="B663" s="43"/>
      <c r="C663" s="43"/>
      <c r="D663" s="120"/>
      <c r="E663" s="149"/>
      <c r="F663" s="149"/>
      <c r="G663" s="43"/>
      <c r="H663" s="149"/>
      <c r="I663" s="43"/>
      <c r="J663" s="150"/>
    </row>
    <row r="664" spans="1:10">
      <c r="A664" s="43"/>
      <c r="B664" s="43"/>
      <c r="C664" s="43"/>
      <c r="D664" s="120"/>
      <c r="E664" s="149"/>
      <c r="F664" s="149"/>
      <c r="G664" s="43"/>
      <c r="H664" s="149"/>
      <c r="I664" s="43"/>
      <c r="J664" s="150"/>
    </row>
    <row r="665" spans="1:10">
      <c r="A665" s="43"/>
      <c r="B665" s="43"/>
      <c r="C665" s="43"/>
      <c r="D665" s="120"/>
      <c r="E665" s="149"/>
      <c r="F665" s="149"/>
      <c r="G665" s="43"/>
      <c r="H665" s="149"/>
      <c r="I665" s="43"/>
      <c r="J665" s="150"/>
    </row>
    <row r="666" spans="1:10">
      <c r="A666" s="43"/>
      <c r="B666" s="43"/>
      <c r="C666" s="43"/>
      <c r="D666" s="120"/>
      <c r="E666" s="149"/>
      <c r="F666" s="149"/>
      <c r="G666" s="43"/>
      <c r="H666" s="149"/>
      <c r="I666" s="43"/>
      <c r="J666" s="150"/>
    </row>
    <row r="667" spans="1:10">
      <c r="A667" s="43"/>
      <c r="B667" s="43"/>
      <c r="C667" s="43"/>
      <c r="D667" s="120"/>
      <c r="E667" s="149"/>
      <c r="F667" s="149"/>
      <c r="G667" s="43"/>
      <c r="H667" s="149"/>
      <c r="I667" s="43"/>
      <c r="J667" s="150"/>
    </row>
    <row r="668" spans="1:10">
      <c r="A668" s="43"/>
      <c r="B668" s="43"/>
      <c r="C668" s="43"/>
      <c r="D668" s="120"/>
      <c r="E668" s="149"/>
      <c r="F668" s="149"/>
      <c r="G668" s="43"/>
      <c r="H668" s="149"/>
      <c r="I668" s="43"/>
      <c r="J668" s="150"/>
    </row>
    <row r="669" spans="1:10">
      <c r="A669" s="43"/>
      <c r="B669" s="43"/>
      <c r="C669" s="43"/>
      <c r="D669" s="120"/>
      <c r="E669" s="149"/>
      <c r="F669" s="149"/>
      <c r="G669" s="43"/>
      <c r="H669" s="149"/>
      <c r="I669" s="43"/>
      <c r="J669" s="150"/>
    </row>
    <row r="670" spans="1:10">
      <c r="A670" s="43"/>
      <c r="B670" s="43"/>
      <c r="C670" s="43"/>
      <c r="D670" s="120"/>
      <c r="E670" s="149"/>
      <c r="F670" s="149"/>
      <c r="G670" s="43"/>
      <c r="H670" s="149"/>
      <c r="I670" s="43"/>
      <c r="J670" s="150"/>
    </row>
    <row r="671" spans="1:10">
      <c r="A671" s="43"/>
      <c r="B671" s="43"/>
      <c r="C671" s="43"/>
      <c r="D671" s="120"/>
      <c r="E671" s="149"/>
      <c r="F671" s="149"/>
      <c r="G671" s="43"/>
      <c r="H671" s="149"/>
      <c r="I671" s="43"/>
      <c r="J671" s="150"/>
    </row>
    <row r="672" spans="1:10">
      <c r="A672" s="43"/>
      <c r="B672" s="43"/>
      <c r="C672" s="43"/>
      <c r="D672" s="120"/>
      <c r="E672" s="149"/>
      <c r="F672" s="149"/>
      <c r="G672" s="43"/>
      <c r="H672" s="149"/>
      <c r="I672" s="43"/>
      <c r="J672" s="150"/>
    </row>
    <row r="673" spans="1:10">
      <c r="A673" s="43"/>
      <c r="B673" s="43"/>
      <c r="C673" s="43"/>
      <c r="D673" s="120"/>
      <c r="E673" s="149"/>
      <c r="F673" s="149"/>
      <c r="G673" s="43"/>
      <c r="H673" s="149"/>
      <c r="I673" s="43"/>
      <c r="J673" s="150"/>
    </row>
    <row r="674" spans="1:10">
      <c r="A674" s="43"/>
      <c r="B674" s="43"/>
      <c r="C674" s="43"/>
      <c r="D674" s="120"/>
      <c r="E674" s="149"/>
      <c r="F674" s="149"/>
      <c r="G674" s="43"/>
      <c r="H674" s="149"/>
      <c r="I674" s="43"/>
      <c r="J674" s="150"/>
    </row>
    <row r="675" spans="1:10">
      <c r="A675" s="43"/>
      <c r="B675" s="43"/>
      <c r="C675" s="43"/>
      <c r="D675" s="120"/>
      <c r="E675" s="149"/>
      <c r="F675" s="149"/>
      <c r="G675" s="43"/>
      <c r="H675" s="149"/>
      <c r="I675" s="43"/>
      <c r="J675" s="150"/>
    </row>
    <row r="676" spans="1:10">
      <c r="A676" s="43"/>
      <c r="B676" s="43"/>
      <c r="C676" s="43"/>
      <c r="D676" s="120"/>
      <c r="E676" s="149"/>
      <c r="F676" s="149"/>
      <c r="G676" s="43"/>
      <c r="H676" s="149"/>
      <c r="I676" s="43"/>
      <c r="J676" s="150"/>
    </row>
    <row r="677" spans="1:10">
      <c r="A677" s="43"/>
      <c r="B677" s="43"/>
      <c r="C677" s="43"/>
      <c r="D677" s="120"/>
      <c r="E677" s="149"/>
      <c r="F677" s="149"/>
      <c r="G677" s="43"/>
      <c r="H677" s="149"/>
      <c r="I677" s="43"/>
      <c r="J677" s="150"/>
    </row>
    <row r="678" spans="1:10">
      <c r="A678" s="43"/>
      <c r="B678" s="43"/>
      <c r="C678" s="43"/>
      <c r="D678" s="120"/>
      <c r="E678" s="149"/>
      <c r="F678" s="149"/>
      <c r="G678" s="43"/>
      <c r="H678" s="149"/>
      <c r="I678" s="43"/>
      <c r="J678" s="150"/>
    </row>
    <row r="679" spans="1:10">
      <c r="A679" s="43"/>
      <c r="B679" s="43"/>
      <c r="C679" s="43"/>
      <c r="D679" s="120"/>
      <c r="E679" s="149"/>
      <c r="F679" s="149"/>
      <c r="G679" s="43"/>
      <c r="H679" s="149"/>
      <c r="I679" s="43"/>
      <c r="J679" s="150"/>
    </row>
    <row r="680" spans="1:10">
      <c r="A680" s="43"/>
      <c r="B680" s="43"/>
      <c r="C680" s="43"/>
      <c r="D680" s="120"/>
      <c r="E680" s="149"/>
      <c r="F680" s="149"/>
      <c r="G680" s="43"/>
      <c r="H680" s="149"/>
      <c r="I680" s="43"/>
      <c r="J680" s="150"/>
    </row>
    <row r="681" spans="1:10">
      <c r="A681" s="43"/>
      <c r="B681" s="43"/>
      <c r="C681" s="43"/>
      <c r="D681" s="120"/>
      <c r="E681" s="149"/>
      <c r="F681" s="149"/>
      <c r="G681" s="43"/>
      <c r="H681" s="149"/>
      <c r="I681" s="43"/>
      <c r="J681" s="150"/>
    </row>
    <row r="682" spans="1:10">
      <c r="A682" s="43"/>
      <c r="B682" s="43"/>
      <c r="C682" s="43"/>
      <c r="D682" s="120"/>
      <c r="E682" s="149"/>
      <c r="F682" s="149"/>
      <c r="G682" s="43"/>
      <c r="H682" s="149"/>
      <c r="I682" s="43"/>
      <c r="J682" s="150"/>
    </row>
    <row r="683" spans="1:10">
      <c r="A683" s="43"/>
      <c r="B683" s="43"/>
      <c r="C683" s="43"/>
      <c r="D683" s="120"/>
      <c r="E683" s="149"/>
      <c r="F683" s="149"/>
      <c r="G683" s="43"/>
      <c r="H683" s="149"/>
      <c r="I683" s="43"/>
      <c r="J683" s="150"/>
    </row>
    <row r="684" spans="1:10">
      <c r="A684" s="43"/>
      <c r="B684" s="43"/>
      <c r="C684" s="43"/>
      <c r="D684" s="120"/>
      <c r="E684" s="149"/>
      <c r="F684" s="149"/>
      <c r="G684" s="43"/>
      <c r="H684" s="149"/>
      <c r="I684" s="43"/>
      <c r="J684" s="150"/>
    </row>
    <row r="685" spans="1:10">
      <c r="A685" s="43"/>
      <c r="B685" s="43"/>
      <c r="C685" s="43"/>
      <c r="D685" s="120"/>
      <c r="E685" s="149"/>
      <c r="F685" s="149"/>
      <c r="G685" s="43"/>
      <c r="H685" s="149"/>
      <c r="I685" s="43"/>
      <c r="J685" s="150"/>
    </row>
    <row r="686" spans="1:10">
      <c r="A686" s="43"/>
      <c r="B686" s="43"/>
      <c r="C686" s="43"/>
      <c r="D686" s="120"/>
      <c r="E686" s="149"/>
      <c r="F686" s="149"/>
      <c r="G686" s="43"/>
      <c r="H686" s="149"/>
      <c r="I686" s="43"/>
      <c r="J686" s="150"/>
    </row>
    <row r="687" spans="1:10">
      <c r="A687" s="43"/>
      <c r="B687" s="43"/>
      <c r="C687" s="43"/>
      <c r="D687" s="120"/>
      <c r="E687" s="149"/>
      <c r="F687" s="149"/>
      <c r="G687" s="43"/>
      <c r="H687" s="149"/>
      <c r="I687" s="43"/>
      <c r="J687" s="150"/>
    </row>
    <row r="688" spans="1:10">
      <c r="A688" s="43"/>
      <c r="B688" s="43"/>
      <c r="C688" s="43"/>
      <c r="D688" s="120"/>
      <c r="E688" s="149"/>
      <c r="F688" s="149"/>
      <c r="G688" s="43"/>
      <c r="H688" s="149"/>
      <c r="I688" s="43"/>
      <c r="J688" s="150"/>
    </row>
    <row r="689" spans="1:10">
      <c r="A689" s="43"/>
      <c r="B689" s="43"/>
      <c r="C689" s="43"/>
      <c r="D689" s="120"/>
      <c r="E689" s="149"/>
      <c r="F689" s="149"/>
      <c r="G689" s="43"/>
      <c r="H689" s="149"/>
      <c r="I689" s="43"/>
      <c r="J689" s="150"/>
    </row>
    <row r="690" spans="1:10">
      <c r="A690" s="43"/>
      <c r="B690" s="43"/>
      <c r="C690" s="43"/>
      <c r="D690" s="120"/>
      <c r="E690" s="149"/>
      <c r="F690" s="149"/>
      <c r="G690" s="43"/>
      <c r="H690" s="149"/>
      <c r="I690" s="43"/>
      <c r="J690" s="150"/>
    </row>
    <row r="691" spans="1:10">
      <c r="A691" s="43"/>
      <c r="B691" s="43"/>
      <c r="C691" s="43"/>
      <c r="D691" s="120"/>
      <c r="E691" s="149"/>
      <c r="F691" s="149"/>
      <c r="G691" s="43"/>
      <c r="H691" s="149"/>
      <c r="I691" s="43"/>
      <c r="J691" s="150"/>
    </row>
    <row r="692" spans="1:10">
      <c r="A692" s="43"/>
      <c r="B692" s="43"/>
      <c r="C692" s="43"/>
      <c r="D692" s="120"/>
      <c r="E692" s="149"/>
      <c r="F692" s="149"/>
      <c r="G692" s="43"/>
      <c r="H692" s="149"/>
      <c r="I692" s="43"/>
      <c r="J692" s="150"/>
    </row>
    <row r="693" spans="1:10">
      <c r="A693" s="43"/>
      <c r="B693" s="43"/>
      <c r="C693" s="43"/>
      <c r="D693" s="120"/>
      <c r="E693" s="149"/>
      <c r="F693" s="149"/>
      <c r="G693" s="43"/>
      <c r="H693" s="149"/>
      <c r="I693" s="43"/>
      <c r="J693" s="150"/>
    </row>
    <row r="694" spans="1:10">
      <c r="A694" s="43"/>
      <c r="B694" s="43"/>
      <c r="C694" s="43"/>
      <c r="D694" s="120"/>
      <c r="E694" s="149"/>
      <c r="F694" s="149"/>
      <c r="G694" s="43"/>
      <c r="H694" s="149"/>
      <c r="I694" s="43"/>
      <c r="J694" s="150"/>
    </row>
    <row r="695" spans="1:10">
      <c r="A695" s="43"/>
      <c r="B695" s="43"/>
      <c r="C695" s="43"/>
      <c r="D695" s="120"/>
      <c r="E695" s="149"/>
      <c r="F695" s="149"/>
      <c r="G695" s="43"/>
      <c r="H695" s="149"/>
      <c r="I695" s="43"/>
      <c r="J695" s="150"/>
    </row>
    <row r="696" spans="1:10">
      <c r="A696" s="43"/>
      <c r="B696" s="43"/>
      <c r="C696" s="43"/>
      <c r="D696" s="120"/>
      <c r="E696" s="149"/>
      <c r="F696" s="149"/>
      <c r="G696" s="43"/>
      <c r="H696" s="149"/>
      <c r="I696" s="43"/>
      <c r="J696" s="150"/>
    </row>
    <row r="697" spans="1:10">
      <c r="A697" s="43"/>
      <c r="B697" s="43"/>
      <c r="C697" s="43"/>
      <c r="D697" s="120"/>
      <c r="E697" s="149"/>
      <c r="F697" s="149"/>
      <c r="G697" s="43"/>
      <c r="H697" s="149"/>
      <c r="I697" s="43"/>
      <c r="J697" s="150"/>
    </row>
    <row r="698" spans="1:10">
      <c r="A698" s="43"/>
      <c r="B698" s="43"/>
      <c r="C698" s="43"/>
      <c r="D698" s="120"/>
      <c r="E698" s="149"/>
      <c r="F698" s="149"/>
      <c r="G698" s="43"/>
      <c r="H698" s="149"/>
      <c r="I698" s="43"/>
      <c r="J698" s="150"/>
    </row>
    <row r="699" spans="1:10">
      <c r="A699" s="43"/>
      <c r="B699" s="43"/>
      <c r="C699" s="43"/>
      <c r="D699" s="120"/>
      <c r="E699" s="149"/>
      <c r="F699" s="149"/>
      <c r="G699" s="43"/>
      <c r="H699" s="149"/>
      <c r="I699" s="43"/>
      <c r="J699" s="150"/>
    </row>
    <row r="700" spans="1:10">
      <c r="A700" s="43"/>
      <c r="B700" s="43"/>
      <c r="C700" s="43"/>
      <c r="D700" s="120"/>
      <c r="E700" s="149"/>
      <c r="F700" s="149"/>
      <c r="G700" s="43"/>
      <c r="H700" s="149"/>
      <c r="I700" s="43"/>
      <c r="J700" s="150"/>
    </row>
    <row r="701" spans="1:10">
      <c r="A701" s="43"/>
      <c r="B701" s="43"/>
      <c r="C701" s="43"/>
      <c r="D701" s="120"/>
      <c r="E701" s="149"/>
      <c r="F701" s="149"/>
      <c r="G701" s="43"/>
      <c r="H701" s="149"/>
      <c r="I701" s="43"/>
      <c r="J701" s="150"/>
    </row>
    <row r="702" spans="1:10">
      <c r="A702" s="43"/>
      <c r="B702" s="43"/>
      <c r="C702" s="43"/>
      <c r="D702" s="120"/>
      <c r="E702" s="149"/>
      <c r="F702" s="149"/>
      <c r="G702" s="43"/>
      <c r="H702" s="149"/>
      <c r="I702" s="43"/>
      <c r="J702" s="150"/>
    </row>
    <row r="703" spans="1:10">
      <c r="A703" s="43"/>
      <c r="B703" s="43"/>
      <c r="C703" s="43"/>
      <c r="D703" s="120"/>
      <c r="E703" s="149"/>
      <c r="F703" s="149"/>
      <c r="G703" s="43"/>
      <c r="H703" s="149"/>
      <c r="I703" s="43"/>
      <c r="J703" s="150"/>
    </row>
    <row r="704" spans="1:10">
      <c r="A704" s="43"/>
      <c r="B704" s="43"/>
      <c r="C704" s="43"/>
      <c r="D704" s="120"/>
      <c r="E704" s="149"/>
      <c r="F704" s="149"/>
      <c r="G704" s="43"/>
      <c r="H704" s="149"/>
      <c r="I704" s="43"/>
      <c r="J704" s="150"/>
    </row>
    <row r="705" spans="1:10">
      <c r="A705" s="43"/>
      <c r="B705" s="43"/>
      <c r="C705" s="43"/>
      <c r="D705" s="120"/>
      <c r="E705" s="149"/>
      <c r="F705" s="149"/>
      <c r="G705" s="43"/>
      <c r="H705" s="149"/>
      <c r="I705" s="43"/>
      <c r="J705" s="150"/>
    </row>
    <row r="706" spans="1:10">
      <c r="A706" s="43"/>
      <c r="B706" s="43"/>
      <c r="C706" s="43"/>
      <c r="D706" s="120"/>
      <c r="E706" s="149"/>
      <c r="F706" s="149"/>
      <c r="G706" s="43"/>
      <c r="H706" s="149"/>
      <c r="I706" s="43"/>
      <c r="J706" s="150"/>
    </row>
    <row r="707" spans="1:10">
      <c r="A707" s="43"/>
      <c r="B707" s="43"/>
      <c r="C707" s="43"/>
      <c r="D707" s="120"/>
      <c r="E707" s="149"/>
      <c r="F707" s="149"/>
      <c r="G707" s="43"/>
      <c r="H707" s="149"/>
      <c r="I707" s="43"/>
      <c r="J707" s="150"/>
    </row>
    <row r="708" spans="1:10">
      <c r="A708" s="43"/>
      <c r="B708" s="43"/>
      <c r="C708" s="43"/>
      <c r="D708" s="120"/>
      <c r="E708" s="149"/>
      <c r="F708" s="149"/>
      <c r="G708" s="43"/>
      <c r="H708" s="149"/>
      <c r="I708" s="43"/>
      <c r="J708" s="150"/>
    </row>
    <row r="709" spans="1:10">
      <c r="A709" s="43"/>
      <c r="B709" s="43"/>
      <c r="C709" s="43"/>
      <c r="D709" s="120"/>
      <c r="E709" s="149"/>
      <c r="F709" s="149"/>
      <c r="G709" s="43"/>
      <c r="H709" s="149"/>
      <c r="I709" s="43"/>
      <c r="J709" s="150"/>
    </row>
    <row r="710" spans="1:10">
      <c r="A710" s="43"/>
      <c r="B710" s="43"/>
      <c r="C710" s="43"/>
      <c r="D710" s="120"/>
      <c r="E710" s="149"/>
      <c r="F710" s="149"/>
      <c r="G710" s="43"/>
      <c r="H710" s="149"/>
      <c r="I710" s="43"/>
      <c r="J710" s="150"/>
    </row>
    <row r="711" spans="1:10">
      <c r="A711" s="43"/>
      <c r="B711" s="43"/>
      <c r="C711" s="43"/>
      <c r="D711" s="120"/>
      <c r="E711" s="149"/>
      <c r="F711" s="149"/>
      <c r="G711" s="43"/>
      <c r="H711" s="149"/>
      <c r="I711" s="43"/>
      <c r="J711" s="150"/>
    </row>
    <row r="712" spans="1:10">
      <c r="A712" s="43"/>
      <c r="B712" s="43"/>
      <c r="C712" s="43"/>
      <c r="D712" s="120"/>
      <c r="E712" s="149"/>
      <c r="F712" s="149"/>
      <c r="G712" s="43"/>
      <c r="H712" s="149"/>
      <c r="I712" s="43"/>
      <c r="J712" s="150"/>
    </row>
    <row r="713" spans="1:10">
      <c r="A713" s="43"/>
      <c r="B713" s="43"/>
      <c r="C713" s="43"/>
      <c r="D713" s="120"/>
      <c r="E713" s="149"/>
      <c r="F713" s="149"/>
      <c r="G713" s="43"/>
      <c r="H713" s="149"/>
      <c r="I713" s="43"/>
      <c r="J713" s="150"/>
    </row>
    <row r="714" spans="1:10">
      <c r="A714" s="43"/>
      <c r="B714" s="43"/>
      <c r="C714" s="43"/>
      <c r="D714" s="120"/>
      <c r="E714" s="149"/>
      <c r="F714" s="149"/>
      <c r="G714" s="43"/>
      <c r="H714" s="149"/>
      <c r="I714" s="43"/>
      <c r="J714" s="150"/>
    </row>
    <row r="715" spans="1:10">
      <c r="A715" s="43"/>
      <c r="B715" s="43"/>
      <c r="C715" s="43"/>
      <c r="D715" s="120"/>
      <c r="E715" s="149"/>
      <c r="F715" s="149"/>
      <c r="G715" s="43"/>
      <c r="H715" s="149"/>
      <c r="I715" s="43"/>
      <c r="J715" s="150"/>
    </row>
    <row r="716" spans="1:10">
      <c r="A716" s="43"/>
      <c r="B716" s="43"/>
      <c r="C716" s="43"/>
      <c r="D716" s="120"/>
      <c r="E716" s="149"/>
      <c r="F716" s="149"/>
      <c r="G716" s="43"/>
      <c r="H716" s="149"/>
      <c r="I716" s="43"/>
      <c r="J716" s="150"/>
    </row>
    <row r="717" spans="1:10">
      <c r="A717" s="43"/>
      <c r="B717" s="43"/>
      <c r="C717" s="43"/>
      <c r="D717" s="120"/>
      <c r="E717" s="149"/>
      <c r="F717" s="149"/>
      <c r="G717" s="43"/>
      <c r="H717" s="149"/>
      <c r="I717" s="43"/>
      <c r="J717" s="150"/>
    </row>
    <row r="718" spans="1:10">
      <c r="A718" s="43"/>
      <c r="B718" s="43"/>
      <c r="C718" s="43"/>
      <c r="D718" s="120"/>
      <c r="E718" s="149"/>
      <c r="F718" s="149"/>
      <c r="G718" s="43"/>
      <c r="H718" s="149"/>
      <c r="I718" s="43"/>
      <c r="J718" s="150"/>
    </row>
    <row r="719" spans="1:10">
      <c r="A719" s="43"/>
      <c r="B719" s="43"/>
      <c r="C719" s="43"/>
      <c r="D719" s="120"/>
      <c r="E719" s="149"/>
      <c r="F719" s="149"/>
      <c r="G719" s="43"/>
      <c r="H719" s="149"/>
      <c r="I719" s="43"/>
      <c r="J719" s="150"/>
    </row>
    <row r="720" spans="1:10">
      <c r="A720" s="43"/>
      <c r="B720" s="43"/>
      <c r="C720" s="43"/>
      <c r="D720" s="120"/>
      <c r="E720" s="149"/>
      <c r="F720" s="149"/>
      <c r="G720" s="43"/>
      <c r="H720" s="149"/>
      <c r="I720" s="43"/>
      <c r="J720" s="150"/>
    </row>
    <row r="721" spans="1:10">
      <c r="A721" s="43"/>
      <c r="B721" s="43"/>
      <c r="C721" s="43"/>
      <c r="D721" s="120"/>
      <c r="E721" s="149"/>
      <c r="F721" s="149"/>
      <c r="G721" s="43"/>
      <c r="H721" s="149"/>
      <c r="I721" s="43"/>
      <c r="J721" s="150"/>
    </row>
    <row r="722" spans="1:10">
      <c r="A722" s="43"/>
      <c r="B722" s="43"/>
      <c r="C722" s="43"/>
      <c r="D722" s="120"/>
      <c r="E722" s="149"/>
      <c r="F722" s="149"/>
      <c r="G722" s="43"/>
      <c r="H722" s="149"/>
      <c r="I722" s="43"/>
      <c r="J722" s="150"/>
    </row>
    <row r="723" spans="1:10">
      <c r="A723" s="43"/>
      <c r="B723" s="43"/>
      <c r="C723" s="43"/>
      <c r="D723" s="120"/>
      <c r="E723" s="149"/>
      <c r="F723" s="149"/>
      <c r="G723" s="43"/>
      <c r="H723" s="149"/>
      <c r="I723" s="43"/>
      <c r="J723" s="150"/>
    </row>
    <row r="724" spans="1:10">
      <c r="A724" s="43"/>
      <c r="B724" s="43"/>
      <c r="C724" s="43"/>
      <c r="D724" s="120"/>
      <c r="E724" s="149"/>
      <c r="F724" s="149"/>
      <c r="G724" s="43"/>
      <c r="H724" s="149"/>
      <c r="I724" s="43"/>
      <c r="J724" s="150"/>
    </row>
    <row r="725" spans="1:10">
      <c r="A725" s="43"/>
      <c r="B725" s="43"/>
      <c r="C725" s="43"/>
      <c r="D725" s="120"/>
      <c r="E725" s="149"/>
      <c r="F725" s="149"/>
      <c r="G725" s="43"/>
      <c r="H725" s="149"/>
      <c r="I725" s="43"/>
      <c r="J725" s="150"/>
    </row>
    <row r="726" spans="1:10">
      <c r="A726" s="43"/>
      <c r="B726" s="43"/>
      <c r="C726" s="43"/>
      <c r="D726" s="120"/>
      <c r="E726" s="149"/>
      <c r="F726" s="149"/>
      <c r="G726" s="43"/>
      <c r="H726" s="149"/>
      <c r="I726" s="43"/>
      <c r="J726" s="150"/>
    </row>
    <row r="727" spans="1:10">
      <c r="A727" s="43"/>
      <c r="B727" s="43"/>
      <c r="C727" s="43"/>
      <c r="D727" s="120"/>
      <c r="E727" s="149"/>
      <c r="F727" s="149"/>
      <c r="G727" s="43"/>
      <c r="H727" s="149"/>
      <c r="I727" s="43"/>
      <c r="J727" s="150"/>
    </row>
    <row r="728" spans="1:10">
      <c r="A728" s="43"/>
      <c r="B728" s="43"/>
      <c r="C728" s="43"/>
      <c r="D728" s="120"/>
      <c r="E728" s="149"/>
      <c r="F728" s="149"/>
      <c r="G728" s="43"/>
      <c r="H728" s="149"/>
      <c r="I728" s="43"/>
      <c r="J728" s="150"/>
    </row>
    <row r="729" spans="1:10">
      <c r="A729" s="43"/>
      <c r="B729" s="43"/>
      <c r="C729" s="43"/>
      <c r="D729" s="120"/>
      <c r="E729" s="149"/>
      <c r="F729" s="149"/>
      <c r="G729" s="43"/>
      <c r="H729" s="149"/>
      <c r="I729" s="43"/>
      <c r="J729" s="150"/>
    </row>
    <row r="730" spans="1:10">
      <c r="A730" s="43"/>
      <c r="B730" s="43"/>
      <c r="C730" s="43"/>
      <c r="D730" s="120"/>
      <c r="E730" s="149"/>
      <c r="F730" s="149"/>
      <c r="G730" s="43"/>
      <c r="H730" s="149"/>
      <c r="I730" s="43"/>
      <c r="J730" s="150"/>
    </row>
    <row r="731" spans="1:10">
      <c r="A731" s="43"/>
      <c r="B731" s="43"/>
      <c r="C731" s="43"/>
      <c r="D731" s="120"/>
      <c r="E731" s="149"/>
      <c r="F731" s="149"/>
      <c r="G731" s="43"/>
      <c r="H731" s="149"/>
      <c r="I731" s="43"/>
      <c r="J731" s="150"/>
    </row>
    <row r="732" spans="1:10">
      <c r="A732" s="43"/>
      <c r="B732" s="43"/>
      <c r="C732" s="43"/>
      <c r="D732" s="120"/>
      <c r="E732" s="149"/>
      <c r="F732" s="149"/>
      <c r="G732" s="43"/>
      <c r="H732" s="149"/>
      <c r="I732" s="43"/>
      <c r="J732" s="150"/>
    </row>
    <row r="733" spans="1:10">
      <c r="A733" s="43"/>
      <c r="B733" s="43"/>
      <c r="C733" s="43"/>
      <c r="D733" s="120"/>
      <c r="E733" s="149"/>
      <c r="F733" s="149"/>
      <c r="G733" s="43"/>
      <c r="H733" s="149"/>
      <c r="I733" s="43"/>
      <c r="J733" s="150"/>
    </row>
    <row r="734" spans="1:10">
      <c r="A734" s="43"/>
      <c r="B734" s="43"/>
      <c r="C734" s="43"/>
      <c r="D734" s="120"/>
      <c r="E734" s="149"/>
      <c r="F734" s="149"/>
      <c r="G734" s="43"/>
      <c r="H734" s="149"/>
      <c r="I734" s="43"/>
      <c r="J734" s="150"/>
    </row>
    <row r="735" spans="1:10">
      <c r="A735" s="43"/>
      <c r="B735" s="43"/>
      <c r="C735" s="43"/>
      <c r="D735" s="120"/>
      <c r="E735" s="149"/>
      <c r="F735" s="149"/>
      <c r="G735" s="43"/>
      <c r="H735" s="149"/>
      <c r="I735" s="43"/>
      <c r="J735" s="150"/>
    </row>
    <row r="736" spans="1:10">
      <c r="A736" s="43"/>
      <c r="B736" s="43"/>
      <c r="C736" s="43"/>
      <c r="D736" s="120"/>
      <c r="E736" s="149"/>
      <c r="F736" s="149"/>
      <c r="G736" s="43"/>
      <c r="H736" s="149"/>
      <c r="I736" s="43"/>
      <c r="J736" s="150"/>
    </row>
    <row r="737" spans="1:10">
      <c r="A737" s="43"/>
      <c r="B737" s="43"/>
      <c r="C737" s="43"/>
      <c r="D737" s="120"/>
      <c r="E737" s="149"/>
      <c r="F737" s="149"/>
      <c r="G737" s="43"/>
      <c r="H737" s="149"/>
      <c r="I737" s="43"/>
      <c r="J737" s="150"/>
    </row>
    <row r="738" spans="1:10">
      <c r="A738" s="43"/>
      <c r="B738" s="43"/>
      <c r="C738" s="43"/>
      <c r="D738" s="120"/>
      <c r="E738" s="149"/>
      <c r="F738" s="149"/>
      <c r="G738" s="43"/>
      <c r="H738" s="149"/>
      <c r="I738" s="43"/>
      <c r="J738" s="150"/>
    </row>
    <row r="739" spans="1:10">
      <c r="A739" s="43"/>
      <c r="B739" s="43"/>
      <c r="C739" s="43"/>
      <c r="D739" s="120"/>
      <c r="E739" s="149"/>
      <c r="F739" s="149"/>
      <c r="G739" s="43"/>
      <c r="H739" s="149"/>
      <c r="I739" s="43"/>
      <c r="J739" s="150"/>
    </row>
    <row r="740" spans="1:10">
      <c r="A740" s="43"/>
      <c r="B740" s="43"/>
      <c r="C740" s="43"/>
      <c r="D740" s="120"/>
      <c r="E740" s="149"/>
      <c r="F740" s="149"/>
      <c r="G740" s="43"/>
      <c r="H740" s="149"/>
      <c r="I740" s="43"/>
      <c r="J740" s="150"/>
    </row>
    <row r="741" spans="1:10">
      <c r="A741" s="43"/>
      <c r="B741" s="43"/>
      <c r="C741" s="43"/>
      <c r="D741" s="120"/>
      <c r="E741" s="149"/>
      <c r="F741" s="149"/>
      <c r="G741" s="43"/>
      <c r="H741" s="149"/>
      <c r="I741" s="43"/>
      <c r="J741" s="150"/>
    </row>
    <row r="742" spans="1:10">
      <c r="A742" s="43"/>
      <c r="B742" s="43"/>
      <c r="C742" s="43"/>
      <c r="D742" s="120"/>
      <c r="E742" s="149"/>
      <c r="F742" s="149"/>
      <c r="G742" s="43"/>
      <c r="H742" s="149"/>
      <c r="I742" s="43"/>
      <c r="J742" s="150"/>
    </row>
    <row r="743" spans="1:10">
      <c r="A743" s="43"/>
      <c r="B743" s="43"/>
      <c r="C743" s="43"/>
      <c r="D743" s="120"/>
      <c r="E743" s="149"/>
      <c r="F743" s="149"/>
      <c r="G743" s="43"/>
      <c r="H743" s="149"/>
      <c r="I743" s="43"/>
      <c r="J743" s="150"/>
    </row>
    <row r="744" spans="1:10">
      <c r="A744" s="43"/>
      <c r="B744" s="43"/>
      <c r="C744" s="43"/>
      <c r="D744" s="120"/>
      <c r="E744" s="149"/>
      <c r="F744" s="149"/>
      <c r="G744" s="43"/>
      <c r="H744" s="149"/>
      <c r="I744" s="43"/>
      <c r="J744" s="150"/>
    </row>
    <row r="745" spans="1:10">
      <c r="A745" s="43"/>
      <c r="B745" s="43"/>
      <c r="C745" s="43"/>
      <c r="D745" s="120"/>
      <c r="E745" s="149"/>
      <c r="F745" s="149"/>
      <c r="G745" s="43"/>
      <c r="H745" s="149"/>
      <c r="I745" s="43"/>
      <c r="J745" s="150"/>
    </row>
    <row r="746" spans="1:10">
      <c r="A746" s="43"/>
      <c r="B746" s="43"/>
      <c r="C746" s="43"/>
      <c r="D746" s="120"/>
      <c r="E746" s="149"/>
      <c r="F746" s="149"/>
      <c r="G746" s="43"/>
      <c r="H746" s="149"/>
      <c r="I746" s="43"/>
      <c r="J746" s="150"/>
    </row>
    <row r="747" spans="1:10">
      <c r="A747" s="43"/>
      <c r="B747" s="43"/>
      <c r="C747" s="43"/>
      <c r="D747" s="120"/>
      <c r="E747" s="149"/>
      <c r="F747" s="149"/>
      <c r="G747" s="43"/>
      <c r="H747" s="149"/>
      <c r="I747" s="43"/>
      <c r="J747" s="150"/>
    </row>
    <row r="748" spans="1:10">
      <c r="A748" s="43"/>
      <c r="B748" s="43"/>
      <c r="C748" s="43"/>
      <c r="D748" s="120"/>
      <c r="E748" s="149"/>
      <c r="F748" s="149"/>
      <c r="G748" s="43"/>
      <c r="H748" s="149"/>
      <c r="I748" s="43"/>
      <c r="J748" s="150"/>
    </row>
    <row r="749" spans="1:10">
      <c r="A749" s="43"/>
      <c r="B749" s="43"/>
      <c r="C749" s="43"/>
      <c r="D749" s="120"/>
      <c r="E749" s="149"/>
      <c r="F749" s="149"/>
      <c r="G749" s="43"/>
      <c r="H749" s="149"/>
      <c r="I749" s="43"/>
      <c r="J749" s="150"/>
    </row>
    <row r="750" spans="1:10">
      <c r="A750" s="43"/>
      <c r="B750" s="43"/>
      <c r="C750" s="43"/>
      <c r="D750" s="120"/>
      <c r="E750" s="149"/>
      <c r="F750" s="149"/>
      <c r="G750" s="43"/>
      <c r="H750" s="149"/>
      <c r="I750" s="43"/>
      <c r="J750" s="150"/>
    </row>
    <row r="751" spans="1:10">
      <c r="A751" s="43"/>
      <c r="B751" s="43"/>
      <c r="C751" s="43"/>
      <c r="D751" s="120"/>
      <c r="E751" s="149"/>
      <c r="F751" s="149"/>
      <c r="G751" s="43"/>
      <c r="H751" s="149"/>
      <c r="I751" s="43"/>
      <c r="J751" s="150"/>
    </row>
    <row r="752" spans="1:10">
      <c r="A752" s="43"/>
      <c r="B752" s="43"/>
      <c r="C752" s="43"/>
      <c r="D752" s="120"/>
      <c r="E752" s="149"/>
      <c r="F752" s="149"/>
      <c r="G752" s="43"/>
      <c r="H752" s="149"/>
      <c r="I752" s="43"/>
      <c r="J752" s="150"/>
    </row>
    <row r="753" spans="1:10">
      <c r="A753" s="43"/>
      <c r="B753" s="43"/>
      <c r="C753" s="43"/>
      <c r="D753" s="120"/>
      <c r="E753" s="149"/>
      <c r="F753" s="149"/>
      <c r="G753" s="43"/>
      <c r="H753" s="149"/>
      <c r="I753" s="43"/>
      <c r="J753" s="150"/>
    </row>
    <row r="754" spans="1:10">
      <c r="A754" s="43"/>
      <c r="B754" s="43"/>
      <c r="C754" s="43"/>
      <c r="D754" s="120"/>
      <c r="E754" s="149"/>
      <c r="F754" s="149"/>
      <c r="G754" s="43"/>
      <c r="H754" s="149"/>
      <c r="I754" s="43"/>
      <c r="J754" s="150"/>
    </row>
    <row r="755" spans="1:10">
      <c r="A755" s="43"/>
      <c r="B755" s="43"/>
      <c r="C755" s="43"/>
      <c r="D755" s="120"/>
      <c r="E755" s="149"/>
      <c r="F755" s="149"/>
      <c r="G755" s="43"/>
      <c r="H755" s="149"/>
      <c r="I755" s="43"/>
      <c r="J755" s="150"/>
    </row>
    <row r="756" spans="1:10">
      <c r="A756" s="43"/>
      <c r="B756" s="43"/>
      <c r="C756" s="43"/>
      <c r="D756" s="120"/>
      <c r="E756" s="149"/>
      <c r="F756" s="149"/>
      <c r="G756" s="43"/>
      <c r="H756" s="149"/>
      <c r="I756" s="43"/>
      <c r="J756" s="150"/>
    </row>
    <row r="757" spans="1:10">
      <c r="A757" s="43"/>
      <c r="B757" s="43"/>
      <c r="C757" s="43"/>
      <c r="D757" s="120"/>
      <c r="E757" s="149"/>
      <c r="F757" s="149"/>
      <c r="G757" s="43"/>
      <c r="H757" s="149"/>
      <c r="I757" s="43"/>
      <c r="J757" s="150"/>
    </row>
    <row r="758" spans="1:10">
      <c r="A758" s="43"/>
      <c r="B758" s="43"/>
      <c r="C758" s="43"/>
      <c r="D758" s="120"/>
      <c r="E758" s="149"/>
      <c r="F758" s="149"/>
      <c r="G758" s="43"/>
      <c r="H758" s="149"/>
      <c r="I758" s="43"/>
      <c r="J758" s="150"/>
    </row>
    <row r="759" spans="1:10">
      <c r="A759" s="43"/>
      <c r="B759" s="43"/>
      <c r="C759" s="43"/>
      <c r="D759" s="120"/>
      <c r="E759" s="149"/>
      <c r="F759" s="149"/>
      <c r="G759" s="43"/>
      <c r="H759" s="149"/>
      <c r="I759" s="43"/>
      <c r="J759" s="150"/>
    </row>
    <row r="760" spans="1:10">
      <c r="A760" s="43"/>
      <c r="B760" s="43"/>
      <c r="C760" s="43"/>
      <c r="D760" s="120"/>
      <c r="E760" s="149"/>
      <c r="F760" s="149"/>
      <c r="G760" s="43"/>
      <c r="H760" s="149"/>
      <c r="I760" s="43"/>
      <c r="J760" s="150"/>
    </row>
    <row r="761" spans="1:10">
      <c r="A761" s="43"/>
      <c r="B761" s="43"/>
      <c r="C761" s="43"/>
      <c r="D761" s="120"/>
      <c r="E761" s="149"/>
      <c r="F761" s="149"/>
      <c r="G761" s="43"/>
      <c r="H761" s="149"/>
      <c r="I761" s="43"/>
      <c r="J761" s="150"/>
    </row>
    <row r="762" spans="1:10">
      <c r="A762" s="43"/>
      <c r="B762" s="43"/>
      <c r="C762" s="43"/>
      <c r="D762" s="120"/>
      <c r="E762" s="149"/>
      <c r="F762" s="149"/>
      <c r="G762" s="43"/>
      <c r="H762" s="149"/>
      <c r="I762" s="43"/>
      <c r="J762" s="150"/>
    </row>
    <row r="763" spans="1:10">
      <c r="A763" s="43"/>
      <c r="B763" s="43"/>
      <c r="C763" s="43"/>
      <c r="D763" s="120"/>
      <c r="E763" s="149"/>
      <c r="F763" s="149"/>
      <c r="G763" s="43"/>
      <c r="H763" s="149"/>
      <c r="I763" s="43"/>
      <c r="J763" s="150"/>
    </row>
    <row r="764" spans="1:10">
      <c r="A764" s="43"/>
      <c r="B764" s="43"/>
      <c r="C764" s="43"/>
      <c r="D764" s="120"/>
      <c r="E764" s="149"/>
      <c r="F764" s="149"/>
      <c r="G764" s="43"/>
      <c r="H764" s="149"/>
      <c r="I764" s="43"/>
      <c r="J764" s="150"/>
    </row>
    <row r="765" spans="1:10">
      <c r="A765" s="43"/>
      <c r="B765" s="43"/>
      <c r="C765" s="43"/>
      <c r="D765" s="120"/>
      <c r="E765" s="149"/>
      <c r="F765" s="149"/>
      <c r="G765" s="43"/>
      <c r="H765" s="149"/>
      <c r="I765" s="43"/>
      <c r="J765" s="150"/>
    </row>
    <row r="766" spans="1:10">
      <c r="A766" s="43"/>
      <c r="B766" s="43"/>
      <c r="C766" s="43"/>
      <c r="D766" s="120"/>
      <c r="E766" s="149"/>
      <c r="F766" s="149"/>
      <c r="G766" s="43"/>
      <c r="H766" s="149"/>
      <c r="I766" s="43"/>
      <c r="J766" s="150"/>
    </row>
    <row r="767" spans="1:10">
      <c r="A767" s="43"/>
      <c r="B767" s="43"/>
      <c r="C767" s="43"/>
      <c r="D767" s="120"/>
      <c r="E767" s="149"/>
      <c r="F767" s="149"/>
      <c r="G767" s="43"/>
      <c r="H767" s="149"/>
      <c r="I767" s="43"/>
      <c r="J767" s="150"/>
    </row>
    <row r="768" spans="1:10">
      <c r="A768" s="43"/>
      <c r="B768" s="43"/>
      <c r="C768" s="43"/>
      <c r="D768" s="120"/>
      <c r="E768" s="149"/>
      <c r="F768" s="149"/>
      <c r="G768" s="43"/>
      <c r="H768" s="149"/>
      <c r="I768" s="43"/>
      <c r="J768" s="150"/>
    </row>
    <row r="769" spans="1:10">
      <c r="A769" s="43"/>
      <c r="B769" s="43"/>
      <c r="C769" s="43"/>
      <c r="D769" s="120"/>
      <c r="E769" s="149"/>
      <c r="F769" s="149"/>
      <c r="G769" s="43"/>
      <c r="H769" s="149"/>
      <c r="I769" s="43"/>
      <c r="J769" s="150"/>
    </row>
    <row r="770" spans="1:10">
      <c r="A770" s="43"/>
      <c r="B770" s="43"/>
      <c r="C770" s="43"/>
      <c r="D770" s="120"/>
      <c r="E770" s="149"/>
      <c r="F770" s="149"/>
      <c r="G770" s="43"/>
      <c r="H770" s="149"/>
      <c r="I770" s="43"/>
      <c r="J770" s="150"/>
    </row>
    <row r="771" spans="1:10">
      <c r="A771" s="43"/>
      <c r="B771" s="43"/>
      <c r="C771" s="43"/>
      <c r="D771" s="120"/>
      <c r="E771" s="149"/>
      <c r="F771" s="149"/>
      <c r="G771" s="43"/>
      <c r="H771" s="149"/>
      <c r="I771" s="43"/>
      <c r="J771" s="150"/>
    </row>
    <row r="772" spans="1:10">
      <c r="A772" s="43"/>
      <c r="B772" s="43"/>
      <c r="C772" s="43"/>
      <c r="D772" s="120"/>
      <c r="E772" s="149"/>
      <c r="F772" s="149"/>
      <c r="G772" s="43"/>
      <c r="H772" s="149"/>
      <c r="I772" s="43"/>
      <c r="J772" s="150"/>
    </row>
    <row r="773" spans="1:10">
      <c r="A773" s="43"/>
      <c r="B773" s="43"/>
      <c r="C773" s="43"/>
      <c r="D773" s="120"/>
      <c r="E773" s="149"/>
      <c r="F773" s="149"/>
      <c r="G773" s="43"/>
      <c r="H773" s="149"/>
      <c r="I773" s="43"/>
      <c r="J773" s="150"/>
    </row>
    <row r="774" spans="1:10">
      <c r="A774" s="43"/>
      <c r="B774" s="43"/>
      <c r="C774" s="43"/>
      <c r="D774" s="120"/>
      <c r="E774" s="149"/>
      <c r="F774" s="149"/>
      <c r="G774" s="43"/>
      <c r="H774" s="149"/>
      <c r="I774" s="43"/>
      <c r="J774" s="150"/>
    </row>
    <row r="775" spans="1:10">
      <c r="A775" s="43"/>
      <c r="B775" s="43"/>
      <c r="C775" s="43"/>
      <c r="D775" s="120"/>
      <c r="E775" s="149"/>
      <c r="F775" s="149"/>
      <c r="G775" s="43"/>
      <c r="H775" s="149"/>
      <c r="I775" s="43"/>
      <c r="J775" s="150"/>
    </row>
    <row r="776" spans="1:10">
      <c r="A776" s="43"/>
      <c r="B776" s="43"/>
      <c r="C776" s="43"/>
      <c r="D776" s="120"/>
      <c r="E776" s="149"/>
      <c r="F776" s="149"/>
      <c r="G776" s="43"/>
      <c r="H776" s="149"/>
      <c r="I776" s="43"/>
      <c r="J776" s="150"/>
    </row>
    <row r="777" spans="1:10">
      <c r="A777" s="43"/>
      <c r="B777" s="43"/>
      <c r="C777" s="43"/>
      <c r="D777" s="120"/>
      <c r="E777" s="149"/>
      <c r="F777" s="149"/>
      <c r="G777" s="43"/>
      <c r="H777" s="149"/>
      <c r="I777" s="43"/>
      <c r="J777" s="150"/>
    </row>
    <row r="778" spans="1:10">
      <c r="A778" s="43"/>
      <c r="B778" s="43"/>
      <c r="C778" s="43"/>
      <c r="D778" s="120"/>
      <c r="E778" s="149"/>
      <c r="F778" s="149"/>
      <c r="G778" s="43"/>
      <c r="H778" s="149"/>
      <c r="I778" s="43"/>
      <c r="J778" s="150"/>
    </row>
    <row r="779" spans="1:10">
      <c r="A779" s="43"/>
      <c r="B779" s="43"/>
      <c r="C779" s="43"/>
      <c r="D779" s="120"/>
      <c r="E779" s="149"/>
      <c r="F779" s="149"/>
      <c r="G779" s="43"/>
      <c r="H779" s="149"/>
      <c r="I779" s="43"/>
      <c r="J779" s="150"/>
    </row>
    <row r="780" spans="1:10">
      <c r="A780" s="43"/>
      <c r="B780" s="43"/>
      <c r="C780" s="43"/>
      <c r="D780" s="120"/>
      <c r="E780" s="149"/>
      <c r="F780" s="149"/>
      <c r="G780" s="43"/>
      <c r="H780" s="149"/>
      <c r="I780" s="43"/>
      <c r="J780" s="150"/>
    </row>
    <row r="781" spans="1:10">
      <c r="A781" s="43"/>
      <c r="B781" s="43"/>
      <c r="C781" s="43"/>
      <c r="D781" s="120"/>
      <c r="E781" s="149"/>
      <c r="F781" s="149"/>
      <c r="G781" s="43"/>
      <c r="H781" s="149"/>
      <c r="I781" s="43"/>
      <c r="J781" s="150"/>
    </row>
    <row r="782" spans="1:10">
      <c r="A782" s="43"/>
      <c r="B782" s="43"/>
      <c r="C782" s="43"/>
      <c r="D782" s="120"/>
      <c r="E782" s="149"/>
      <c r="F782" s="149"/>
      <c r="G782" s="43"/>
      <c r="H782" s="149"/>
      <c r="I782" s="43"/>
      <c r="J782" s="150"/>
    </row>
    <row r="783" spans="1:10">
      <c r="A783" s="43"/>
      <c r="B783" s="43"/>
      <c r="C783" s="43"/>
      <c r="D783" s="120"/>
      <c r="E783" s="149"/>
      <c r="F783" s="149"/>
      <c r="G783" s="43"/>
      <c r="H783" s="149"/>
      <c r="I783" s="43"/>
      <c r="J783" s="150"/>
    </row>
    <row r="784" spans="1:10">
      <c r="A784" s="43"/>
      <c r="B784" s="43"/>
      <c r="C784" s="43"/>
      <c r="D784" s="120"/>
      <c r="E784" s="149"/>
      <c r="F784" s="149"/>
      <c r="G784" s="43"/>
      <c r="H784" s="149"/>
      <c r="I784" s="43"/>
      <c r="J784" s="150"/>
    </row>
    <row r="785" spans="1:10">
      <c r="A785" s="43"/>
      <c r="B785" s="43"/>
      <c r="C785" s="43"/>
      <c r="D785" s="120"/>
      <c r="E785" s="149"/>
      <c r="F785" s="149"/>
      <c r="G785" s="43"/>
      <c r="H785" s="149"/>
      <c r="I785" s="43"/>
      <c r="J785" s="150"/>
    </row>
    <row r="786" spans="1:10">
      <c r="A786" s="43"/>
      <c r="B786" s="43"/>
      <c r="C786" s="43"/>
      <c r="D786" s="120"/>
      <c r="E786" s="149"/>
      <c r="F786" s="149"/>
      <c r="G786" s="43"/>
      <c r="H786" s="149"/>
      <c r="I786" s="43"/>
      <c r="J786" s="150"/>
    </row>
    <row r="787" spans="1:10">
      <c r="A787" s="43"/>
      <c r="B787" s="43"/>
      <c r="C787" s="43"/>
      <c r="D787" s="120"/>
      <c r="E787" s="149"/>
      <c r="F787" s="149"/>
      <c r="G787" s="43"/>
      <c r="H787" s="149"/>
      <c r="I787" s="43"/>
      <c r="J787" s="150"/>
    </row>
    <row r="788" spans="1:10">
      <c r="A788" s="43"/>
      <c r="B788" s="43"/>
      <c r="C788" s="43"/>
      <c r="D788" s="120"/>
      <c r="E788" s="149"/>
      <c r="F788" s="149"/>
      <c r="G788" s="43"/>
      <c r="H788" s="149"/>
      <c r="I788" s="43"/>
      <c r="J788" s="150"/>
    </row>
    <row r="789" spans="1:10">
      <c r="A789" s="43"/>
      <c r="B789" s="43"/>
      <c r="C789" s="43"/>
      <c r="D789" s="120"/>
      <c r="E789" s="149"/>
      <c r="F789" s="149"/>
      <c r="G789" s="43"/>
      <c r="H789" s="149"/>
      <c r="I789" s="43"/>
      <c r="J789" s="150"/>
    </row>
    <row r="790" spans="1:10">
      <c r="A790" s="43"/>
      <c r="B790" s="43"/>
      <c r="C790" s="43"/>
      <c r="D790" s="120"/>
      <c r="E790" s="149"/>
      <c r="F790" s="149"/>
      <c r="G790" s="43"/>
      <c r="H790" s="149"/>
      <c r="I790" s="43"/>
      <c r="J790" s="150"/>
    </row>
    <row r="791" spans="1:10">
      <c r="A791" s="43"/>
      <c r="B791" s="43"/>
      <c r="C791" s="43"/>
      <c r="D791" s="120"/>
      <c r="E791" s="149"/>
      <c r="F791" s="149"/>
      <c r="G791" s="43"/>
      <c r="H791" s="149"/>
      <c r="I791" s="43"/>
      <c r="J791" s="150"/>
    </row>
    <row r="792" spans="1:10">
      <c r="A792" s="43"/>
      <c r="B792" s="43"/>
      <c r="C792" s="43"/>
      <c r="D792" s="120"/>
      <c r="E792" s="149"/>
      <c r="F792" s="149"/>
      <c r="G792" s="43"/>
      <c r="H792" s="149"/>
      <c r="I792" s="43"/>
      <c r="J792" s="150"/>
    </row>
    <row r="793" spans="1:10">
      <c r="A793" s="43"/>
      <c r="B793" s="43"/>
      <c r="C793" s="43"/>
      <c r="D793" s="120"/>
      <c r="E793" s="149"/>
      <c r="F793" s="149"/>
      <c r="G793" s="43"/>
      <c r="H793" s="149"/>
      <c r="I793" s="43"/>
      <c r="J793" s="150"/>
    </row>
    <row r="794" spans="1:10">
      <c r="A794" s="43"/>
      <c r="B794" s="43"/>
      <c r="C794" s="43"/>
      <c r="D794" s="120"/>
      <c r="E794" s="149"/>
      <c r="F794" s="149"/>
      <c r="G794" s="43"/>
      <c r="H794" s="149"/>
      <c r="I794" s="43"/>
      <c r="J794" s="150"/>
    </row>
    <row r="795" spans="1:10">
      <c r="A795" s="43"/>
      <c r="B795" s="43"/>
      <c r="C795" s="43"/>
      <c r="D795" s="120"/>
      <c r="E795" s="149"/>
      <c r="F795" s="149"/>
      <c r="G795" s="43"/>
      <c r="H795" s="149"/>
      <c r="I795" s="43"/>
      <c r="J795" s="150"/>
    </row>
    <row r="796" spans="1:10">
      <c r="A796" s="43"/>
      <c r="B796" s="43"/>
      <c r="C796" s="43"/>
      <c r="D796" s="120"/>
      <c r="E796" s="149"/>
      <c r="F796" s="149"/>
      <c r="G796" s="43"/>
      <c r="H796" s="149"/>
      <c r="I796" s="43"/>
      <c r="J796" s="150"/>
    </row>
    <row r="797" spans="1:10">
      <c r="A797" s="43"/>
      <c r="B797" s="43"/>
      <c r="C797" s="43"/>
      <c r="D797" s="120"/>
      <c r="E797" s="149"/>
      <c r="F797" s="149"/>
      <c r="G797" s="43"/>
      <c r="H797" s="149"/>
      <c r="I797" s="43"/>
      <c r="J797" s="150"/>
    </row>
    <row r="798" spans="1:10">
      <c r="A798" s="43"/>
      <c r="B798" s="43"/>
      <c r="C798" s="43"/>
      <c r="D798" s="120"/>
      <c r="E798" s="149"/>
      <c r="F798" s="149"/>
      <c r="G798" s="43"/>
      <c r="H798" s="149"/>
      <c r="I798" s="43"/>
      <c r="J798" s="150"/>
    </row>
    <row r="799" spans="1:10">
      <c r="A799" s="43"/>
      <c r="B799" s="43"/>
      <c r="C799" s="43"/>
      <c r="D799" s="120"/>
      <c r="E799" s="149"/>
      <c r="F799" s="149"/>
      <c r="G799" s="43"/>
      <c r="H799" s="149"/>
      <c r="I799" s="43"/>
      <c r="J799" s="150"/>
    </row>
    <row r="800" spans="1:10">
      <c r="A800" s="43"/>
      <c r="B800" s="43"/>
      <c r="C800" s="43"/>
      <c r="D800" s="120"/>
      <c r="E800" s="149"/>
      <c r="F800" s="149"/>
      <c r="G800" s="43"/>
      <c r="H800" s="149"/>
      <c r="I800" s="43"/>
      <c r="J800" s="150"/>
    </row>
    <row r="801" spans="1:10">
      <c r="A801" s="43"/>
      <c r="B801" s="43"/>
      <c r="C801" s="43"/>
      <c r="D801" s="120"/>
      <c r="E801" s="149"/>
      <c r="F801" s="149"/>
      <c r="G801" s="43"/>
      <c r="H801" s="149"/>
      <c r="I801" s="43"/>
      <c r="J801" s="150"/>
    </row>
    <row r="802" spans="1:10">
      <c r="A802" s="43"/>
      <c r="B802" s="43"/>
      <c r="C802" s="43"/>
      <c r="D802" s="120"/>
      <c r="E802" s="149"/>
      <c r="F802" s="149"/>
      <c r="G802" s="43"/>
      <c r="H802" s="149"/>
      <c r="I802" s="43"/>
      <c r="J802" s="150"/>
    </row>
    <row r="803" spans="1:10">
      <c r="A803" s="43"/>
      <c r="B803" s="43"/>
      <c r="C803" s="43"/>
      <c r="D803" s="120"/>
      <c r="E803" s="149"/>
      <c r="F803" s="149"/>
      <c r="G803" s="43"/>
      <c r="H803" s="149"/>
      <c r="I803" s="43"/>
      <c r="J803" s="150"/>
    </row>
    <row r="804" spans="1:10">
      <c r="A804" s="43"/>
      <c r="B804" s="43"/>
      <c r="C804" s="43"/>
      <c r="D804" s="120"/>
      <c r="E804" s="149"/>
      <c r="F804" s="149"/>
      <c r="G804" s="43"/>
      <c r="H804" s="149"/>
      <c r="I804" s="43"/>
      <c r="J804" s="150"/>
    </row>
    <row r="805" spans="1:10">
      <c r="A805" s="43"/>
      <c r="B805" s="43"/>
      <c r="C805" s="43"/>
      <c r="D805" s="120"/>
      <c r="E805" s="149"/>
      <c r="F805" s="149"/>
      <c r="G805" s="43"/>
      <c r="H805" s="149"/>
      <c r="I805" s="43"/>
      <c r="J805" s="150"/>
    </row>
    <row r="806" spans="1:10">
      <c r="A806" s="43"/>
      <c r="B806" s="43"/>
      <c r="C806" s="43"/>
      <c r="D806" s="120"/>
      <c r="E806" s="149"/>
      <c r="F806" s="149"/>
      <c r="G806" s="43"/>
      <c r="H806" s="149"/>
      <c r="I806" s="43"/>
      <c r="J806" s="150"/>
    </row>
    <row r="807" spans="1:10">
      <c r="A807" s="43"/>
      <c r="B807" s="43"/>
      <c r="C807" s="43"/>
      <c r="D807" s="120"/>
      <c r="E807" s="149"/>
      <c r="F807" s="149"/>
      <c r="G807" s="43"/>
      <c r="H807" s="149"/>
      <c r="I807" s="43"/>
      <c r="J807" s="150"/>
    </row>
    <row r="808" spans="1:10">
      <c r="A808" s="43"/>
      <c r="B808" s="43"/>
      <c r="C808" s="43"/>
      <c r="D808" s="120"/>
      <c r="E808" s="149"/>
      <c r="F808" s="149"/>
      <c r="G808" s="43"/>
      <c r="H808" s="149"/>
      <c r="I808" s="43"/>
      <c r="J808" s="150"/>
    </row>
    <row r="809" spans="1:10">
      <c r="A809" s="43"/>
      <c r="B809" s="43"/>
      <c r="C809" s="43"/>
      <c r="D809" s="120"/>
      <c r="E809" s="149"/>
      <c r="F809" s="149"/>
      <c r="G809" s="43"/>
      <c r="H809" s="149"/>
      <c r="I809" s="43"/>
      <c r="J809" s="150"/>
    </row>
    <row r="810" spans="1:10">
      <c r="A810" s="43"/>
      <c r="B810" s="43"/>
      <c r="C810" s="43"/>
      <c r="D810" s="120"/>
      <c r="E810" s="149"/>
      <c r="F810" s="149"/>
      <c r="G810" s="43"/>
      <c r="H810" s="149"/>
      <c r="I810" s="43"/>
      <c r="J810" s="150"/>
    </row>
    <row r="811" spans="1:10">
      <c r="A811" s="43"/>
      <c r="B811" s="43"/>
      <c r="C811" s="43"/>
      <c r="D811" s="120"/>
      <c r="E811" s="149"/>
      <c r="F811" s="149"/>
      <c r="G811" s="43"/>
      <c r="H811" s="149"/>
      <c r="I811" s="43"/>
      <c r="J811" s="150"/>
    </row>
    <row r="812" spans="1:10">
      <c r="A812" s="43"/>
      <c r="B812" s="43"/>
      <c r="C812" s="43"/>
      <c r="D812" s="120"/>
      <c r="E812" s="149"/>
      <c r="F812" s="149"/>
      <c r="G812" s="43"/>
      <c r="H812" s="149"/>
      <c r="I812" s="43"/>
      <c r="J812" s="150"/>
    </row>
    <row r="813" spans="1:10">
      <c r="A813" s="43"/>
      <c r="B813" s="43"/>
      <c r="C813" s="43"/>
      <c r="D813" s="120"/>
      <c r="E813" s="149"/>
      <c r="F813" s="149"/>
      <c r="G813" s="43"/>
      <c r="H813" s="149"/>
      <c r="I813" s="43"/>
      <c r="J813" s="150"/>
    </row>
    <row r="814" spans="1:10">
      <c r="A814" s="43"/>
      <c r="B814" s="43"/>
      <c r="C814" s="43"/>
      <c r="D814" s="120"/>
      <c r="E814" s="149"/>
      <c r="F814" s="149"/>
      <c r="G814" s="43"/>
      <c r="H814" s="149"/>
      <c r="I814" s="43"/>
      <c r="J814" s="150"/>
    </row>
    <row r="815" spans="1:10">
      <c r="A815" s="43"/>
      <c r="B815" s="43"/>
      <c r="C815" s="43"/>
      <c r="D815" s="120"/>
      <c r="E815" s="149"/>
      <c r="F815" s="149"/>
      <c r="G815" s="43"/>
      <c r="H815" s="149"/>
      <c r="I815" s="43"/>
      <c r="J815" s="150"/>
    </row>
    <row r="816" spans="1:10">
      <c r="A816" s="43"/>
      <c r="B816" s="43"/>
      <c r="C816" s="43"/>
      <c r="D816" s="120"/>
      <c r="E816" s="149"/>
      <c r="F816" s="149"/>
      <c r="G816" s="43"/>
      <c r="H816" s="149"/>
      <c r="I816" s="43"/>
      <c r="J816" s="150"/>
    </row>
    <row r="817" spans="1:10">
      <c r="A817" s="43"/>
      <c r="B817" s="43"/>
      <c r="C817" s="43"/>
      <c r="D817" s="120"/>
      <c r="E817" s="149"/>
      <c r="F817" s="149"/>
      <c r="G817" s="43"/>
      <c r="H817" s="149"/>
      <c r="I817" s="43"/>
      <c r="J817" s="150"/>
    </row>
    <row r="818" spans="1:10">
      <c r="A818" s="43"/>
      <c r="B818" s="43"/>
      <c r="C818" s="43"/>
      <c r="D818" s="120"/>
      <c r="E818" s="149"/>
      <c r="F818" s="149"/>
      <c r="G818" s="43"/>
      <c r="H818" s="149"/>
      <c r="I818" s="43"/>
      <c r="J818" s="150"/>
    </row>
    <row r="819" spans="1:10">
      <c r="A819" s="43"/>
      <c r="B819" s="43"/>
      <c r="C819" s="43"/>
      <c r="D819" s="120"/>
      <c r="E819" s="149"/>
      <c r="F819" s="149"/>
      <c r="G819" s="43"/>
      <c r="H819" s="149"/>
      <c r="I819" s="43"/>
      <c r="J819" s="150"/>
    </row>
    <row r="820" spans="1:10">
      <c r="A820" s="43"/>
      <c r="B820" s="43"/>
      <c r="C820" s="43"/>
      <c r="D820" s="120"/>
      <c r="E820" s="149"/>
      <c r="F820" s="149"/>
      <c r="G820" s="43"/>
      <c r="H820" s="149"/>
      <c r="I820" s="43"/>
      <c r="J820" s="150"/>
    </row>
    <row r="821" spans="1:10">
      <c r="A821" s="43"/>
      <c r="B821" s="43"/>
      <c r="C821" s="43"/>
      <c r="D821" s="120"/>
      <c r="E821" s="149"/>
      <c r="F821" s="149"/>
      <c r="G821" s="43"/>
      <c r="H821" s="149"/>
      <c r="I821" s="43"/>
      <c r="J821" s="150"/>
    </row>
    <row r="822" spans="1:10">
      <c r="A822" s="43"/>
      <c r="B822" s="43"/>
      <c r="C822" s="43"/>
      <c r="D822" s="120"/>
      <c r="E822" s="149"/>
      <c r="F822" s="149"/>
      <c r="G822" s="43"/>
      <c r="H822" s="149"/>
      <c r="I822" s="43"/>
      <c r="J822" s="150"/>
    </row>
    <row r="823" spans="1:10">
      <c r="A823" s="43"/>
      <c r="B823" s="43"/>
      <c r="C823" s="43"/>
      <c r="D823" s="120"/>
      <c r="E823" s="149"/>
      <c r="F823" s="149"/>
      <c r="G823" s="43"/>
      <c r="H823" s="149"/>
      <c r="I823" s="43"/>
      <c r="J823" s="150"/>
    </row>
    <row r="824" spans="1:10">
      <c r="A824" s="43"/>
      <c r="B824" s="43"/>
      <c r="C824" s="43"/>
      <c r="D824" s="120"/>
      <c r="E824" s="149"/>
      <c r="F824" s="149"/>
      <c r="G824" s="43"/>
      <c r="H824" s="149"/>
      <c r="I824" s="43"/>
      <c r="J824" s="150"/>
    </row>
    <row r="825" spans="1:10">
      <c r="A825" s="43"/>
      <c r="B825" s="43"/>
      <c r="C825" s="43"/>
      <c r="D825" s="120"/>
      <c r="E825" s="149"/>
      <c r="F825" s="149"/>
      <c r="G825" s="43"/>
      <c r="H825" s="149"/>
      <c r="I825" s="43"/>
      <c r="J825" s="150"/>
    </row>
    <row r="826" spans="1:10">
      <c r="A826" s="43"/>
      <c r="B826" s="43"/>
      <c r="C826" s="43"/>
      <c r="D826" s="120"/>
      <c r="E826" s="149"/>
      <c r="F826" s="149"/>
      <c r="G826" s="43"/>
      <c r="H826" s="149"/>
      <c r="I826" s="43"/>
      <c r="J826" s="150"/>
    </row>
    <row r="827" spans="1:10">
      <c r="A827" s="43"/>
      <c r="B827" s="43"/>
      <c r="C827" s="43"/>
      <c r="D827" s="120"/>
      <c r="E827" s="149"/>
      <c r="F827" s="149"/>
      <c r="G827" s="43"/>
      <c r="H827" s="149"/>
      <c r="I827" s="43"/>
      <c r="J827" s="150"/>
    </row>
    <row r="828" spans="1:10">
      <c r="A828" s="43"/>
      <c r="B828" s="43"/>
      <c r="C828" s="43"/>
      <c r="D828" s="120"/>
      <c r="E828" s="149"/>
      <c r="F828" s="149"/>
      <c r="G828" s="43"/>
      <c r="H828" s="149"/>
      <c r="I828" s="43"/>
      <c r="J828" s="150"/>
    </row>
    <row r="829" spans="1:10">
      <c r="A829" s="43"/>
      <c r="B829" s="43"/>
      <c r="C829" s="43"/>
      <c r="D829" s="120"/>
      <c r="E829" s="149"/>
      <c r="F829" s="149"/>
      <c r="G829" s="43"/>
      <c r="H829" s="149"/>
      <c r="I829" s="43"/>
      <c r="J829" s="150"/>
    </row>
    <row r="830" spans="1:10">
      <c r="A830" s="43"/>
      <c r="B830" s="43"/>
      <c r="C830" s="43"/>
      <c r="D830" s="120"/>
      <c r="E830" s="149"/>
      <c r="F830" s="149"/>
      <c r="G830" s="43"/>
      <c r="H830" s="149"/>
      <c r="I830" s="43"/>
      <c r="J830" s="150"/>
    </row>
    <row r="831" spans="1:10">
      <c r="A831" s="43"/>
      <c r="B831" s="43"/>
      <c r="C831" s="43"/>
      <c r="D831" s="120"/>
      <c r="E831" s="149"/>
      <c r="F831" s="149"/>
      <c r="G831" s="43"/>
      <c r="H831" s="149"/>
      <c r="I831" s="43"/>
      <c r="J831" s="150"/>
    </row>
    <row r="832" spans="1:10">
      <c r="A832" s="43"/>
      <c r="B832" s="43"/>
      <c r="C832" s="43"/>
      <c r="D832" s="120"/>
      <c r="E832" s="149"/>
      <c r="F832" s="149"/>
      <c r="G832" s="43"/>
      <c r="H832" s="149"/>
      <c r="I832" s="43"/>
      <c r="J832" s="150"/>
    </row>
    <row r="833" spans="1:10">
      <c r="A833" s="43"/>
      <c r="B833" s="43"/>
      <c r="C833" s="43"/>
      <c r="D833" s="120"/>
      <c r="E833" s="149"/>
      <c r="F833" s="149"/>
      <c r="G833" s="43"/>
      <c r="H833" s="149"/>
      <c r="I833" s="43"/>
      <c r="J833" s="150"/>
    </row>
    <row r="834" spans="1:10">
      <c r="A834" s="43"/>
      <c r="B834" s="43"/>
      <c r="C834" s="43"/>
      <c r="D834" s="120"/>
      <c r="E834" s="149"/>
      <c r="F834" s="149"/>
      <c r="G834" s="43"/>
      <c r="H834" s="149"/>
      <c r="I834" s="43"/>
      <c r="J834" s="150"/>
    </row>
    <row r="835" spans="1:10">
      <c r="A835" s="43"/>
      <c r="B835" s="43"/>
      <c r="C835" s="43"/>
      <c r="D835" s="120"/>
      <c r="E835" s="149"/>
      <c r="F835" s="149"/>
      <c r="G835" s="43"/>
      <c r="H835" s="149"/>
      <c r="I835" s="43"/>
      <c r="J835" s="150"/>
    </row>
    <row r="836" spans="1:10">
      <c r="A836" s="43"/>
      <c r="B836" s="43"/>
      <c r="C836" s="43"/>
      <c r="D836" s="120"/>
      <c r="E836" s="149"/>
      <c r="F836" s="149"/>
      <c r="G836" s="43"/>
      <c r="H836" s="149"/>
      <c r="I836" s="43"/>
      <c r="J836" s="150"/>
    </row>
    <row r="837" spans="1:10">
      <c r="A837" s="43"/>
      <c r="B837" s="43"/>
      <c r="C837" s="43"/>
      <c r="D837" s="120"/>
      <c r="E837" s="149"/>
      <c r="F837" s="149"/>
      <c r="G837" s="43"/>
      <c r="H837" s="149"/>
      <c r="I837" s="43"/>
      <c r="J837" s="150"/>
    </row>
    <row r="838" spans="1:10">
      <c r="A838" s="43"/>
      <c r="B838" s="43"/>
      <c r="C838" s="43"/>
      <c r="D838" s="120"/>
      <c r="E838" s="149"/>
      <c r="F838" s="149"/>
      <c r="G838" s="43"/>
      <c r="H838" s="149"/>
      <c r="I838" s="43"/>
      <c r="J838" s="150"/>
    </row>
    <row r="839" spans="1:10">
      <c r="A839" s="43"/>
      <c r="B839" s="43"/>
      <c r="C839" s="43"/>
      <c r="D839" s="120"/>
      <c r="E839" s="149"/>
      <c r="F839" s="149"/>
      <c r="G839" s="43"/>
      <c r="H839" s="149"/>
      <c r="I839" s="43"/>
      <c r="J839" s="150"/>
    </row>
    <row r="840" spans="1:10">
      <c r="A840" s="43"/>
      <c r="B840" s="43"/>
      <c r="C840" s="43"/>
      <c r="D840" s="120"/>
      <c r="E840" s="149"/>
      <c r="F840" s="149"/>
      <c r="G840" s="43"/>
      <c r="H840" s="149"/>
      <c r="I840" s="43"/>
      <c r="J840" s="150"/>
    </row>
    <row r="841" spans="1:10">
      <c r="A841" s="43"/>
      <c r="B841" s="43"/>
      <c r="C841" s="43"/>
      <c r="D841" s="120"/>
      <c r="E841" s="149"/>
      <c r="F841" s="149"/>
      <c r="G841" s="43"/>
      <c r="H841" s="149"/>
      <c r="I841" s="43"/>
      <c r="J841" s="150"/>
    </row>
    <row r="842" spans="1:10">
      <c r="A842" s="43"/>
      <c r="B842" s="43"/>
      <c r="C842" s="43"/>
      <c r="D842" s="120"/>
      <c r="E842" s="149"/>
      <c r="F842" s="149"/>
      <c r="G842" s="43"/>
      <c r="H842" s="149"/>
      <c r="I842" s="43"/>
      <c r="J842" s="150"/>
    </row>
    <row r="843" spans="1:10">
      <c r="A843" s="43"/>
      <c r="B843" s="43"/>
      <c r="C843" s="43"/>
      <c r="D843" s="120"/>
      <c r="E843" s="149"/>
      <c r="F843" s="149"/>
      <c r="G843" s="43"/>
      <c r="H843" s="149"/>
      <c r="I843" s="43"/>
      <c r="J843" s="150"/>
    </row>
    <row r="844" spans="1:10">
      <c r="A844" s="43"/>
      <c r="B844" s="43"/>
      <c r="C844" s="43"/>
      <c r="D844" s="120"/>
      <c r="E844" s="149"/>
      <c r="F844" s="149"/>
      <c r="G844" s="43"/>
      <c r="H844" s="149"/>
      <c r="I844" s="43"/>
      <c r="J844" s="150"/>
    </row>
    <row r="845" spans="1:10">
      <c r="A845" s="43"/>
      <c r="B845" s="43"/>
      <c r="C845" s="43"/>
      <c r="D845" s="120"/>
      <c r="E845" s="149"/>
      <c r="F845" s="149"/>
      <c r="G845" s="43"/>
      <c r="H845" s="149"/>
      <c r="I845" s="43"/>
      <c r="J845" s="150"/>
    </row>
    <row r="846" spans="1:10">
      <c r="A846" s="43"/>
      <c r="B846" s="43"/>
      <c r="C846" s="43"/>
      <c r="D846" s="120"/>
      <c r="E846" s="149"/>
      <c r="F846" s="149"/>
      <c r="G846" s="43"/>
      <c r="H846" s="149"/>
      <c r="I846" s="43"/>
      <c r="J846" s="150"/>
    </row>
    <row r="847" spans="1:10">
      <c r="A847" s="43"/>
      <c r="B847" s="43"/>
      <c r="C847" s="43"/>
      <c r="D847" s="120"/>
      <c r="E847" s="149"/>
      <c r="F847" s="149"/>
      <c r="G847" s="43"/>
      <c r="H847" s="149"/>
      <c r="I847" s="43"/>
      <c r="J847" s="150"/>
    </row>
    <row r="848" spans="1:10">
      <c r="A848" s="43"/>
      <c r="B848" s="43"/>
      <c r="C848" s="43"/>
      <c r="D848" s="120"/>
      <c r="E848" s="149"/>
      <c r="F848" s="149"/>
      <c r="G848" s="43"/>
      <c r="H848" s="149"/>
      <c r="I848" s="43"/>
      <c r="J848" s="150"/>
    </row>
    <row r="849" spans="1:10">
      <c r="A849" s="43"/>
      <c r="B849" s="43"/>
      <c r="C849" s="43"/>
      <c r="D849" s="120"/>
      <c r="E849" s="149"/>
      <c r="F849" s="149"/>
      <c r="G849" s="43"/>
      <c r="H849" s="149"/>
      <c r="I849" s="43"/>
      <c r="J849" s="150"/>
    </row>
    <row r="850" spans="1:10">
      <c r="A850" s="43"/>
      <c r="B850" s="43"/>
      <c r="C850" s="43"/>
      <c r="D850" s="120"/>
      <c r="E850" s="149"/>
      <c r="F850" s="149"/>
      <c r="G850" s="43"/>
      <c r="H850" s="149"/>
      <c r="I850" s="43"/>
      <c r="J850" s="150"/>
    </row>
    <row r="851" spans="1:10">
      <c r="A851" s="43"/>
      <c r="B851" s="43"/>
      <c r="C851" s="43"/>
      <c r="D851" s="120"/>
      <c r="E851" s="149"/>
      <c r="F851" s="149"/>
      <c r="G851" s="43"/>
      <c r="H851" s="149"/>
      <c r="I851" s="43"/>
      <c r="J851" s="150"/>
    </row>
    <row r="852" spans="1:10">
      <c r="A852" s="43"/>
      <c r="B852" s="43"/>
      <c r="C852" s="43"/>
      <c r="D852" s="120"/>
      <c r="E852" s="149"/>
      <c r="F852" s="149"/>
      <c r="G852" s="43"/>
      <c r="H852" s="149"/>
      <c r="I852" s="43"/>
      <c r="J852" s="150"/>
    </row>
    <row r="853" spans="1:10">
      <c r="A853" s="43"/>
      <c r="B853" s="43"/>
      <c r="C853" s="43"/>
      <c r="D853" s="120"/>
      <c r="E853" s="149"/>
      <c r="F853" s="149"/>
      <c r="G853" s="43"/>
      <c r="H853" s="149"/>
      <c r="I853" s="43"/>
      <c r="J853" s="150"/>
    </row>
    <row r="854" spans="1:10">
      <c r="A854" s="43"/>
      <c r="B854" s="43"/>
      <c r="C854" s="43"/>
      <c r="D854" s="120"/>
      <c r="E854" s="149"/>
      <c r="F854" s="149"/>
      <c r="G854" s="43"/>
      <c r="H854" s="149"/>
      <c r="I854" s="43"/>
      <c r="J854" s="150"/>
    </row>
    <row r="855" spans="1:10">
      <c r="A855" s="43"/>
      <c r="B855" s="43"/>
      <c r="C855" s="43"/>
      <c r="D855" s="120"/>
      <c r="E855" s="149"/>
      <c r="F855" s="149"/>
      <c r="G855" s="43"/>
      <c r="H855" s="149"/>
      <c r="I855" s="43"/>
      <c r="J855" s="150"/>
    </row>
    <row r="856" spans="1:10">
      <c r="A856" s="43"/>
      <c r="B856" s="43"/>
      <c r="C856" s="43"/>
      <c r="D856" s="120"/>
      <c r="E856" s="149"/>
      <c r="F856" s="149"/>
      <c r="G856" s="43"/>
      <c r="H856" s="149"/>
      <c r="I856" s="43"/>
      <c r="J856" s="150"/>
    </row>
    <row r="857" spans="1:10">
      <c r="A857" s="43"/>
      <c r="B857" s="43"/>
      <c r="C857" s="43"/>
      <c r="D857" s="120"/>
      <c r="E857" s="149"/>
      <c r="F857" s="149"/>
      <c r="G857" s="43"/>
      <c r="H857" s="149"/>
      <c r="I857" s="43"/>
      <c r="J857" s="150"/>
    </row>
    <row r="858" spans="1:10">
      <c r="A858" s="43"/>
      <c r="B858" s="43"/>
      <c r="C858" s="43"/>
      <c r="D858" s="120"/>
      <c r="E858" s="149"/>
      <c r="F858" s="149"/>
      <c r="G858" s="43"/>
      <c r="H858" s="149"/>
      <c r="I858" s="43"/>
      <c r="J858" s="150"/>
    </row>
    <row r="859" spans="1:10">
      <c r="A859" s="43"/>
      <c r="B859" s="43"/>
      <c r="C859" s="43"/>
      <c r="D859" s="120"/>
      <c r="E859" s="149"/>
      <c r="F859" s="149"/>
      <c r="G859" s="43"/>
      <c r="H859" s="149"/>
      <c r="I859" s="43"/>
      <c r="J859" s="150"/>
    </row>
    <row r="860" spans="1:10">
      <c r="A860" s="43"/>
      <c r="B860" s="43"/>
      <c r="C860" s="43"/>
      <c r="D860" s="120"/>
      <c r="E860" s="149"/>
      <c r="F860" s="149"/>
      <c r="G860" s="43"/>
      <c r="H860" s="149"/>
      <c r="I860" s="43"/>
      <c r="J860" s="150"/>
    </row>
    <row r="861" spans="1:10">
      <c r="A861" s="43"/>
      <c r="B861" s="43"/>
      <c r="C861" s="43"/>
      <c r="D861" s="120"/>
      <c r="E861" s="149"/>
      <c r="F861" s="149"/>
      <c r="G861" s="43"/>
      <c r="H861" s="149"/>
      <c r="I861" s="43"/>
      <c r="J861" s="150"/>
    </row>
    <row r="862" spans="1:10">
      <c r="A862" s="43"/>
      <c r="B862" s="43"/>
      <c r="C862" s="43"/>
      <c r="D862" s="120"/>
      <c r="E862" s="149"/>
      <c r="F862" s="149"/>
      <c r="G862" s="43"/>
      <c r="H862" s="149"/>
      <c r="I862" s="43"/>
      <c r="J862" s="150"/>
    </row>
    <row r="863" spans="1:10">
      <c r="A863" s="43"/>
      <c r="B863" s="43"/>
      <c r="C863" s="43"/>
      <c r="D863" s="120"/>
      <c r="E863" s="149"/>
      <c r="F863" s="149"/>
      <c r="G863" s="43"/>
      <c r="H863" s="149"/>
      <c r="I863" s="43"/>
      <c r="J863" s="150"/>
    </row>
    <row r="864" spans="1:10">
      <c r="A864" s="43"/>
      <c r="B864" s="43"/>
      <c r="C864" s="43"/>
      <c r="D864" s="120"/>
      <c r="E864" s="149"/>
      <c r="F864" s="149"/>
      <c r="G864" s="43"/>
      <c r="H864" s="149"/>
      <c r="I864" s="43"/>
      <c r="J864" s="150"/>
    </row>
    <row r="865" spans="1:10">
      <c r="A865" s="43"/>
      <c r="B865" s="43"/>
      <c r="C865" s="43"/>
      <c r="D865" s="120"/>
      <c r="E865" s="149"/>
      <c r="F865" s="149"/>
      <c r="G865" s="43"/>
      <c r="H865" s="149"/>
      <c r="I865" s="43"/>
      <c r="J865" s="150"/>
    </row>
    <row r="866" spans="1:10">
      <c r="A866" s="43"/>
      <c r="B866" s="43"/>
      <c r="C866" s="43"/>
      <c r="D866" s="120"/>
      <c r="E866" s="149"/>
      <c r="F866" s="149"/>
      <c r="G866" s="43"/>
      <c r="H866" s="149"/>
      <c r="I866" s="43"/>
      <c r="J866" s="150"/>
    </row>
    <row r="867" spans="1:10">
      <c r="A867" s="43"/>
      <c r="B867" s="43"/>
      <c r="C867" s="43"/>
      <c r="D867" s="120"/>
      <c r="E867" s="149"/>
      <c r="F867" s="149"/>
      <c r="G867" s="43"/>
      <c r="H867" s="149"/>
      <c r="I867" s="43"/>
      <c r="J867" s="150"/>
    </row>
    <row r="868" spans="1:10">
      <c r="A868" s="43"/>
      <c r="B868" s="43"/>
      <c r="C868" s="43"/>
      <c r="D868" s="120"/>
      <c r="E868" s="149"/>
      <c r="F868" s="149"/>
      <c r="G868" s="43"/>
      <c r="H868" s="149"/>
      <c r="I868" s="43"/>
      <c r="J868" s="150"/>
    </row>
    <row r="869" spans="1:10">
      <c r="A869" s="43"/>
      <c r="B869" s="43"/>
      <c r="C869" s="43"/>
      <c r="D869" s="120"/>
      <c r="E869" s="149"/>
      <c r="F869" s="149"/>
      <c r="G869" s="43"/>
      <c r="H869" s="149"/>
      <c r="I869" s="43"/>
      <c r="J869" s="150"/>
    </row>
    <row r="870" spans="1:10">
      <c r="A870" s="43"/>
      <c r="B870" s="43"/>
      <c r="C870" s="43"/>
      <c r="D870" s="120"/>
      <c r="E870" s="149"/>
      <c r="F870" s="149"/>
      <c r="G870" s="43"/>
      <c r="H870" s="149"/>
      <c r="I870" s="43"/>
      <c r="J870" s="150"/>
    </row>
    <row r="871" spans="1:10">
      <c r="A871" s="43"/>
      <c r="B871" s="43"/>
      <c r="C871" s="43"/>
      <c r="D871" s="120"/>
      <c r="E871" s="149"/>
      <c r="F871" s="149"/>
      <c r="G871" s="43"/>
      <c r="H871" s="149"/>
      <c r="I871" s="43"/>
      <c r="J871" s="150"/>
    </row>
    <row r="872" spans="1:10">
      <c r="A872" s="43"/>
      <c r="B872" s="43"/>
      <c r="C872" s="43"/>
      <c r="D872" s="120"/>
      <c r="E872" s="149"/>
      <c r="F872" s="149"/>
      <c r="G872" s="43"/>
      <c r="H872" s="149"/>
      <c r="I872" s="43"/>
      <c r="J872" s="150"/>
    </row>
    <row r="873" spans="1:10">
      <c r="A873" s="43"/>
      <c r="B873" s="43"/>
      <c r="C873" s="43"/>
      <c r="D873" s="120"/>
      <c r="E873" s="149"/>
      <c r="F873" s="149"/>
      <c r="G873" s="43"/>
      <c r="H873" s="149"/>
      <c r="I873" s="43"/>
      <c r="J873" s="150"/>
    </row>
    <row r="874" spans="1:10">
      <c r="A874" s="43"/>
      <c r="B874" s="43"/>
      <c r="C874" s="43"/>
      <c r="D874" s="120"/>
      <c r="E874" s="149"/>
      <c r="F874" s="149"/>
      <c r="G874" s="43"/>
      <c r="H874" s="149"/>
      <c r="I874" s="43"/>
      <c r="J874" s="150"/>
    </row>
    <row r="875" spans="1:10">
      <c r="A875" s="43"/>
      <c r="B875" s="43"/>
      <c r="C875" s="43"/>
      <c r="D875" s="120"/>
      <c r="E875" s="149"/>
      <c r="F875" s="149"/>
      <c r="G875" s="43"/>
      <c r="H875" s="149"/>
      <c r="I875" s="43"/>
      <c r="J875" s="150"/>
    </row>
    <row r="876" spans="1:10">
      <c r="A876" s="43"/>
      <c r="B876" s="43"/>
      <c r="C876" s="43"/>
      <c r="D876" s="120"/>
      <c r="E876" s="149"/>
      <c r="F876" s="149"/>
      <c r="G876" s="43"/>
      <c r="H876" s="149"/>
      <c r="I876" s="43"/>
      <c r="J876" s="150"/>
    </row>
    <row r="877" spans="1:10">
      <c r="A877" s="43"/>
      <c r="B877" s="43"/>
      <c r="C877" s="43"/>
      <c r="D877" s="120"/>
      <c r="E877" s="149"/>
      <c r="F877" s="149"/>
      <c r="G877" s="43"/>
      <c r="H877" s="149"/>
      <c r="I877" s="43"/>
      <c r="J877" s="150"/>
    </row>
    <row r="878" spans="1:10">
      <c r="A878" s="43"/>
      <c r="B878" s="43"/>
      <c r="C878" s="43"/>
      <c r="D878" s="120"/>
      <c r="E878" s="149"/>
      <c r="F878" s="149"/>
      <c r="G878" s="43"/>
      <c r="H878" s="149"/>
      <c r="I878" s="43"/>
      <c r="J878" s="150"/>
    </row>
    <row r="879" spans="1:10">
      <c r="A879" s="43"/>
      <c r="B879" s="43"/>
      <c r="C879" s="43"/>
      <c r="D879" s="120"/>
      <c r="E879" s="149"/>
      <c r="F879" s="149"/>
      <c r="G879" s="43"/>
      <c r="H879" s="149"/>
      <c r="I879" s="43"/>
      <c r="J879" s="150"/>
    </row>
    <row r="880" spans="1:10">
      <c r="A880" s="148"/>
      <c r="B880" s="148"/>
      <c r="C880" s="148"/>
      <c r="D880" s="148"/>
      <c r="E880" s="148"/>
      <c r="F880" s="148"/>
      <c r="G880" s="148"/>
      <c r="H880" s="148"/>
      <c r="I880" s="148"/>
      <c r="J880" s="148"/>
    </row>
    <row r="881" spans="1:10">
      <c r="A881" s="148"/>
      <c r="B881" s="148"/>
      <c r="C881" s="148"/>
      <c r="D881" s="148"/>
      <c r="E881" s="148"/>
      <c r="F881" s="148"/>
      <c r="G881" s="148"/>
      <c r="H881" s="148"/>
      <c r="I881" s="148"/>
      <c r="J881" s="148"/>
    </row>
    <row r="882" spans="1:10">
      <c r="A882" s="148"/>
      <c r="B882" s="148"/>
      <c r="C882" s="148"/>
      <c r="D882" s="148"/>
      <c r="E882" s="148"/>
      <c r="F882" s="148"/>
      <c r="G882" s="148"/>
      <c r="H882" s="148"/>
      <c r="I882" s="148"/>
      <c r="J882" s="148"/>
    </row>
    <row r="883" spans="1:10">
      <c r="A883" s="148"/>
      <c r="B883" s="148"/>
      <c r="C883" s="148"/>
      <c r="D883" s="148"/>
      <c r="E883" s="148"/>
      <c r="F883" s="148"/>
      <c r="G883" s="148"/>
      <c r="H883" s="148"/>
      <c r="I883" s="148"/>
      <c r="J883" s="148"/>
    </row>
    <row r="884" spans="1:10">
      <c r="A884" s="148"/>
      <c r="B884" s="148"/>
      <c r="C884" s="148"/>
      <c r="D884" s="148"/>
      <c r="E884" s="148"/>
      <c r="F884" s="148"/>
      <c r="G884" s="148"/>
      <c r="H884" s="148"/>
      <c r="I884" s="148"/>
      <c r="J884" s="148"/>
    </row>
    <row r="885" spans="1:10">
      <c r="A885" s="148"/>
      <c r="B885" s="148"/>
      <c r="C885" s="148"/>
      <c r="D885" s="148"/>
      <c r="E885" s="148"/>
      <c r="F885" s="148"/>
      <c r="G885" s="148"/>
      <c r="H885" s="148"/>
      <c r="I885" s="148"/>
      <c r="J885" s="148"/>
    </row>
    <row r="886" spans="1:10">
      <c r="A886" s="148"/>
      <c r="B886" s="148"/>
      <c r="C886" s="148"/>
      <c r="D886" s="148"/>
      <c r="E886" s="148"/>
      <c r="F886" s="148"/>
      <c r="G886" s="148"/>
      <c r="H886" s="148"/>
      <c r="I886" s="148"/>
      <c r="J886" s="148"/>
    </row>
    <row r="887" spans="1:10">
      <c r="A887" s="148"/>
      <c r="B887" s="148"/>
      <c r="C887" s="148"/>
      <c r="D887" s="148"/>
      <c r="E887" s="148"/>
      <c r="F887" s="148"/>
      <c r="G887" s="148"/>
      <c r="H887" s="148"/>
      <c r="I887" s="148"/>
      <c r="J887" s="148"/>
    </row>
    <row r="888" spans="1:10">
      <c r="A888" s="148"/>
      <c r="B888" s="148"/>
      <c r="C888" s="148"/>
      <c r="D888" s="148"/>
      <c r="E888" s="148"/>
      <c r="F888" s="148"/>
      <c r="G888" s="148"/>
      <c r="H888" s="148"/>
      <c r="I888" s="148"/>
      <c r="J888" s="148"/>
    </row>
    <row r="889" spans="1:10">
      <c r="A889" s="148"/>
      <c r="B889" s="148"/>
      <c r="C889" s="148"/>
      <c r="D889" s="148"/>
      <c r="E889" s="148"/>
      <c r="F889" s="148"/>
      <c r="G889" s="148"/>
      <c r="H889" s="148"/>
      <c r="I889" s="148"/>
      <c r="J889" s="148"/>
    </row>
    <row r="890" spans="1:10">
      <c r="A890" s="148"/>
      <c r="B890" s="148"/>
      <c r="C890" s="148"/>
      <c r="D890" s="148"/>
      <c r="E890" s="148"/>
      <c r="F890" s="148"/>
      <c r="G890" s="148"/>
      <c r="H890" s="148"/>
      <c r="I890" s="148"/>
      <c r="J890" s="148"/>
    </row>
    <row r="891" spans="1:10">
      <c r="A891" s="148"/>
      <c r="B891" s="148"/>
      <c r="C891" s="148"/>
      <c r="D891" s="148"/>
      <c r="E891" s="148"/>
      <c r="F891" s="148"/>
      <c r="G891" s="148"/>
      <c r="H891" s="148"/>
      <c r="I891" s="148"/>
      <c r="J891" s="148"/>
    </row>
    <row r="892" spans="1:10">
      <c r="A892" s="148"/>
      <c r="B892" s="148"/>
      <c r="C892" s="148"/>
      <c r="D892" s="148"/>
      <c r="E892" s="148"/>
      <c r="F892" s="148"/>
      <c r="G892" s="148"/>
      <c r="H892" s="148"/>
      <c r="I892" s="148"/>
      <c r="J892" s="148"/>
    </row>
    <row r="893" spans="1:10">
      <c r="A893" s="148"/>
      <c r="B893" s="148"/>
      <c r="C893" s="148"/>
      <c r="D893" s="148"/>
      <c r="E893" s="148"/>
      <c r="F893" s="148"/>
      <c r="G893" s="148"/>
      <c r="H893" s="148"/>
      <c r="I893" s="148"/>
      <c r="J893" s="148"/>
    </row>
    <row r="894" spans="1:10">
      <c r="A894" s="148"/>
      <c r="B894" s="148"/>
      <c r="C894" s="148"/>
      <c r="D894" s="148"/>
      <c r="E894" s="148"/>
      <c r="F894" s="148"/>
      <c r="G894" s="148"/>
      <c r="H894" s="148"/>
      <c r="I894" s="148"/>
      <c r="J894" s="148"/>
    </row>
    <row r="895" spans="1:10">
      <c r="A895" s="148"/>
      <c r="B895" s="148"/>
      <c r="C895" s="148"/>
      <c r="D895" s="148"/>
      <c r="E895" s="148"/>
      <c r="F895" s="148"/>
      <c r="G895" s="148"/>
      <c r="H895" s="148"/>
      <c r="I895" s="148"/>
      <c r="J895" s="148"/>
    </row>
    <row r="896" spans="1:10">
      <c r="A896" s="148"/>
      <c r="B896" s="148"/>
      <c r="C896" s="148"/>
      <c r="D896" s="148"/>
      <c r="E896" s="148"/>
      <c r="F896" s="148"/>
      <c r="G896" s="148"/>
      <c r="H896" s="148"/>
      <c r="I896" s="148"/>
      <c r="J896" s="148"/>
    </row>
    <row r="897" spans="1:10">
      <c r="A897" s="148"/>
      <c r="B897" s="148"/>
      <c r="C897" s="148"/>
      <c r="D897" s="148"/>
      <c r="E897" s="148"/>
      <c r="F897" s="148"/>
      <c r="G897" s="148"/>
      <c r="H897" s="148"/>
      <c r="I897" s="148"/>
      <c r="J897" s="148"/>
    </row>
    <row r="898" spans="1:10">
      <c r="A898" s="148"/>
      <c r="B898" s="148"/>
      <c r="C898" s="148"/>
      <c r="D898" s="148"/>
      <c r="E898" s="148"/>
      <c r="F898" s="148"/>
      <c r="G898" s="148"/>
      <c r="H898" s="148"/>
      <c r="I898" s="148"/>
      <c r="J898" s="148"/>
    </row>
    <row r="899" spans="1:10">
      <c r="A899" s="148"/>
      <c r="B899" s="148"/>
      <c r="C899" s="148"/>
      <c r="D899" s="148"/>
      <c r="E899" s="148"/>
      <c r="F899" s="148"/>
      <c r="G899" s="148"/>
      <c r="H899" s="148"/>
      <c r="I899" s="148"/>
      <c r="J899" s="148"/>
    </row>
    <row r="900" spans="1:10">
      <c r="A900" s="148"/>
      <c r="B900" s="148"/>
      <c r="C900" s="148"/>
      <c r="D900" s="148"/>
      <c r="E900" s="148"/>
      <c r="F900" s="148"/>
      <c r="G900" s="148"/>
      <c r="H900" s="148"/>
      <c r="I900" s="148"/>
      <c r="J900" s="148"/>
    </row>
    <row r="901" spans="1:10">
      <c r="A901" s="148"/>
      <c r="B901" s="148"/>
      <c r="C901" s="148"/>
      <c r="D901" s="148"/>
      <c r="E901" s="148"/>
      <c r="F901" s="148"/>
      <c r="G901" s="148"/>
      <c r="H901" s="148"/>
      <c r="I901" s="148"/>
      <c r="J901" s="148"/>
    </row>
    <row r="902" spans="1:10">
      <c r="A902" s="148"/>
      <c r="B902" s="148"/>
      <c r="C902" s="148"/>
      <c r="D902" s="148"/>
      <c r="E902" s="148"/>
      <c r="F902" s="148"/>
      <c r="G902" s="148"/>
      <c r="H902" s="148"/>
      <c r="I902" s="148"/>
      <c r="J902" s="148"/>
    </row>
    <row r="903" spans="1:10">
      <c r="A903" s="148"/>
      <c r="B903" s="148"/>
      <c r="C903" s="148"/>
      <c r="D903" s="148"/>
      <c r="E903" s="148"/>
      <c r="F903" s="148"/>
      <c r="G903" s="148"/>
      <c r="H903" s="148"/>
      <c r="I903" s="148"/>
      <c r="J903" s="148"/>
    </row>
    <row r="904" spans="1:10">
      <c r="A904" s="148"/>
      <c r="B904" s="148"/>
      <c r="C904" s="148"/>
      <c r="D904" s="148"/>
      <c r="E904" s="148"/>
      <c r="F904" s="148"/>
      <c r="G904" s="148"/>
      <c r="H904" s="148"/>
      <c r="I904" s="148"/>
      <c r="J904" s="148"/>
    </row>
    <row r="905" spans="1:10">
      <c r="A905" s="148"/>
      <c r="B905" s="148"/>
      <c r="C905" s="148"/>
      <c r="D905" s="148"/>
      <c r="E905" s="148"/>
      <c r="F905" s="148"/>
      <c r="G905" s="148"/>
      <c r="H905" s="148"/>
      <c r="I905" s="148"/>
      <c r="J905" s="148"/>
    </row>
    <row r="906" spans="1:10">
      <c r="A906" s="148"/>
      <c r="B906" s="148"/>
      <c r="C906" s="148"/>
      <c r="D906" s="148"/>
      <c r="E906" s="148"/>
      <c r="F906" s="148"/>
      <c r="G906" s="148"/>
      <c r="H906" s="148"/>
      <c r="I906" s="148"/>
      <c r="J906" s="148"/>
    </row>
    <row r="907" spans="1:10">
      <c r="A907" s="148"/>
      <c r="B907" s="148"/>
      <c r="C907" s="148"/>
      <c r="D907" s="148"/>
      <c r="E907" s="148"/>
      <c r="F907" s="148"/>
      <c r="G907" s="148"/>
      <c r="H907" s="148"/>
      <c r="I907" s="148"/>
      <c r="J907" s="148"/>
    </row>
    <row r="908" spans="1:10">
      <c r="A908" s="148"/>
      <c r="B908" s="148"/>
      <c r="C908" s="148"/>
      <c r="D908" s="148"/>
      <c r="E908" s="148"/>
      <c r="F908" s="148"/>
      <c r="G908" s="148"/>
      <c r="H908" s="148"/>
      <c r="I908" s="148"/>
      <c r="J908" s="148"/>
    </row>
    <row r="909" spans="1:10">
      <c r="A909" s="148"/>
      <c r="B909" s="148"/>
      <c r="C909" s="148"/>
      <c r="D909" s="148"/>
      <c r="E909" s="148"/>
      <c r="F909" s="148"/>
      <c r="G909" s="148"/>
      <c r="H909" s="148"/>
      <c r="I909" s="148"/>
      <c r="J909" s="148"/>
    </row>
    <row r="910" spans="1:10">
      <c r="A910" s="148"/>
      <c r="B910" s="148"/>
      <c r="C910" s="148"/>
      <c r="D910" s="148"/>
      <c r="E910" s="148"/>
      <c r="F910" s="148"/>
      <c r="G910" s="148"/>
      <c r="H910" s="148"/>
      <c r="I910" s="148"/>
      <c r="J910" s="148"/>
    </row>
    <row r="911" spans="1:10">
      <c r="A911" s="148"/>
      <c r="B911" s="148"/>
      <c r="C911" s="148"/>
      <c r="D911" s="148"/>
      <c r="E911" s="148"/>
      <c r="F911" s="148"/>
      <c r="G911" s="148"/>
      <c r="H911" s="148"/>
      <c r="I911" s="148"/>
      <c r="J911" s="148"/>
    </row>
    <row r="912" spans="1:10">
      <c r="A912" s="148"/>
      <c r="B912" s="148"/>
      <c r="C912" s="148"/>
      <c r="D912" s="148"/>
      <c r="E912" s="148"/>
      <c r="F912" s="148"/>
      <c r="G912" s="148"/>
      <c r="H912" s="148"/>
      <c r="I912" s="148"/>
      <c r="J912" s="148"/>
    </row>
    <row r="913" spans="1:10">
      <c r="A913" s="148"/>
      <c r="B913" s="148"/>
      <c r="C913" s="148"/>
      <c r="D913" s="148"/>
      <c r="E913" s="148"/>
      <c r="F913" s="148"/>
      <c r="G913" s="148"/>
      <c r="H913" s="148"/>
      <c r="I913" s="148"/>
      <c r="J913" s="148"/>
    </row>
    <row r="914" spans="1:10">
      <c r="A914" s="148"/>
      <c r="B914" s="148"/>
      <c r="C914" s="148"/>
      <c r="D914" s="148"/>
      <c r="E914" s="148"/>
      <c r="F914" s="148"/>
      <c r="G914" s="148"/>
      <c r="H914" s="148"/>
      <c r="I914" s="148"/>
      <c r="J914" s="148"/>
    </row>
    <row r="915" spans="1:10">
      <c r="A915" s="148"/>
      <c r="B915" s="148"/>
      <c r="C915" s="148"/>
      <c r="D915" s="148"/>
      <c r="E915" s="148"/>
      <c r="F915" s="148"/>
      <c r="G915" s="148"/>
      <c r="H915" s="148"/>
      <c r="I915" s="148"/>
      <c r="J915" s="148"/>
    </row>
    <row r="916" spans="1:10">
      <c r="A916" s="148"/>
      <c r="B916" s="148"/>
      <c r="C916" s="148"/>
      <c r="D916" s="148"/>
      <c r="E916" s="148"/>
      <c r="F916" s="148"/>
      <c r="G916" s="148"/>
      <c r="H916" s="148"/>
      <c r="I916" s="148"/>
      <c r="J916" s="148"/>
    </row>
    <row r="917" spans="1:10">
      <c r="A917" s="148"/>
      <c r="B917" s="148"/>
      <c r="C917" s="148"/>
      <c r="D917" s="148"/>
      <c r="E917" s="148"/>
      <c r="F917" s="148"/>
      <c r="G917" s="148"/>
      <c r="H917" s="148"/>
      <c r="I917" s="148"/>
      <c r="J917" s="148"/>
    </row>
    <row r="918" spans="1:10">
      <c r="A918" s="148"/>
      <c r="B918" s="148"/>
      <c r="C918" s="148"/>
      <c r="D918" s="148"/>
      <c r="E918" s="148"/>
      <c r="F918" s="148"/>
      <c r="G918" s="148"/>
      <c r="H918" s="148"/>
      <c r="I918" s="148"/>
      <c r="J918" s="148"/>
    </row>
    <row r="919" spans="1:10">
      <c r="A919" s="148"/>
      <c r="B919" s="148"/>
      <c r="C919" s="148"/>
      <c r="D919" s="148"/>
      <c r="E919" s="148"/>
      <c r="F919" s="148"/>
      <c r="G919" s="148"/>
      <c r="H919" s="148"/>
      <c r="I919" s="148"/>
      <c r="J919" s="148"/>
    </row>
    <row r="920" spans="1:10">
      <c r="A920" s="148"/>
      <c r="B920" s="148"/>
      <c r="C920" s="148"/>
      <c r="D920" s="148"/>
      <c r="E920" s="148"/>
      <c r="F920" s="148"/>
      <c r="G920" s="148"/>
      <c r="H920" s="148"/>
      <c r="I920" s="148"/>
      <c r="J920" s="148"/>
    </row>
    <row r="921" spans="1:10">
      <c r="A921" s="148"/>
      <c r="B921" s="148"/>
      <c r="C921" s="148"/>
      <c r="D921" s="148"/>
      <c r="E921" s="148"/>
      <c r="F921" s="148"/>
      <c r="G921" s="148"/>
      <c r="H921" s="148"/>
      <c r="I921" s="148"/>
      <c r="J921" s="148"/>
    </row>
    <row r="922" spans="1:10">
      <c r="A922" s="148"/>
      <c r="B922" s="148"/>
      <c r="C922" s="148"/>
      <c r="D922" s="148"/>
      <c r="E922" s="148"/>
      <c r="F922" s="148"/>
      <c r="G922" s="148"/>
      <c r="H922" s="148"/>
      <c r="I922" s="148"/>
      <c r="J922" s="148"/>
    </row>
    <row r="923" spans="1:10">
      <c r="A923" s="148"/>
      <c r="B923" s="148"/>
      <c r="C923" s="148"/>
      <c r="D923" s="148"/>
      <c r="E923" s="148"/>
      <c r="F923" s="148"/>
      <c r="G923" s="148"/>
      <c r="H923" s="148"/>
      <c r="I923" s="148"/>
      <c r="J923" s="148"/>
    </row>
    <row r="924" spans="1:10">
      <c r="A924" s="148"/>
      <c r="B924" s="148"/>
      <c r="C924" s="148"/>
      <c r="D924" s="148"/>
      <c r="E924" s="148"/>
      <c r="F924" s="148"/>
      <c r="G924" s="148"/>
      <c r="H924" s="148"/>
      <c r="I924" s="148"/>
      <c r="J924" s="148"/>
    </row>
    <row r="925" spans="1:10">
      <c r="A925" s="148"/>
      <c r="B925" s="148"/>
      <c r="C925" s="148"/>
      <c r="D925" s="148"/>
      <c r="E925" s="148"/>
      <c r="F925" s="148"/>
      <c r="G925" s="148"/>
      <c r="H925" s="148"/>
      <c r="I925" s="148"/>
      <c r="J925" s="148"/>
    </row>
    <row r="926" spans="1:10">
      <c r="A926" s="148"/>
      <c r="B926" s="148"/>
      <c r="C926" s="148"/>
      <c r="D926" s="148"/>
      <c r="E926" s="148"/>
      <c r="F926" s="148"/>
      <c r="G926" s="148"/>
      <c r="H926" s="148"/>
      <c r="I926" s="148"/>
      <c r="J926" s="148"/>
    </row>
    <row r="927" spans="1:10">
      <c r="A927" s="148"/>
      <c r="B927" s="148"/>
      <c r="C927" s="148"/>
      <c r="D927" s="148"/>
      <c r="E927" s="148"/>
      <c r="F927" s="148"/>
      <c r="G927" s="148"/>
      <c r="H927" s="148"/>
      <c r="I927" s="148"/>
      <c r="J927" s="148"/>
    </row>
    <row r="928" spans="1:10">
      <c r="A928" s="148"/>
      <c r="B928" s="148"/>
      <c r="C928" s="148"/>
      <c r="D928" s="148"/>
      <c r="E928" s="148"/>
      <c r="F928" s="148"/>
      <c r="G928" s="148"/>
      <c r="H928" s="148"/>
      <c r="I928" s="148"/>
      <c r="J928" s="148"/>
    </row>
    <row r="929" spans="1:10">
      <c r="A929" s="148"/>
      <c r="B929" s="148"/>
      <c r="C929" s="148"/>
      <c r="D929" s="148"/>
      <c r="E929" s="148"/>
      <c r="F929" s="148"/>
      <c r="G929" s="148"/>
      <c r="H929" s="148"/>
      <c r="I929" s="148"/>
      <c r="J929" s="148"/>
    </row>
    <row r="930" spans="1:10">
      <c r="A930" s="148"/>
      <c r="B930" s="148"/>
      <c r="C930" s="148"/>
      <c r="D930" s="148"/>
      <c r="E930" s="148"/>
      <c r="F930" s="148"/>
      <c r="G930" s="148"/>
      <c r="H930" s="148"/>
      <c r="I930" s="148"/>
      <c r="J930" s="148"/>
    </row>
    <row r="931" spans="1:10">
      <c r="A931" s="148"/>
      <c r="B931" s="148"/>
      <c r="C931" s="148"/>
      <c r="D931" s="148"/>
      <c r="E931" s="148"/>
      <c r="F931" s="148"/>
      <c r="G931" s="148"/>
      <c r="H931" s="148"/>
      <c r="I931" s="148"/>
      <c r="J931" s="148"/>
    </row>
    <row r="932" spans="1:10">
      <c r="A932" s="148"/>
      <c r="B932" s="148"/>
      <c r="C932" s="148"/>
      <c r="D932" s="148"/>
      <c r="E932" s="148"/>
      <c r="F932" s="148"/>
      <c r="G932" s="148"/>
      <c r="H932" s="148"/>
      <c r="I932" s="148"/>
      <c r="J932" s="148"/>
    </row>
    <row r="933" spans="1:10">
      <c r="A933" s="148"/>
      <c r="B933" s="148"/>
      <c r="C933" s="148"/>
      <c r="D933" s="148"/>
      <c r="E933" s="148"/>
      <c r="F933" s="148"/>
      <c r="G933" s="148"/>
      <c r="H933" s="148"/>
      <c r="I933" s="148"/>
      <c r="J933" s="148"/>
    </row>
    <row r="934" spans="1:10">
      <c r="A934" s="148"/>
      <c r="B934" s="148"/>
      <c r="C934" s="148"/>
      <c r="D934" s="148"/>
      <c r="E934" s="148"/>
      <c r="F934" s="148"/>
      <c r="G934" s="148"/>
      <c r="H934" s="148"/>
      <c r="I934" s="148"/>
      <c r="J934" s="148"/>
    </row>
    <row r="935" spans="1:10">
      <c r="A935" s="148"/>
      <c r="B935" s="148"/>
      <c r="C935" s="148"/>
      <c r="D935" s="148"/>
      <c r="E935" s="148"/>
      <c r="F935" s="148"/>
      <c r="G935" s="148"/>
      <c r="H935" s="148"/>
      <c r="I935" s="148"/>
      <c r="J935" s="148"/>
    </row>
    <row r="936" spans="1:10">
      <c r="A936" s="148"/>
      <c r="B936" s="148"/>
      <c r="C936" s="148"/>
      <c r="D936" s="148"/>
      <c r="E936" s="148"/>
      <c r="F936" s="148"/>
      <c r="G936" s="148"/>
      <c r="H936" s="148"/>
      <c r="I936" s="148"/>
      <c r="J936" s="148"/>
    </row>
    <row r="937" spans="1:10">
      <c r="A937" s="148"/>
      <c r="B937" s="148"/>
      <c r="C937" s="148"/>
      <c r="D937" s="148"/>
      <c r="E937" s="148"/>
      <c r="F937" s="148"/>
      <c r="G937" s="148"/>
      <c r="H937" s="148"/>
      <c r="I937" s="148"/>
      <c r="J937" s="148"/>
    </row>
    <row r="938" spans="1:10">
      <c r="A938" s="148"/>
      <c r="B938" s="148"/>
      <c r="C938" s="148"/>
      <c r="D938" s="148"/>
      <c r="E938" s="148"/>
      <c r="F938" s="148"/>
      <c r="G938" s="148"/>
      <c r="H938" s="148"/>
      <c r="I938" s="148"/>
      <c r="J938" s="148"/>
    </row>
    <row r="939" spans="1:10">
      <c r="A939" s="148"/>
      <c r="B939" s="148"/>
      <c r="C939" s="148"/>
      <c r="D939" s="148"/>
      <c r="E939" s="148"/>
      <c r="F939" s="148"/>
      <c r="G939" s="148"/>
      <c r="H939" s="148"/>
      <c r="I939" s="148"/>
      <c r="J939" s="148"/>
    </row>
    <row r="940" spans="1:10">
      <c r="A940" s="148"/>
      <c r="B940" s="148"/>
      <c r="C940" s="148"/>
      <c r="D940" s="148"/>
      <c r="E940" s="148"/>
      <c r="F940" s="148"/>
      <c r="G940" s="148"/>
      <c r="H940" s="148"/>
      <c r="I940" s="148"/>
      <c r="J940" s="148"/>
    </row>
    <row r="941" spans="1:10">
      <c r="A941" s="148"/>
      <c r="B941" s="148"/>
      <c r="C941" s="148"/>
      <c r="D941" s="148"/>
      <c r="E941" s="148"/>
      <c r="F941" s="148"/>
      <c r="G941" s="148"/>
      <c r="H941" s="148"/>
      <c r="I941" s="148"/>
      <c r="J941" s="148"/>
    </row>
    <row r="942" spans="1:10">
      <c r="A942" s="148"/>
      <c r="B942" s="148"/>
      <c r="C942" s="148"/>
      <c r="D942" s="148"/>
      <c r="E942" s="148"/>
      <c r="F942" s="148"/>
      <c r="G942" s="148"/>
      <c r="H942" s="148"/>
      <c r="I942" s="148"/>
      <c r="J942" s="148"/>
    </row>
    <row r="943" spans="1:10">
      <c r="A943" s="148"/>
      <c r="B943" s="148"/>
      <c r="C943" s="148"/>
      <c r="D943" s="148"/>
      <c r="E943" s="148"/>
      <c r="F943" s="148"/>
      <c r="G943" s="148"/>
      <c r="H943" s="148"/>
      <c r="I943" s="148"/>
      <c r="J943" s="148"/>
    </row>
    <row r="944" spans="1:10">
      <c r="A944" s="148"/>
      <c r="B944" s="148"/>
      <c r="C944" s="148"/>
      <c r="D944" s="148"/>
      <c r="E944" s="148"/>
      <c r="F944" s="148"/>
      <c r="G944" s="148"/>
      <c r="H944" s="148"/>
      <c r="I944" s="148"/>
      <c r="J944" s="148"/>
    </row>
    <row r="945" spans="1:10">
      <c r="A945" s="148"/>
      <c r="B945" s="148"/>
      <c r="C945" s="148"/>
      <c r="D945" s="148"/>
      <c r="E945" s="148"/>
      <c r="F945" s="148"/>
      <c r="G945" s="148"/>
      <c r="H945" s="148"/>
      <c r="I945" s="148"/>
      <c r="J945" s="148"/>
    </row>
    <row r="946" spans="1:10">
      <c r="A946" s="148"/>
      <c r="B946" s="148"/>
      <c r="C946" s="148"/>
      <c r="D946" s="148"/>
      <c r="E946" s="148"/>
      <c r="F946" s="148"/>
      <c r="G946" s="148"/>
      <c r="H946" s="148"/>
      <c r="I946" s="148"/>
      <c r="J946" s="148"/>
    </row>
    <row r="947" spans="1:10">
      <c r="A947" s="148"/>
      <c r="B947" s="148"/>
      <c r="C947" s="148"/>
      <c r="D947" s="148"/>
      <c r="E947" s="148"/>
      <c r="F947" s="148"/>
      <c r="G947" s="148"/>
      <c r="H947" s="148"/>
      <c r="I947" s="148"/>
      <c r="J947" s="148"/>
    </row>
    <row r="948" spans="1:10">
      <c r="A948" s="148"/>
      <c r="B948" s="148"/>
      <c r="C948" s="148"/>
      <c r="D948" s="148"/>
      <c r="E948" s="148"/>
      <c r="F948" s="148"/>
      <c r="G948" s="148"/>
      <c r="H948" s="148"/>
      <c r="I948" s="148"/>
      <c r="J948" s="148"/>
    </row>
    <row r="949" spans="1:10">
      <c r="A949" s="148"/>
      <c r="B949" s="148"/>
      <c r="C949" s="148"/>
      <c r="D949" s="148"/>
      <c r="E949" s="148"/>
      <c r="F949" s="148"/>
      <c r="G949" s="148"/>
      <c r="H949" s="148"/>
      <c r="I949" s="148"/>
      <c r="J949" s="148"/>
    </row>
    <row r="950" spans="1:10">
      <c r="A950" s="148"/>
      <c r="B950" s="148"/>
      <c r="C950" s="148"/>
      <c r="D950" s="148"/>
      <c r="E950" s="148"/>
      <c r="F950" s="148"/>
      <c r="G950" s="148"/>
      <c r="H950" s="148"/>
      <c r="I950" s="148"/>
      <c r="J950" s="148"/>
    </row>
    <row r="951" spans="1:10">
      <c r="A951" s="148"/>
      <c r="B951" s="148"/>
      <c r="C951" s="148"/>
      <c r="D951" s="148"/>
      <c r="E951" s="148"/>
      <c r="F951" s="148"/>
      <c r="G951" s="148"/>
      <c r="H951" s="148"/>
      <c r="I951" s="148"/>
      <c r="J951" s="148"/>
    </row>
    <row r="952" spans="1:10">
      <c r="A952" s="148"/>
      <c r="B952" s="148"/>
      <c r="C952" s="148"/>
      <c r="D952" s="148"/>
      <c r="E952" s="148"/>
      <c r="F952" s="148"/>
      <c r="G952" s="148"/>
      <c r="H952" s="148"/>
      <c r="I952" s="148"/>
      <c r="J952" s="148"/>
    </row>
    <row r="953" spans="1:10">
      <c r="A953" s="148"/>
      <c r="B953" s="148"/>
      <c r="C953" s="148"/>
      <c r="D953" s="148"/>
      <c r="E953" s="148"/>
      <c r="F953" s="148"/>
      <c r="G953" s="148"/>
      <c r="H953" s="148"/>
      <c r="I953" s="148"/>
      <c r="J953" s="148"/>
    </row>
    <row r="954" spans="1:10">
      <c r="A954" s="148"/>
      <c r="B954" s="148"/>
      <c r="C954" s="148"/>
      <c r="D954" s="148"/>
      <c r="E954" s="148"/>
      <c r="F954" s="148"/>
      <c r="G954" s="148"/>
      <c r="H954" s="148"/>
      <c r="I954" s="148"/>
      <c r="J954" s="148"/>
    </row>
    <row r="955" spans="1:10">
      <c r="A955" s="148"/>
      <c r="B955" s="148"/>
      <c r="C955" s="148"/>
      <c r="D955" s="148"/>
      <c r="E955" s="148"/>
      <c r="F955" s="148"/>
      <c r="G955" s="148"/>
      <c r="H955" s="148"/>
      <c r="I955" s="148"/>
      <c r="J955" s="148"/>
    </row>
    <row r="956" spans="1:10">
      <c r="A956" s="148"/>
      <c r="B956" s="148"/>
      <c r="C956" s="148"/>
      <c r="D956" s="148"/>
      <c r="E956" s="148"/>
      <c r="F956" s="148"/>
      <c r="G956" s="148"/>
      <c r="H956" s="148"/>
      <c r="I956" s="148"/>
      <c r="J956" s="148"/>
    </row>
    <row r="957" spans="1:10">
      <c r="A957" s="148"/>
      <c r="B957" s="148"/>
      <c r="C957" s="148"/>
      <c r="D957" s="148"/>
      <c r="E957" s="148"/>
      <c r="F957" s="148"/>
      <c r="G957" s="148"/>
      <c r="H957" s="148"/>
      <c r="I957" s="148"/>
      <c r="J957" s="148"/>
    </row>
    <row r="958" spans="1:10">
      <c r="A958" s="148"/>
      <c r="B958" s="148"/>
      <c r="C958" s="148"/>
      <c r="D958" s="148"/>
      <c r="E958" s="148"/>
      <c r="F958" s="148"/>
      <c r="G958" s="148"/>
      <c r="H958" s="148"/>
      <c r="I958" s="148"/>
      <c r="J958" s="148"/>
    </row>
    <row r="959" spans="1:10">
      <c r="A959" s="148"/>
      <c r="B959" s="148"/>
      <c r="C959" s="148"/>
      <c r="D959" s="148"/>
      <c r="E959" s="148"/>
      <c r="F959" s="148"/>
      <c r="G959" s="148"/>
      <c r="H959" s="148"/>
      <c r="I959" s="148"/>
      <c r="J959" s="148"/>
    </row>
    <row r="960" spans="1:10">
      <c r="A960" s="148"/>
      <c r="B960" s="148"/>
      <c r="C960" s="148"/>
      <c r="D960" s="148"/>
      <c r="E960" s="148"/>
      <c r="F960" s="148"/>
      <c r="G960" s="148"/>
      <c r="H960" s="148"/>
      <c r="I960" s="148"/>
      <c r="J960" s="148"/>
    </row>
    <row r="961" spans="1:10">
      <c r="A961" s="148"/>
      <c r="B961" s="148"/>
      <c r="C961" s="148"/>
      <c r="D961" s="148"/>
      <c r="E961" s="148"/>
      <c r="F961" s="148"/>
      <c r="G961" s="148"/>
      <c r="H961" s="148"/>
      <c r="I961" s="148"/>
      <c r="J961" s="148"/>
    </row>
    <row r="962" spans="1:10">
      <c r="A962" s="148"/>
      <c r="B962" s="148"/>
      <c r="C962" s="148"/>
      <c r="D962" s="148"/>
      <c r="E962" s="148"/>
      <c r="F962" s="148"/>
      <c r="G962" s="148"/>
      <c r="H962" s="148"/>
      <c r="I962" s="148"/>
      <c r="J962" s="148"/>
    </row>
    <row r="963" spans="1:10">
      <c r="A963" s="148"/>
      <c r="B963" s="148"/>
      <c r="C963" s="148"/>
      <c r="D963" s="148"/>
      <c r="E963" s="148"/>
      <c r="F963" s="148"/>
      <c r="G963" s="148"/>
      <c r="H963" s="148"/>
      <c r="I963" s="148"/>
      <c r="J963" s="148"/>
    </row>
    <row r="964" spans="1:10">
      <c r="A964" s="148"/>
      <c r="B964" s="148"/>
      <c r="C964" s="148"/>
      <c r="D964" s="148"/>
      <c r="E964" s="148"/>
      <c r="F964" s="148"/>
      <c r="G964" s="148"/>
      <c r="H964" s="148"/>
      <c r="I964" s="148"/>
      <c r="J964" s="148"/>
    </row>
    <row r="965" spans="1:10">
      <c r="A965" s="148"/>
      <c r="B965" s="148"/>
      <c r="C965" s="148"/>
      <c r="D965" s="148"/>
      <c r="E965" s="148"/>
      <c r="F965" s="148"/>
      <c r="G965" s="148"/>
      <c r="H965" s="148"/>
      <c r="I965" s="148"/>
      <c r="J965" s="148"/>
    </row>
    <row r="966" spans="1:10">
      <c r="A966" s="148"/>
      <c r="B966" s="148"/>
      <c r="C966" s="148"/>
      <c r="D966" s="148"/>
      <c r="E966" s="148"/>
      <c r="F966" s="148"/>
      <c r="G966" s="148"/>
      <c r="H966" s="148"/>
      <c r="I966" s="148"/>
      <c r="J966" s="148"/>
    </row>
    <row r="967" spans="1:10">
      <c r="A967" s="148"/>
      <c r="B967" s="148"/>
      <c r="C967" s="148"/>
      <c r="D967" s="148"/>
      <c r="E967" s="148"/>
      <c r="F967" s="148"/>
      <c r="G967" s="148"/>
      <c r="H967" s="148"/>
      <c r="I967" s="148"/>
      <c r="J967" s="148"/>
    </row>
    <row r="968" spans="1:10">
      <c r="A968" s="148"/>
      <c r="B968" s="148"/>
      <c r="C968" s="148"/>
      <c r="D968" s="148"/>
      <c r="E968" s="148"/>
      <c r="F968" s="148"/>
      <c r="G968" s="148"/>
      <c r="H968" s="148"/>
      <c r="I968" s="148"/>
      <c r="J968" s="148"/>
    </row>
    <row r="969" spans="1:10">
      <c r="A969" s="148"/>
      <c r="B969" s="148"/>
      <c r="C969" s="148"/>
      <c r="D969" s="148"/>
      <c r="E969" s="148"/>
      <c r="F969" s="148"/>
      <c r="G969" s="148"/>
      <c r="H969" s="148"/>
      <c r="I969" s="148"/>
      <c r="J969" s="148"/>
    </row>
    <row r="970" spans="1:10">
      <c r="A970" s="148"/>
      <c r="B970" s="148"/>
      <c r="C970" s="148"/>
      <c r="D970" s="148"/>
      <c r="E970" s="148"/>
      <c r="F970" s="148"/>
      <c r="G970" s="148"/>
      <c r="H970" s="148"/>
      <c r="I970" s="148"/>
      <c r="J970" s="148"/>
    </row>
    <row r="971" spans="1:10">
      <c r="A971" s="148"/>
      <c r="B971" s="148"/>
      <c r="C971" s="148"/>
      <c r="D971" s="148"/>
      <c r="E971" s="148"/>
      <c r="F971" s="148"/>
      <c r="G971" s="148"/>
      <c r="H971" s="148"/>
      <c r="I971" s="148"/>
      <c r="J971" s="148"/>
    </row>
    <row r="972" spans="1:10">
      <c r="A972" s="148"/>
      <c r="B972" s="148"/>
      <c r="C972" s="148"/>
      <c r="D972" s="148"/>
      <c r="E972" s="148"/>
      <c r="F972" s="148"/>
      <c r="G972" s="148"/>
      <c r="H972" s="148"/>
      <c r="I972" s="148"/>
      <c r="J972" s="148"/>
    </row>
    <row r="973" spans="1:10">
      <c r="A973" s="148"/>
      <c r="B973" s="148"/>
      <c r="C973" s="148"/>
      <c r="D973" s="148"/>
      <c r="E973" s="148"/>
      <c r="F973" s="148"/>
      <c r="G973" s="148"/>
      <c r="H973" s="148"/>
      <c r="I973" s="148"/>
      <c r="J973" s="148"/>
    </row>
    <row r="974" spans="1:10">
      <c r="A974" s="148"/>
      <c r="B974" s="148"/>
      <c r="C974" s="148"/>
      <c r="D974" s="148"/>
      <c r="E974" s="148"/>
      <c r="F974" s="148"/>
      <c r="G974" s="148"/>
      <c r="H974" s="148"/>
      <c r="I974" s="148"/>
      <c r="J974" s="148"/>
    </row>
    <row r="975" spans="1:10">
      <c r="A975" s="148"/>
      <c r="B975" s="148"/>
      <c r="C975" s="148"/>
      <c r="D975" s="148"/>
      <c r="E975" s="148"/>
      <c r="F975" s="148"/>
      <c r="G975" s="148"/>
      <c r="H975" s="148"/>
      <c r="I975" s="148"/>
      <c r="J975" s="148"/>
    </row>
    <row r="976" spans="1:10">
      <c r="A976" s="148"/>
      <c r="B976" s="148"/>
      <c r="C976" s="148"/>
      <c r="D976" s="148"/>
      <c r="E976" s="148"/>
      <c r="F976" s="148"/>
      <c r="G976" s="148"/>
      <c r="H976" s="148"/>
      <c r="I976" s="148"/>
      <c r="J976" s="148"/>
    </row>
    <row r="977" spans="1:10">
      <c r="A977" s="148"/>
      <c r="B977" s="148"/>
      <c r="C977" s="148"/>
      <c r="D977" s="148"/>
      <c r="E977" s="148"/>
      <c r="F977" s="148"/>
      <c r="G977" s="148"/>
      <c r="H977" s="148"/>
      <c r="I977" s="148"/>
      <c r="J977" s="148"/>
    </row>
    <row r="978" spans="1:10">
      <c r="A978" s="148"/>
      <c r="B978" s="148"/>
      <c r="C978" s="148"/>
      <c r="D978" s="148"/>
      <c r="E978" s="148"/>
      <c r="F978" s="148"/>
      <c r="G978" s="148"/>
      <c r="H978" s="148"/>
      <c r="I978" s="148"/>
      <c r="J978" s="148"/>
    </row>
    <row r="979" spans="1:10">
      <c r="A979" s="148"/>
      <c r="B979" s="148"/>
      <c r="C979" s="148"/>
      <c r="D979" s="148"/>
      <c r="E979" s="148"/>
      <c r="F979" s="148"/>
      <c r="G979" s="148"/>
      <c r="H979" s="148"/>
      <c r="I979" s="148"/>
      <c r="J979" s="148"/>
    </row>
    <row r="980" spans="1:10">
      <c r="A980" s="148"/>
      <c r="B980" s="148"/>
      <c r="C980" s="148"/>
      <c r="D980" s="148"/>
      <c r="E980" s="148"/>
      <c r="F980" s="148"/>
      <c r="G980" s="148"/>
      <c r="H980" s="148"/>
      <c r="I980" s="148"/>
      <c r="J980" s="148"/>
    </row>
    <row r="981" spans="1:10">
      <c r="A981" s="148"/>
      <c r="B981" s="148"/>
      <c r="C981" s="148"/>
      <c r="D981" s="148"/>
      <c r="E981" s="148"/>
      <c r="F981" s="148"/>
      <c r="G981" s="148"/>
      <c r="H981" s="148"/>
      <c r="I981" s="148"/>
      <c r="J981" s="148"/>
    </row>
    <row r="982" spans="1:10">
      <c r="A982" s="148"/>
      <c r="B982" s="148"/>
      <c r="C982" s="148"/>
      <c r="D982" s="148"/>
      <c r="E982" s="148"/>
      <c r="F982" s="148"/>
      <c r="G982" s="148"/>
      <c r="H982" s="148"/>
      <c r="I982" s="148"/>
      <c r="J982" s="148"/>
    </row>
    <row r="983" spans="1:10">
      <c r="A983" s="148"/>
      <c r="B983" s="148"/>
      <c r="C983" s="148"/>
      <c r="D983" s="148"/>
      <c r="E983" s="148"/>
      <c r="F983" s="148"/>
      <c r="G983" s="148"/>
      <c r="H983" s="148"/>
      <c r="I983" s="148"/>
      <c r="J983" s="148"/>
    </row>
    <row r="984" spans="1:10">
      <c r="A984" s="148"/>
      <c r="B984" s="148"/>
      <c r="C984" s="148"/>
      <c r="D984" s="148"/>
      <c r="E984" s="148"/>
      <c r="F984" s="148"/>
      <c r="G984" s="148"/>
      <c r="H984" s="148"/>
      <c r="I984" s="148"/>
      <c r="J984" s="148"/>
    </row>
    <row r="985" spans="1:10">
      <c r="A985" s="148"/>
      <c r="B985" s="148"/>
      <c r="C985" s="148"/>
      <c r="D985" s="148"/>
      <c r="E985" s="148"/>
      <c r="F985" s="148"/>
      <c r="G985" s="148"/>
      <c r="H985" s="148"/>
      <c r="I985" s="148"/>
      <c r="J985" s="148"/>
    </row>
    <row r="986" spans="1:10">
      <c r="A986" s="148"/>
      <c r="B986" s="148"/>
      <c r="C986" s="148"/>
      <c r="D986" s="148"/>
      <c r="E986" s="148"/>
      <c r="F986" s="148"/>
      <c r="G986" s="148"/>
      <c r="H986" s="148"/>
      <c r="I986" s="148"/>
      <c r="J986" s="148"/>
    </row>
    <row r="987" spans="1:10">
      <c r="A987" s="148"/>
      <c r="B987" s="148"/>
      <c r="C987" s="148"/>
      <c r="D987" s="148"/>
      <c r="E987" s="148"/>
      <c r="F987" s="148"/>
      <c r="G987" s="148"/>
      <c r="H987" s="148"/>
      <c r="I987" s="148"/>
      <c r="J987" s="148"/>
    </row>
    <row r="988" spans="1:10">
      <c r="A988" s="148"/>
      <c r="B988" s="148"/>
      <c r="C988" s="148"/>
      <c r="D988" s="148"/>
      <c r="E988" s="148"/>
      <c r="F988" s="148"/>
      <c r="G988" s="148"/>
      <c r="H988" s="148"/>
      <c r="I988" s="148"/>
      <c r="J988" s="148"/>
    </row>
    <row r="989" spans="1:10">
      <c r="A989" s="148"/>
      <c r="B989" s="148"/>
      <c r="C989" s="148"/>
      <c r="D989" s="148"/>
      <c r="E989" s="148"/>
      <c r="F989" s="148"/>
      <c r="G989" s="148"/>
      <c r="H989" s="148"/>
      <c r="I989" s="148"/>
      <c r="J989" s="148"/>
    </row>
    <row r="990" spans="1:10">
      <c r="A990" s="148"/>
      <c r="B990" s="148"/>
      <c r="C990" s="148"/>
      <c r="D990" s="148"/>
      <c r="E990" s="148"/>
      <c r="F990" s="148"/>
      <c r="G990" s="148"/>
      <c r="H990" s="148"/>
      <c r="I990" s="148"/>
      <c r="J990" s="148"/>
    </row>
    <row r="991" spans="1:10">
      <c r="A991" s="148"/>
      <c r="B991" s="148"/>
      <c r="C991" s="148"/>
      <c r="D991" s="148"/>
      <c r="E991" s="148"/>
      <c r="F991" s="148"/>
      <c r="G991" s="148"/>
      <c r="H991" s="148"/>
      <c r="I991" s="148"/>
      <c r="J991" s="148"/>
    </row>
    <row r="992" spans="1:10">
      <c r="A992" s="148"/>
      <c r="B992" s="148"/>
      <c r="C992" s="148"/>
      <c r="D992" s="148"/>
      <c r="E992" s="148"/>
      <c r="F992" s="148"/>
      <c r="G992" s="148"/>
      <c r="H992" s="148"/>
      <c r="I992" s="148"/>
      <c r="J992" s="148"/>
    </row>
    <row r="993" spans="1:10">
      <c r="A993" s="148"/>
      <c r="B993" s="148"/>
      <c r="C993" s="148"/>
      <c r="D993" s="148"/>
      <c r="E993" s="148"/>
      <c r="F993" s="148"/>
      <c r="G993" s="148"/>
      <c r="H993" s="148"/>
      <c r="I993" s="148"/>
      <c r="J993" s="148"/>
    </row>
    <row r="994" spans="1:10">
      <c r="A994" s="148"/>
      <c r="B994" s="148"/>
      <c r="C994" s="148"/>
      <c r="D994" s="148"/>
      <c r="E994" s="148"/>
      <c r="F994" s="148"/>
      <c r="G994" s="148"/>
      <c r="H994" s="148"/>
      <c r="I994" s="148"/>
      <c r="J994" s="148"/>
    </row>
    <row r="995" spans="1:10">
      <c r="A995" s="148"/>
      <c r="B995" s="148"/>
      <c r="C995" s="148"/>
      <c r="D995" s="148"/>
      <c r="E995" s="148"/>
      <c r="F995" s="148"/>
      <c r="G995" s="148"/>
      <c r="H995" s="148"/>
      <c r="I995" s="148"/>
      <c r="J995" s="148"/>
    </row>
    <row r="996" spans="1:10">
      <c r="A996" s="148"/>
      <c r="B996" s="148"/>
      <c r="C996" s="148"/>
      <c r="D996" s="148"/>
      <c r="E996" s="148"/>
      <c r="F996" s="148"/>
      <c r="G996" s="148"/>
      <c r="H996" s="148"/>
      <c r="I996" s="148"/>
      <c r="J996" s="148"/>
    </row>
    <row r="997" spans="1:10">
      <c r="A997" s="148"/>
      <c r="B997" s="148"/>
      <c r="C997" s="148"/>
      <c r="D997" s="148"/>
      <c r="E997" s="148"/>
      <c r="F997" s="148"/>
      <c r="G997" s="148"/>
      <c r="H997" s="148"/>
      <c r="I997" s="148"/>
      <c r="J997" s="148"/>
    </row>
    <row r="998" spans="1:10">
      <c r="A998" s="148"/>
      <c r="B998" s="148"/>
      <c r="C998" s="148"/>
      <c r="D998" s="148"/>
      <c r="E998" s="148"/>
      <c r="F998" s="148"/>
      <c r="G998" s="148"/>
      <c r="H998" s="148"/>
      <c r="I998" s="148"/>
      <c r="J998" s="148"/>
    </row>
    <row r="999" spans="1:10">
      <c r="A999" s="148"/>
      <c r="B999" s="148"/>
      <c r="C999" s="148"/>
      <c r="D999" s="148"/>
      <c r="E999" s="148"/>
      <c r="F999" s="148"/>
      <c r="G999" s="148"/>
      <c r="H999" s="148"/>
      <c r="I999" s="148"/>
      <c r="J999" s="148"/>
    </row>
    <row r="1000" spans="1:10">
      <c r="A1000" s="148"/>
      <c r="B1000" s="148"/>
      <c r="C1000" s="148"/>
      <c r="D1000" s="148"/>
      <c r="E1000" s="148"/>
      <c r="F1000" s="148"/>
      <c r="G1000" s="148"/>
      <c r="H1000" s="148"/>
      <c r="I1000" s="148"/>
      <c r="J1000" s="148"/>
    </row>
  </sheetData>
  <mergeCells count="58">
    <mergeCell ref="FL5:FM5"/>
    <mergeCell ref="FN5:FU5"/>
    <mergeCell ref="EK5:EM5"/>
    <mergeCell ref="K1:AN1"/>
    <mergeCell ref="CL5:CM5"/>
    <mergeCell ref="CN5:CO5"/>
    <mergeCell ref="CP4:EJ4"/>
    <mergeCell ref="BG5:BJ5"/>
    <mergeCell ref="BO5:BX5"/>
    <mergeCell ref="BY5:CE5"/>
    <mergeCell ref="CP5:CX5"/>
    <mergeCell ref="CZ5:DF5"/>
    <mergeCell ref="DG5:DR5"/>
    <mergeCell ref="DS5:DU5"/>
    <mergeCell ref="DV5:ED5"/>
    <mergeCell ref="EE5:EJ5"/>
    <mergeCell ref="ES5:FA5"/>
    <mergeCell ref="FB5:FC5"/>
    <mergeCell ref="FD5:FK5"/>
    <mergeCell ref="T5:U5"/>
    <mergeCell ref="M5:N5"/>
    <mergeCell ref="P5:Q5"/>
    <mergeCell ref="R5:S5"/>
    <mergeCell ref="AK5:AO5"/>
    <mergeCell ref="V5:AB5"/>
    <mergeCell ref="AC5:AE5"/>
    <mergeCell ref="AF5:AJ5"/>
    <mergeCell ref="AP5:AW5"/>
    <mergeCell ref="AX5:AZ5"/>
    <mergeCell ref="II5:IK5"/>
    <mergeCell ref="FV5:GG5"/>
    <mergeCell ref="GI5:GO5"/>
    <mergeCell ref="GP5:GX5"/>
    <mergeCell ref="GY5:HF5"/>
    <mergeCell ref="HG5:HN5"/>
    <mergeCell ref="HS5:HW5"/>
    <mergeCell ref="HX5:IA5"/>
    <mergeCell ref="IB5:IE5"/>
    <mergeCell ref="BY4:CI4"/>
    <mergeCell ref="L4:U4"/>
    <mergeCell ref="V4:BF4"/>
    <mergeCell ref="BG4:BX4"/>
    <mergeCell ref="EK4:FA4"/>
    <mergeCell ref="IF4:IO4"/>
    <mergeCell ref="IP4:JI4"/>
    <mergeCell ref="LE4:LM4"/>
    <mergeCell ref="CJ4:CO4"/>
    <mergeCell ref="FB4:GH4"/>
    <mergeCell ref="GI4:HN4"/>
    <mergeCell ref="KB4:LD4"/>
    <mergeCell ref="JR4:KA4"/>
    <mergeCell ref="HO4:IE4"/>
    <mergeCell ref="JJ4:JQ4"/>
    <mergeCell ref="G3:H3"/>
    <mergeCell ref="D4:E4"/>
    <mergeCell ref="AC2:AD2"/>
    <mergeCell ref="V2:AB2"/>
    <mergeCell ref="V20:AL33"/>
  </mergeCells>
  <phoneticPr fontId="6" type="noConversion"/>
  <conditionalFormatting sqref="F10:H18 F22:H25 F49:H70 F72:H73 F188:H398 F184:H184 F113:H113 F75:H83 F85:H93 F95:H103 F105:H108 F115:H131 F133:H142 F144:H153 F155:H181 F27:H47">
    <cfRule type="cellIs" dxfId="21" priority="21" operator="equal">
      <formula>0</formula>
    </cfRule>
  </conditionalFormatting>
  <conditionalFormatting sqref="F21:H21">
    <cfRule type="cellIs" dxfId="20" priority="20" operator="equal">
      <formula>0</formula>
    </cfRule>
  </conditionalFormatting>
  <conditionalFormatting sqref="F48:H48">
    <cfRule type="cellIs" dxfId="19" priority="19" operator="equal">
      <formula>0</formula>
    </cfRule>
  </conditionalFormatting>
  <conditionalFormatting sqref="F71:H71">
    <cfRule type="cellIs" dxfId="18" priority="18" operator="equal">
      <formula>0</formula>
    </cfRule>
  </conditionalFormatting>
  <conditionalFormatting sqref="F109:H112">
    <cfRule type="cellIs" dxfId="17" priority="17" operator="equal">
      <formula>0</formula>
    </cfRule>
  </conditionalFormatting>
  <conditionalFormatting sqref="F187:H187">
    <cfRule type="cellIs" dxfId="16" priority="16" operator="equal">
      <formula>0</formula>
    </cfRule>
  </conditionalFormatting>
  <conditionalFormatting sqref="F185:H185">
    <cfRule type="cellIs" dxfId="15" priority="15" operator="equal">
      <formula>0</formula>
    </cfRule>
  </conditionalFormatting>
  <conditionalFormatting sqref="F186:H186">
    <cfRule type="cellIs" dxfId="14" priority="14" operator="equal">
      <formula>0</formula>
    </cfRule>
  </conditionalFormatting>
  <conditionalFormatting sqref="F182:H182">
    <cfRule type="cellIs" dxfId="13" priority="13" operator="equal">
      <formula>0</formula>
    </cfRule>
  </conditionalFormatting>
  <conditionalFormatting sqref="F183:H183">
    <cfRule type="cellIs" dxfId="12" priority="12" operator="equal">
      <formula>0</formula>
    </cfRule>
  </conditionalFormatting>
  <conditionalFormatting sqref="A234 A244">
    <cfRule type="cellIs" dxfId="11" priority="22" operator="equal">
      <formula>$C$551</formula>
    </cfRule>
  </conditionalFormatting>
  <conditionalFormatting sqref="F74:H74">
    <cfRule type="cellIs" dxfId="10" priority="11" operator="equal">
      <formula>0</formula>
    </cfRule>
  </conditionalFormatting>
  <conditionalFormatting sqref="F84:H84">
    <cfRule type="cellIs" dxfId="9" priority="10" operator="equal">
      <formula>0</formula>
    </cfRule>
  </conditionalFormatting>
  <conditionalFormatting sqref="F94:H94">
    <cfRule type="cellIs" dxfId="8" priority="9" operator="equal">
      <formula>0</formula>
    </cfRule>
  </conditionalFormatting>
  <conditionalFormatting sqref="F104:H104">
    <cfRule type="cellIs" dxfId="7" priority="8" operator="equal">
      <formula>0</formula>
    </cfRule>
  </conditionalFormatting>
  <conditionalFormatting sqref="F114:H114">
    <cfRule type="cellIs" dxfId="6" priority="7" operator="equal">
      <formula>0</formula>
    </cfRule>
  </conditionalFormatting>
  <conditionalFormatting sqref="F132:H132">
    <cfRule type="cellIs" dxfId="5" priority="6" operator="equal">
      <formula>0</formula>
    </cfRule>
  </conditionalFormatting>
  <conditionalFormatting sqref="F143:H143">
    <cfRule type="cellIs" dxfId="4" priority="5" operator="equal">
      <formula>0</formula>
    </cfRule>
  </conditionalFormatting>
  <conditionalFormatting sqref="F154:H154">
    <cfRule type="cellIs" dxfId="3" priority="4" operator="equal">
      <formula>0</formula>
    </cfRule>
  </conditionalFormatting>
  <conditionalFormatting sqref="F19:H19">
    <cfRule type="cellIs" dxfId="2" priority="3" operator="equal">
      <formula>0</formula>
    </cfRule>
  </conditionalFormatting>
  <conditionalFormatting sqref="F20:H20">
    <cfRule type="cellIs" dxfId="1" priority="2" operator="equal">
      <formula>0</formula>
    </cfRule>
  </conditionalFormatting>
  <conditionalFormatting sqref="F26:H26">
    <cfRule type="cellIs" dxfId="0" priority="1" operator="equal">
      <formula>0</formula>
    </cfRule>
  </conditionalFormatting>
  <pageMargins left="0.75" right="0.75" top="1" bottom="1" header="0.5" footer="0.5"/>
  <pageSetup paperSize="9" orientation="portrait" horizontalDpi="4294967292" verticalDpi="4294967292"/>
  <drawing r:id="rId1"/>
  <extLst>
    <ext xmlns:mx="http://schemas.microsoft.com/office/mac/excel/2008/main" uri="{64002731-A6B0-56B0-2670-7721B7C09600}">
      <mx:PLV Mode="0" OnePage="0" WScale="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enableFormatConditionsCalculation="0"/>
  <dimension ref="A1:AR170"/>
  <sheetViews>
    <sheetView tabSelected="1" zoomScale="71" zoomScaleNormal="71" zoomScalePageLayoutView="71" workbookViewId="0">
      <selection activeCell="K37" sqref="K37"/>
    </sheetView>
    <sheetView workbookViewId="1">
      <selection activeCell="F117" sqref="F117"/>
    </sheetView>
  </sheetViews>
  <sheetFormatPr baseColWidth="10" defaultColWidth="10.83203125" defaultRowHeight="15" x14ac:dyDescent="0"/>
  <cols>
    <col min="1" max="1" width="1.83203125" customWidth="1"/>
    <col min="2" max="2" width="7.5" bestFit="1" customWidth="1"/>
    <col min="3" max="3" width="20.33203125" bestFit="1" customWidth="1"/>
    <col min="4" max="4" width="14.5" bestFit="1" customWidth="1"/>
    <col min="9" max="16384" width="10.83203125" style="4"/>
  </cols>
  <sheetData>
    <row r="1" spans="2:44" ht="70" customHeight="1">
      <c r="B1" s="229"/>
      <c r="C1" s="229"/>
      <c r="D1" s="229"/>
      <c r="E1" s="229"/>
      <c r="F1" s="229"/>
      <c r="G1" s="229"/>
      <c r="H1" s="229"/>
    </row>
    <row r="2" spans="2:44" ht="13" customHeight="1">
      <c r="B2" s="7"/>
      <c r="C2" s="8"/>
      <c r="D2" s="5" t="s">
        <v>241</v>
      </c>
    </row>
    <row r="3" spans="2:44" ht="20">
      <c r="B3" s="7"/>
      <c r="C3" s="8"/>
      <c r="D3" s="5" t="s">
        <v>242</v>
      </c>
    </row>
    <row r="4" spans="2:44" ht="20">
      <c r="B4" s="7"/>
      <c r="C4" s="8"/>
      <c r="D4" s="5">
        <v>73.283828382838294</v>
      </c>
    </row>
    <row r="5" spans="2:44" ht="20">
      <c r="B5" s="7"/>
      <c r="C5" s="8">
        <v>2</v>
      </c>
      <c r="D5" s="5" t="s">
        <v>243</v>
      </c>
    </row>
    <row r="6" spans="2:44" ht="20">
      <c r="B6" s="7"/>
      <c r="C6" s="8" t="s">
        <v>239</v>
      </c>
      <c r="D6" s="5">
        <v>39.052333804809059</v>
      </c>
    </row>
    <row r="7" spans="2:44" ht="20">
      <c r="B7" s="7"/>
      <c r="C7" s="8" t="s">
        <v>240</v>
      </c>
      <c r="D7" s="5">
        <v>34.231494578029235</v>
      </c>
    </row>
    <row r="8" spans="2:44" ht="20">
      <c r="B8" s="7"/>
      <c r="C8" s="8" t="s">
        <v>164</v>
      </c>
      <c r="D8" s="5" t="s">
        <v>0</v>
      </c>
    </row>
    <row r="9" spans="2:44" ht="20">
      <c r="B9" s="7"/>
      <c r="C9" s="8" t="s">
        <v>164</v>
      </c>
      <c r="D9" s="5" t="s">
        <v>1</v>
      </c>
    </row>
    <row r="10" spans="2:44" ht="28">
      <c r="B10" s="7"/>
      <c r="C10" s="8" t="s">
        <v>164</v>
      </c>
      <c r="D10" s="5" t="s">
        <v>2</v>
      </c>
      <c r="I10" s="3"/>
      <c r="J10" s="3"/>
      <c r="K10" s="3"/>
      <c r="L10" s="3"/>
      <c r="M10" s="3"/>
      <c r="N10" s="3"/>
      <c r="O10" s="3"/>
      <c r="P10" s="3"/>
      <c r="Q10" s="3"/>
      <c r="R10" s="3"/>
      <c r="S10" s="3"/>
      <c r="T10" s="3"/>
      <c r="U10" s="3"/>
      <c r="V10" s="3"/>
      <c r="W10" s="3"/>
      <c r="X10" s="3"/>
      <c r="Y10" s="3"/>
      <c r="Z10" s="3"/>
      <c r="AA10" s="3"/>
      <c r="AB10" s="3"/>
      <c r="AC10" s="3"/>
      <c r="AD10" s="3"/>
      <c r="AE10" s="3"/>
      <c r="AF10" s="6"/>
      <c r="AG10" s="6"/>
      <c r="AH10" s="6"/>
      <c r="AI10" s="6"/>
      <c r="AJ10" s="6"/>
      <c r="AK10" s="6"/>
      <c r="AL10" s="6"/>
      <c r="AM10" s="6"/>
      <c r="AN10" s="6"/>
      <c r="AO10" s="6"/>
      <c r="AP10" s="6"/>
      <c r="AQ10" s="6"/>
      <c r="AR10" s="6"/>
    </row>
    <row r="11" spans="2:44" ht="20">
      <c r="B11" s="7"/>
      <c r="C11" s="8" t="s">
        <v>164</v>
      </c>
      <c r="D11" s="5" t="s">
        <v>3</v>
      </c>
    </row>
    <row r="12" spans="2:44" ht="20">
      <c r="B12" s="7"/>
      <c r="C12" s="8" t="s">
        <v>164</v>
      </c>
      <c r="D12" s="5" t="s">
        <v>4</v>
      </c>
    </row>
    <row r="13" spans="2:44" ht="20">
      <c r="B13" s="7"/>
      <c r="C13" s="8" t="s">
        <v>164</v>
      </c>
      <c r="D13" s="5" t="s">
        <v>5</v>
      </c>
    </row>
    <row r="14" spans="2:44" ht="16" thickBot="1"/>
    <row r="15" spans="2:44" ht="32" thickTop="1" thickBot="1">
      <c r="B15" s="226">
        <v>7</v>
      </c>
      <c r="C15" s="227"/>
      <c r="D15" s="227"/>
      <c r="E15" s="227"/>
      <c r="F15" s="227"/>
      <c r="G15" s="227"/>
      <c r="H15" s="228"/>
    </row>
    <row r="16" spans="2:44" ht="16" thickTop="1"/>
    <row r="17" spans="2:8" ht="20">
      <c r="B17" s="7">
        <v>17.5</v>
      </c>
      <c r="C17" s="8" t="s">
        <v>165</v>
      </c>
      <c r="D17" s="5" t="s">
        <v>152</v>
      </c>
    </row>
    <row r="18" spans="2:8" ht="16" thickBot="1"/>
    <row r="19" spans="2:8" ht="32" thickTop="1" thickBot="1">
      <c r="B19" s="226">
        <v>1</v>
      </c>
      <c r="C19" s="227"/>
      <c r="D19" s="227"/>
      <c r="E19" s="227"/>
      <c r="F19" s="227"/>
      <c r="G19" s="227"/>
      <c r="H19" s="228"/>
    </row>
    <row r="20" spans="2:8" ht="16" thickTop="1"/>
    <row r="21" spans="2:8" ht="20">
      <c r="B21" s="7">
        <v>60</v>
      </c>
      <c r="C21" s="8" t="s">
        <v>165</v>
      </c>
      <c r="D21" s="5" t="s">
        <v>182</v>
      </c>
    </row>
    <row r="22" spans="2:8" ht="16" thickBot="1"/>
    <row r="23" spans="2:8" ht="32" thickTop="1" thickBot="1">
      <c r="B23" s="226"/>
      <c r="C23" s="227"/>
      <c r="D23" s="227"/>
      <c r="E23" s="227"/>
      <c r="F23" s="227"/>
      <c r="G23" s="227"/>
      <c r="H23" s="228"/>
    </row>
    <row r="24" spans="2:8" ht="16" thickTop="1"/>
    <row r="25" spans="2:8" ht="20">
      <c r="B25" s="7"/>
      <c r="C25" s="8" t="s">
        <v>165</v>
      </c>
      <c r="D25" s="5" t="s">
        <v>154</v>
      </c>
    </row>
    <row r="26" spans="2:8" ht="20">
      <c r="B26" s="7"/>
      <c r="C26" s="8" t="s">
        <v>165</v>
      </c>
      <c r="D26" s="5" t="s">
        <v>153</v>
      </c>
    </row>
    <row r="27" spans="2:8" ht="20">
      <c r="B27" s="7"/>
      <c r="C27" s="8" t="s">
        <v>165</v>
      </c>
      <c r="D27" s="5" t="s">
        <v>234</v>
      </c>
    </row>
    <row r="28" spans="2:8" ht="20">
      <c r="B28" s="7"/>
      <c r="C28" s="8" t="s">
        <v>165</v>
      </c>
      <c r="D28" s="5" t="s">
        <v>183</v>
      </c>
    </row>
    <row r="29" spans="2:8" ht="20">
      <c r="B29" s="7"/>
      <c r="C29" s="8" t="s">
        <v>165</v>
      </c>
      <c r="D29" s="5" t="s">
        <v>155</v>
      </c>
    </row>
    <row r="30" spans="2:8" ht="20">
      <c r="B30" s="7"/>
      <c r="C30" s="8" t="s">
        <v>165</v>
      </c>
      <c r="D30" s="5" t="s">
        <v>156</v>
      </c>
    </row>
    <row r="31" spans="2:8" ht="20">
      <c r="B31" s="7"/>
      <c r="C31" s="8" t="s">
        <v>165</v>
      </c>
      <c r="D31" s="5" t="s">
        <v>18</v>
      </c>
    </row>
    <row r="32" spans="2:8" ht="20">
      <c r="B32" s="7"/>
      <c r="C32" s="8" t="s">
        <v>165</v>
      </c>
      <c r="D32" s="5" t="s">
        <v>19</v>
      </c>
    </row>
    <row r="33" spans="2:4" ht="20">
      <c r="B33" s="7"/>
      <c r="C33" s="8" t="s">
        <v>165</v>
      </c>
      <c r="D33" s="5" t="s">
        <v>141</v>
      </c>
    </row>
    <row r="34" spans="2:4" ht="20">
      <c r="B34" s="7"/>
      <c r="C34" s="8" t="s">
        <v>165</v>
      </c>
      <c r="D34" s="5" t="s">
        <v>142</v>
      </c>
    </row>
    <row r="35" spans="2:4" ht="20">
      <c r="B35" s="7"/>
      <c r="C35" s="8" t="s">
        <v>166</v>
      </c>
      <c r="D35" s="5" t="s">
        <v>235</v>
      </c>
    </row>
    <row r="36" spans="2:4" ht="20">
      <c r="B36" s="7"/>
      <c r="C36" s="8" t="s">
        <v>166</v>
      </c>
      <c r="D36" s="5" t="s">
        <v>186</v>
      </c>
    </row>
    <row r="37" spans="2:4" ht="20">
      <c r="B37" s="7"/>
      <c r="C37" s="8" t="s">
        <v>166</v>
      </c>
      <c r="D37" s="5" t="s">
        <v>187</v>
      </c>
    </row>
    <row r="38" spans="2:4" ht="20">
      <c r="B38" s="7"/>
      <c r="C38" s="8" t="s">
        <v>166</v>
      </c>
      <c r="D38" s="5" t="s">
        <v>143</v>
      </c>
    </row>
    <row r="39" spans="2:4" ht="20">
      <c r="B39" s="7"/>
      <c r="C39" s="8" t="s">
        <v>166</v>
      </c>
      <c r="D39" s="5" t="s">
        <v>144</v>
      </c>
    </row>
    <row r="40" spans="2:4" ht="20">
      <c r="B40" s="7"/>
      <c r="C40" s="8" t="s">
        <v>166</v>
      </c>
      <c r="D40" s="5" t="s">
        <v>188</v>
      </c>
    </row>
    <row r="41" spans="2:4" ht="20">
      <c r="B41" s="7"/>
      <c r="C41" s="8" t="s">
        <v>161</v>
      </c>
      <c r="D41" s="5" t="s">
        <v>189</v>
      </c>
    </row>
    <row r="42" spans="2:4" ht="20">
      <c r="B42" s="7"/>
      <c r="C42" s="8" t="s">
        <v>161</v>
      </c>
      <c r="D42" s="5" t="s">
        <v>21</v>
      </c>
    </row>
    <row r="43" spans="2:4" ht="20">
      <c r="B43" s="7"/>
      <c r="C43" s="8" t="s">
        <v>161</v>
      </c>
      <c r="D43" s="5" t="s">
        <v>79</v>
      </c>
    </row>
    <row r="44" spans="2:4" ht="20">
      <c r="B44" s="7"/>
      <c r="C44" s="8" t="s">
        <v>161</v>
      </c>
      <c r="D44" s="5" t="s">
        <v>80</v>
      </c>
    </row>
    <row r="45" spans="2:4" ht="20">
      <c r="B45" s="7"/>
      <c r="C45" s="8" t="s">
        <v>161</v>
      </c>
      <c r="D45" s="5" t="s">
        <v>190</v>
      </c>
    </row>
    <row r="46" spans="2:4" ht="20">
      <c r="B46" s="7"/>
      <c r="C46" s="8" t="s">
        <v>163</v>
      </c>
      <c r="D46" s="5" t="s">
        <v>20</v>
      </c>
    </row>
    <row r="47" spans="2:4" ht="20">
      <c r="B47" s="7"/>
      <c r="C47" s="8" t="s">
        <v>163</v>
      </c>
      <c r="D47" s="5" t="s">
        <v>22</v>
      </c>
    </row>
    <row r="48" spans="2:4" ht="20">
      <c r="B48" s="7"/>
      <c r="C48" s="8" t="s">
        <v>163</v>
      </c>
      <c r="D48" s="5" t="s">
        <v>159</v>
      </c>
    </row>
    <row r="49" spans="2:4" ht="20">
      <c r="B49" s="7"/>
      <c r="C49" s="8" t="s">
        <v>163</v>
      </c>
      <c r="D49" s="5" t="s">
        <v>158</v>
      </c>
    </row>
    <row r="50" spans="2:4" ht="20">
      <c r="B50" s="7"/>
      <c r="C50" s="8" t="s">
        <v>160</v>
      </c>
      <c r="D50" s="5" t="s">
        <v>195</v>
      </c>
    </row>
    <row r="51" spans="2:4" ht="20">
      <c r="B51" s="7"/>
      <c r="C51" s="8" t="s">
        <v>160</v>
      </c>
      <c r="D51" s="5" t="s">
        <v>23</v>
      </c>
    </row>
    <row r="52" spans="2:4" ht="20">
      <c r="B52" s="7"/>
      <c r="C52" s="8" t="s">
        <v>160</v>
      </c>
      <c r="D52" s="5" t="s">
        <v>194</v>
      </c>
    </row>
    <row r="53" spans="2:4" ht="20">
      <c r="B53" s="7"/>
      <c r="C53" s="8" t="s">
        <v>160</v>
      </c>
      <c r="D53" s="5" t="s">
        <v>193</v>
      </c>
    </row>
    <row r="54" spans="2:4" ht="20">
      <c r="B54" s="7"/>
      <c r="C54" s="8" t="s">
        <v>160</v>
      </c>
      <c r="D54" s="5" t="s">
        <v>24</v>
      </c>
    </row>
    <row r="55" spans="2:4" ht="20">
      <c r="B55" s="7"/>
      <c r="C55" s="8" t="s">
        <v>160</v>
      </c>
      <c r="D55" s="5" t="s">
        <v>25</v>
      </c>
    </row>
    <row r="56" spans="2:4" ht="20">
      <c r="B56" s="7"/>
      <c r="C56" s="8" t="s">
        <v>160</v>
      </c>
      <c r="D56" s="5" t="s">
        <v>26</v>
      </c>
    </row>
    <row r="57" spans="2:4" ht="20">
      <c r="B57" s="7"/>
      <c r="C57" s="8" t="s">
        <v>167</v>
      </c>
      <c r="D57" s="5" t="s">
        <v>27</v>
      </c>
    </row>
    <row r="58" spans="2:4" ht="20">
      <c r="B58" s="7"/>
      <c r="C58" s="8" t="s">
        <v>167</v>
      </c>
      <c r="D58" s="5" t="s">
        <v>145</v>
      </c>
    </row>
    <row r="59" spans="2:4" ht="20">
      <c r="B59" s="7"/>
      <c r="C59" s="8" t="s">
        <v>167</v>
      </c>
      <c r="D59" s="5" t="s">
        <v>146</v>
      </c>
    </row>
    <row r="60" spans="2:4" ht="20">
      <c r="B60" s="7"/>
      <c r="C60" s="8" t="s">
        <v>167</v>
      </c>
      <c r="D60" s="5" t="s">
        <v>147</v>
      </c>
    </row>
    <row r="61" spans="2:4" ht="20">
      <c r="B61" s="7"/>
      <c r="C61" s="8" t="s">
        <v>167</v>
      </c>
      <c r="D61" s="5" t="s">
        <v>148</v>
      </c>
    </row>
    <row r="62" spans="2:4" ht="20">
      <c r="B62" s="7"/>
      <c r="C62" s="8" t="s">
        <v>167</v>
      </c>
      <c r="D62" s="5" t="s">
        <v>236</v>
      </c>
    </row>
    <row r="63" spans="2:4" ht="20">
      <c r="B63" s="7"/>
      <c r="C63" s="8" t="s">
        <v>167</v>
      </c>
      <c r="D63" s="5" t="s">
        <v>28</v>
      </c>
    </row>
    <row r="64" spans="2:4" ht="20">
      <c r="B64" s="7"/>
      <c r="C64" s="8" t="s">
        <v>168</v>
      </c>
      <c r="D64" s="5" t="s">
        <v>29</v>
      </c>
    </row>
    <row r="65" spans="2:4" ht="20">
      <c r="B65" s="7"/>
      <c r="C65" s="8" t="s">
        <v>168</v>
      </c>
      <c r="D65" s="5" t="s">
        <v>30</v>
      </c>
    </row>
    <row r="66" spans="2:4" ht="20">
      <c r="B66" s="7"/>
      <c r="C66" s="8" t="s">
        <v>168</v>
      </c>
      <c r="D66" s="5" t="s">
        <v>29</v>
      </c>
    </row>
    <row r="67" spans="2:4" ht="20">
      <c r="B67" s="7"/>
      <c r="C67" s="8" t="s">
        <v>168</v>
      </c>
      <c r="D67" s="5" t="s">
        <v>31</v>
      </c>
    </row>
    <row r="68" spans="2:4" ht="20">
      <c r="B68" s="7"/>
      <c r="C68" s="8" t="s">
        <v>168</v>
      </c>
      <c r="D68" s="5" t="s">
        <v>32</v>
      </c>
    </row>
    <row r="69" spans="2:4" ht="20">
      <c r="B69" s="7"/>
      <c r="C69" s="8" t="s">
        <v>168</v>
      </c>
      <c r="D69" s="5" t="s">
        <v>33</v>
      </c>
    </row>
    <row r="70" spans="2:4" ht="20">
      <c r="B70" s="7"/>
      <c r="C70" s="8" t="s">
        <v>169</v>
      </c>
      <c r="D70" s="5" t="s">
        <v>34</v>
      </c>
    </row>
    <row r="71" spans="2:4" ht="20">
      <c r="B71" s="7"/>
      <c r="C71" s="8" t="s">
        <v>169</v>
      </c>
      <c r="D71" s="5" t="s">
        <v>35</v>
      </c>
    </row>
    <row r="72" spans="2:4" ht="20">
      <c r="B72" s="7"/>
      <c r="C72" s="8" t="s">
        <v>169</v>
      </c>
      <c r="D72" s="5" t="s">
        <v>36</v>
      </c>
    </row>
    <row r="73" spans="2:4" ht="20">
      <c r="B73" s="7"/>
      <c r="C73" s="8" t="s">
        <v>169</v>
      </c>
      <c r="D73" s="5" t="s">
        <v>37</v>
      </c>
    </row>
    <row r="74" spans="2:4" ht="20">
      <c r="B74" s="7"/>
      <c r="C74" s="8" t="s">
        <v>174</v>
      </c>
      <c r="D74" s="5" t="s">
        <v>69</v>
      </c>
    </row>
    <row r="75" spans="2:4" ht="20">
      <c r="B75" s="7"/>
      <c r="C75" s="8" t="s">
        <v>174</v>
      </c>
      <c r="D75" s="5" t="s">
        <v>70</v>
      </c>
    </row>
    <row r="76" spans="2:4" ht="20">
      <c r="B76" s="7"/>
      <c r="C76" s="8" t="s">
        <v>174</v>
      </c>
      <c r="D76" s="5" t="s">
        <v>157</v>
      </c>
    </row>
    <row r="77" spans="2:4" ht="20">
      <c r="B77" s="7"/>
      <c r="C77" s="8" t="s">
        <v>174</v>
      </c>
      <c r="D77" s="5" t="s">
        <v>71</v>
      </c>
    </row>
    <row r="78" spans="2:4" ht="20">
      <c r="B78" s="7"/>
      <c r="C78" s="8" t="s">
        <v>174</v>
      </c>
      <c r="D78" s="5" t="s">
        <v>38</v>
      </c>
    </row>
    <row r="79" spans="2:4" ht="20">
      <c r="B79" s="7"/>
      <c r="C79" s="8" t="s">
        <v>174</v>
      </c>
      <c r="D79" s="5" t="s">
        <v>39</v>
      </c>
    </row>
    <row r="80" spans="2:4" ht="20">
      <c r="B80" s="7"/>
      <c r="C80" s="8" t="s">
        <v>174</v>
      </c>
      <c r="D80" s="5" t="s">
        <v>40</v>
      </c>
    </row>
    <row r="81" spans="2:4" ht="20">
      <c r="B81" s="7"/>
      <c r="C81" s="8" t="s">
        <v>170</v>
      </c>
      <c r="D81" s="5" t="s">
        <v>41</v>
      </c>
    </row>
    <row r="82" spans="2:4" ht="20">
      <c r="B82" s="7"/>
      <c r="C82" s="8" t="s">
        <v>170</v>
      </c>
      <c r="D82" s="5" t="s">
        <v>42</v>
      </c>
    </row>
    <row r="83" spans="2:4" ht="20">
      <c r="B83" s="7"/>
      <c r="C83" s="8" t="s">
        <v>170</v>
      </c>
      <c r="D83" s="5" t="s">
        <v>43</v>
      </c>
    </row>
    <row r="84" spans="2:4" ht="20">
      <c r="B84" s="7"/>
      <c r="C84" s="8" t="s">
        <v>170</v>
      </c>
      <c r="D84" s="5" t="s">
        <v>44</v>
      </c>
    </row>
    <row r="85" spans="2:4" ht="20">
      <c r="B85" s="7"/>
      <c r="C85" s="8" t="s">
        <v>170</v>
      </c>
      <c r="D85" s="5" t="s">
        <v>45</v>
      </c>
    </row>
    <row r="86" spans="2:4" ht="20">
      <c r="B86" s="7"/>
      <c r="C86" s="8" t="s">
        <v>170</v>
      </c>
      <c r="D86" s="5" t="s">
        <v>46</v>
      </c>
    </row>
    <row r="87" spans="2:4" ht="20">
      <c r="B87" s="7"/>
      <c r="C87" s="8" t="s">
        <v>170</v>
      </c>
      <c r="D87" s="5" t="s">
        <v>47</v>
      </c>
    </row>
    <row r="88" spans="2:4" ht="20">
      <c r="B88" s="7"/>
      <c r="C88" s="8" t="s">
        <v>170</v>
      </c>
      <c r="D88" s="5" t="s">
        <v>47</v>
      </c>
    </row>
    <row r="89" spans="2:4" ht="20">
      <c r="B89" s="7"/>
      <c r="C89" s="8" t="s">
        <v>171</v>
      </c>
      <c r="D89" s="5" t="s">
        <v>48</v>
      </c>
    </row>
    <row r="90" spans="2:4" ht="20">
      <c r="B90" s="7"/>
      <c r="C90" s="8" t="s">
        <v>171</v>
      </c>
      <c r="D90" s="5" t="s">
        <v>49</v>
      </c>
    </row>
    <row r="91" spans="2:4" ht="20">
      <c r="B91" s="7"/>
      <c r="C91" s="8" t="s">
        <v>171</v>
      </c>
      <c r="D91" s="5" t="s">
        <v>50</v>
      </c>
    </row>
    <row r="92" spans="2:4" ht="20">
      <c r="B92" s="7"/>
      <c r="C92" s="8" t="s">
        <v>171</v>
      </c>
      <c r="D92" s="5" t="s">
        <v>51</v>
      </c>
    </row>
    <row r="93" spans="2:4" ht="20">
      <c r="B93" s="7"/>
      <c r="C93" s="8" t="s">
        <v>171</v>
      </c>
      <c r="D93" s="5" t="s">
        <v>52</v>
      </c>
    </row>
    <row r="94" spans="2:4" ht="20">
      <c r="B94" s="7"/>
      <c r="C94" s="8" t="s">
        <v>171</v>
      </c>
      <c r="D94" s="5" t="s">
        <v>53</v>
      </c>
    </row>
    <row r="95" spans="2:4" ht="20">
      <c r="B95" s="7"/>
      <c r="C95" s="8" t="s">
        <v>171</v>
      </c>
      <c r="D95" s="5" t="s">
        <v>54</v>
      </c>
    </row>
    <row r="96" spans="2:4" ht="20">
      <c r="B96" s="7"/>
      <c r="C96" s="8" t="s">
        <v>171</v>
      </c>
      <c r="D96" s="5" t="s">
        <v>55</v>
      </c>
    </row>
    <row r="97" spans="2:4" ht="20">
      <c r="B97" s="7"/>
      <c r="C97" s="8" t="s">
        <v>171</v>
      </c>
      <c r="D97" s="5" t="s">
        <v>56</v>
      </c>
    </row>
    <row r="98" spans="2:4" ht="20">
      <c r="B98" s="7"/>
      <c r="C98" s="8" t="s">
        <v>171</v>
      </c>
      <c r="D98" s="5" t="s">
        <v>57</v>
      </c>
    </row>
    <row r="99" spans="2:4" ht="20">
      <c r="B99" s="7"/>
      <c r="C99" s="8" t="s">
        <v>171</v>
      </c>
      <c r="D99" s="5" t="s">
        <v>58</v>
      </c>
    </row>
    <row r="100" spans="2:4" ht="20">
      <c r="B100" s="7"/>
      <c r="C100" s="8" t="s">
        <v>171</v>
      </c>
      <c r="D100" s="5" t="s">
        <v>59</v>
      </c>
    </row>
    <row r="101" spans="2:4" ht="20">
      <c r="B101" s="7"/>
      <c r="C101" s="8" t="s">
        <v>171</v>
      </c>
      <c r="D101" s="5" t="s">
        <v>60</v>
      </c>
    </row>
    <row r="102" spans="2:4" ht="20">
      <c r="B102" s="7"/>
      <c r="C102" s="8" t="s">
        <v>171</v>
      </c>
      <c r="D102" s="5" t="s">
        <v>61</v>
      </c>
    </row>
    <row r="103" spans="2:4" ht="20">
      <c r="B103" s="7"/>
      <c r="C103" s="8" t="s">
        <v>171</v>
      </c>
      <c r="D103" s="5" t="s">
        <v>62</v>
      </c>
    </row>
    <row r="104" spans="2:4" ht="20">
      <c r="B104" s="7"/>
      <c r="C104" s="8" t="s">
        <v>171</v>
      </c>
      <c r="D104" s="5" t="s">
        <v>63</v>
      </c>
    </row>
    <row r="105" spans="2:4" ht="20">
      <c r="B105" s="7"/>
      <c r="C105" s="8" t="s">
        <v>171</v>
      </c>
      <c r="D105" s="5" t="s">
        <v>64</v>
      </c>
    </row>
    <row r="106" spans="2:4" ht="20">
      <c r="B106" s="7"/>
      <c r="C106" s="8" t="s">
        <v>171</v>
      </c>
      <c r="D106" s="5" t="s">
        <v>65</v>
      </c>
    </row>
    <row r="107" spans="2:4" ht="20">
      <c r="B107" s="7"/>
      <c r="C107" s="8" t="s">
        <v>171</v>
      </c>
      <c r="D107" s="5" t="s">
        <v>66</v>
      </c>
    </row>
    <row r="108" spans="2:4" ht="20">
      <c r="B108" s="7"/>
      <c r="C108" s="8" t="s">
        <v>171</v>
      </c>
      <c r="D108" s="5" t="s">
        <v>67</v>
      </c>
    </row>
    <row r="109" spans="2:4" ht="20">
      <c r="B109" s="7"/>
      <c r="C109" s="8" t="s">
        <v>173</v>
      </c>
      <c r="D109" s="5" t="s">
        <v>68</v>
      </c>
    </row>
    <row r="110" spans="2:4" ht="20">
      <c r="B110" s="7"/>
      <c r="C110" s="8" t="s">
        <v>173</v>
      </c>
      <c r="D110" s="5" t="s">
        <v>72</v>
      </c>
    </row>
    <row r="111" spans="2:4" ht="20">
      <c r="B111" s="7"/>
      <c r="C111" s="8" t="s">
        <v>173</v>
      </c>
      <c r="D111" s="5" t="s">
        <v>73</v>
      </c>
    </row>
    <row r="112" spans="2:4" ht="20">
      <c r="B112" s="7"/>
      <c r="C112" s="8" t="s">
        <v>173</v>
      </c>
      <c r="D112" s="5" t="s">
        <v>74</v>
      </c>
    </row>
    <row r="113" spans="2:4" ht="20">
      <c r="B113" s="7"/>
      <c r="C113" s="8" t="s">
        <v>173</v>
      </c>
      <c r="D113" s="5" t="s">
        <v>75</v>
      </c>
    </row>
    <row r="114" spans="2:4" ht="20">
      <c r="B114" s="7"/>
      <c r="C114" s="8" t="s">
        <v>173</v>
      </c>
      <c r="D114" s="5" t="s">
        <v>76</v>
      </c>
    </row>
    <row r="115" spans="2:4" ht="20">
      <c r="B115" s="7"/>
      <c r="C115" s="8" t="s">
        <v>173</v>
      </c>
      <c r="D115" s="5" t="s">
        <v>77</v>
      </c>
    </row>
    <row r="116" spans="2:4" ht="20">
      <c r="B116" s="7"/>
      <c r="C116" s="8" t="s">
        <v>173</v>
      </c>
      <c r="D116" s="5" t="s">
        <v>78</v>
      </c>
    </row>
    <row r="117" spans="2:4" ht="20">
      <c r="B117" s="7"/>
      <c r="C117" s="8" t="s">
        <v>162</v>
      </c>
      <c r="D117" s="5" t="s">
        <v>150</v>
      </c>
    </row>
    <row r="118" spans="2:4" ht="20">
      <c r="B118" s="7"/>
      <c r="C118" s="8" t="s">
        <v>162</v>
      </c>
      <c r="D118" s="5" t="s">
        <v>81</v>
      </c>
    </row>
    <row r="119" spans="2:4" ht="20">
      <c r="B119" s="7"/>
      <c r="C119" s="8" t="s">
        <v>162</v>
      </c>
      <c r="D119" s="5" t="s">
        <v>82</v>
      </c>
    </row>
    <row r="120" spans="2:4" ht="20">
      <c r="B120" s="7"/>
      <c r="C120" s="8" t="s">
        <v>162</v>
      </c>
      <c r="D120" s="5" t="s">
        <v>81</v>
      </c>
    </row>
    <row r="121" spans="2:4" ht="20">
      <c r="B121" s="7"/>
      <c r="C121" s="8" t="s">
        <v>162</v>
      </c>
      <c r="D121" s="5" t="s">
        <v>82</v>
      </c>
    </row>
    <row r="122" spans="2:4" ht="20">
      <c r="B122" s="7"/>
      <c r="C122" s="8" t="s">
        <v>162</v>
      </c>
      <c r="D122" s="5" t="s">
        <v>233</v>
      </c>
    </row>
    <row r="123" spans="2:4" ht="20">
      <c r="B123" s="7"/>
      <c r="C123" s="8" t="s">
        <v>162</v>
      </c>
      <c r="D123" s="5" t="s">
        <v>83</v>
      </c>
    </row>
    <row r="124" spans="2:4" ht="20">
      <c r="B124" s="7"/>
      <c r="C124" s="8" t="s">
        <v>162</v>
      </c>
      <c r="D124" s="5" t="s">
        <v>138</v>
      </c>
    </row>
    <row r="125" spans="2:4" ht="20">
      <c r="B125" s="7"/>
      <c r="C125" s="8" t="s">
        <v>162</v>
      </c>
      <c r="D125" s="5" t="s">
        <v>229</v>
      </c>
    </row>
    <row r="126" spans="2:4" ht="20">
      <c r="B126" s="7"/>
      <c r="C126" s="8" t="s">
        <v>162</v>
      </c>
      <c r="D126" s="5" t="s">
        <v>231</v>
      </c>
    </row>
    <row r="127" spans="2:4" ht="20">
      <c r="B127" s="7"/>
      <c r="C127" s="8" t="s">
        <v>172</v>
      </c>
      <c r="D127" s="5" t="s">
        <v>202</v>
      </c>
    </row>
    <row r="128" spans="2:4" ht="20">
      <c r="B128" s="7"/>
      <c r="C128" s="8" t="s">
        <v>172</v>
      </c>
      <c r="D128" s="5" t="s">
        <v>203</v>
      </c>
    </row>
    <row r="129" spans="2:4" ht="20">
      <c r="B129" s="7"/>
      <c r="C129" s="8" t="s">
        <v>172</v>
      </c>
      <c r="D129" s="5" t="s">
        <v>204</v>
      </c>
    </row>
    <row r="130" spans="2:4" ht="20">
      <c r="B130" s="7"/>
      <c r="C130" s="8" t="s">
        <v>172</v>
      </c>
      <c r="D130" s="5" t="s">
        <v>205</v>
      </c>
    </row>
    <row r="131" spans="2:4" ht="20">
      <c r="B131" s="7"/>
      <c r="C131" s="8" t="s">
        <v>172</v>
      </c>
      <c r="D131" s="5" t="s">
        <v>218</v>
      </c>
    </row>
    <row r="132" spans="2:4" ht="20">
      <c r="B132" s="7"/>
      <c r="C132" s="8" t="s">
        <v>172</v>
      </c>
      <c r="D132" s="5" t="s">
        <v>218</v>
      </c>
    </row>
    <row r="133" spans="2:4" ht="20">
      <c r="B133" s="7"/>
      <c r="C133" s="8" t="s">
        <v>172</v>
      </c>
      <c r="D133" s="5" t="s">
        <v>218</v>
      </c>
    </row>
    <row r="134" spans="2:4" ht="20">
      <c r="B134" s="7"/>
      <c r="C134" s="8" t="s">
        <v>172</v>
      </c>
      <c r="D134" s="5" t="s">
        <v>218</v>
      </c>
    </row>
    <row r="135" spans="2:4" ht="20">
      <c r="B135" s="7"/>
      <c r="C135" s="8" t="s">
        <v>172</v>
      </c>
      <c r="D135" s="5" t="s">
        <v>218</v>
      </c>
    </row>
    <row r="136" spans="2:4" ht="20">
      <c r="B136" s="7"/>
      <c r="C136" s="8" t="s">
        <v>172</v>
      </c>
      <c r="D136" s="5" t="s">
        <v>218</v>
      </c>
    </row>
    <row r="137" spans="2:4" ht="20">
      <c r="B137" s="7"/>
      <c r="C137" s="8" t="s">
        <v>172</v>
      </c>
      <c r="D137" s="5" t="s">
        <v>218</v>
      </c>
    </row>
    <row r="138" spans="2:4" ht="20">
      <c r="B138" s="7"/>
      <c r="C138" s="8" t="s">
        <v>172</v>
      </c>
      <c r="D138" s="5" t="s">
        <v>218</v>
      </c>
    </row>
    <row r="139" spans="2:4" ht="20">
      <c r="B139" s="7"/>
      <c r="C139" s="8" t="s">
        <v>172</v>
      </c>
      <c r="D139" s="5" t="s">
        <v>218</v>
      </c>
    </row>
    <row r="140" spans="2:4" ht="20">
      <c r="B140" s="7"/>
      <c r="C140" s="8" t="s">
        <v>172</v>
      </c>
      <c r="D140" s="5" t="s">
        <v>218</v>
      </c>
    </row>
    <row r="141" spans="2:4" ht="20">
      <c r="B141" s="7"/>
      <c r="C141" s="8" t="s">
        <v>172</v>
      </c>
      <c r="D141" s="5" t="s">
        <v>218</v>
      </c>
    </row>
    <row r="142" spans="2:4" ht="20">
      <c r="B142" s="7"/>
      <c r="C142" s="8" t="s">
        <v>172</v>
      </c>
      <c r="D142" s="5" t="s">
        <v>219</v>
      </c>
    </row>
    <row r="143" spans="2:4" ht="20">
      <c r="B143" s="7"/>
      <c r="C143" s="8" t="s">
        <v>172</v>
      </c>
      <c r="D143" s="5" t="s">
        <v>219</v>
      </c>
    </row>
    <row r="144" spans="2:4" ht="20">
      <c r="B144" s="7"/>
      <c r="C144" s="8" t="s">
        <v>172</v>
      </c>
      <c r="D144" s="5" t="s">
        <v>220</v>
      </c>
    </row>
    <row r="145" spans="2:4" ht="20">
      <c r="B145" s="7"/>
      <c r="C145" s="8" t="s">
        <v>172</v>
      </c>
      <c r="D145" s="5" t="s">
        <v>220</v>
      </c>
    </row>
    <row r="146" spans="2:4" ht="20">
      <c r="B146" s="7"/>
      <c r="C146" s="8" t="s">
        <v>172</v>
      </c>
      <c r="D146" s="5" t="s">
        <v>222</v>
      </c>
    </row>
    <row r="147" spans="2:4" ht="20">
      <c r="B147" s="7"/>
      <c r="C147" s="8" t="s">
        <v>172</v>
      </c>
      <c r="D147" s="5" t="s">
        <v>222</v>
      </c>
    </row>
    <row r="148" spans="2:4" ht="20">
      <c r="B148" s="7"/>
      <c r="C148" s="8" t="s">
        <v>172</v>
      </c>
      <c r="D148" s="5" t="s">
        <v>223</v>
      </c>
    </row>
    <row r="149" spans="2:4" ht="20">
      <c r="B149" s="7"/>
      <c r="C149" s="8" t="s">
        <v>172</v>
      </c>
      <c r="D149" s="5" t="s">
        <v>223</v>
      </c>
    </row>
    <row r="150" spans="2:4" ht="20">
      <c r="B150" s="7"/>
      <c r="C150" s="8" t="s">
        <v>172</v>
      </c>
      <c r="D150" s="5" t="s">
        <v>223</v>
      </c>
    </row>
    <row r="151" spans="2:4" ht="20">
      <c r="B151" s="7"/>
      <c r="C151" s="8" t="s">
        <v>172</v>
      </c>
      <c r="D151" s="5" t="s">
        <v>223</v>
      </c>
    </row>
    <row r="152" spans="2:4" ht="20">
      <c r="B152" s="7"/>
      <c r="C152" s="8" t="s">
        <v>172</v>
      </c>
      <c r="D152" s="5" t="s">
        <v>223</v>
      </c>
    </row>
    <row r="153" spans="2:4" ht="20">
      <c r="B153" s="7"/>
      <c r="C153" s="8" t="s">
        <v>172</v>
      </c>
      <c r="D153" s="5" t="s">
        <v>223</v>
      </c>
    </row>
    <row r="154" spans="2:4" ht="20">
      <c r="B154" s="7"/>
      <c r="C154" s="8" t="s">
        <v>172</v>
      </c>
      <c r="D154" s="5" t="s">
        <v>223</v>
      </c>
    </row>
    <row r="155" spans="2:4" ht="20">
      <c r="B155" s="7"/>
      <c r="C155" s="8" t="s">
        <v>172</v>
      </c>
      <c r="D155" s="5" t="s">
        <v>206</v>
      </c>
    </row>
    <row r="156" spans="2:4" ht="20">
      <c r="B156" s="7"/>
      <c r="C156" s="8" t="s">
        <v>151</v>
      </c>
      <c r="D156" s="5" t="s">
        <v>84</v>
      </c>
    </row>
    <row r="157" spans="2:4" ht="20">
      <c r="B157" s="7"/>
      <c r="C157" s="8" t="s">
        <v>151</v>
      </c>
      <c r="D157" s="5" t="s">
        <v>85</v>
      </c>
    </row>
    <row r="158" spans="2:4" ht="20">
      <c r="B158" s="7"/>
      <c r="C158" s="8" t="s">
        <v>151</v>
      </c>
      <c r="D158" s="5" t="s">
        <v>86</v>
      </c>
    </row>
    <row r="159" spans="2:4" ht="20">
      <c r="B159" s="7"/>
      <c r="C159" s="8" t="s">
        <v>151</v>
      </c>
      <c r="D159" s="5" t="s">
        <v>149</v>
      </c>
    </row>
    <row r="160" spans="2:4" ht="20">
      <c r="B160" s="7"/>
      <c r="C160" s="8" t="s">
        <v>151</v>
      </c>
      <c r="D160" s="5" t="s">
        <v>87</v>
      </c>
    </row>
    <row r="161" spans="2:8" ht="20">
      <c r="B161" s="7"/>
      <c r="C161" s="8" t="s">
        <v>151</v>
      </c>
      <c r="D161" s="5" t="s">
        <v>88</v>
      </c>
    </row>
    <row r="162" spans="2:8" ht="20">
      <c r="B162" s="7"/>
      <c r="C162" s="8" t="s">
        <v>151</v>
      </c>
      <c r="D162" s="5" t="s">
        <v>89</v>
      </c>
    </row>
    <row r="163" spans="2:8" ht="16" thickBot="1"/>
    <row r="164" spans="2:8" ht="32" thickTop="1" thickBot="1">
      <c r="B164" s="226">
        <v>9</v>
      </c>
      <c r="C164" s="227"/>
      <c r="D164" s="227"/>
      <c r="E164" s="227"/>
      <c r="F164" s="227"/>
      <c r="G164" s="227"/>
      <c r="H164" s="228"/>
    </row>
    <row r="165" spans="2:8" ht="16" thickTop="1"/>
    <row r="166" spans="2:8" ht="20">
      <c r="B166" s="7"/>
      <c r="C166" s="8" t="s">
        <v>151</v>
      </c>
      <c r="D166" s="5" t="s">
        <v>90</v>
      </c>
    </row>
    <row r="167" spans="2:8" ht="16" thickBot="1"/>
    <row r="168" spans="2:8" ht="32" thickTop="1" thickBot="1">
      <c r="B168" s="226"/>
      <c r="C168" s="227"/>
      <c r="D168" s="227"/>
      <c r="E168" s="227"/>
      <c r="F168" s="227"/>
      <c r="G168" s="227"/>
      <c r="H168" s="228"/>
    </row>
    <row r="169" spans="2:8" ht="16" thickTop="1"/>
    <row r="170" spans="2:8" ht="20">
      <c r="B170" s="7"/>
      <c r="C170" s="8" t="s">
        <v>151</v>
      </c>
      <c r="D170" s="5" t="s">
        <v>91</v>
      </c>
    </row>
  </sheetData>
  <mergeCells count="6">
    <mergeCell ref="B164:H164"/>
    <mergeCell ref="B168:H168"/>
    <mergeCell ref="B1:H1"/>
    <mergeCell ref="B15:H15"/>
    <mergeCell ref="B19:H19"/>
    <mergeCell ref="B23:H23"/>
  </mergeCells>
  <phoneticPr fontId="6" type="noConversion"/>
  <printOptions horizontalCentered="1"/>
  <pageMargins left="0.75000000000000011" right="0.75000000000000011" top="0.39000000000000007" bottom="0.39000000000000007" header="0" footer="0.5"/>
  <pageSetup paperSize="9" scale="52" fitToHeight="5" orientation="portrait" horizontalDpi="4294967292" verticalDpi="4294967292"/>
  <headerFooter>
    <oddFooter>&amp;L&amp;"Calibri,Normal"&amp;11&amp;K000000Préparé par Yvan PETITPIERRE, le &amp;D à &amp;T_x000D_Vanvan:+336 81 56 37 44&amp;R&amp;"Calibri,Normal"&amp;11&amp;K000000Page &amp;Psur&amp;N</oddFooter>
  </headerFooter>
  <rowBreaks count="4" manualBreakCount="4">
    <brk id="61" max="16383" man="1"/>
    <brk id="120" max="16383" man="1"/>
    <brk id="177" max="16383" man="1"/>
    <brk id="240" max="16383" man="1"/>
  </rowBreaks>
  <extLst>
    <ext xmlns:mx="http://schemas.microsoft.com/office/mac/excel/2008/main" uri="{64002731-A6B0-56B0-2670-7721B7C09600}">
      <mx:PLV Mode="0" OnePage="0" WScale="58"/>
      <mx:PLV Mode="0" OnePage="0" WScale="58"/>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2</vt:i4>
      </vt:variant>
    </vt:vector>
  </HeadingPairs>
  <TitlesOfParts>
    <vt:vector size="2" baseType="lpstr">
      <vt:lpstr>ZONE</vt:lpstr>
      <vt:lpstr>LISTE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Yvan Petitpierre</dc:creator>
  <cp:lastModifiedBy>Yvan Petitpierre</cp:lastModifiedBy>
  <cp:lastPrinted>2015-11-13T18:19:17Z</cp:lastPrinted>
  <dcterms:created xsi:type="dcterms:W3CDTF">2015-11-10T20:11:36Z</dcterms:created>
  <dcterms:modified xsi:type="dcterms:W3CDTF">2015-11-16T11:03:00Z</dcterms:modified>
</cp:coreProperties>
</file>