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ms-office.vbaProject"/>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6405" codeName="{8C4F1C90-05EB-6A55-5F09-09C24B55AC0B}"/>
  <workbookPr showInkAnnotation="0" codeName="ThisWorkbook" autoCompressPictures="0"/>
  <bookViews>
    <workbookView xWindow="-80" yWindow="-460" windowWidth="33600" windowHeight="21000" activeTab="3"/>
  </bookViews>
  <sheets>
    <sheet name="B6" sheetId="7" r:id="rId1"/>
    <sheet name="PATCH" sheetId="9" r:id="rId2"/>
    <sheet name="MATOS" sheetId="8" r:id="rId3"/>
    <sheet name="ETIKETS" sheetId="13" r:id="rId4"/>
    <sheet name="AMP" sheetId="12" r:id="rId5"/>
  </sheet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E20" i="13" l="1"/>
  <c r="B20" i="13"/>
  <c r="F18" i="13"/>
  <c r="E18" i="13"/>
  <c r="E14" i="13"/>
  <c r="C18" i="13"/>
  <c r="B18" i="13"/>
  <c r="B2" i="13"/>
  <c r="B14" i="13"/>
  <c r="P9" i="7"/>
  <c r="B12" i="13"/>
  <c r="W38" i="7"/>
  <c r="P24" i="7"/>
  <c r="W36" i="7"/>
  <c r="P14" i="7"/>
  <c r="AN14" i="7"/>
  <c r="AK14" i="7"/>
  <c r="AA14" i="7"/>
  <c r="Y14" i="7"/>
  <c r="P13" i="7"/>
  <c r="AN13" i="7"/>
  <c r="AK13" i="7"/>
  <c r="AA13" i="7"/>
  <c r="Y13" i="7"/>
  <c r="P12" i="7"/>
  <c r="AN12" i="7"/>
  <c r="AK12" i="7"/>
  <c r="AA12" i="7"/>
  <c r="Y12" i="7"/>
  <c r="P11" i="7"/>
  <c r="AN11" i="7"/>
  <c r="AK11" i="7"/>
  <c r="AA11" i="7"/>
  <c r="Y11" i="7"/>
  <c r="P10" i="7"/>
  <c r="AN10" i="7"/>
  <c r="AK10" i="7"/>
  <c r="AA10" i="7"/>
  <c r="Y10" i="7"/>
  <c r="AN9" i="7"/>
  <c r="AK9" i="7"/>
  <c r="AA9" i="7"/>
  <c r="Y9" i="7"/>
  <c r="R7" i="7"/>
  <c r="L7" i="7"/>
  <c r="H7" i="7"/>
  <c r="AN3" i="7"/>
  <c r="Z42" i="7"/>
  <c r="AA25" i="7"/>
  <c r="AA40" i="7"/>
  <c r="Y25" i="7"/>
  <c r="Z40" i="7"/>
  <c r="W42" i="7"/>
  <c r="AA24" i="7"/>
  <c r="X40" i="7"/>
  <c r="Y24" i="7"/>
  <c r="W40" i="7"/>
  <c r="Z38" i="7"/>
  <c r="P25" i="7"/>
  <c r="Z36" i="7"/>
  <c r="W34" i="7"/>
  <c r="Y29" i="7"/>
  <c r="Y28" i="7"/>
  <c r="Y27" i="7"/>
  <c r="Y26" i="7"/>
  <c r="P28" i="7"/>
  <c r="AK28" i="7"/>
  <c r="P29" i="7"/>
  <c r="AK29" i="7"/>
  <c r="AN25" i="7"/>
  <c r="P26" i="7"/>
  <c r="AN26" i="7"/>
  <c r="P27" i="7"/>
  <c r="AN27" i="7"/>
  <c r="AN28" i="7"/>
  <c r="AN29" i="7"/>
  <c r="AA26" i="7"/>
  <c r="AA27" i="7"/>
  <c r="AA28" i="7"/>
  <c r="AA29" i="7"/>
  <c r="AK27" i="7"/>
  <c r="AK26" i="7"/>
  <c r="AK25" i="7"/>
  <c r="AK24" i="7"/>
  <c r="AN24" i="7"/>
  <c r="AN18" i="7"/>
  <c r="H22" i="7"/>
  <c r="R22" i="7"/>
  <c r="L22" i="7"/>
  <c r="C54" i="8"/>
  <c r="C24" i="8"/>
</calcChain>
</file>

<file path=xl/sharedStrings.xml><?xml version="1.0" encoding="utf-8"?>
<sst xmlns="http://schemas.openxmlformats.org/spreadsheetml/2006/main" count="387" uniqueCount="304">
  <si>
    <t>CIRCUIT</t>
  </si>
  <si>
    <t>DMX</t>
  </si>
  <si>
    <t>LINE</t>
  </si>
  <si>
    <t>PH1</t>
  </si>
  <si>
    <t>PH2</t>
  </si>
  <si>
    <t>PH3</t>
  </si>
  <si>
    <t>AMP</t>
  </si>
  <si>
    <t>CS4</t>
  </si>
  <si>
    <t>MDG 5000</t>
  </si>
  <si>
    <t>COLOR WEB 27M²</t>
  </si>
  <si>
    <t>COLOR WEB 30M²</t>
  </si>
  <si>
    <t>COLOR WEB 26M²</t>
  </si>
  <si>
    <t>COLOR WEB 34M²</t>
  </si>
  <si>
    <t>COLOR WEB 8M²</t>
  </si>
  <si>
    <t>PIX 1044/522X2/3</t>
  </si>
  <si>
    <t>306 HPC 1Kw</t>
  </si>
  <si>
    <t>Color Command</t>
  </si>
  <si>
    <t>DL2</t>
  </si>
  <si>
    <t>MDG 3000</t>
  </si>
  <si>
    <t>Pack Acl</t>
  </si>
  <si>
    <t>Par 64</t>
  </si>
  <si>
    <t>Gigaswitch</t>
  </si>
  <si>
    <t>Boitier Luminex</t>
  </si>
  <si>
    <t>Barre de 6 PAR 64</t>
  </si>
  <si>
    <t>Color Web 250 10M²</t>
  </si>
  <si>
    <t>Cyrano 2,5 Kw HMI</t>
  </si>
  <si>
    <t>Aramis 2,5Kw HMI</t>
  </si>
  <si>
    <t>Lancelot 4 Kw HTI</t>
  </si>
  <si>
    <t>Ivanohé 2,5Kw HMI</t>
  </si>
  <si>
    <t>Griven 4Kw HMI</t>
  </si>
  <si>
    <t>CP 400</t>
  </si>
  <si>
    <t>FL 1300</t>
  </si>
  <si>
    <t>Starstrob*200</t>
  </si>
  <si>
    <t>Stzoom 1200</t>
  </si>
  <si>
    <t>Servocolor 250</t>
  </si>
  <si>
    <t>VL 2500 W</t>
  </si>
  <si>
    <t>VL 3000 S</t>
  </si>
  <si>
    <t>VL 3500 S</t>
  </si>
  <si>
    <t>M2K XB W</t>
  </si>
  <si>
    <t>M2K W</t>
  </si>
  <si>
    <t>Atomic C</t>
  </si>
  <si>
    <t>VL 2500 S</t>
  </si>
  <si>
    <t>VL 3500 W</t>
  </si>
  <si>
    <t>VL 500 W</t>
  </si>
  <si>
    <t>Jarag 75W</t>
  </si>
  <si>
    <t>BB4 4 Par</t>
  </si>
  <si>
    <t>Alim CC</t>
  </si>
  <si>
    <t>Varyled 3*84</t>
  </si>
  <si>
    <t>Pixel Par 90/6</t>
  </si>
  <si>
    <t>Turbine SP DMX</t>
  </si>
  <si>
    <t>BB4 ACL</t>
  </si>
  <si>
    <t>Palco 3</t>
  </si>
  <si>
    <t>Dimistrob</t>
  </si>
  <si>
    <t>Sky PR Headlight 4Kw</t>
  </si>
  <si>
    <t>DB4</t>
  </si>
  <si>
    <t>Big lite 4,5Kw</t>
  </si>
  <si>
    <t>Little Big 3,5Kw</t>
  </si>
  <si>
    <t>Laser 20w</t>
  </si>
  <si>
    <t xml:space="preserve">Laser 10w </t>
  </si>
  <si>
    <t>Mac 700 P</t>
  </si>
  <si>
    <t>Alpha B 300</t>
  </si>
  <si>
    <t>DEC 614 1Kw</t>
  </si>
  <si>
    <t>DEC 714 2Kw</t>
  </si>
  <si>
    <t>Superbeam 1200</t>
  </si>
  <si>
    <t>Broots 8</t>
  </si>
  <si>
    <t>Mole 4</t>
  </si>
  <si>
    <t>A7 Zoom</t>
  </si>
  <si>
    <t>BB2 75W</t>
  </si>
  <si>
    <t>Par 16 50W</t>
  </si>
  <si>
    <t>PIX 1044x4</t>
  </si>
  <si>
    <t>PIX 1044x3</t>
  </si>
  <si>
    <t>PIX 1044x5</t>
  </si>
  <si>
    <t>PIX 1044x6</t>
  </si>
  <si>
    <t>PIX 522x12</t>
  </si>
  <si>
    <t>PIX 522x4</t>
  </si>
  <si>
    <t>PIX 522x6</t>
  </si>
  <si>
    <t>Pix 110e</t>
  </si>
  <si>
    <t>Pix 522</t>
  </si>
  <si>
    <t>Pix Micro E</t>
  </si>
  <si>
    <t>Pixel Par 90/6x2</t>
  </si>
  <si>
    <t>Varyled 3*84x3</t>
  </si>
  <si>
    <t>Varyled 3*84x2</t>
  </si>
  <si>
    <t>FL 650x2</t>
  </si>
  <si>
    <t>Blackgun 400x2</t>
  </si>
  <si>
    <t>DB4x5</t>
  </si>
  <si>
    <t>ACL 250Wx8</t>
  </si>
  <si>
    <t>ACL 600Wx8</t>
  </si>
  <si>
    <t>Sunstripe 75W</t>
  </si>
  <si>
    <t>Pix 1044</t>
  </si>
  <si>
    <t>DB4x24</t>
  </si>
  <si>
    <t>DEC 714 SX2</t>
  </si>
  <si>
    <t>VL 3000 Q</t>
  </si>
  <si>
    <t>Sunstripe 50W</t>
  </si>
  <si>
    <t xml:space="preserve">Rolapix </t>
  </si>
  <si>
    <t>Rolapix x5</t>
  </si>
  <si>
    <t>Studiocolor</t>
  </si>
  <si>
    <t>Icecolor 500</t>
  </si>
  <si>
    <t>B6</t>
  </si>
  <si>
    <t>Sharpy S solo</t>
  </si>
  <si>
    <t xml:space="preserve">Laser 3w </t>
  </si>
  <si>
    <t>Big lite Lyre</t>
  </si>
  <si>
    <t>Magic Panel</t>
  </si>
  <si>
    <t>Arcaline 2</t>
  </si>
  <si>
    <t>DLC</t>
  </si>
  <si>
    <t>Tourkolor</t>
  </si>
  <si>
    <t>Tourkolor x10</t>
  </si>
  <si>
    <t>DF 50</t>
  </si>
  <si>
    <t>MDG 3000 atmo</t>
  </si>
  <si>
    <t>MDG 5000 atmo</t>
  </si>
  <si>
    <t>Mac Quantum W</t>
  </si>
  <si>
    <t>M2K XB B</t>
  </si>
  <si>
    <t>BMFL</t>
  </si>
  <si>
    <t>Citykolor</t>
  </si>
  <si>
    <t>Elidy Big</t>
  </si>
  <si>
    <t>PC 1Kw</t>
  </si>
  <si>
    <t>Fresnel 2Kw</t>
  </si>
  <si>
    <t>B-Eye K20</t>
  </si>
  <si>
    <t>Viper Prof</t>
  </si>
  <si>
    <t>Viper Perf</t>
  </si>
  <si>
    <t>Mini Broot 4x650w</t>
  </si>
  <si>
    <t>5 Led Color Block DB4</t>
  </si>
  <si>
    <t>AF 1000</t>
  </si>
  <si>
    <t>Alpha beam 700</t>
  </si>
  <si>
    <t>Alpha spot 300 HPE</t>
  </si>
  <si>
    <t>Alpha spot 700</t>
  </si>
  <si>
    <t>Alpha wash 700</t>
  </si>
  <si>
    <t>Atomic 3000</t>
  </si>
  <si>
    <t>Atomic 3000 Color</t>
  </si>
  <si>
    <t>BARRES DE 4 ACL 250W</t>
  </si>
  <si>
    <t>BARRES DE 6 PAR 64</t>
  </si>
  <si>
    <t>BB4 Par 64</t>
  </si>
  <si>
    <t>Big Lite 2 Sharpy</t>
  </si>
  <si>
    <t>Black Gun 400W</t>
  </si>
  <si>
    <t>Colorado 2 Quad Zoom Tour</t>
  </si>
  <si>
    <t>De Sisti Duccio 1</t>
  </si>
  <si>
    <t>De Sisti Magis</t>
  </si>
  <si>
    <t>DEC 2Kw</t>
  </si>
  <si>
    <t>Dec Source 4 750w</t>
  </si>
  <si>
    <t>Découpe 711SX</t>
  </si>
  <si>
    <t>Eurolite Led PAR 36</t>
  </si>
  <si>
    <t>Fresnel 1Kw</t>
  </si>
  <si>
    <t>Fresnel 5Kw</t>
  </si>
  <si>
    <t>Impression Plan 90</t>
  </si>
  <si>
    <t>Jarag Line 30</t>
  </si>
  <si>
    <t xml:space="preserve">Laser Lyre 4w </t>
  </si>
  <si>
    <t>Lycia Led</t>
  </si>
  <si>
    <t>Lyre Zap Strob</t>
  </si>
  <si>
    <t>M2K WASH</t>
  </si>
  <si>
    <t>M2K XB WASH</t>
  </si>
  <si>
    <t>Mac 3 Prof</t>
  </si>
  <si>
    <t>MAC 700 Profile</t>
  </si>
  <si>
    <t>Mickey Mole</t>
  </si>
  <si>
    <t>Mini Broot 8x650w</t>
  </si>
  <si>
    <t>Mollefays 4 Lights</t>
  </si>
  <si>
    <t>Mollefays 8 Lights</t>
  </si>
  <si>
    <t>Mythos</t>
  </si>
  <si>
    <t>P5W</t>
  </si>
  <si>
    <t>Par 38 120w</t>
  </si>
  <si>
    <t>Par ETC 575w</t>
  </si>
  <si>
    <t>Pc 2Kw</t>
  </si>
  <si>
    <t>PC 329 2Kw</t>
  </si>
  <si>
    <t>Power Led Strip</t>
  </si>
  <si>
    <t>Quasar</t>
  </si>
  <si>
    <t>Rush MH3</t>
  </si>
  <si>
    <t>Servo Wash 250</t>
  </si>
  <si>
    <t>Stage bar 54 L</t>
  </si>
  <si>
    <t>SX B5/2</t>
  </si>
  <si>
    <t>T16   75W</t>
  </si>
  <si>
    <t>VL 1000 AS</t>
  </si>
  <si>
    <t>VL 3000 Spot Q</t>
  </si>
  <si>
    <t>VL 3015</t>
  </si>
  <si>
    <t>VL 3500 Spot</t>
  </si>
  <si>
    <t>Wild Sun</t>
  </si>
  <si>
    <t>ZR 33 Hi-Mass</t>
  </si>
  <si>
    <t>Sharpy W</t>
  </si>
  <si>
    <t>Alpha Beam 1500</t>
  </si>
  <si>
    <t>ID MACHINE</t>
  </si>
  <si>
    <t>TYPE</t>
  </si>
  <si>
    <t>UNIVERS</t>
  </si>
  <si>
    <t xml:space="preserve">ID </t>
  </si>
  <si>
    <t>FIXTURE</t>
  </si>
  <si>
    <t>ADRESS</t>
  </si>
  <si>
    <t>M.P</t>
  </si>
  <si>
    <t>Mac Aura</t>
  </si>
  <si>
    <t>WEIGHT</t>
  </si>
  <si>
    <t>4</t>
  </si>
  <si>
    <t>61</t>
  </si>
  <si>
    <t>21</t>
  </si>
  <si>
    <t>22</t>
  </si>
  <si>
    <t>23</t>
  </si>
  <si>
    <t>24</t>
  </si>
  <si>
    <t>25</t>
  </si>
  <si>
    <t>26</t>
  </si>
  <si>
    <t>27</t>
  </si>
  <si>
    <t>28</t>
  </si>
  <si>
    <t>29</t>
  </si>
  <si>
    <t>30</t>
  </si>
  <si>
    <t>31</t>
  </si>
  <si>
    <t>32</t>
  </si>
  <si>
    <t>201</t>
  </si>
  <si>
    <t>202</t>
  </si>
  <si>
    <t>203</t>
  </si>
  <si>
    <t>204</t>
  </si>
  <si>
    <t>205</t>
  </si>
  <si>
    <t>206</t>
  </si>
  <si>
    <t>207</t>
  </si>
  <si>
    <t>208</t>
  </si>
  <si>
    <t>301</t>
  </si>
  <si>
    <t>302</t>
  </si>
  <si>
    <t>303</t>
  </si>
  <si>
    <t>304</t>
  </si>
  <si>
    <t>305</t>
  </si>
  <si>
    <t>306</t>
  </si>
  <si>
    <t>701</t>
  </si>
  <si>
    <t>702</t>
  </si>
  <si>
    <t>703</t>
  </si>
  <si>
    <t>704</t>
  </si>
  <si>
    <t>705</t>
  </si>
  <si>
    <t>706</t>
  </si>
  <si>
    <t>707</t>
  </si>
  <si>
    <t>708</t>
  </si>
  <si>
    <t>709</t>
  </si>
  <si>
    <t>710</t>
  </si>
  <si>
    <t>1</t>
  </si>
  <si>
    <t>2</t>
  </si>
  <si>
    <t>3</t>
  </si>
  <si>
    <t>5</t>
  </si>
  <si>
    <t>6</t>
  </si>
  <si>
    <t>7</t>
  </si>
  <si>
    <t>8</t>
  </si>
  <si>
    <t>9</t>
  </si>
  <si>
    <t>10</t>
  </si>
  <si>
    <t>11</t>
  </si>
  <si>
    <t>12</t>
  </si>
  <si>
    <t>13</t>
  </si>
  <si>
    <t>51</t>
  </si>
  <si>
    <t>52</t>
  </si>
  <si>
    <t>53</t>
  </si>
  <si>
    <t>54</t>
  </si>
  <si>
    <t>55</t>
  </si>
  <si>
    <t>56</t>
  </si>
  <si>
    <t>62</t>
  </si>
  <si>
    <t>63</t>
  </si>
  <si>
    <t>64</t>
  </si>
  <si>
    <t xml:space="preserve">éclat.droit </t>
  </si>
  <si>
    <t>éclat.décalé</t>
  </si>
  <si>
    <t>Rack N°1</t>
  </si>
  <si>
    <t>RK 125 N°1</t>
  </si>
  <si>
    <t>Soca N°1</t>
  </si>
  <si>
    <t>Soca N°2</t>
  </si>
  <si>
    <t>Soca N°3</t>
  </si>
  <si>
    <t>Soca N°4</t>
  </si>
  <si>
    <t>Soca N°5</t>
  </si>
  <si>
    <t>Soca N°6</t>
  </si>
  <si>
    <t>Soca N°7</t>
  </si>
  <si>
    <t>Soca N°8</t>
  </si>
  <si>
    <t>Soca N°9</t>
  </si>
  <si>
    <t>Soca N°10</t>
  </si>
  <si>
    <t>Soca N°11</t>
  </si>
  <si>
    <t>Soca N°12</t>
  </si>
  <si>
    <t>Soca N°13</t>
  </si>
  <si>
    <t>Soca N°14</t>
  </si>
  <si>
    <t>Soca N°15</t>
  </si>
  <si>
    <t>Soca N°16</t>
  </si>
  <si>
    <t>Rack N°2</t>
  </si>
  <si>
    <t>Rack N°3</t>
  </si>
  <si>
    <t>Rack N°4</t>
  </si>
  <si>
    <t>RK 125 N°2</t>
  </si>
  <si>
    <t>RK 125 N°3</t>
  </si>
  <si>
    <t>RK 125 N°4</t>
  </si>
  <si>
    <t>RK 400 N°1</t>
  </si>
  <si>
    <t>RK 400 N°2</t>
  </si>
  <si>
    <t>21/22</t>
  </si>
  <si>
    <t>51/52</t>
  </si>
  <si>
    <t>Dans la colonne MP j'ai bidouillé une liste de validation pour avoir des couleurs perso mais ne peut on pas avoir directement un encart avec les couleurs en visu et cliquer sur celle que l'on veut choisir?</t>
  </si>
  <si>
    <t>http://forum.excel-pratique.com/excel/incompatibilite-vba-entre-mac-et-pc-t70190-10.html</t>
  </si>
  <si>
    <t>A TROUVER</t>
  </si>
  <si>
    <t>LISTE POUR VALIDATION</t>
  </si>
  <si>
    <t>PERCHE CONTRE N°1</t>
  </si>
  <si>
    <t>SOCA N°1</t>
  </si>
  <si>
    <t xml:space="preserve">les cellules en vert clair sont fixes </t>
  </si>
  <si>
    <t>il est possible que j'ai 50 socas différentes et donc 50 étiquettes.</t>
  </si>
  <si>
    <t>1 Par 64</t>
  </si>
  <si>
    <t>2 Viper Prof</t>
  </si>
  <si>
    <t>211/237</t>
  </si>
  <si>
    <t>Voici la mise en page que je souhaite pouvoir avoir sur mes armoires electriques et qui sera en realité dans ETIKETS</t>
  </si>
  <si>
    <t>PERCHE CONTRE N°2</t>
  </si>
  <si>
    <t>P1</t>
  </si>
  <si>
    <t>P2</t>
  </si>
  <si>
    <t>1/2</t>
  </si>
  <si>
    <t>3/4</t>
  </si>
  <si>
    <t>23/24</t>
  </si>
  <si>
    <t>53/54</t>
  </si>
  <si>
    <t>201/202</t>
  </si>
  <si>
    <t>203/204</t>
  </si>
  <si>
    <t>SOCA N°2</t>
  </si>
  <si>
    <t>61/62</t>
  </si>
  <si>
    <t>481/482</t>
  </si>
  <si>
    <t>etc</t>
  </si>
  <si>
    <t>la j'ai rempli manuellement car copier/coller ca ne marche pas</t>
  </si>
  <si>
    <t>idem</t>
  </si>
  <si>
    <t>='B6'!L25:O25</t>
  </si>
  <si>
    <t>cellules qui ne changent jamais</t>
  </si>
  <si>
    <t>='B6'!L24:O24</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</si>
</sst>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quot;24 x 3 Kw  N°&quot;\ ###"/>
    <numFmt numFmtId="165" formatCode="&quot;SOCA  N°&quot;\ ###"/>
    <numFmt numFmtId="166" formatCode="##,##0.00&quot; A&quot;"/>
    <numFmt numFmtId="167" formatCode="#,###&quot; m&quot;"/>
    <numFmt numFmtId="168" formatCode="#,###.0&quot; A&quot;"/>
    <numFmt numFmtId="169" formatCode="&quot;+&quot;\ #,###&quot; m&quot;"/>
    <numFmt numFmtId="170" formatCode="#,###.00&quot; A&quot;"/>
    <numFmt numFmtId="171" formatCode="##,##0&quot; Kg&quot;"/>
    <numFmt numFmtId="172" formatCode="&quot;+&quot;\ &quot;# ##&quot;"/>
  </numFmts>
  <fonts count="39" x14ac:knownFonts="1">
    <font>
      <sz val="10"/>
      <name val="Arial"/>
    </font>
    <font>
      <b/>
      <sz val="26"/>
      <name val="Arial"/>
      <family val="2"/>
    </font>
    <font>
      <b/>
      <sz val="14"/>
      <name val="Arial"/>
      <family val="2"/>
    </font>
    <font>
      <sz val="12"/>
      <name val="Arial"/>
      <family val="2"/>
    </font>
    <font>
      <sz val="14"/>
      <name val="Arial"/>
      <family val="2"/>
    </font>
    <font>
      <b/>
      <sz val="14"/>
      <color indexed="10"/>
      <name val="Arial"/>
      <family val="2"/>
    </font>
    <font>
      <b/>
      <sz val="14"/>
      <color indexed="57"/>
      <name val="Arial"/>
      <family val="2"/>
    </font>
    <font>
      <sz val="8"/>
      <name val="Arial"/>
      <family val="2"/>
    </font>
    <font>
      <b/>
      <sz val="20"/>
      <color indexed="10"/>
      <name val="Arial"/>
      <family val="2"/>
    </font>
    <font>
      <b/>
      <sz val="14"/>
      <color indexed="60"/>
      <name val="Arial"/>
      <family val="2"/>
    </font>
    <font>
      <b/>
      <sz val="14"/>
      <color indexed="23"/>
      <name val="Arial"/>
      <family val="2"/>
    </font>
    <font>
      <b/>
      <sz val="14"/>
      <color indexed="12"/>
      <name val="Arial"/>
      <family val="2"/>
    </font>
    <font>
      <b/>
      <sz val="10"/>
      <color theme="8" tint="-0.499984740745262"/>
      <name val="Arial"/>
      <family val="2"/>
    </font>
    <font>
      <u/>
      <sz val="10"/>
      <color theme="10"/>
      <name val="Arial"/>
    </font>
    <font>
      <u/>
      <sz val="10"/>
      <color theme="11"/>
      <name val="Arial"/>
    </font>
    <font>
      <sz val="48"/>
      <color theme="1"/>
      <name val="Calibri"/>
      <family val="2"/>
      <scheme val="minor"/>
    </font>
    <font>
      <b/>
      <sz val="14"/>
      <color rgb="FF0000FF"/>
      <name val="Arial"/>
    </font>
    <font>
      <b/>
      <sz val="14"/>
      <color rgb="FF008000"/>
      <name val="Arial"/>
    </font>
    <font>
      <b/>
      <sz val="14"/>
      <color indexed="17"/>
      <name val="Arial"/>
    </font>
    <font>
      <b/>
      <sz val="14"/>
      <color rgb="FF0000D4"/>
      <name val="Arial"/>
    </font>
    <font>
      <sz val="18"/>
      <name val="Arial"/>
    </font>
    <font>
      <b/>
      <sz val="14"/>
      <color theme="0"/>
      <name val="Arial"/>
      <family val="2"/>
    </font>
    <font>
      <sz val="10"/>
      <color theme="0"/>
      <name val="Arial"/>
    </font>
    <font>
      <b/>
      <sz val="14"/>
      <color rgb="FFFF0000"/>
      <name val="Arial"/>
      <family val="2"/>
    </font>
    <font>
      <b/>
      <sz val="10"/>
      <name val="Arial"/>
    </font>
    <font>
      <b/>
      <sz val="11"/>
      <name val="Arial"/>
      <family val="2"/>
    </font>
    <font>
      <b/>
      <sz val="11"/>
      <color indexed="10"/>
      <name val="Arial"/>
      <family val="2"/>
    </font>
    <font>
      <b/>
      <sz val="11"/>
      <color indexed="57"/>
      <name val="Arial"/>
      <family val="2"/>
    </font>
    <font>
      <b/>
      <sz val="15"/>
      <color rgb="FFFF0000"/>
      <name val="Arial"/>
      <family val="2"/>
    </font>
    <font>
      <b/>
      <sz val="8"/>
      <name val="Arial"/>
      <family val="2"/>
    </font>
    <font>
      <sz val="22"/>
      <name val="Arial"/>
    </font>
    <font>
      <sz val="26"/>
      <name val="Arial"/>
    </font>
    <font>
      <b/>
      <sz val="36"/>
      <name val="Arial"/>
    </font>
    <font>
      <sz val="12"/>
      <color rgb="FFFF0000"/>
      <name val="Arial"/>
    </font>
    <font>
      <b/>
      <sz val="11"/>
      <color rgb="FF339966"/>
      <name val="Arial"/>
      <family val="2"/>
    </font>
    <font>
      <b/>
      <sz val="11"/>
      <color rgb="FFFFFFFF"/>
      <name val="Arial"/>
    </font>
    <font>
      <b/>
      <sz val="11"/>
      <color rgb="FFFF0000"/>
      <name val="Arial"/>
      <family val="2"/>
    </font>
    <font>
      <b/>
      <sz val="15"/>
      <name val="Arial"/>
    </font>
    <font>
      <sz val="24"/>
      <name val="Arial"/>
    </font>
  </fonts>
  <fills count="23">
    <fill>
      <patternFill patternType="none"/>
    </fill>
    <fill>
      <patternFill patternType="gray125"/>
    </fill>
    <fill>
      <patternFill patternType="solid">
        <fgColor indexed="8"/>
        <bgColor indexed="64"/>
      </patternFill>
    </fill>
    <fill>
      <patternFill patternType="solid">
        <fgColor indexed="55"/>
        <bgColor indexed="64"/>
      </patternFill>
    </fill>
    <fill>
      <patternFill patternType="solid">
        <fgColor theme="1"/>
        <bgColor indexed="64"/>
      </patternFill>
    </fill>
    <fill>
      <patternFill patternType="solid">
        <fgColor rgb="FFFFFF00"/>
        <bgColor indexed="64"/>
      </patternFill>
    </fill>
    <fill>
      <patternFill patternType="solid">
        <fgColor rgb="FF0000FF"/>
        <bgColor indexed="64"/>
      </patternFill>
    </fill>
    <fill>
      <patternFill patternType="solid">
        <fgColor rgb="FFFF0000"/>
        <bgColor indexed="64"/>
      </patternFill>
    </fill>
    <fill>
      <patternFill patternType="solid">
        <fgColor theme="0" tint="-0.499984740745262"/>
        <bgColor indexed="64"/>
      </patternFill>
    </fill>
    <fill>
      <patternFill patternType="solid">
        <fgColor rgb="FFFF6600"/>
        <bgColor indexed="64"/>
      </patternFill>
    </fill>
    <fill>
      <patternFill patternType="solid">
        <fgColor rgb="FF009900"/>
        <bgColor indexed="64"/>
      </patternFill>
    </fill>
    <fill>
      <patternFill patternType="solid">
        <fgColor rgb="FF672C94"/>
        <bgColor indexed="64"/>
      </patternFill>
    </fill>
    <fill>
      <patternFill patternType="solid">
        <fgColor rgb="FFFF66FF"/>
        <bgColor indexed="64"/>
      </patternFill>
    </fill>
    <fill>
      <patternFill patternType="solid">
        <fgColor rgb="FFFFFFFF"/>
        <bgColor indexed="64"/>
      </patternFill>
    </fill>
    <fill>
      <patternFill patternType="lightVertical">
        <fgColor rgb="FFFFFF00"/>
        <bgColor rgb="FF009900"/>
      </patternFill>
    </fill>
    <fill>
      <patternFill patternType="solid">
        <fgColor rgb="FF974706"/>
        <bgColor indexed="64"/>
      </patternFill>
    </fill>
    <fill>
      <patternFill patternType="solid">
        <fgColor rgb="FF999999"/>
        <bgColor indexed="64"/>
      </patternFill>
    </fill>
    <fill>
      <patternFill patternType="solid">
        <fgColor theme="6"/>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0"/>
        <bgColor indexed="64"/>
      </patternFill>
    </fill>
    <fill>
      <patternFill patternType="solid">
        <fgColor rgb="FFCCFFCC"/>
        <bgColor indexed="64"/>
      </patternFill>
    </fill>
    <fill>
      <patternFill patternType="solid">
        <fgColor rgb="FFCCFFCC"/>
        <bgColor rgb="FF000000"/>
      </patternFill>
    </fill>
  </fills>
  <borders count="57">
    <border>
      <left/>
      <right/>
      <top/>
      <bottom/>
      <diagonal/>
    </border>
    <border>
      <left/>
      <right/>
      <top style="medium">
        <color auto="1"/>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style="medium">
        <color auto="1"/>
      </right>
      <top/>
      <bottom style="medium">
        <color auto="1"/>
      </bottom>
      <diagonal/>
    </border>
    <border>
      <left/>
      <right/>
      <top/>
      <bottom style="medium">
        <color auto="1"/>
      </bottom>
      <diagonal/>
    </border>
    <border>
      <left style="medium">
        <color auto="1"/>
      </left>
      <right style="medium">
        <color auto="1"/>
      </right>
      <top/>
      <bottom/>
      <diagonal/>
    </border>
    <border>
      <left style="medium">
        <color auto="1"/>
      </left>
      <right style="medium">
        <color auto="1"/>
      </right>
      <top style="medium">
        <color auto="1"/>
      </top>
      <bottom/>
      <diagonal/>
    </border>
    <border>
      <left/>
      <right/>
      <top style="thin">
        <color auto="1"/>
      </top>
      <bottom style="thin">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medium">
        <color auto="1"/>
      </top>
      <bottom style="thin">
        <color auto="1"/>
      </bottom>
      <diagonal/>
    </border>
    <border>
      <left/>
      <right/>
      <top style="thin">
        <color auto="1"/>
      </top>
      <bottom style="medium">
        <color auto="1"/>
      </bottom>
      <diagonal/>
    </border>
    <border>
      <left/>
      <right style="thin">
        <color auto="1"/>
      </right>
      <top style="medium">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style="medium">
        <color auto="1"/>
      </bottom>
      <diagonal/>
    </border>
    <border>
      <left style="thin">
        <color auto="1"/>
      </left>
      <right/>
      <top style="medium">
        <color auto="1"/>
      </top>
      <bottom style="medium">
        <color auto="1"/>
      </bottom>
      <diagonal/>
    </border>
    <border>
      <left style="thin">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style="thin">
        <color auto="1"/>
      </bottom>
      <diagonal/>
    </border>
    <border>
      <left style="thin">
        <color auto="1"/>
      </left>
      <right/>
      <top style="thin">
        <color auto="1"/>
      </top>
      <bottom style="thin">
        <color auto="1"/>
      </bottom>
      <diagonal/>
    </border>
    <border>
      <left style="thin">
        <color auto="1"/>
      </left>
      <right/>
      <top style="thin">
        <color auto="1"/>
      </top>
      <bottom style="medium">
        <color auto="1"/>
      </bottom>
      <diagonal/>
    </border>
    <border>
      <left/>
      <right style="thin">
        <color auto="1"/>
      </right>
      <top style="medium">
        <color auto="1"/>
      </top>
      <bottom style="medium">
        <color auto="1"/>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right style="medium">
        <color auto="1"/>
      </right>
      <top/>
      <bottom style="thin">
        <color auto="1"/>
      </bottom>
      <diagonal/>
    </border>
    <border>
      <left style="thin">
        <color auto="1"/>
      </left>
      <right/>
      <top/>
      <bottom style="thin">
        <color auto="1"/>
      </bottom>
      <diagonal/>
    </border>
    <border>
      <left style="medium">
        <color auto="1"/>
      </left>
      <right style="thin">
        <color auto="1"/>
      </right>
      <top/>
      <bottom style="thin">
        <color auto="1"/>
      </bottom>
      <diagonal/>
    </border>
    <border>
      <left/>
      <right style="medium">
        <color auto="1"/>
      </right>
      <top style="thin">
        <color auto="1"/>
      </top>
      <bottom/>
      <diagonal/>
    </border>
    <border>
      <left style="thin">
        <color auto="1"/>
      </left>
      <right/>
      <top style="thin">
        <color auto="1"/>
      </top>
      <bottom/>
      <diagonal/>
    </border>
    <border>
      <left style="medium">
        <color auto="1"/>
      </left>
      <right style="thin">
        <color auto="1"/>
      </right>
      <top style="thin">
        <color auto="1"/>
      </top>
      <bottom/>
      <diagonal/>
    </border>
    <border>
      <left/>
      <right/>
      <top/>
      <bottom style="thin">
        <color auto="1"/>
      </bottom>
      <diagonal/>
    </border>
    <border>
      <left style="medium">
        <color auto="1"/>
      </left>
      <right/>
      <top/>
      <bottom style="thin">
        <color auto="1"/>
      </bottom>
      <diagonal/>
    </border>
    <border>
      <left/>
      <right/>
      <top style="thin">
        <color auto="1"/>
      </top>
      <bottom/>
      <diagonal/>
    </border>
    <border>
      <left style="medium">
        <color auto="1"/>
      </left>
      <right/>
      <top style="thin">
        <color auto="1"/>
      </top>
      <bottom/>
      <diagonal/>
    </border>
    <border>
      <left style="medium">
        <color auto="1"/>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auto="1"/>
      </right>
      <top/>
      <bottom/>
      <diagonal/>
    </border>
    <border>
      <left style="medium">
        <color auto="1"/>
      </left>
      <right style="medium">
        <color auto="1"/>
      </right>
      <top style="thin">
        <color auto="1"/>
      </top>
      <bottom style="medium">
        <color auto="1"/>
      </bottom>
      <diagonal/>
    </border>
    <border>
      <left style="thin">
        <color auto="1"/>
      </left>
      <right style="medium">
        <color auto="1"/>
      </right>
      <top style="medium">
        <color auto="1"/>
      </top>
      <bottom style="medium">
        <color auto="1"/>
      </bottom>
      <diagonal/>
    </border>
    <border>
      <left/>
      <right style="medium">
        <color rgb="FF000000"/>
      </right>
      <top style="medium">
        <color auto="1"/>
      </top>
      <bottom/>
      <diagonal/>
    </border>
    <border>
      <left style="medium">
        <color auto="1"/>
      </left>
      <right style="thin">
        <color auto="1"/>
      </right>
      <top/>
      <bottom style="thin">
        <color rgb="FF000000"/>
      </bottom>
      <diagonal/>
    </border>
    <border>
      <left style="medium">
        <color auto="1"/>
      </left>
      <right style="thin">
        <color auto="1"/>
      </right>
      <top/>
      <bottom/>
      <diagonal/>
    </border>
    <border>
      <left style="medium">
        <color auto="1"/>
      </left>
      <right style="thin">
        <color auto="1"/>
      </right>
      <top/>
      <bottom style="medium">
        <color auto="1"/>
      </bottom>
      <diagonal/>
    </border>
    <border>
      <left/>
      <right style="medium">
        <color rgb="FF000000"/>
      </right>
      <top style="thin">
        <color auto="1"/>
      </top>
      <bottom style="medium">
        <color auto="1"/>
      </bottom>
      <diagonal/>
    </border>
    <border>
      <left/>
      <right style="thin">
        <color auto="1"/>
      </right>
      <top/>
      <bottom style="medium">
        <color auto="1"/>
      </bottom>
      <diagonal/>
    </border>
    <border>
      <left/>
      <right style="medium">
        <color rgb="FF000000"/>
      </right>
      <top/>
      <bottom style="medium">
        <color auto="1"/>
      </bottom>
      <diagonal/>
    </border>
  </borders>
  <cellStyleXfs count="2129">
    <xf numFmtId="0" fontId="0" fillId="0" borderId="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cellStyleXfs>
  <cellXfs count="313">
    <xf numFmtId="0" fontId="0" fillId="0" borderId="0" xfId="0"/>
    <xf numFmtId="0" fontId="1" fillId="0" borderId="0" xfId="0" applyFont="1" applyBorder="1" applyAlignment="1">
      <alignment horizontal="center" vertical="center" shrinkToFit="1"/>
    </xf>
    <xf numFmtId="0" fontId="0" fillId="0" borderId="0" xfId="0" applyBorder="1" applyAlignment="1">
      <alignment vertical="center"/>
    </xf>
    <xf numFmtId="0" fontId="0" fillId="0" borderId="0" xfId="0" applyAlignment="1">
      <alignment horizontal="center" vertical="center"/>
    </xf>
    <xf numFmtId="0" fontId="2" fillId="0" borderId="0" xfId="0" applyFont="1" applyFill="1" applyBorder="1" applyAlignment="1">
      <alignment horizontal="center" vertical="center"/>
    </xf>
    <xf numFmtId="166" fontId="2" fillId="0" borderId="0" xfId="0" applyNumberFormat="1" applyFont="1" applyBorder="1" applyAlignment="1">
      <alignment horizontal="center" vertical="center"/>
    </xf>
    <xf numFmtId="0" fontId="11" fillId="0" borderId="0" xfId="0" applyFont="1" applyBorder="1" applyAlignment="1">
      <alignment horizontal="center"/>
    </xf>
    <xf numFmtId="166" fontId="2" fillId="0" borderId="0" xfId="0" applyNumberFormat="1" applyFont="1" applyBorder="1" applyAlignment="1">
      <alignment horizontal="center"/>
    </xf>
    <xf numFmtId="0" fontId="2" fillId="0" borderId="0" xfId="0" applyFont="1" applyBorder="1" applyAlignment="1">
      <alignment horizontal="center" vertical="center"/>
    </xf>
    <xf numFmtId="0" fontId="11" fillId="0" borderId="0" xfId="0" applyFont="1" applyBorder="1" applyAlignment="1">
      <alignment horizontal="center" vertical="center"/>
    </xf>
    <xf numFmtId="166" fontId="16" fillId="0" borderId="0" xfId="0" applyNumberFormat="1" applyFont="1" applyBorder="1" applyAlignment="1">
      <alignment horizontal="center" vertical="center"/>
    </xf>
    <xf numFmtId="166" fontId="11" fillId="0" borderId="0" xfId="0" applyNumberFormat="1" applyFont="1" applyBorder="1" applyAlignment="1">
      <alignment horizontal="center" vertical="center"/>
    </xf>
    <xf numFmtId="0" fontId="11" fillId="0" borderId="0" xfId="0" applyFont="1" applyBorder="1" applyAlignment="1" applyProtection="1">
      <alignment horizontal="center"/>
      <protection locked="0"/>
    </xf>
    <xf numFmtId="166" fontId="2" fillId="0" borderId="0" xfId="0" applyNumberFormat="1" applyFont="1" applyBorder="1" applyAlignment="1" applyProtection="1">
      <alignment horizontal="center"/>
      <protection locked="0"/>
    </xf>
    <xf numFmtId="166" fontId="2" fillId="0" borderId="0" xfId="0" applyNumberFormat="1" applyFont="1" applyFill="1" applyBorder="1" applyAlignment="1">
      <alignment horizontal="center" vertical="center"/>
    </xf>
    <xf numFmtId="0" fontId="17" fillId="0" borderId="0" xfId="0" applyFont="1" applyBorder="1" applyAlignment="1">
      <alignment horizontal="center" vertical="center"/>
    </xf>
    <xf numFmtId="166" fontId="17" fillId="0" borderId="0" xfId="0" applyNumberFormat="1" applyFont="1" applyBorder="1" applyAlignment="1">
      <alignment horizontal="center" vertical="center"/>
    </xf>
    <xf numFmtId="0" fontId="18" fillId="0" borderId="0" xfId="0" applyFont="1" applyBorder="1" applyAlignment="1">
      <alignment horizontal="center" vertical="center"/>
    </xf>
    <xf numFmtId="166" fontId="18" fillId="0" borderId="0" xfId="0" applyNumberFormat="1" applyFont="1" applyBorder="1" applyAlignment="1">
      <alignment horizontal="center" vertical="center"/>
    </xf>
    <xf numFmtId="0" fontId="16" fillId="0" borderId="0" xfId="0" applyFont="1" applyBorder="1" applyAlignment="1">
      <alignment horizontal="center" vertical="center"/>
    </xf>
    <xf numFmtId="0" fontId="17" fillId="0" borderId="0" xfId="0" applyFont="1" applyBorder="1" applyAlignment="1">
      <alignment horizontal="center"/>
    </xf>
    <xf numFmtId="166" fontId="17" fillId="0" borderId="0" xfId="0" applyNumberFormat="1" applyFont="1" applyBorder="1" applyAlignment="1">
      <alignment horizontal="center"/>
    </xf>
    <xf numFmtId="0" fontId="11" fillId="0" borderId="0" xfId="0" applyFont="1" applyBorder="1" applyAlignment="1" applyProtection="1">
      <alignment horizontal="center" vertical="center"/>
      <protection locked="0"/>
    </xf>
    <xf numFmtId="166" fontId="2" fillId="0" borderId="0" xfId="0" applyNumberFormat="1" applyFont="1" applyBorder="1" applyAlignment="1" applyProtection="1">
      <alignment horizontal="center" vertical="center"/>
      <protection locked="0"/>
    </xf>
    <xf numFmtId="166" fontId="18" fillId="0" borderId="0" xfId="0" applyNumberFormat="1" applyFont="1" applyFill="1" applyBorder="1" applyAlignment="1">
      <alignment horizontal="center" vertical="center"/>
    </xf>
    <xf numFmtId="0" fontId="16" fillId="0" borderId="0" xfId="0" applyFont="1" applyBorder="1" applyAlignment="1">
      <alignment horizontal="center"/>
    </xf>
    <xf numFmtId="166" fontId="16" fillId="0" borderId="0" xfId="0" applyNumberFormat="1" applyFont="1" applyBorder="1" applyAlignment="1">
      <alignment horizontal="center"/>
    </xf>
    <xf numFmtId="166" fontId="11" fillId="0" borderId="0" xfId="0" applyNumberFormat="1" applyFont="1" applyBorder="1" applyAlignment="1" applyProtection="1">
      <alignment horizontal="center"/>
    </xf>
    <xf numFmtId="0" fontId="4" fillId="0" borderId="0" xfId="0" applyFont="1" applyBorder="1" applyAlignment="1">
      <alignment horizontal="center" vertical="center"/>
    </xf>
    <xf numFmtId="0" fontId="4" fillId="0" borderId="0" xfId="0" applyFont="1" applyBorder="1" applyAlignment="1">
      <alignment horizontal="center" vertical="center" shrinkToFit="1"/>
    </xf>
    <xf numFmtId="0" fontId="4" fillId="0" borderId="0" xfId="0" applyFont="1"/>
    <xf numFmtId="0" fontId="2" fillId="0" borderId="0" xfId="0" applyFont="1" applyFill="1" applyBorder="1" applyAlignment="1" applyProtection="1">
      <alignment horizontal="center"/>
      <protection locked="0"/>
    </xf>
    <xf numFmtId="0" fontId="2" fillId="0" borderId="0" xfId="0" applyFont="1" applyBorder="1" applyAlignment="1" applyProtection="1">
      <alignment horizontal="center"/>
      <protection locked="0"/>
    </xf>
    <xf numFmtId="0" fontId="19" fillId="0" borderId="0" xfId="0" applyFont="1" applyAlignment="1" applyProtection="1">
      <alignment horizontal="center"/>
      <protection locked="0"/>
    </xf>
    <xf numFmtId="166" fontId="11" fillId="0" borderId="0" xfId="0" applyNumberFormat="1" applyFont="1" applyBorder="1" applyAlignment="1" applyProtection="1">
      <alignment horizontal="center"/>
      <protection locked="0"/>
    </xf>
    <xf numFmtId="168" fontId="2" fillId="0" borderId="0" xfId="0" applyNumberFormat="1" applyFont="1" applyBorder="1" applyAlignment="1" applyProtection="1">
      <alignment horizontal="center"/>
      <protection locked="0"/>
    </xf>
    <xf numFmtId="166" fontId="2" fillId="0" borderId="0" xfId="0" applyNumberFormat="1" applyFont="1" applyAlignment="1" applyProtection="1">
      <alignment horizontal="center"/>
      <protection locked="0"/>
    </xf>
    <xf numFmtId="0" fontId="4" fillId="0" borderId="0" xfId="0" applyFont="1" applyAlignment="1">
      <alignment horizontal="center" vertical="center"/>
    </xf>
    <xf numFmtId="0" fontId="20" fillId="0" borderId="0" xfId="0" applyFont="1" applyAlignment="1">
      <alignment horizontal="center" vertical="center"/>
    </xf>
    <xf numFmtId="171" fontId="2" fillId="0" borderId="0" xfId="0" applyNumberFormat="1" applyFont="1" applyAlignment="1">
      <alignment horizontal="center" vertical="center"/>
    </xf>
    <xf numFmtId="49" fontId="4" fillId="0" borderId="0" xfId="0" applyNumberFormat="1" applyFont="1" applyAlignment="1">
      <alignment horizontal="center" vertical="center"/>
    </xf>
    <xf numFmtId="0" fontId="4" fillId="17" borderId="0" xfId="0" applyFont="1" applyFill="1"/>
    <xf numFmtId="0" fontId="0" fillId="0" borderId="0" xfId="0" applyAlignment="1">
      <alignment vertical="center"/>
    </xf>
    <xf numFmtId="0" fontId="0" fillId="0" borderId="0" xfId="0" applyAlignment="1">
      <alignment horizontal="center" vertical="center"/>
    </xf>
    <xf numFmtId="0" fontId="0" fillId="0" borderId="0" xfId="0" applyBorder="1" applyAlignment="1">
      <alignment horizontal="center" vertical="center"/>
    </xf>
    <xf numFmtId="171" fontId="23" fillId="0" borderId="0" xfId="0" applyNumberFormat="1" applyFont="1" applyAlignment="1">
      <alignment horizontal="center" vertical="center"/>
    </xf>
    <xf numFmtId="0" fontId="13" fillId="0" borderId="0" xfId="2115" applyAlignment="1">
      <alignment horizontal="center" vertical="center"/>
    </xf>
    <xf numFmtId="0" fontId="0" fillId="0" borderId="0" xfId="0" applyFill="1" applyBorder="1" applyAlignment="1">
      <alignment vertical="center"/>
    </xf>
    <xf numFmtId="0" fontId="0" fillId="0" borderId="0" xfId="0" applyFill="1" applyBorder="1" applyAlignment="1">
      <alignment horizontal="center" vertical="center"/>
    </xf>
    <xf numFmtId="0" fontId="0" fillId="0" borderId="0" xfId="0" applyFill="1" applyBorder="1" applyAlignment="1">
      <alignment vertical="center" wrapText="1"/>
    </xf>
    <xf numFmtId="0" fontId="29" fillId="0" borderId="0" xfId="0" applyFont="1" applyBorder="1" applyAlignment="1">
      <alignment horizontal="center" vertical="center" shrinkToFit="1"/>
    </xf>
    <xf numFmtId="0" fontId="0" fillId="0" borderId="27" xfId="0"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xf numFmtId="0" fontId="0" fillId="0" borderId="28" xfId="0" applyBorder="1" applyAlignment="1">
      <alignment horizontal="center" vertical="center"/>
    </xf>
    <xf numFmtId="0" fontId="0" fillId="0" borderId="45" xfId="0" applyBorder="1" applyAlignment="1">
      <alignment horizontal="center" vertical="center"/>
    </xf>
    <xf numFmtId="0" fontId="0" fillId="0" borderId="46" xfId="0" applyBorder="1" applyAlignment="1">
      <alignment horizontal="center" vertical="center"/>
    </xf>
    <xf numFmtId="0" fontId="0" fillId="0" borderId="0" xfId="0" applyFill="1" applyAlignment="1">
      <alignment vertical="center"/>
    </xf>
    <xf numFmtId="165" fontId="8" fillId="0" borderId="47" xfId="0" applyNumberFormat="1" applyFont="1" applyBorder="1" applyAlignment="1">
      <alignment horizontal="center" vertical="center" shrinkToFit="1"/>
    </xf>
    <xf numFmtId="0" fontId="3" fillId="0" borderId="47" xfId="0" applyFont="1" applyBorder="1" applyAlignment="1">
      <alignment horizontal="center" vertical="center" shrinkToFit="1"/>
    </xf>
    <xf numFmtId="0" fontId="2" fillId="0" borderId="48" xfId="0" applyFont="1" applyBorder="1" applyAlignment="1">
      <alignment vertical="center" shrinkToFit="1"/>
    </xf>
    <xf numFmtId="0" fontId="0" fillId="0" borderId="39" xfId="0" applyBorder="1" applyAlignment="1">
      <alignment vertical="center"/>
    </xf>
    <xf numFmtId="171" fontId="2" fillId="20" borderId="49" xfId="0" applyNumberFormat="1" applyFont="1" applyFill="1" applyBorder="1" applyAlignment="1" applyProtection="1">
      <alignment vertical="center"/>
      <protection locked="0"/>
    </xf>
    <xf numFmtId="0" fontId="0" fillId="0" borderId="4" xfId="0" applyBorder="1" applyAlignment="1">
      <alignment vertical="center"/>
    </xf>
    <xf numFmtId="0" fontId="26" fillId="0" borderId="28" xfId="0" applyFont="1" applyBorder="1" applyAlignment="1" applyProtection="1">
      <alignment horizontal="center" vertical="center" shrinkToFit="1"/>
      <protection locked="0"/>
    </xf>
    <xf numFmtId="0" fontId="26" fillId="0" borderId="16" xfId="0" applyFont="1" applyBorder="1" applyAlignment="1" applyProtection="1">
      <alignment horizontal="center" vertical="center" shrinkToFit="1"/>
      <protection locked="0"/>
    </xf>
    <xf numFmtId="0" fontId="30" fillId="0" borderId="0" xfId="0" applyFont="1" applyFill="1" applyBorder="1" applyAlignment="1" applyProtection="1">
      <alignment vertical="center"/>
      <protection locked="0"/>
    </xf>
    <xf numFmtId="0" fontId="24" fillId="0" borderId="0" xfId="0" applyFont="1" applyAlignment="1">
      <alignment horizontal="center" vertical="center"/>
    </xf>
    <xf numFmtId="0" fontId="0" fillId="13" borderId="0" xfId="0" applyFill="1" applyAlignment="1">
      <alignment horizontal="center" vertical="center"/>
    </xf>
    <xf numFmtId="0" fontId="36" fillId="0" borderId="53" xfId="0" applyFont="1" applyBorder="1" applyAlignment="1" applyProtection="1">
      <alignment horizontal="center" vertical="center" shrinkToFit="1"/>
      <protection locked="0"/>
    </xf>
    <xf numFmtId="0" fontId="36" fillId="0" borderId="55" xfId="0" applyFont="1" applyBorder="1" applyAlignment="1" applyProtection="1">
      <alignment horizontal="center" vertical="center" shrinkToFit="1"/>
      <protection locked="0"/>
    </xf>
    <xf numFmtId="0" fontId="35" fillId="0" borderId="28" xfId="0" applyFont="1" applyBorder="1" applyAlignment="1" applyProtection="1">
      <alignment horizontal="center" vertical="center" shrinkToFit="1"/>
      <protection locked="0"/>
    </xf>
    <xf numFmtId="0" fontId="4" fillId="0" borderId="2" xfId="0" applyFont="1" applyBorder="1" applyAlignment="1">
      <alignment horizontal="center" vertical="center" wrapText="1"/>
    </xf>
    <xf numFmtId="0" fontId="4" fillId="0" borderId="1" xfId="0" applyFont="1" applyBorder="1" applyAlignment="1">
      <alignment horizontal="center" vertical="center" wrapText="1"/>
    </xf>
    <xf numFmtId="0" fontId="4" fillId="0" borderId="3" xfId="0" applyFont="1" applyBorder="1" applyAlignment="1">
      <alignment horizontal="center" vertical="center" wrapText="1"/>
    </xf>
    <xf numFmtId="0" fontId="4" fillId="0" borderId="39" xfId="0" applyFont="1" applyBorder="1" applyAlignment="1">
      <alignment horizontal="center" vertical="center" wrapText="1"/>
    </xf>
    <xf numFmtId="0" fontId="4" fillId="0" borderId="0" xfId="0" applyFont="1" applyBorder="1" applyAlignment="1">
      <alignment horizontal="center" vertical="center" wrapText="1"/>
    </xf>
    <xf numFmtId="0" fontId="4" fillId="0" borderId="47" xfId="0" applyFont="1" applyBorder="1" applyAlignment="1">
      <alignment horizontal="center" vertical="center" wrapText="1"/>
    </xf>
    <xf numFmtId="0" fontId="4" fillId="0" borderId="4" xfId="0" applyFont="1" applyBorder="1" applyAlignment="1">
      <alignment horizontal="center" vertical="center" wrapText="1"/>
    </xf>
    <xf numFmtId="0" fontId="4" fillId="0" borderId="6" xfId="0" applyFont="1" applyBorder="1" applyAlignment="1">
      <alignment horizontal="center" vertical="center" wrapText="1"/>
    </xf>
    <xf numFmtId="0" fontId="4" fillId="0" borderId="5" xfId="0" applyFont="1" applyBorder="1" applyAlignment="1">
      <alignment horizontal="center" vertical="center" wrapText="1"/>
    </xf>
    <xf numFmtId="0" fontId="31" fillId="0" borderId="2" xfId="0" applyFont="1" applyBorder="1" applyAlignment="1">
      <alignment horizontal="center" vertical="center"/>
    </xf>
    <xf numFmtId="0" fontId="31" fillId="0" borderId="1" xfId="0" applyFont="1" applyBorder="1" applyAlignment="1">
      <alignment horizontal="center" vertical="center"/>
    </xf>
    <xf numFmtId="0" fontId="31" fillId="0" borderId="3" xfId="0" applyFont="1" applyBorder="1" applyAlignment="1">
      <alignment horizontal="center" vertical="center"/>
    </xf>
    <xf numFmtId="0" fontId="31" fillId="0" borderId="39" xfId="0" applyFont="1" applyBorder="1" applyAlignment="1">
      <alignment horizontal="center" vertical="center"/>
    </xf>
    <xf numFmtId="0" fontId="31" fillId="0" borderId="0" xfId="0" applyFont="1" applyBorder="1" applyAlignment="1">
      <alignment horizontal="center" vertical="center"/>
    </xf>
    <xf numFmtId="0" fontId="31" fillId="0" borderId="47" xfId="0" applyFont="1" applyBorder="1" applyAlignment="1">
      <alignment horizontal="center" vertical="center"/>
    </xf>
    <xf numFmtId="0" fontId="31" fillId="0" borderId="4" xfId="0" applyFont="1" applyBorder="1" applyAlignment="1">
      <alignment horizontal="center" vertical="center"/>
    </xf>
    <xf numFmtId="0" fontId="31" fillId="0" borderId="6" xfId="0" applyFont="1" applyBorder="1" applyAlignment="1">
      <alignment horizontal="center" vertical="center"/>
    </xf>
    <xf numFmtId="0" fontId="31" fillId="0" borderId="5" xfId="0" applyFont="1" applyBorder="1" applyAlignment="1">
      <alignment horizontal="center" vertical="center"/>
    </xf>
    <xf numFmtId="0" fontId="3" fillId="21" borderId="26" xfId="0" applyFont="1" applyFill="1" applyBorder="1" applyAlignment="1">
      <alignment horizontal="center" vertical="center"/>
    </xf>
    <xf numFmtId="0" fontId="3" fillId="21" borderId="10" xfId="0" applyFont="1" applyFill="1" applyBorder="1" applyAlignment="1">
      <alignment horizontal="center" vertical="center"/>
    </xf>
    <xf numFmtId="0" fontId="3" fillId="21" borderId="11" xfId="0" applyFont="1" applyFill="1" applyBorder="1" applyAlignment="1">
      <alignment horizontal="center" vertical="center"/>
    </xf>
    <xf numFmtId="0" fontId="25" fillId="21" borderId="23" xfId="0" applyFont="1" applyFill="1" applyBorder="1" applyAlignment="1" applyProtection="1">
      <alignment horizontal="center" vertical="center" shrinkToFit="1"/>
      <protection locked="0"/>
    </xf>
    <xf numFmtId="0" fontId="25" fillId="21" borderId="25" xfId="0" applyFont="1" applyFill="1" applyBorder="1" applyAlignment="1" applyProtection="1">
      <alignment horizontal="center" vertical="center" shrinkToFit="1"/>
      <protection locked="0"/>
    </xf>
    <xf numFmtId="0" fontId="27" fillId="0" borderId="33" xfId="0" applyFont="1" applyBorder="1" applyAlignment="1" applyProtection="1">
      <alignment horizontal="center" vertical="center" shrinkToFit="1"/>
      <protection locked="0"/>
    </xf>
    <xf numFmtId="0" fontId="27" fillId="0" borderId="32" xfId="0" applyFont="1" applyBorder="1" applyAlignment="1" applyProtection="1">
      <alignment horizontal="center" vertical="center" shrinkToFit="1"/>
      <protection locked="0"/>
    </xf>
    <xf numFmtId="0" fontId="27" fillId="0" borderId="30" xfId="0" applyFont="1" applyBorder="1" applyAlignment="1" applyProtection="1">
      <alignment horizontal="center" vertical="center" shrinkToFit="1"/>
      <protection locked="0"/>
    </xf>
    <xf numFmtId="0" fontId="27" fillId="0" borderId="29" xfId="0" applyFont="1" applyBorder="1" applyAlignment="1" applyProtection="1">
      <alignment horizontal="center" vertical="center" shrinkToFit="1"/>
      <protection locked="0"/>
    </xf>
    <xf numFmtId="0" fontId="25" fillId="0" borderId="34" xfId="0" applyFont="1" applyBorder="1" applyAlignment="1" applyProtection="1">
      <alignment horizontal="center" vertical="center" shrinkToFit="1"/>
      <protection locked="0"/>
    </xf>
    <xf numFmtId="0" fontId="25" fillId="0" borderId="31" xfId="0" applyFont="1" applyBorder="1" applyAlignment="1" applyProtection="1">
      <alignment horizontal="center" vertical="center" shrinkToFit="1"/>
      <protection locked="0"/>
    </xf>
    <xf numFmtId="166" fontId="2" fillId="20" borderId="22" xfId="0" applyNumberFormat="1" applyFont="1" applyFill="1" applyBorder="1" applyAlignment="1" applyProtection="1">
      <alignment horizontal="center" vertical="center"/>
      <protection locked="0"/>
    </xf>
    <xf numFmtId="166" fontId="2" fillId="20" borderId="9" xfId="0" applyNumberFormat="1" applyFont="1" applyFill="1" applyBorder="1" applyAlignment="1" applyProtection="1">
      <alignment horizontal="center" vertical="center"/>
      <protection locked="0"/>
    </xf>
    <xf numFmtId="166" fontId="2" fillId="20" borderId="15" xfId="0" applyNumberFormat="1" applyFont="1" applyFill="1" applyBorder="1" applyAlignment="1" applyProtection="1">
      <alignment horizontal="center" vertical="center"/>
      <protection locked="0"/>
    </xf>
    <xf numFmtId="0" fontId="11" fillId="20" borderId="18" xfId="0" applyNumberFormat="1" applyFont="1" applyFill="1" applyBorder="1" applyAlignment="1" applyProtection="1">
      <alignment horizontal="center" vertical="center"/>
      <protection locked="0"/>
    </xf>
    <xf numFmtId="0" fontId="11" fillId="20" borderId="12" xfId="0" applyNumberFormat="1" applyFont="1" applyFill="1" applyBorder="1" applyAlignment="1" applyProtection="1">
      <alignment horizontal="center" vertical="center"/>
      <protection locked="0"/>
    </xf>
    <xf numFmtId="0" fontId="11" fillId="20" borderId="14" xfId="0" applyNumberFormat="1" applyFont="1" applyFill="1" applyBorder="1" applyAlignment="1" applyProtection="1">
      <alignment horizontal="center" vertical="center"/>
      <protection locked="0"/>
    </xf>
    <xf numFmtId="0" fontId="2" fillId="0" borderId="22" xfId="0" applyNumberFormat="1" applyFont="1" applyFill="1" applyBorder="1" applyAlignment="1">
      <alignment horizontal="center" vertical="center"/>
    </xf>
    <xf numFmtId="0" fontId="2" fillId="0" borderId="15" xfId="0" applyNumberFormat="1" applyFont="1" applyFill="1" applyBorder="1" applyAlignment="1">
      <alignment horizontal="center" vertical="center"/>
    </xf>
    <xf numFmtId="0" fontId="6" fillId="20" borderId="18" xfId="0" applyFont="1" applyFill="1" applyBorder="1" applyAlignment="1">
      <alignment horizontal="center" vertical="center"/>
    </xf>
    <xf numFmtId="0" fontId="6" fillId="20" borderId="12" xfId="0" applyFont="1" applyFill="1" applyBorder="1" applyAlignment="1">
      <alignment horizontal="center" vertical="center"/>
    </xf>
    <xf numFmtId="0" fontId="6" fillId="20" borderId="14" xfId="0" applyFont="1" applyFill="1" applyBorder="1" applyAlignment="1">
      <alignment horizontal="center" vertical="center"/>
    </xf>
    <xf numFmtId="0" fontId="15" fillId="12" borderId="27" xfId="0" applyFont="1" applyFill="1" applyBorder="1" applyAlignment="1">
      <alignment horizontal="center"/>
    </xf>
    <xf numFmtId="0" fontId="15" fillId="12" borderId="44" xfId="0" applyFont="1" applyFill="1" applyBorder="1" applyAlignment="1">
      <alignment horizontal="center"/>
    </xf>
    <xf numFmtId="164" fontId="21" fillId="15" borderId="2" xfId="0" applyNumberFormat="1" applyFont="1" applyFill="1" applyBorder="1" applyAlignment="1">
      <alignment horizontal="center" vertical="center" shrinkToFit="1"/>
    </xf>
    <xf numFmtId="164" fontId="21" fillId="15" borderId="1" xfId="0" applyNumberFormat="1" applyFont="1" applyFill="1" applyBorder="1" applyAlignment="1">
      <alignment horizontal="center" vertical="center" shrinkToFit="1"/>
    </xf>
    <xf numFmtId="170" fontId="9" fillId="0" borderId="4" xfId="0" applyNumberFormat="1" applyFont="1" applyBorder="1" applyAlignment="1">
      <alignment horizontal="center" vertical="center" shrinkToFit="1"/>
    </xf>
    <xf numFmtId="170" fontId="9" fillId="0" borderId="6" xfId="0" applyNumberFormat="1" applyFont="1" applyBorder="1" applyAlignment="1">
      <alignment horizontal="center" vertical="center" shrinkToFit="1"/>
    </xf>
    <xf numFmtId="0" fontId="12" fillId="0" borderId="2" xfId="0" applyFont="1" applyBorder="1" applyAlignment="1">
      <alignment horizontal="center" vertical="top" shrinkToFit="1"/>
    </xf>
    <xf numFmtId="0" fontId="12" fillId="0" borderId="3" xfId="0" applyFont="1" applyBorder="1" applyAlignment="1">
      <alignment horizontal="center" vertical="top" shrinkToFit="1"/>
    </xf>
    <xf numFmtId="0" fontId="12" fillId="0" borderId="4" xfId="0" applyFont="1" applyBorder="1" applyAlignment="1">
      <alignment horizontal="center" vertical="top" shrinkToFit="1"/>
    </xf>
    <xf numFmtId="0" fontId="12" fillId="0" borderId="5" xfId="0" applyFont="1" applyBorder="1" applyAlignment="1">
      <alignment horizontal="center" vertical="top" shrinkToFit="1"/>
    </xf>
    <xf numFmtId="0" fontId="8" fillId="0" borderId="2" xfId="0" applyNumberFormat="1" applyFont="1" applyBorder="1" applyAlignment="1">
      <alignment horizontal="center" vertical="center" shrinkToFit="1"/>
    </xf>
    <xf numFmtId="0" fontId="8" fillId="0" borderId="1" xfId="0" applyNumberFormat="1" applyFont="1" applyBorder="1" applyAlignment="1">
      <alignment horizontal="center" vertical="center" shrinkToFit="1"/>
    </xf>
    <xf numFmtId="0" fontId="8" fillId="0" borderId="3" xfId="0" applyNumberFormat="1" applyFont="1" applyBorder="1" applyAlignment="1">
      <alignment horizontal="center" vertical="center" shrinkToFit="1"/>
    </xf>
    <xf numFmtId="0" fontId="8" fillId="0" borderId="4" xfId="0" applyNumberFormat="1" applyFont="1" applyBorder="1" applyAlignment="1">
      <alignment horizontal="center" vertical="center" shrinkToFit="1"/>
    </xf>
    <xf numFmtId="0" fontId="8" fillId="0" borderId="6" xfId="0" applyNumberFormat="1" applyFont="1" applyBorder="1" applyAlignment="1">
      <alignment horizontal="center" vertical="center" shrinkToFit="1"/>
    </xf>
    <xf numFmtId="0" fontId="8" fillId="0" borderId="5" xfId="0" applyNumberFormat="1" applyFont="1" applyBorder="1" applyAlignment="1">
      <alignment horizontal="center" vertical="center" shrinkToFit="1"/>
    </xf>
    <xf numFmtId="0" fontId="2" fillId="13" borderId="2" xfId="0" applyNumberFormat="1" applyFont="1" applyFill="1" applyBorder="1" applyAlignment="1">
      <alignment horizontal="center" vertical="center" shrinkToFit="1"/>
    </xf>
    <xf numFmtId="0" fontId="2" fillId="13" borderId="1" xfId="0" applyNumberFormat="1" applyFont="1" applyFill="1" applyBorder="1" applyAlignment="1">
      <alignment horizontal="center" vertical="center" shrinkToFit="1"/>
    </xf>
    <xf numFmtId="0" fontId="2" fillId="13" borderId="3" xfId="0" applyNumberFormat="1" applyFont="1" applyFill="1" applyBorder="1" applyAlignment="1">
      <alignment horizontal="center" vertical="center" shrinkToFit="1"/>
    </xf>
    <xf numFmtId="0" fontId="2" fillId="13" borderId="4" xfId="0" applyNumberFormat="1" applyFont="1" applyFill="1" applyBorder="1" applyAlignment="1">
      <alignment horizontal="center" vertical="center" shrinkToFit="1"/>
    </xf>
    <xf numFmtId="0" fontId="2" fillId="13" borderId="6" xfId="0" applyNumberFormat="1" applyFont="1" applyFill="1" applyBorder="1" applyAlignment="1">
      <alignment horizontal="center" vertical="center" shrinkToFit="1"/>
    </xf>
    <xf numFmtId="0" fontId="2" fillId="13" borderId="5" xfId="0" applyNumberFormat="1" applyFont="1" applyFill="1" applyBorder="1" applyAlignment="1">
      <alignment horizontal="center" vertical="center" shrinkToFit="1"/>
    </xf>
    <xf numFmtId="0" fontId="1" fillId="0" borderId="2" xfId="0" applyFont="1" applyBorder="1" applyAlignment="1">
      <alignment horizontal="center" vertical="center" shrinkToFit="1"/>
    </xf>
    <xf numFmtId="0" fontId="1" fillId="0" borderId="1" xfId="0" applyFont="1" applyBorder="1" applyAlignment="1">
      <alignment horizontal="center" vertical="center" shrinkToFit="1"/>
    </xf>
    <xf numFmtId="0" fontId="1" fillId="0" borderId="3" xfId="0" applyFont="1" applyBorder="1" applyAlignment="1">
      <alignment horizontal="center" vertical="center" shrinkToFit="1"/>
    </xf>
    <xf numFmtId="0" fontId="1" fillId="0" borderId="4" xfId="0" applyFont="1" applyBorder="1" applyAlignment="1">
      <alignment horizontal="center" vertical="center" shrinkToFit="1"/>
    </xf>
    <xf numFmtId="0" fontId="1" fillId="0" borderId="6" xfId="0" applyFont="1" applyBorder="1" applyAlignment="1">
      <alignment horizontal="center" vertical="center" shrinkToFit="1"/>
    </xf>
    <xf numFmtId="0" fontId="1" fillId="0" borderId="5" xfId="0" applyFont="1" applyBorder="1" applyAlignment="1">
      <alignment horizontal="center" vertical="center" shrinkToFit="1"/>
    </xf>
    <xf numFmtId="172" fontId="2" fillId="0" borderId="10" xfId="0" applyNumberFormat="1" applyFont="1" applyBorder="1" applyAlignment="1">
      <alignment horizontal="center" vertical="center" shrinkToFit="1"/>
    </xf>
    <xf numFmtId="172" fontId="2" fillId="0" borderId="11" xfId="0" applyNumberFormat="1" applyFont="1" applyBorder="1" applyAlignment="1">
      <alignment horizontal="center" vertical="center" shrinkToFit="1"/>
    </xf>
    <xf numFmtId="167" fontId="2" fillId="0" borderId="10" xfId="0" applyNumberFormat="1" applyFont="1" applyBorder="1" applyAlignment="1">
      <alignment horizontal="center" vertical="center" shrinkToFit="1"/>
    </xf>
    <xf numFmtId="169" fontId="2" fillId="0" borderId="10" xfId="0" applyNumberFormat="1" applyFont="1" applyBorder="1" applyAlignment="1">
      <alignment horizontal="center" vertical="center" shrinkToFit="1"/>
    </xf>
    <xf numFmtId="170" fontId="10" fillId="0" borderId="6" xfId="0" applyNumberFormat="1" applyFont="1" applyBorder="1" applyAlignment="1">
      <alignment horizontal="center" vertical="center" shrinkToFit="1"/>
    </xf>
    <xf numFmtId="170" fontId="10" fillId="0" borderId="5" xfId="0" applyNumberFormat="1" applyFont="1" applyBorder="1" applyAlignment="1">
      <alignment horizontal="center" vertical="center" shrinkToFit="1"/>
    </xf>
    <xf numFmtId="164" fontId="2" fillId="16" borderId="1" xfId="0" applyNumberFormat="1" applyFont="1" applyFill="1" applyBorder="1" applyAlignment="1">
      <alignment horizontal="center" vertical="center" shrinkToFit="1"/>
    </xf>
    <xf numFmtId="164" fontId="2" fillId="16" borderId="3" xfId="0" applyNumberFormat="1" applyFont="1" applyFill="1" applyBorder="1" applyAlignment="1">
      <alignment horizontal="center" vertical="center" shrinkToFit="1"/>
    </xf>
    <xf numFmtId="170" fontId="2" fillId="0" borderId="6" xfId="0" applyNumberFormat="1" applyFont="1" applyBorder="1" applyAlignment="1">
      <alignment horizontal="center" vertical="center" shrinkToFit="1"/>
    </xf>
    <xf numFmtId="164" fontId="21" fillId="4" borderId="1" xfId="0" applyNumberFormat="1" applyFont="1" applyFill="1" applyBorder="1" applyAlignment="1">
      <alignment horizontal="center" vertical="center" shrinkToFit="1"/>
    </xf>
    <xf numFmtId="0" fontId="0" fillId="0" borderId="8" xfId="0" applyFont="1" applyBorder="1" applyAlignment="1">
      <alignment horizontal="center" vertical="center" wrapText="1"/>
    </xf>
    <xf numFmtId="0" fontId="0" fillId="0" borderId="7" xfId="0" applyFont="1" applyBorder="1" applyAlignment="1">
      <alignment horizontal="center" vertical="center" wrapText="1"/>
    </xf>
    <xf numFmtId="0" fontId="0" fillId="0" borderId="20" xfId="0" applyFont="1" applyBorder="1" applyAlignment="1">
      <alignment horizontal="center" vertical="center" wrapText="1"/>
    </xf>
    <xf numFmtId="0" fontId="2" fillId="10" borderId="22" xfId="0" applyNumberFormat="1" applyFont="1" applyFill="1" applyBorder="1" applyAlignment="1">
      <alignment horizontal="center" vertical="center"/>
    </xf>
    <xf numFmtId="0" fontId="2" fillId="7" borderId="18" xfId="0" applyNumberFormat="1" applyFont="1" applyFill="1" applyBorder="1" applyAlignment="1">
      <alignment horizontal="center" vertical="center"/>
    </xf>
    <xf numFmtId="0" fontId="2" fillId="0" borderId="14" xfId="0" applyNumberFormat="1" applyFont="1" applyFill="1" applyBorder="1" applyAlignment="1">
      <alignment horizontal="center" vertical="center"/>
    </xf>
    <xf numFmtId="0" fontId="4" fillId="2" borderId="9" xfId="0" applyFont="1" applyFill="1" applyBorder="1" applyAlignment="1">
      <alignment horizontal="center" vertical="center" shrinkToFit="1"/>
    </xf>
    <xf numFmtId="0" fontId="4" fillId="2" borderId="15" xfId="0" applyFont="1" applyFill="1" applyBorder="1" applyAlignment="1">
      <alignment horizontal="center" vertical="center" shrinkToFit="1"/>
    </xf>
    <xf numFmtId="0" fontId="4" fillId="3" borderId="9" xfId="0" applyFont="1" applyFill="1" applyBorder="1" applyAlignment="1">
      <alignment horizontal="center" vertical="center" shrinkToFit="1"/>
    </xf>
    <xf numFmtId="0" fontId="4" fillId="3" borderId="15" xfId="0" applyFont="1" applyFill="1" applyBorder="1" applyAlignment="1">
      <alignment horizontal="center" vertical="center" shrinkToFit="1"/>
    </xf>
    <xf numFmtId="0" fontId="11" fillId="20" borderId="17" xfId="0" applyNumberFormat="1" applyFont="1" applyFill="1" applyBorder="1" applyAlignment="1" applyProtection="1">
      <alignment horizontal="center" vertical="center"/>
      <protection locked="0"/>
    </xf>
    <xf numFmtId="0" fontId="11" fillId="20" borderId="10" xfId="0" applyNumberFormat="1" applyFont="1" applyFill="1" applyBorder="1" applyAlignment="1" applyProtection="1">
      <alignment horizontal="center" vertical="center"/>
      <protection locked="0"/>
    </xf>
    <xf numFmtId="0" fontId="11" fillId="20" borderId="24" xfId="0" applyNumberFormat="1" applyFont="1" applyFill="1" applyBorder="1" applyAlignment="1" applyProtection="1">
      <alignment horizontal="center" vertical="center"/>
      <protection locked="0"/>
    </xf>
    <xf numFmtId="0" fontId="2" fillId="11" borderId="22" xfId="0" applyNumberFormat="1" applyFont="1" applyFill="1" applyBorder="1" applyAlignment="1">
      <alignment horizontal="center" vertical="center"/>
    </xf>
    <xf numFmtId="0" fontId="22" fillId="9" borderId="40" xfId="0" applyFont="1" applyFill="1" applyBorder="1" applyAlignment="1">
      <alignment horizontal="center" vertical="center"/>
    </xf>
    <xf numFmtId="0" fontId="22" fillId="9" borderId="41" xfId="0" applyFont="1" applyFill="1" applyBorder="1" applyAlignment="1">
      <alignment horizontal="center" vertical="center"/>
    </xf>
    <xf numFmtId="0" fontId="22" fillId="9" borderId="42" xfId="0" applyFont="1" applyFill="1" applyBorder="1" applyAlignment="1">
      <alignment horizontal="center" vertical="center"/>
    </xf>
    <xf numFmtId="0" fontId="22" fillId="9" borderId="28" xfId="0" applyFont="1" applyFill="1" applyBorder="1" applyAlignment="1">
      <alignment horizontal="center" vertical="center"/>
    </xf>
    <xf numFmtId="0" fontId="22" fillId="9" borderId="45" xfId="0" applyFont="1" applyFill="1" applyBorder="1" applyAlignment="1">
      <alignment horizontal="center" vertical="center"/>
    </xf>
    <xf numFmtId="0" fontId="22" fillId="9" borderId="46" xfId="0" applyFont="1" applyFill="1" applyBorder="1" applyAlignment="1">
      <alignment horizontal="center" vertical="center"/>
    </xf>
    <xf numFmtId="0" fontId="4" fillId="3" borderId="13" xfId="0" applyFont="1" applyFill="1" applyBorder="1" applyAlignment="1">
      <alignment horizontal="center" vertical="center" shrinkToFit="1"/>
    </xf>
    <xf numFmtId="0" fontId="4" fillId="3" borderId="16" xfId="0" applyFont="1" applyFill="1" applyBorder="1" applyAlignment="1">
      <alignment horizontal="center" vertical="center" shrinkToFit="1"/>
    </xf>
    <xf numFmtId="0" fontId="28" fillId="0" borderId="38" xfId="0" applyFont="1" applyBorder="1" applyAlignment="1" applyProtection="1">
      <alignment horizontal="center" vertical="center" wrapText="1"/>
      <protection locked="0"/>
    </xf>
    <xf numFmtId="0" fontId="28" fillId="0" borderId="37" xfId="0" applyFont="1" applyBorder="1" applyAlignment="1" applyProtection="1">
      <alignment horizontal="center" vertical="center" wrapText="1"/>
      <protection locked="0"/>
    </xf>
    <xf numFmtId="0" fontId="28" fillId="0" borderId="32" xfId="0" applyFont="1" applyBorder="1" applyAlignment="1" applyProtection="1">
      <alignment horizontal="center" vertical="center" wrapText="1"/>
      <protection locked="0"/>
    </xf>
    <xf numFmtId="0" fontId="28" fillId="0" borderId="36" xfId="0" applyFont="1" applyBorder="1" applyAlignment="1" applyProtection="1">
      <alignment horizontal="center" vertical="center" wrapText="1"/>
      <protection locked="0"/>
    </xf>
    <xf numFmtId="0" fontId="28" fillId="0" borderId="35" xfId="0" applyFont="1" applyBorder="1" applyAlignment="1" applyProtection="1">
      <alignment horizontal="center" vertical="center" wrapText="1"/>
      <protection locked="0"/>
    </xf>
    <xf numFmtId="0" fontId="28" fillId="0" borderId="29" xfId="0" applyFont="1" applyBorder="1" applyAlignment="1" applyProtection="1">
      <alignment horizontal="center" vertical="center" wrapText="1"/>
      <protection locked="0"/>
    </xf>
    <xf numFmtId="1" fontId="25" fillId="0" borderId="34" xfId="0" applyNumberFormat="1" applyFont="1" applyBorder="1" applyAlignment="1" applyProtection="1">
      <alignment horizontal="center" vertical="center" shrinkToFit="1"/>
      <protection locked="0"/>
    </xf>
    <xf numFmtId="1" fontId="25" fillId="0" borderId="31" xfId="0" applyNumberFormat="1" applyFont="1" applyBorder="1" applyAlignment="1" applyProtection="1">
      <alignment horizontal="center" vertical="center" shrinkToFit="1"/>
      <protection locked="0"/>
    </xf>
    <xf numFmtId="0" fontId="2" fillId="0" borderId="23" xfId="0" applyNumberFormat="1" applyFont="1" applyFill="1" applyBorder="1" applyAlignment="1">
      <alignment horizontal="center" vertical="center"/>
    </xf>
    <xf numFmtId="0" fontId="2" fillId="0" borderId="16" xfId="0" applyNumberFormat="1" applyFont="1" applyFill="1" applyBorder="1" applyAlignment="1">
      <alignment horizontal="center" vertical="center"/>
    </xf>
    <xf numFmtId="0" fontId="6" fillId="20" borderId="17" xfId="0" applyFont="1" applyFill="1" applyBorder="1" applyAlignment="1">
      <alignment horizontal="center" vertical="center"/>
    </xf>
    <xf numFmtId="0" fontId="6" fillId="20" borderId="10" xfId="0" applyFont="1" applyFill="1" applyBorder="1" applyAlignment="1">
      <alignment horizontal="center" vertical="center"/>
    </xf>
    <xf numFmtId="0" fontId="6" fillId="20" borderId="24" xfId="0" applyFont="1" applyFill="1" applyBorder="1" applyAlignment="1">
      <alignment horizontal="center" vertical="center"/>
    </xf>
    <xf numFmtId="0" fontId="32" fillId="0" borderId="2" xfId="0" applyFont="1" applyBorder="1" applyAlignment="1" applyProtection="1">
      <alignment horizontal="center" vertical="center" shrinkToFit="1"/>
      <protection locked="0"/>
    </xf>
    <xf numFmtId="0" fontId="32" fillId="0" borderId="1" xfId="0" applyFont="1" applyBorder="1" applyAlignment="1" applyProtection="1">
      <alignment horizontal="center" vertical="center" shrinkToFit="1"/>
      <protection locked="0"/>
    </xf>
    <xf numFmtId="0" fontId="32" fillId="0" borderId="3" xfId="0" applyFont="1" applyBorder="1" applyAlignment="1" applyProtection="1">
      <alignment horizontal="center" vertical="center" shrinkToFit="1"/>
      <protection locked="0"/>
    </xf>
    <xf numFmtId="0" fontId="32" fillId="0" borderId="4" xfId="0" applyFont="1" applyBorder="1" applyAlignment="1" applyProtection="1">
      <alignment horizontal="center" vertical="center" shrinkToFit="1"/>
      <protection locked="0"/>
    </xf>
    <xf numFmtId="0" fontId="32" fillId="0" borderId="6" xfId="0" applyFont="1" applyBorder="1" applyAlignment="1" applyProtection="1">
      <alignment horizontal="center" vertical="center" shrinkToFit="1"/>
      <protection locked="0"/>
    </xf>
    <xf numFmtId="0" fontId="32" fillId="0" borderId="5" xfId="0" applyFont="1" applyBorder="1" applyAlignment="1" applyProtection="1">
      <alignment horizontal="center" vertical="center" shrinkToFit="1"/>
      <protection locked="0"/>
    </xf>
    <xf numFmtId="0" fontId="2" fillId="0" borderId="2" xfId="0" applyFont="1" applyBorder="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36" xfId="0" applyFont="1" applyBorder="1" applyAlignment="1" applyProtection="1">
      <alignment horizontal="center" vertical="center" wrapText="1"/>
      <protection locked="0"/>
    </xf>
    <xf numFmtId="0" fontId="2" fillId="0" borderId="35" xfId="0" applyFont="1" applyBorder="1" applyAlignment="1" applyProtection="1">
      <alignment horizontal="center" vertical="center" wrapText="1"/>
      <protection locked="0"/>
    </xf>
    <xf numFmtId="0" fontId="2" fillId="0" borderId="29" xfId="0" applyFont="1" applyBorder="1" applyAlignment="1" applyProtection="1">
      <alignment horizontal="center" vertical="center" wrapText="1"/>
      <protection locked="0"/>
    </xf>
    <xf numFmtId="0" fontId="2" fillId="0" borderId="2" xfId="0" applyFont="1" applyBorder="1" applyAlignment="1" applyProtection="1">
      <alignment horizontal="center" vertical="center" shrinkToFit="1"/>
      <protection locked="0"/>
    </xf>
    <xf numFmtId="0" fontId="2" fillId="0" borderId="1" xfId="0" applyFont="1" applyBorder="1" applyAlignment="1" applyProtection="1">
      <alignment horizontal="center" vertical="center" shrinkToFit="1"/>
      <protection locked="0"/>
    </xf>
    <xf numFmtId="0" fontId="2" fillId="0" borderId="3" xfId="0" applyFont="1" applyBorder="1" applyAlignment="1" applyProtection="1">
      <alignment horizontal="center" vertical="center" shrinkToFit="1"/>
      <protection locked="0"/>
    </xf>
    <xf numFmtId="0" fontId="2" fillId="0" borderId="36" xfId="0" applyFont="1" applyBorder="1" applyAlignment="1" applyProtection="1">
      <alignment horizontal="center" vertical="center" shrinkToFit="1"/>
      <protection locked="0"/>
    </xf>
    <xf numFmtId="0" fontId="2" fillId="0" borderId="35" xfId="0" applyFont="1" applyBorder="1" applyAlignment="1" applyProtection="1">
      <alignment horizontal="center" vertical="center" shrinkToFit="1"/>
      <protection locked="0"/>
    </xf>
    <xf numFmtId="0" fontId="2" fillId="0" borderId="29" xfId="0" applyFont="1" applyBorder="1" applyAlignment="1" applyProtection="1">
      <alignment horizontal="center" vertical="center" shrinkToFit="1"/>
      <protection locked="0"/>
    </xf>
    <xf numFmtId="49" fontId="28" fillId="0" borderId="38" xfId="0" applyNumberFormat="1" applyFont="1" applyBorder="1" applyAlignment="1" applyProtection="1">
      <alignment horizontal="center" vertical="center" wrapText="1"/>
      <protection locked="0"/>
    </xf>
    <xf numFmtId="0" fontId="28" fillId="0" borderId="37" xfId="0" applyNumberFormat="1" applyFont="1" applyBorder="1" applyAlignment="1" applyProtection="1">
      <alignment horizontal="center" vertical="center" wrapText="1"/>
      <protection locked="0"/>
    </xf>
    <xf numFmtId="0" fontId="28" fillId="0" borderId="32" xfId="0" applyNumberFormat="1" applyFont="1" applyBorder="1" applyAlignment="1" applyProtection="1">
      <alignment horizontal="center" vertical="center" wrapText="1"/>
      <protection locked="0"/>
    </xf>
    <xf numFmtId="0" fontId="28" fillId="0" borderId="36" xfId="0" applyNumberFormat="1" applyFont="1" applyBorder="1" applyAlignment="1" applyProtection="1">
      <alignment horizontal="center" vertical="center" wrapText="1"/>
      <protection locked="0"/>
    </xf>
    <xf numFmtId="0" fontId="28" fillId="0" borderId="35" xfId="0" applyNumberFormat="1" applyFont="1" applyBorder="1" applyAlignment="1" applyProtection="1">
      <alignment horizontal="center" vertical="center" wrapText="1"/>
      <protection locked="0"/>
    </xf>
    <xf numFmtId="0" fontId="28" fillId="0" borderId="29" xfId="0" applyNumberFormat="1" applyFont="1" applyBorder="1" applyAlignment="1" applyProtection="1">
      <alignment horizontal="center" vertical="center" wrapText="1"/>
      <protection locked="0"/>
    </xf>
    <xf numFmtId="0" fontId="15" fillId="14" borderId="27" xfId="0" applyFont="1" applyFill="1" applyBorder="1" applyAlignment="1">
      <alignment horizontal="center"/>
    </xf>
    <xf numFmtId="0" fontId="15" fillId="14" borderId="44" xfId="0" applyFont="1" applyFill="1" applyBorder="1" applyAlignment="1">
      <alignment horizontal="center"/>
    </xf>
    <xf numFmtId="0" fontId="15" fillId="8" borderId="27" xfId="0" applyFont="1" applyFill="1" applyBorder="1" applyAlignment="1">
      <alignment horizontal="center"/>
    </xf>
    <xf numFmtId="0" fontId="15" fillId="8" borderId="44" xfId="0" applyFont="1" applyFill="1" applyBorder="1" applyAlignment="1">
      <alignment horizontal="center"/>
    </xf>
    <xf numFmtId="0" fontId="2" fillId="0" borderId="23" xfId="0" applyFont="1" applyFill="1" applyBorder="1" applyAlignment="1">
      <alignment horizontal="center" vertical="center"/>
    </xf>
    <xf numFmtId="0" fontId="2" fillId="0" borderId="16" xfId="0" applyFont="1" applyFill="1" applyBorder="1" applyAlignment="1">
      <alignment horizontal="center" vertical="center"/>
    </xf>
    <xf numFmtId="0" fontId="2" fillId="0" borderId="22" xfId="0" applyFont="1" applyFill="1" applyBorder="1" applyAlignment="1">
      <alignment horizontal="center" vertical="center"/>
    </xf>
    <xf numFmtId="0" fontId="2" fillId="0" borderId="15" xfId="0" applyFont="1" applyFill="1" applyBorder="1" applyAlignment="1">
      <alignment horizontal="center" vertical="center"/>
    </xf>
    <xf numFmtId="0" fontId="4" fillId="15" borderId="9" xfId="0" applyFont="1" applyFill="1" applyBorder="1" applyAlignment="1">
      <alignment horizontal="center" vertical="center" shrinkToFit="1"/>
    </xf>
    <xf numFmtId="0" fontId="4" fillId="15" borderId="15" xfId="0" applyFont="1" applyFill="1" applyBorder="1" applyAlignment="1">
      <alignment horizontal="center" vertical="center" shrinkToFit="1"/>
    </xf>
    <xf numFmtId="0" fontId="15" fillId="9" borderId="27" xfId="0" applyFont="1" applyFill="1" applyBorder="1" applyAlignment="1">
      <alignment horizontal="center"/>
    </xf>
    <xf numFmtId="0" fontId="15" fillId="9" borderId="44" xfId="0" applyFont="1" applyFill="1" applyBorder="1" applyAlignment="1">
      <alignment horizontal="center"/>
    </xf>
    <xf numFmtId="0" fontId="15" fillId="10" borderId="27" xfId="0" applyFont="1" applyFill="1" applyBorder="1" applyAlignment="1">
      <alignment horizontal="center"/>
    </xf>
    <xf numFmtId="0" fontId="15" fillId="10" borderId="44" xfId="0" applyFont="1" applyFill="1" applyBorder="1" applyAlignment="1">
      <alignment horizontal="center"/>
    </xf>
    <xf numFmtId="0" fontId="15" fillId="5" borderId="27" xfId="0" applyFont="1" applyFill="1" applyBorder="1" applyAlignment="1">
      <alignment horizontal="center"/>
    </xf>
    <xf numFmtId="0" fontId="15" fillId="5" borderId="44" xfId="0" applyFont="1" applyFill="1" applyBorder="1" applyAlignment="1">
      <alignment horizontal="center"/>
    </xf>
    <xf numFmtId="0" fontId="15" fillId="7" borderId="27" xfId="0" applyFont="1" applyFill="1" applyBorder="1" applyAlignment="1">
      <alignment horizontal="center"/>
    </xf>
    <xf numFmtId="0" fontId="15" fillId="7" borderId="44" xfId="0" applyFont="1" applyFill="1" applyBorder="1" applyAlignment="1">
      <alignment horizontal="center"/>
    </xf>
    <xf numFmtId="0" fontId="15" fillId="0" borderId="27" xfId="0" applyFont="1" applyBorder="1" applyAlignment="1">
      <alignment horizontal="center"/>
    </xf>
    <xf numFmtId="0" fontId="15" fillId="0" borderId="44" xfId="0" applyFont="1" applyBorder="1" applyAlignment="1">
      <alignment horizontal="center"/>
    </xf>
    <xf numFmtId="0" fontId="15" fillId="15" borderId="27" xfId="0" applyFont="1" applyFill="1" applyBorder="1" applyAlignment="1">
      <alignment horizontal="center"/>
    </xf>
    <xf numFmtId="0" fontId="15" fillId="15" borderId="44" xfId="0" applyFont="1" applyFill="1" applyBorder="1" applyAlignment="1">
      <alignment horizontal="center"/>
    </xf>
    <xf numFmtId="0" fontId="15" fillId="6" borderId="27" xfId="0" applyFont="1" applyFill="1" applyBorder="1" applyAlignment="1">
      <alignment horizontal="center"/>
    </xf>
    <xf numFmtId="0" fontId="15" fillId="6" borderId="44" xfId="0" applyFont="1" applyFill="1" applyBorder="1" applyAlignment="1">
      <alignment horizontal="center"/>
    </xf>
    <xf numFmtId="0" fontId="0" fillId="0" borderId="40" xfId="0" applyBorder="1" applyAlignment="1">
      <alignment horizontal="center" vertical="center"/>
    </xf>
    <xf numFmtId="0" fontId="0" fillId="0" borderId="41" xfId="0" applyBorder="1" applyAlignment="1">
      <alignment horizontal="center" vertical="center"/>
    </xf>
    <xf numFmtId="0" fontId="0" fillId="0" borderId="42" xfId="0" applyBorder="1" applyAlignment="1">
      <alignment horizontal="center" vertical="center"/>
    </xf>
    <xf numFmtId="0" fontId="15" fillId="11" borderId="27" xfId="0" applyFont="1" applyFill="1" applyBorder="1" applyAlignment="1">
      <alignment horizontal="center"/>
    </xf>
    <xf numFmtId="0" fontId="15" fillId="11" borderId="44" xfId="0" applyFont="1" applyFill="1" applyBorder="1" applyAlignment="1">
      <alignment horizontal="center"/>
    </xf>
    <xf numFmtId="0" fontId="33" fillId="0" borderId="2" xfId="0" applyFont="1" applyBorder="1" applyAlignment="1">
      <alignment horizontal="center" vertical="center" wrapText="1"/>
    </xf>
    <xf numFmtId="0" fontId="33" fillId="0" borderId="1" xfId="0" applyFont="1" applyBorder="1" applyAlignment="1">
      <alignment horizontal="center" vertical="center" wrapText="1"/>
    </xf>
    <xf numFmtId="0" fontId="33" fillId="0" borderId="3" xfId="0" applyFont="1" applyBorder="1" applyAlignment="1">
      <alignment horizontal="center" vertical="center" wrapText="1"/>
    </xf>
    <xf numFmtId="0" fontId="33" fillId="0" borderId="4" xfId="0" applyFont="1" applyBorder="1" applyAlignment="1">
      <alignment horizontal="center" vertical="center" wrapText="1"/>
    </xf>
    <xf numFmtId="0" fontId="33" fillId="0" borderId="6" xfId="0" applyFont="1" applyBorder="1" applyAlignment="1">
      <alignment horizontal="center" vertical="center" wrapText="1"/>
    </xf>
    <xf numFmtId="0" fontId="33" fillId="0" borderId="5" xfId="0" applyFont="1" applyBorder="1" applyAlignment="1">
      <alignment horizontal="center" vertical="center" wrapText="1"/>
    </xf>
    <xf numFmtId="49" fontId="5" fillId="19" borderId="23" xfId="0" applyNumberFormat="1" applyFont="1" applyFill="1" applyBorder="1" applyAlignment="1">
      <alignment horizontal="center" vertical="center"/>
    </xf>
    <xf numFmtId="49" fontId="5" fillId="19" borderId="13" xfId="0" applyNumberFormat="1" applyFont="1" applyFill="1" applyBorder="1" applyAlignment="1">
      <alignment horizontal="center" vertical="center"/>
    </xf>
    <xf numFmtId="49" fontId="5" fillId="19" borderId="16" xfId="0" applyNumberFormat="1" applyFont="1" applyFill="1" applyBorder="1" applyAlignment="1">
      <alignment horizontal="center" vertical="center"/>
    </xf>
    <xf numFmtId="49" fontId="5" fillId="19" borderId="22" xfId="0" applyNumberFormat="1" applyFont="1" applyFill="1" applyBorder="1" applyAlignment="1">
      <alignment horizontal="center" vertical="center"/>
    </xf>
    <xf numFmtId="49" fontId="5" fillId="19" borderId="9" xfId="0" applyNumberFormat="1" applyFont="1" applyFill="1" applyBorder="1" applyAlignment="1">
      <alignment horizontal="center" vertical="center"/>
    </xf>
    <xf numFmtId="49" fontId="5" fillId="19" borderId="15" xfId="0" applyNumberFormat="1" applyFont="1" applyFill="1" applyBorder="1" applyAlignment="1">
      <alignment horizontal="center" vertical="center"/>
    </xf>
    <xf numFmtId="1" fontId="2" fillId="0" borderId="23" xfId="0" applyNumberFormat="1" applyFont="1" applyFill="1" applyBorder="1" applyAlignment="1">
      <alignment horizontal="center" vertical="center"/>
    </xf>
    <xf numFmtId="1" fontId="2" fillId="0" borderId="16" xfId="0" applyNumberFormat="1" applyFont="1" applyFill="1" applyBorder="1" applyAlignment="1">
      <alignment horizontal="center" vertical="center"/>
    </xf>
    <xf numFmtId="1" fontId="2" fillId="0" borderId="22" xfId="0" applyNumberFormat="1" applyFont="1" applyFill="1" applyBorder="1" applyAlignment="1">
      <alignment horizontal="center" vertical="center"/>
    </xf>
    <xf numFmtId="1" fontId="2" fillId="0" borderId="15" xfId="0" applyNumberFormat="1" applyFont="1" applyFill="1" applyBorder="1" applyAlignment="1">
      <alignment horizontal="center" vertical="center"/>
    </xf>
    <xf numFmtId="166" fontId="2" fillId="20" borderId="23" xfId="0" applyNumberFormat="1" applyFont="1" applyFill="1" applyBorder="1" applyAlignment="1" applyProtection="1">
      <alignment horizontal="center" vertical="center"/>
      <protection locked="0"/>
    </xf>
    <xf numFmtId="166" fontId="2" fillId="20" borderId="13" xfId="0" applyNumberFormat="1" applyFont="1" applyFill="1" applyBorder="1" applyAlignment="1" applyProtection="1">
      <alignment horizontal="center" vertical="center"/>
      <protection locked="0"/>
    </xf>
    <xf numFmtId="166" fontId="2" fillId="20" borderId="16" xfId="0" applyNumberFormat="1" applyFont="1" applyFill="1" applyBorder="1" applyAlignment="1" applyProtection="1">
      <alignment horizontal="center" vertical="center"/>
      <protection locked="0"/>
    </xf>
    <xf numFmtId="0" fontId="2" fillId="9" borderId="22" xfId="0" applyNumberFormat="1" applyFont="1" applyFill="1" applyBorder="1" applyAlignment="1">
      <alignment horizontal="center" vertical="center"/>
    </xf>
    <xf numFmtId="171" fontId="1" fillId="0" borderId="8" xfId="0" applyNumberFormat="1" applyFont="1" applyBorder="1" applyAlignment="1">
      <alignment horizontal="center" vertical="center" shrinkToFit="1"/>
    </xf>
    <xf numFmtId="171" fontId="1" fillId="0" borderId="20" xfId="0" applyNumberFormat="1" applyFont="1" applyBorder="1" applyAlignment="1">
      <alignment horizontal="center" vertical="center" shrinkToFit="1"/>
    </xf>
    <xf numFmtId="0" fontId="2" fillId="0" borderId="26" xfId="0" applyFont="1" applyBorder="1" applyAlignment="1">
      <alignment horizontal="center" vertical="center"/>
    </xf>
    <xf numFmtId="0" fontId="2" fillId="0" borderId="10" xfId="0" applyFont="1" applyBorder="1" applyAlignment="1">
      <alignment horizontal="center" vertical="center"/>
    </xf>
    <xf numFmtId="0" fontId="2" fillId="0" borderId="24" xfId="0" applyFont="1" applyBorder="1" applyAlignment="1">
      <alignment horizontal="center" vertical="center"/>
    </xf>
    <xf numFmtId="0" fontId="2" fillId="0" borderId="17" xfId="0" applyFont="1" applyBorder="1" applyAlignment="1">
      <alignment horizontal="center" vertical="center" shrinkToFit="1"/>
    </xf>
    <xf numFmtId="0" fontId="2" fillId="0" borderId="10" xfId="0" applyFont="1" applyBorder="1" applyAlignment="1">
      <alignment horizontal="center" vertical="center" shrinkToFit="1"/>
    </xf>
    <xf numFmtId="0" fontId="2" fillId="0" borderId="24" xfId="0" applyFont="1" applyBorder="1" applyAlignment="1">
      <alignment horizontal="center" vertical="center" shrinkToFit="1"/>
    </xf>
    <xf numFmtId="0" fontId="4" fillId="15" borderId="12" xfId="0" applyFont="1" applyFill="1" applyBorder="1" applyAlignment="1">
      <alignment horizontal="center" vertical="center" shrinkToFit="1"/>
    </xf>
    <xf numFmtId="0" fontId="4" fillId="15" borderId="14" xfId="0" applyFont="1" applyFill="1" applyBorder="1" applyAlignment="1">
      <alignment horizontal="center" vertical="center" shrinkToFit="1"/>
    </xf>
    <xf numFmtId="49" fontId="5" fillId="19" borderId="18" xfId="0" applyNumberFormat="1" applyFont="1" applyFill="1" applyBorder="1" applyAlignment="1">
      <alignment horizontal="center" vertical="center" shrinkToFit="1"/>
    </xf>
    <xf numFmtId="49" fontId="5" fillId="19" borderId="12" xfId="0" applyNumberFormat="1" applyFont="1" applyFill="1" applyBorder="1" applyAlignment="1">
      <alignment horizontal="center" vertical="center" shrinkToFit="1"/>
    </xf>
    <xf numFmtId="49" fontId="5" fillId="19" borderId="14" xfId="0" applyNumberFormat="1" applyFont="1" applyFill="1" applyBorder="1" applyAlignment="1">
      <alignment horizontal="center" vertical="center" shrinkToFit="1"/>
    </xf>
    <xf numFmtId="0" fontId="2" fillId="0" borderId="11" xfId="0" applyFont="1" applyBorder="1" applyAlignment="1">
      <alignment horizontal="center" vertical="center" shrinkToFit="1"/>
    </xf>
    <xf numFmtId="0" fontId="2" fillId="0" borderId="21" xfId="0" applyFont="1" applyBorder="1" applyAlignment="1">
      <alignment horizontal="center" vertical="center" shrinkToFit="1"/>
    </xf>
    <xf numFmtId="0" fontId="2" fillId="0" borderId="12" xfId="0" applyFont="1" applyBorder="1" applyAlignment="1">
      <alignment horizontal="center" vertical="center" shrinkToFit="1"/>
    </xf>
    <xf numFmtId="0" fontId="2" fillId="0" borderId="19" xfId="0" applyFont="1" applyBorder="1" applyAlignment="1">
      <alignment horizontal="center" vertical="center" shrinkToFit="1"/>
    </xf>
    <xf numFmtId="0" fontId="2" fillId="0" borderId="18" xfId="0" applyFont="1" applyFill="1" applyBorder="1" applyAlignment="1">
      <alignment horizontal="center" vertical="center"/>
    </xf>
    <xf numFmtId="0" fontId="2" fillId="0" borderId="14" xfId="0" applyFont="1" applyFill="1" applyBorder="1" applyAlignment="1">
      <alignment horizontal="center" vertical="center"/>
    </xf>
    <xf numFmtId="0" fontId="2" fillId="0" borderId="26" xfId="0" applyFont="1" applyBorder="1" applyAlignment="1">
      <alignment horizontal="center" vertical="center" shrinkToFit="1"/>
    </xf>
    <xf numFmtId="1" fontId="2" fillId="18" borderId="18" xfId="0" applyNumberFormat="1" applyFont="1" applyFill="1" applyBorder="1" applyAlignment="1">
      <alignment horizontal="center" vertical="center"/>
    </xf>
    <xf numFmtId="1" fontId="2" fillId="18" borderId="14" xfId="0" applyNumberFormat="1" applyFont="1" applyFill="1" applyBorder="1" applyAlignment="1">
      <alignment horizontal="center" vertical="center"/>
    </xf>
    <xf numFmtId="0" fontId="25" fillId="22" borderId="23" xfId="0" applyFont="1" applyFill="1" applyBorder="1" applyAlignment="1" applyProtection="1">
      <alignment horizontal="center" vertical="center" shrinkToFit="1"/>
      <protection locked="0"/>
    </xf>
    <xf numFmtId="0" fontId="25" fillId="22" borderId="54" xfId="0" applyFont="1" applyFill="1" applyBorder="1" applyAlignment="1" applyProtection="1">
      <alignment horizontal="center" vertical="center" shrinkToFit="1"/>
      <protection locked="0"/>
    </xf>
    <xf numFmtId="0" fontId="25" fillId="22" borderId="25" xfId="0" applyFont="1" applyFill="1" applyBorder="1" applyAlignment="1" applyProtection="1">
      <alignment horizontal="center" vertical="center" shrinkToFit="1"/>
      <protection locked="0"/>
    </xf>
    <xf numFmtId="0" fontId="25" fillId="22" borderId="13" xfId="0" applyFont="1" applyFill="1" applyBorder="1" applyAlignment="1" applyProtection="1">
      <alignment horizontal="center" vertical="center" shrinkToFit="1"/>
      <protection locked="0"/>
    </xf>
    <xf numFmtId="1" fontId="25" fillId="0" borderId="52" xfId="0" applyNumberFormat="1" applyFont="1" applyBorder="1" applyAlignment="1" applyProtection="1">
      <alignment horizontal="center" vertical="center" shrinkToFit="1"/>
      <protection locked="0"/>
    </xf>
    <xf numFmtId="1" fontId="25" fillId="0" borderId="51" xfId="0" applyNumberFormat="1" applyFont="1" applyBorder="1" applyAlignment="1" applyProtection="1">
      <alignment horizontal="center" vertical="center" shrinkToFit="1"/>
      <protection locked="0"/>
    </xf>
    <xf numFmtId="0" fontId="34" fillId="0" borderId="33" xfId="0" applyFont="1" applyBorder="1" applyAlignment="1" applyProtection="1">
      <alignment horizontal="center" vertical="center" shrinkToFit="1"/>
      <protection locked="0"/>
    </xf>
    <xf numFmtId="0" fontId="34" fillId="0" borderId="32" xfId="0" applyFont="1" applyBorder="1" applyAlignment="1" applyProtection="1">
      <alignment horizontal="center" vertical="center" shrinkToFit="1"/>
      <protection locked="0"/>
    </xf>
    <xf numFmtId="0" fontId="34" fillId="0" borderId="30" xfId="0" applyFont="1" applyBorder="1" applyAlignment="1" applyProtection="1">
      <alignment horizontal="center" vertical="center" shrinkToFit="1"/>
      <protection locked="0"/>
    </xf>
    <xf numFmtId="0" fontId="34" fillId="0" borderId="29" xfId="0" applyFont="1" applyBorder="1" applyAlignment="1" applyProtection="1">
      <alignment horizontal="center" vertical="center" shrinkToFit="1"/>
      <protection locked="0"/>
    </xf>
    <xf numFmtId="49" fontId="28" fillId="0" borderId="37" xfId="0" applyNumberFormat="1" applyFont="1" applyBorder="1" applyAlignment="1" applyProtection="1">
      <alignment horizontal="center" vertical="center" wrapText="1"/>
      <protection locked="0"/>
    </xf>
    <xf numFmtId="49" fontId="28" fillId="0" borderId="32" xfId="0" applyNumberFormat="1" applyFont="1" applyBorder="1" applyAlignment="1" applyProtection="1">
      <alignment horizontal="center" vertical="center" wrapText="1"/>
      <protection locked="0"/>
    </xf>
    <xf numFmtId="49" fontId="28" fillId="0" borderId="39" xfId="0" applyNumberFormat="1" applyFont="1" applyBorder="1" applyAlignment="1" applyProtection="1">
      <alignment horizontal="center" vertical="center" wrapText="1"/>
      <protection locked="0"/>
    </xf>
    <xf numFmtId="49" fontId="28" fillId="0" borderId="0" xfId="0" applyNumberFormat="1" applyFont="1" applyBorder="1" applyAlignment="1" applyProtection="1">
      <alignment horizontal="center" vertical="center" wrapText="1"/>
      <protection locked="0"/>
    </xf>
    <xf numFmtId="49" fontId="28" fillId="0" borderId="47" xfId="0" applyNumberFormat="1" applyFont="1" applyBorder="1" applyAlignment="1" applyProtection="1">
      <alignment horizontal="center" vertical="center" wrapText="1"/>
      <protection locked="0"/>
    </xf>
    <xf numFmtId="0" fontId="32" fillId="0" borderId="50" xfId="0" applyFont="1" applyBorder="1" applyAlignment="1" applyProtection="1">
      <alignment horizontal="center" vertical="center" shrinkToFit="1"/>
      <protection locked="0"/>
    </xf>
    <xf numFmtId="0" fontId="32" fillId="0" borderId="56" xfId="0" applyFont="1" applyBorder="1" applyAlignment="1" applyProtection="1">
      <alignment horizontal="center" vertical="center" shrinkToFit="1"/>
      <protection locked="0"/>
    </xf>
    <xf numFmtId="0" fontId="37" fillId="0" borderId="38" xfId="0" applyFont="1" applyBorder="1" applyAlignment="1" applyProtection="1">
      <alignment horizontal="center" vertical="center" wrapText="1"/>
      <protection locked="0"/>
    </xf>
    <xf numFmtId="0" fontId="37" fillId="0" borderId="37" xfId="0" applyFont="1" applyBorder="1" applyAlignment="1" applyProtection="1">
      <alignment horizontal="center" vertical="center" wrapText="1"/>
      <protection locked="0"/>
    </xf>
    <xf numFmtId="0" fontId="37" fillId="0" borderId="32" xfId="0" applyFont="1" applyBorder="1" applyAlignment="1" applyProtection="1">
      <alignment horizontal="center" vertical="center" wrapText="1"/>
      <protection locked="0"/>
    </xf>
    <xf numFmtId="0" fontId="37" fillId="0" borderId="36" xfId="0" applyFont="1" applyBorder="1" applyAlignment="1" applyProtection="1">
      <alignment horizontal="center" vertical="center" wrapText="1"/>
      <protection locked="0"/>
    </xf>
    <xf numFmtId="0" fontId="37" fillId="0" borderId="35" xfId="0" applyFont="1" applyBorder="1" applyAlignment="1" applyProtection="1">
      <alignment horizontal="center" vertical="center" wrapText="1"/>
      <protection locked="0"/>
    </xf>
    <xf numFmtId="0" fontId="37" fillId="0" borderId="29" xfId="0" applyFont="1" applyBorder="1" applyAlignment="1" applyProtection="1">
      <alignment horizontal="center" vertical="center" wrapText="1"/>
      <protection locked="0"/>
    </xf>
    <xf numFmtId="0" fontId="25" fillId="0" borderId="33" xfId="0" applyFont="1" applyBorder="1" applyAlignment="1" applyProtection="1">
      <alignment horizontal="center" vertical="center" shrinkToFit="1"/>
      <protection locked="0"/>
    </xf>
    <xf numFmtId="0" fontId="25" fillId="0" borderId="32" xfId="0" applyFont="1" applyBorder="1" applyAlignment="1" applyProtection="1">
      <alignment horizontal="center" vertical="center" shrinkToFit="1"/>
      <protection locked="0"/>
    </xf>
    <xf numFmtId="0" fontId="25" fillId="0" borderId="37" xfId="0" applyFont="1" applyBorder="1" applyAlignment="1" applyProtection="1">
      <alignment horizontal="center" vertical="center" shrinkToFit="1"/>
      <protection locked="0"/>
    </xf>
    <xf numFmtId="0" fontId="25" fillId="0" borderId="30" xfId="0" applyFont="1" applyBorder="1" applyAlignment="1" applyProtection="1">
      <alignment horizontal="center" vertical="center" shrinkToFit="1"/>
      <protection locked="0"/>
    </xf>
    <xf numFmtId="0" fontId="25" fillId="0" borderId="29" xfId="0" applyFont="1" applyBorder="1" applyAlignment="1" applyProtection="1">
      <alignment horizontal="center" vertical="center" shrinkToFit="1"/>
      <protection locked="0"/>
    </xf>
    <xf numFmtId="0" fontId="25" fillId="0" borderId="35" xfId="0" applyFont="1" applyBorder="1" applyAlignment="1" applyProtection="1">
      <alignment horizontal="center" vertical="center" shrinkToFit="1"/>
      <protection locked="0"/>
    </xf>
    <xf numFmtId="0" fontId="38" fillId="0" borderId="0" xfId="0" applyFont="1" applyAlignment="1">
      <alignment horizontal="center" vertical="center" wrapText="1"/>
    </xf>
    <xf numFmtId="0" fontId="38" fillId="0" borderId="39" xfId="0" applyFont="1" applyBorder="1" applyAlignment="1">
      <alignment horizontal="center" vertical="center"/>
    </xf>
    <xf numFmtId="0" fontId="38" fillId="0" borderId="0" xfId="0" applyFont="1" applyAlignment="1">
      <alignment horizontal="center" vertical="center"/>
    </xf>
    <xf numFmtId="0" fontId="31" fillId="0" borderId="0" xfId="0" applyFont="1" applyAlignment="1">
      <alignment horizontal="center" vertical="center"/>
    </xf>
  </cellXfs>
  <cellStyles count="212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7" builtinId="8" hidden="1"/>
    <cellStyle name="Lien hypertexte" xfId="329" builtinId="8" hidden="1"/>
    <cellStyle name="Lien hypertexte" xfId="331" builtinId="8" hidden="1"/>
    <cellStyle name="Lien hypertexte" xfId="333" builtinId="8" hidden="1"/>
    <cellStyle name="Lien hypertexte" xfId="335" builtinId="8" hidden="1"/>
    <cellStyle name="Lien hypertexte" xfId="337" builtinId="8" hidden="1"/>
    <cellStyle name="Lien hypertexte" xfId="339" builtinId="8" hidden="1"/>
    <cellStyle name="Lien hypertexte" xfId="341" builtinId="8" hidden="1"/>
    <cellStyle name="Lien hypertexte" xfId="343" builtinId="8" hidden="1"/>
    <cellStyle name="Lien hypertexte" xfId="345" builtinId="8" hidden="1"/>
    <cellStyle name="Lien hypertexte" xfId="347" builtinId="8" hidden="1"/>
    <cellStyle name="Lien hypertexte" xfId="349" builtinId="8" hidden="1"/>
    <cellStyle name="Lien hypertexte" xfId="351" builtinId="8" hidden="1"/>
    <cellStyle name="Lien hypertexte" xfId="353" builtinId="8" hidden="1"/>
    <cellStyle name="Lien hypertexte" xfId="355" builtinId="8" hidden="1"/>
    <cellStyle name="Lien hypertexte" xfId="357" builtinId="8" hidden="1"/>
    <cellStyle name="Lien hypertexte" xfId="359" builtinId="8" hidden="1"/>
    <cellStyle name="Lien hypertexte" xfId="361" builtinId="8" hidden="1"/>
    <cellStyle name="Lien hypertexte" xfId="363" builtinId="8" hidden="1"/>
    <cellStyle name="Lien hypertexte" xfId="365" builtinId="8" hidden="1"/>
    <cellStyle name="Lien hypertexte" xfId="367" builtinId="8" hidden="1"/>
    <cellStyle name="Lien hypertexte" xfId="369" builtinId="8" hidden="1"/>
    <cellStyle name="Lien hypertexte" xfId="371" builtinId="8" hidden="1"/>
    <cellStyle name="Lien hypertexte" xfId="373" builtinId="8" hidden="1"/>
    <cellStyle name="Lien hypertexte" xfId="375" builtinId="8" hidden="1"/>
    <cellStyle name="Lien hypertexte" xfId="377" builtinId="8" hidden="1"/>
    <cellStyle name="Lien hypertexte" xfId="379" builtinId="8" hidden="1"/>
    <cellStyle name="Lien hypertexte" xfId="381" builtinId="8" hidden="1"/>
    <cellStyle name="Lien hypertexte" xfId="383" builtinId="8" hidden="1"/>
    <cellStyle name="Lien hypertexte" xfId="385" builtinId="8" hidden="1"/>
    <cellStyle name="Lien hypertexte" xfId="387" builtinId="8" hidden="1"/>
    <cellStyle name="Lien hypertexte" xfId="389" builtinId="8" hidden="1"/>
    <cellStyle name="Lien hypertexte" xfId="391" builtinId="8" hidden="1"/>
    <cellStyle name="Lien hypertexte" xfId="393" builtinId="8" hidden="1"/>
    <cellStyle name="Lien hypertexte" xfId="395" builtinId="8" hidden="1"/>
    <cellStyle name="Lien hypertexte" xfId="397" builtinId="8" hidden="1"/>
    <cellStyle name="Lien hypertexte" xfId="399" builtinId="8" hidden="1"/>
    <cellStyle name="Lien hypertexte" xfId="401" builtinId="8" hidden="1"/>
    <cellStyle name="Lien hypertexte" xfId="403" builtinId="8" hidden="1"/>
    <cellStyle name="Lien hypertexte" xfId="405" builtinId="8" hidden="1"/>
    <cellStyle name="Lien hypertexte" xfId="407" builtinId="8" hidden="1"/>
    <cellStyle name="Lien hypertexte" xfId="409" builtinId="8" hidden="1"/>
    <cellStyle name="Lien hypertexte" xfId="411" builtinId="8" hidden="1"/>
    <cellStyle name="Lien hypertexte" xfId="413" builtinId="8" hidden="1"/>
    <cellStyle name="Lien hypertexte" xfId="415" builtinId="8" hidden="1"/>
    <cellStyle name="Lien hypertexte" xfId="417"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xfId="563" builtinId="8" hidden="1"/>
    <cellStyle name="Lien hypertexte" xfId="565" builtinId="8" hidden="1"/>
    <cellStyle name="Lien hypertexte" xfId="567" builtinId="8" hidden="1"/>
    <cellStyle name="Lien hypertexte" xfId="569" builtinId="8" hidden="1"/>
    <cellStyle name="Lien hypertexte" xfId="571" builtinId="8" hidden="1"/>
    <cellStyle name="Lien hypertexte" xfId="573" builtinId="8" hidden="1"/>
    <cellStyle name="Lien hypertexte" xfId="575" builtinId="8" hidden="1"/>
    <cellStyle name="Lien hypertexte" xfId="577" builtinId="8" hidden="1"/>
    <cellStyle name="Lien hypertexte" xfId="579" builtinId="8" hidden="1"/>
    <cellStyle name="Lien hypertexte" xfId="581" builtinId="8" hidden="1"/>
    <cellStyle name="Lien hypertexte" xfId="583" builtinId="8" hidden="1"/>
    <cellStyle name="Lien hypertexte" xfId="585" builtinId="8" hidden="1"/>
    <cellStyle name="Lien hypertexte" xfId="587" builtinId="8" hidden="1"/>
    <cellStyle name="Lien hypertexte" xfId="589" builtinId="8" hidden="1"/>
    <cellStyle name="Lien hypertexte" xfId="591" builtinId="8" hidden="1"/>
    <cellStyle name="Lien hypertexte" xfId="593" builtinId="8" hidden="1"/>
    <cellStyle name="Lien hypertexte" xfId="595" builtinId="8" hidden="1"/>
    <cellStyle name="Lien hypertexte" xfId="597" builtinId="8" hidden="1"/>
    <cellStyle name="Lien hypertexte" xfId="599" builtinId="8" hidden="1"/>
    <cellStyle name="Lien hypertexte" xfId="601" builtinId="8" hidden="1"/>
    <cellStyle name="Lien hypertexte" xfId="603" builtinId="8" hidden="1"/>
    <cellStyle name="Lien hypertexte" xfId="605" builtinId="8" hidden="1"/>
    <cellStyle name="Lien hypertexte" xfId="607" builtinId="8" hidden="1"/>
    <cellStyle name="Lien hypertexte" xfId="609" builtinId="8" hidden="1"/>
    <cellStyle name="Lien hypertexte" xfId="611" builtinId="8" hidden="1"/>
    <cellStyle name="Lien hypertexte" xfId="613" builtinId="8" hidden="1"/>
    <cellStyle name="Lien hypertexte" xfId="615" builtinId="8" hidden="1"/>
    <cellStyle name="Lien hypertexte" xfId="617" builtinId="8" hidden="1"/>
    <cellStyle name="Lien hypertexte" xfId="619" builtinId="8" hidden="1"/>
    <cellStyle name="Lien hypertexte" xfId="621" builtinId="8" hidden="1"/>
    <cellStyle name="Lien hypertexte" xfId="623" builtinId="8" hidden="1"/>
    <cellStyle name="Lien hypertexte" xfId="625" builtinId="8" hidden="1"/>
    <cellStyle name="Lien hypertexte" xfId="627" builtinId="8" hidden="1"/>
    <cellStyle name="Lien hypertexte" xfId="629" builtinId="8" hidden="1"/>
    <cellStyle name="Lien hypertexte" xfId="631" builtinId="8" hidden="1"/>
    <cellStyle name="Lien hypertexte" xfId="633" builtinId="8" hidden="1"/>
    <cellStyle name="Lien hypertexte" xfId="635" builtinId="8" hidden="1"/>
    <cellStyle name="Lien hypertexte" xfId="637" builtinId="8" hidden="1"/>
    <cellStyle name="Lien hypertexte" xfId="639" builtinId="8" hidden="1"/>
    <cellStyle name="Lien hypertexte" xfId="641" builtinId="8" hidden="1"/>
    <cellStyle name="Lien hypertexte" xfId="643" builtinId="8" hidden="1"/>
    <cellStyle name="Lien hypertexte" xfId="645" builtinId="8" hidden="1"/>
    <cellStyle name="Lien hypertexte" xfId="647" builtinId="8" hidden="1"/>
    <cellStyle name="Lien hypertexte" xfId="649" builtinId="8" hidden="1"/>
    <cellStyle name="Lien hypertexte" xfId="651" builtinId="8" hidden="1"/>
    <cellStyle name="Lien hypertexte" xfId="653" builtinId="8" hidden="1"/>
    <cellStyle name="Lien hypertexte" xfId="655" builtinId="8" hidden="1"/>
    <cellStyle name="Lien hypertexte" xfId="657" builtinId="8" hidden="1"/>
    <cellStyle name="Lien hypertexte" xfId="659" builtinId="8" hidden="1"/>
    <cellStyle name="Lien hypertexte" xfId="661" builtinId="8" hidden="1"/>
    <cellStyle name="Lien hypertexte" xfId="663" builtinId="8" hidden="1"/>
    <cellStyle name="Lien hypertexte" xfId="665" builtinId="8" hidden="1"/>
    <cellStyle name="Lien hypertexte" xfId="667" builtinId="8" hidden="1"/>
    <cellStyle name="Lien hypertexte" xfId="669" builtinId="8" hidden="1"/>
    <cellStyle name="Lien hypertexte" xfId="671" builtinId="8" hidden="1"/>
    <cellStyle name="Lien hypertexte" xfId="673" builtinId="8" hidden="1"/>
    <cellStyle name="Lien hypertexte" xfId="675" builtinId="8" hidden="1"/>
    <cellStyle name="Lien hypertexte" xfId="677" builtinId="8" hidden="1"/>
    <cellStyle name="Lien hypertexte" xfId="679" builtinId="8" hidden="1"/>
    <cellStyle name="Lien hypertexte" xfId="681" builtinId="8" hidden="1"/>
    <cellStyle name="Lien hypertexte" xfId="683" builtinId="8" hidden="1"/>
    <cellStyle name="Lien hypertexte" xfId="685" builtinId="8" hidden="1"/>
    <cellStyle name="Lien hypertexte" xfId="687" builtinId="8" hidden="1"/>
    <cellStyle name="Lien hypertexte" xfId="689" builtinId="8" hidden="1"/>
    <cellStyle name="Lien hypertexte" xfId="691" builtinId="8" hidden="1"/>
    <cellStyle name="Lien hypertexte" xfId="693" builtinId="8" hidden="1"/>
    <cellStyle name="Lien hypertexte" xfId="695" builtinId="8" hidden="1"/>
    <cellStyle name="Lien hypertexte" xfId="697" builtinId="8" hidden="1"/>
    <cellStyle name="Lien hypertexte" xfId="699" builtinId="8" hidden="1"/>
    <cellStyle name="Lien hypertexte" xfId="701" builtinId="8" hidden="1"/>
    <cellStyle name="Lien hypertexte" xfId="703" builtinId="8" hidden="1"/>
    <cellStyle name="Lien hypertexte" xfId="705" builtinId="8" hidden="1"/>
    <cellStyle name="Lien hypertexte" xfId="707" builtinId="8" hidden="1"/>
    <cellStyle name="Lien hypertexte" xfId="709" builtinId="8" hidden="1"/>
    <cellStyle name="Lien hypertexte" xfId="711" builtinId="8" hidden="1"/>
    <cellStyle name="Lien hypertexte" xfId="713" builtinId="8" hidden="1"/>
    <cellStyle name="Lien hypertexte" xfId="715" builtinId="8" hidden="1"/>
    <cellStyle name="Lien hypertexte" xfId="717" builtinId="8" hidden="1"/>
    <cellStyle name="Lien hypertexte" xfId="719" builtinId="8" hidden="1"/>
    <cellStyle name="Lien hypertexte" xfId="721" builtinId="8" hidden="1"/>
    <cellStyle name="Lien hypertexte" xfId="723" builtinId="8" hidden="1"/>
    <cellStyle name="Lien hypertexte" xfId="725" builtinId="8" hidden="1"/>
    <cellStyle name="Lien hypertexte" xfId="727" builtinId="8" hidden="1"/>
    <cellStyle name="Lien hypertexte" xfId="729" builtinId="8" hidden="1"/>
    <cellStyle name="Lien hypertexte" xfId="731" builtinId="8" hidden="1"/>
    <cellStyle name="Lien hypertexte" xfId="733" builtinId="8" hidden="1"/>
    <cellStyle name="Lien hypertexte" xfId="735" builtinId="8" hidden="1"/>
    <cellStyle name="Lien hypertexte" xfId="737" builtinId="8" hidden="1"/>
    <cellStyle name="Lien hypertexte" xfId="739" builtinId="8" hidden="1"/>
    <cellStyle name="Lien hypertexte" xfId="741" builtinId="8" hidden="1"/>
    <cellStyle name="Lien hypertexte" xfId="743" builtinId="8" hidden="1"/>
    <cellStyle name="Lien hypertexte" xfId="745" builtinId="8" hidden="1"/>
    <cellStyle name="Lien hypertexte" xfId="747" builtinId="8" hidden="1"/>
    <cellStyle name="Lien hypertexte" xfId="749" builtinId="8" hidden="1"/>
    <cellStyle name="Lien hypertexte" xfId="751" builtinId="8" hidden="1"/>
    <cellStyle name="Lien hypertexte" xfId="753" builtinId="8" hidden="1"/>
    <cellStyle name="Lien hypertexte" xfId="755" builtinId="8" hidden="1"/>
    <cellStyle name="Lien hypertexte" xfId="757" builtinId="8" hidden="1"/>
    <cellStyle name="Lien hypertexte" xfId="759" builtinId="8" hidden="1"/>
    <cellStyle name="Lien hypertexte" xfId="761" builtinId="8" hidden="1"/>
    <cellStyle name="Lien hypertexte" xfId="763" builtinId="8" hidden="1"/>
    <cellStyle name="Lien hypertexte" xfId="765" builtinId="8" hidden="1"/>
    <cellStyle name="Lien hypertexte" xfId="767" builtinId="8" hidden="1"/>
    <cellStyle name="Lien hypertexte" xfId="769" builtinId="8" hidden="1"/>
    <cellStyle name="Lien hypertexte" xfId="771" builtinId="8" hidden="1"/>
    <cellStyle name="Lien hypertexte" xfId="773" builtinId="8" hidden="1"/>
    <cellStyle name="Lien hypertexte" xfId="775" builtinId="8" hidden="1"/>
    <cellStyle name="Lien hypertexte" xfId="777" builtinId="8" hidden="1"/>
    <cellStyle name="Lien hypertexte" xfId="779" builtinId="8" hidden="1"/>
    <cellStyle name="Lien hypertexte" xfId="781" builtinId="8" hidden="1"/>
    <cellStyle name="Lien hypertexte" xfId="783" builtinId="8" hidden="1"/>
    <cellStyle name="Lien hypertexte" xfId="785" builtinId="8" hidden="1"/>
    <cellStyle name="Lien hypertexte" xfId="787" builtinId="8" hidden="1"/>
    <cellStyle name="Lien hypertexte" xfId="789" builtinId="8" hidden="1"/>
    <cellStyle name="Lien hypertexte" xfId="791" builtinId="8" hidden="1"/>
    <cellStyle name="Lien hypertexte" xfId="793" builtinId="8" hidden="1"/>
    <cellStyle name="Lien hypertexte" xfId="795" builtinId="8" hidden="1"/>
    <cellStyle name="Lien hypertexte" xfId="797" builtinId="8" hidden="1"/>
    <cellStyle name="Lien hypertexte" xfId="799" builtinId="8" hidden="1"/>
    <cellStyle name="Lien hypertexte" xfId="801" builtinId="8" hidden="1"/>
    <cellStyle name="Lien hypertexte" xfId="803" builtinId="8" hidden="1"/>
    <cellStyle name="Lien hypertexte" xfId="805" builtinId="8" hidden="1"/>
    <cellStyle name="Lien hypertexte" xfId="807" builtinId="8" hidden="1"/>
    <cellStyle name="Lien hypertexte" xfId="809" builtinId="8" hidden="1"/>
    <cellStyle name="Lien hypertexte" xfId="811" builtinId="8" hidden="1"/>
    <cellStyle name="Lien hypertexte" xfId="813" builtinId="8" hidden="1"/>
    <cellStyle name="Lien hypertexte" xfId="815" builtinId="8" hidden="1"/>
    <cellStyle name="Lien hypertexte" xfId="817" builtinId="8" hidden="1"/>
    <cellStyle name="Lien hypertexte" xfId="819"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7" builtinId="8" hidden="1"/>
    <cellStyle name="Lien hypertexte" xfId="1059" builtinId="8" hidden="1"/>
    <cellStyle name="Lien hypertexte" xfId="1061" builtinId="8" hidden="1"/>
    <cellStyle name="Lien hypertexte" xfId="1063" builtinId="8" hidden="1"/>
    <cellStyle name="Lien hypertexte" xfId="1065" builtinId="8" hidden="1"/>
    <cellStyle name="Lien hypertexte" xfId="1067" builtinId="8" hidden="1"/>
    <cellStyle name="Lien hypertexte" xfId="1069" builtinId="8" hidden="1"/>
    <cellStyle name="Lien hypertexte" xfId="1071" builtinId="8" hidden="1"/>
    <cellStyle name="Lien hypertexte" xfId="1073" builtinId="8" hidden="1"/>
    <cellStyle name="Lien hypertexte" xfId="1075" builtinId="8" hidden="1"/>
    <cellStyle name="Lien hypertexte" xfId="1077" builtinId="8" hidden="1"/>
    <cellStyle name="Lien hypertexte" xfId="1079" builtinId="8" hidden="1"/>
    <cellStyle name="Lien hypertexte" xfId="1081" builtinId="8" hidden="1"/>
    <cellStyle name="Lien hypertexte" xfId="1083" builtinId="8" hidden="1"/>
    <cellStyle name="Lien hypertexte" xfId="1085" builtinId="8" hidden="1"/>
    <cellStyle name="Lien hypertexte" xfId="1087" builtinId="8" hidden="1"/>
    <cellStyle name="Lien hypertexte" xfId="1089" builtinId="8" hidden="1"/>
    <cellStyle name="Lien hypertexte" xfId="1091" builtinId="8" hidden="1"/>
    <cellStyle name="Lien hypertexte" xfId="1093" builtinId="8" hidden="1"/>
    <cellStyle name="Lien hypertexte" xfId="1095" builtinId="8" hidden="1"/>
    <cellStyle name="Lien hypertexte" xfId="1097" builtinId="8" hidden="1"/>
    <cellStyle name="Lien hypertexte" xfId="1099" builtinId="8" hidden="1"/>
    <cellStyle name="Lien hypertexte" xfId="1101" builtinId="8" hidden="1"/>
    <cellStyle name="Lien hypertexte" xfId="1103" builtinId="8" hidden="1"/>
    <cellStyle name="Lien hypertexte" xfId="1105" builtinId="8" hidden="1"/>
    <cellStyle name="Lien hypertexte" xfId="1107" builtinId="8" hidden="1"/>
    <cellStyle name="Lien hypertexte" xfId="1109" builtinId="8" hidden="1"/>
    <cellStyle name="Lien hypertexte" xfId="1111" builtinId="8" hidden="1"/>
    <cellStyle name="Lien hypertexte" xfId="1113" builtinId="8" hidden="1"/>
    <cellStyle name="Lien hypertexte" xfId="1115" builtinId="8" hidden="1"/>
    <cellStyle name="Lien hypertexte" xfId="1117" builtinId="8" hidden="1"/>
    <cellStyle name="Lien hypertexte" xfId="1119" builtinId="8" hidden="1"/>
    <cellStyle name="Lien hypertexte" xfId="1121" builtinId="8" hidden="1"/>
    <cellStyle name="Lien hypertexte" xfId="1123" builtinId="8" hidden="1"/>
    <cellStyle name="Lien hypertexte" xfId="1125" builtinId="8" hidden="1"/>
    <cellStyle name="Lien hypertexte" xfId="1127" builtinId="8" hidden="1"/>
    <cellStyle name="Lien hypertexte" xfId="1129" builtinId="8" hidden="1"/>
    <cellStyle name="Lien hypertexte" xfId="1131" builtinId="8" hidden="1"/>
    <cellStyle name="Lien hypertexte" xfId="1133" builtinId="8" hidden="1"/>
    <cellStyle name="Lien hypertexte" xfId="1135" builtinId="8" hidden="1"/>
    <cellStyle name="Lien hypertexte" xfId="1137" builtinId="8" hidden="1"/>
    <cellStyle name="Lien hypertexte" xfId="1139" builtinId="8" hidden="1"/>
    <cellStyle name="Lien hypertexte" xfId="1141" builtinId="8" hidden="1"/>
    <cellStyle name="Lien hypertexte" xfId="1143" builtinId="8" hidden="1"/>
    <cellStyle name="Lien hypertexte" xfId="1145" builtinId="8" hidden="1"/>
    <cellStyle name="Lien hypertexte" xfId="1147" builtinId="8" hidden="1"/>
    <cellStyle name="Lien hypertexte" xfId="1149" builtinId="8" hidden="1"/>
    <cellStyle name="Lien hypertexte" xfId="1151" builtinId="8" hidden="1"/>
    <cellStyle name="Lien hypertexte" xfId="1153" builtinId="8" hidden="1"/>
    <cellStyle name="Lien hypertexte" xfId="1155" builtinId="8" hidden="1"/>
    <cellStyle name="Lien hypertexte" xfId="1157" builtinId="8" hidden="1"/>
    <cellStyle name="Lien hypertexte" xfId="1159" builtinId="8" hidden="1"/>
    <cellStyle name="Lien hypertexte" xfId="1161" builtinId="8" hidden="1"/>
    <cellStyle name="Lien hypertexte" xfId="1163" builtinId="8" hidden="1"/>
    <cellStyle name="Lien hypertexte" xfId="1165" builtinId="8" hidden="1"/>
    <cellStyle name="Lien hypertexte" xfId="1167" builtinId="8" hidden="1"/>
    <cellStyle name="Lien hypertexte" xfId="1169" builtinId="8" hidden="1"/>
    <cellStyle name="Lien hypertexte" xfId="1171" builtinId="8" hidden="1"/>
    <cellStyle name="Lien hypertexte" xfId="1173" builtinId="8" hidden="1"/>
    <cellStyle name="Lien hypertexte" xfId="1175" builtinId="8" hidden="1"/>
    <cellStyle name="Lien hypertexte" xfId="1177" builtinId="8" hidden="1"/>
    <cellStyle name="Lien hypertexte" xfId="1179" builtinId="8" hidden="1"/>
    <cellStyle name="Lien hypertexte" xfId="1181" builtinId="8" hidden="1"/>
    <cellStyle name="Lien hypertexte" xfId="1183" builtinId="8" hidden="1"/>
    <cellStyle name="Lien hypertexte" xfId="1185" builtinId="8" hidden="1"/>
    <cellStyle name="Lien hypertexte" xfId="1187" builtinId="8" hidden="1"/>
    <cellStyle name="Lien hypertexte" xfId="1189" builtinId="8" hidden="1"/>
    <cellStyle name="Lien hypertexte" xfId="1191" builtinId="8" hidden="1"/>
    <cellStyle name="Lien hypertexte" xfId="1193" builtinId="8" hidden="1"/>
    <cellStyle name="Lien hypertexte" xfId="1195" builtinId="8" hidden="1"/>
    <cellStyle name="Lien hypertexte" xfId="1197" builtinId="8" hidden="1"/>
    <cellStyle name="Lien hypertexte" xfId="1199" builtinId="8" hidden="1"/>
    <cellStyle name="Lien hypertexte" xfId="1201" builtinId="8" hidden="1"/>
    <cellStyle name="Lien hypertexte" xfId="1203" builtinId="8" hidden="1"/>
    <cellStyle name="Lien hypertexte" xfId="1205" builtinId="8" hidden="1"/>
    <cellStyle name="Lien hypertexte" xfId="1207" builtinId="8" hidden="1"/>
    <cellStyle name="Lien hypertexte" xfId="1209" builtinId="8" hidden="1"/>
    <cellStyle name="Lien hypertexte" xfId="1211" builtinId="8" hidden="1"/>
    <cellStyle name="Lien hypertexte" xfId="1213" builtinId="8" hidden="1"/>
    <cellStyle name="Lien hypertexte" xfId="1215" builtinId="8" hidden="1"/>
    <cellStyle name="Lien hypertexte" xfId="1217" builtinId="8" hidden="1"/>
    <cellStyle name="Lien hypertexte" xfId="1219" builtinId="8" hidden="1"/>
    <cellStyle name="Lien hypertexte" xfId="1221" builtinId="8" hidden="1"/>
    <cellStyle name="Lien hypertexte" xfId="1223" builtinId="8" hidden="1"/>
    <cellStyle name="Lien hypertexte" xfId="1225" builtinId="8" hidden="1"/>
    <cellStyle name="Lien hypertexte" xfId="1227" builtinId="8" hidden="1"/>
    <cellStyle name="Lien hypertexte" xfId="1229" builtinId="8" hidden="1"/>
    <cellStyle name="Lien hypertexte" xfId="1231" builtinId="8" hidden="1"/>
    <cellStyle name="Lien hypertexte" xfId="1233" builtinId="8" hidden="1"/>
    <cellStyle name="Lien hypertexte" xfId="1235" builtinId="8" hidden="1"/>
    <cellStyle name="Lien hypertexte" xfId="1237" builtinId="8" hidden="1"/>
    <cellStyle name="Lien hypertexte" xfId="1239" builtinId="8" hidden="1"/>
    <cellStyle name="Lien hypertexte" xfId="1241" builtinId="8" hidden="1"/>
    <cellStyle name="Lien hypertexte" xfId="1243" builtinId="8" hidden="1"/>
    <cellStyle name="Lien hypertexte" xfId="1245" builtinId="8" hidden="1"/>
    <cellStyle name="Lien hypertexte" xfId="1247" builtinId="8" hidden="1"/>
    <cellStyle name="Lien hypertexte" xfId="1249" builtinId="8" hidden="1"/>
    <cellStyle name="Lien hypertexte" xfId="1251" builtinId="8" hidden="1"/>
    <cellStyle name="Lien hypertexte" xfId="1253" builtinId="8" hidden="1"/>
    <cellStyle name="Lien hypertexte" xfId="1255" builtinId="8" hidden="1"/>
    <cellStyle name="Lien hypertexte" xfId="1257" builtinId="8" hidden="1"/>
    <cellStyle name="Lien hypertexte" xfId="1259" builtinId="8" hidden="1"/>
    <cellStyle name="Lien hypertexte" xfId="1261" builtinId="8" hidden="1"/>
    <cellStyle name="Lien hypertexte" xfId="1263" builtinId="8" hidden="1"/>
    <cellStyle name="Lien hypertexte" xfId="1265" builtinId="8" hidden="1"/>
    <cellStyle name="Lien hypertexte" xfId="1267" builtinId="8" hidden="1"/>
    <cellStyle name="Lien hypertexte" xfId="1269" builtinId="8" hidden="1"/>
    <cellStyle name="Lien hypertexte" xfId="1271" builtinId="8" hidden="1"/>
    <cellStyle name="Lien hypertexte" xfId="1273" builtinId="8" hidden="1"/>
    <cellStyle name="Lien hypertexte" xfId="1275" builtinId="8" hidden="1"/>
    <cellStyle name="Lien hypertexte" xfId="1277" builtinId="8" hidden="1"/>
    <cellStyle name="Lien hypertexte" xfId="1279" builtinId="8" hidden="1"/>
    <cellStyle name="Lien hypertexte" xfId="1281" builtinId="8" hidden="1"/>
    <cellStyle name="Lien hypertexte" xfId="1283" builtinId="8" hidden="1"/>
    <cellStyle name="Lien hypertexte" xfId="1285" builtinId="8" hidden="1"/>
    <cellStyle name="Lien hypertexte" xfId="1287" builtinId="8" hidden="1"/>
    <cellStyle name="Lien hypertexte" xfId="1289" builtinId="8" hidden="1"/>
    <cellStyle name="Lien hypertexte" xfId="1291" builtinId="8" hidden="1"/>
    <cellStyle name="Lien hypertexte" xfId="1293" builtinId="8" hidden="1"/>
    <cellStyle name="Lien hypertexte" xfId="1295" builtinId="8" hidden="1"/>
    <cellStyle name="Lien hypertexte" xfId="1297" builtinId="8" hidden="1"/>
    <cellStyle name="Lien hypertexte" xfId="1299" builtinId="8" hidden="1"/>
    <cellStyle name="Lien hypertexte" xfId="1301" builtinId="8" hidden="1"/>
    <cellStyle name="Lien hypertexte" xfId="1303" builtinId="8" hidden="1"/>
    <cellStyle name="Lien hypertexte" xfId="1305" builtinId="8" hidden="1"/>
    <cellStyle name="Lien hypertexte" xfId="1307" builtinId="8" hidden="1"/>
    <cellStyle name="Lien hypertexte" xfId="1309" builtinId="8" hidden="1"/>
    <cellStyle name="Lien hypertexte" xfId="1311" builtinId="8" hidden="1"/>
    <cellStyle name="Lien hypertexte" xfId="1313" builtinId="8" hidden="1"/>
    <cellStyle name="Lien hypertexte" xfId="1315" builtinId="8" hidden="1"/>
    <cellStyle name="Lien hypertexte" xfId="1317" builtinId="8" hidden="1"/>
    <cellStyle name="Lien hypertexte" xfId="1319" builtinId="8" hidden="1"/>
    <cellStyle name="Lien hypertexte" xfId="1321" builtinId="8" hidden="1"/>
    <cellStyle name="Lien hypertexte" xfId="1323" builtinId="8" hidden="1"/>
    <cellStyle name="Lien hypertexte" xfId="1325" builtinId="8" hidden="1"/>
    <cellStyle name="Lien hypertexte" xfId="1327" builtinId="8" hidden="1"/>
    <cellStyle name="Lien hypertexte" xfId="1329" builtinId="8" hidden="1"/>
    <cellStyle name="Lien hypertexte" xfId="1331" builtinId="8" hidden="1"/>
    <cellStyle name="Lien hypertexte" xfId="1333" builtinId="8" hidden="1"/>
    <cellStyle name="Lien hypertexte" xfId="1335" builtinId="8" hidden="1"/>
    <cellStyle name="Lien hypertexte" xfId="1337" builtinId="8" hidden="1"/>
    <cellStyle name="Lien hypertexte" xfId="1339" builtinId="8" hidden="1"/>
    <cellStyle name="Lien hypertexte" xfId="1341" builtinId="8" hidden="1"/>
    <cellStyle name="Lien hypertexte" xfId="1343" builtinId="8" hidden="1"/>
    <cellStyle name="Lien hypertexte" xfId="1345" builtinId="8" hidden="1"/>
    <cellStyle name="Lien hypertexte" xfId="1347" builtinId="8" hidden="1"/>
    <cellStyle name="Lien hypertexte" xfId="1349" builtinId="8" hidden="1"/>
    <cellStyle name="Lien hypertexte" xfId="1351" builtinId="8" hidden="1"/>
    <cellStyle name="Lien hypertexte" xfId="1353" builtinId="8" hidden="1"/>
    <cellStyle name="Lien hypertexte" xfId="1355" builtinId="8" hidden="1"/>
    <cellStyle name="Lien hypertexte" xfId="1357" builtinId="8" hidden="1"/>
    <cellStyle name="Lien hypertexte" xfId="1359" builtinId="8" hidden="1"/>
    <cellStyle name="Lien hypertexte" xfId="1361" builtinId="8" hidden="1"/>
    <cellStyle name="Lien hypertexte" xfId="1363" builtinId="8" hidden="1"/>
    <cellStyle name="Lien hypertexte" xfId="1365" builtinId="8" hidden="1"/>
    <cellStyle name="Lien hypertexte" xfId="1367" builtinId="8" hidden="1"/>
    <cellStyle name="Lien hypertexte" xfId="1369" builtinId="8" hidden="1"/>
    <cellStyle name="Lien hypertexte" xfId="1371" builtinId="8" hidden="1"/>
    <cellStyle name="Lien hypertexte" xfId="1373" builtinId="8" hidden="1"/>
    <cellStyle name="Lien hypertexte" xfId="1375" builtinId="8" hidden="1"/>
    <cellStyle name="Lien hypertexte" xfId="1377" builtinId="8" hidden="1"/>
    <cellStyle name="Lien hypertexte" xfId="1379" builtinId="8" hidden="1"/>
    <cellStyle name="Lien hypertexte" xfId="1381" builtinId="8" hidden="1"/>
    <cellStyle name="Lien hypertexte" xfId="1383" builtinId="8" hidden="1"/>
    <cellStyle name="Lien hypertexte" xfId="1385" builtinId="8" hidden="1"/>
    <cellStyle name="Lien hypertexte" xfId="1387" builtinId="8" hidden="1"/>
    <cellStyle name="Lien hypertexte" xfId="1389" builtinId="8" hidden="1"/>
    <cellStyle name="Lien hypertexte" xfId="1391" builtinId="8" hidden="1"/>
    <cellStyle name="Lien hypertexte" xfId="1393" builtinId="8" hidden="1"/>
    <cellStyle name="Lien hypertexte" xfId="1395" builtinId="8" hidden="1"/>
    <cellStyle name="Lien hypertexte" xfId="1397" builtinId="8" hidden="1"/>
    <cellStyle name="Lien hypertexte" xfId="1399" builtinId="8" hidden="1"/>
    <cellStyle name="Lien hypertexte" xfId="1401" builtinId="8" hidden="1"/>
    <cellStyle name="Lien hypertexte" xfId="1403" builtinId="8" hidden="1"/>
    <cellStyle name="Lien hypertexte" xfId="1405" builtinId="8" hidden="1"/>
    <cellStyle name="Lien hypertexte" xfId="1407" builtinId="8" hidden="1"/>
    <cellStyle name="Lien hypertexte" xfId="1409" builtinId="8" hidden="1"/>
    <cellStyle name="Lien hypertexte" xfId="1411" builtinId="8" hidden="1"/>
    <cellStyle name="Lien hypertexte" xfId="1413" builtinId="8" hidden="1"/>
    <cellStyle name="Lien hypertexte" xfId="1415" builtinId="8" hidden="1"/>
    <cellStyle name="Lien hypertexte" xfId="1417" builtinId="8" hidden="1"/>
    <cellStyle name="Lien hypertexte" xfId="1419" builtinId="8" hidden="1"/>
    <cellStyle name="Lien hypertexte" xfId="1421" builtinId="8" hidden="1"/>
    <cellStyle name="Lien hypertexte" xfId="1423" builtinId="8" hidden="1"/>
    <cellStyle name="Lien hypertexte" xfId="1425" builtinId="8" hidden="1"/>
    <cellStyle name="Lien hypertexte" xfId="1427" builtinId="8" hidden="1"/>
    <cellStyle name="Lien hypertexte" xfId="1429" builtinId="8" hidden="1"/>
    <cellStyle name="Lien hypertexte" xfId="1431" builtinId="8" hidden="1"/>
    <cellStyle name="Lien hypertexte" xfId="1433" builtinId="8" hidden="1"/>
    <cellStyle name="Lien hypertexte" xfId="1435" builtinId="8" hidden="1"/>
    <cellStyle name="Lien hypertexte" xfId="1437" builtinId="8" hidden="1"/>
    <cellStyle name="Lien hypertexte" xfId="1439" builtinId="8" hidden="1"/>
    <cellStyle name="Lien hypertexte" xfId="1441" builtinId="8" hidden="1"/>
    <cellStyle name="Lien hypertexte" xfId="1443" builtinId="8" hidden="1"/>
    <cellStyle name="Lien hypertexte" xfId="1445" builtinId="8" hidden="1"/>
    <cellStyle name="Lien hypertexte" xfId="1447" builtinId="8" hidden="1"/>
    <cellStyle name="Lien hypertexte" xfId="1449" builtinId="8" hidden="1"/>
    <cellStyle name="Lien hypertexte" xfId="1451" builtinId="8" hidden="1"/>
    <cellStyle name="Lien hypertexte" xfId="1453" builtinId="8" hidden="1"/>
    <cellStyle name="Lien hypertexte" xfId="1455" builtinId="8" hidden="1"/>
    <cellStyle name="Lien hypertexte" xfId="1457" builtinId="8" hidden="1"/>
    <cellStyle name="Lien hypertexte" xfId="1459" builtinId="8" hidden="1"/>
    <cellStyle name="Lien hypertexte" xfId="1461" builtinId="8" hidden="1"/>
    <cellStyle name="Lien hypertexte" xfId="1463" builtinId="8" hidden="1"/>
    <cellStyle name="Lien hypertexte" xfId="1465" builtinId="8" hidden="1"/>
    <cellStyle name="Lien hypertexte" xfId="1467" builtinId="8" hidden="1"/>
    <cellStyle name="Lien hypertexte" xfId="1469" builtinId="8" hidden="1"/>
    <cellStyle name="Lien hypertexte" xfId="1471" builtinId="8" hidden="1"/>
    <cellStyle name="Lien hypertexte" xfId="1473" builtinId="8" hidden="1"/>
    <cellStyle name="Lien hypertexte" xfId="1475" builtinId="8" hidden="1"/>
    <cellStyle name="Lien hypertexte" xfId="1477" builtinId="8" hidden="1"/>
    <cellStyle name="Lien hypertexte" xfId="1479" builtinId="8" hidden="1"/>
    <cellStyle name="Lien hypertexte" xfId="1481" builtinId="8" hidden="1"/>
    <cellStyle name="Lien hypertexte" xfId="1483" builtinId="8" hidden="1"/>
    <cellStyle name="Lien hypertexte" xfId="1485" builtinId="8" hidden="1"/>
    <cellStyle name="Lien hypertexte" xfId="1487" builtinId="8" hidden="1"/>
    <cellStyle name="Lien hypertexte" xfId="1489" builtinId="8" hidden="1"/>
    <cellStyle name="Lien hypertexte" xfId="1491" builtinId="8" hidden="1"/>
    <cellStyle name="Lien hypertexte" xfId="1493" builtinId="8" hidden="1"/>
    <cellStyle name="Lien hypertexte" xfId="1495" builtinId="8" hidden="1"/>
    <cellStyle name="Lien hypertexte" xfId="1497" builtinId="8" hidden="1"/>
    <cellStyle name="Lien hypertexte" xfId="1499" builtinId="8" hidden="1"/>
    <cellStyle name="Lien hypertexte" xfId="1501" builtinId="8" hidden="1"/>
    <cellStyle name="Lien hypertexte" xfId="1503" builtinId="8" hidden="1"/>
    <cellStyle name="Lien hypertexte" xfId="1505" builtinId="8" hidden="1"/>
    <cellStyle name="Lien hypertexte" xfId="1507" builtinId="8" hidden="1"/>
    <cellStyle name="Lien hypertexte" xfId="1509" builtinId="8" hidden="1"/>
    <cellStyle name="Lien hypertexte" xfId="1511" builtinId="8" hidden="1"/>
    <cellStyle name="Lien hypertexte" xfId="1513" builtinId="8" hidden="1"/>
    <cellStyle name="Lien hypertexte" xfId="1515" builtinId="8" hidden="1"/>
    <cellStyle name="Lien hypertexte" xfId="1517" builtinId="8" hidden="1"/>
    <cellStyle name="Lien hypertexte" xfId="1519" builtinId="8" hidden="1"/>
    <cellStyle name="Lien hypertexte" xfId="1521" builtinId="8" hidden="1"/>
    <cellStyle name="Lien hypertexte" xfId="1523" builtinId="8" hidden="1"/>
    <cellStyle name="Lien hypertexte" xfId="1525" builtinId="8" hidden="1"/>
    <cellStyle name="Lien hypertexte" xfId="1527" builtinId="8" hidden="1"/>
    <cellStyle name="Lien hypertexte" xfId="1529" builtinId="8" hidden="1"/>
    <cellStyle name="Lien hypertexte" xfId="1531" builtinId="8" hidden="1"/>
    <cellStyle name="Lien hypertexte" xfId="1533" builtinId="8" hidden="1"/>
    <cellStyle name="Lien hypertexte" xfId="1535" builtinId="8" hidden="1"/>
    <cellStyle name="Lien hypertexte" xfId="1537" builtinId="8" hidden="1"/>
    <cellStyle name="Lien hypertexte" xfId="1539" builtinId="8" hidden="1"/>
    <cellStyle name="Lien hypertexte" xfId="1541" builtinId="8" hidden="1"/>
    <cellStyle name="Lien hypertexte" xfId="1543" builtinId="8" hidden="1"/>
    <cellStyle name="Lien hypertexte" xfId="1545" builtinId="8" hidden="1"/>
    <cellStyle name="Lien hypertexte" xfId="1547" builtinId="8" hidden="1"/>
    <cellStyle name="Lien hypertexte" xfId="1549" builtinId="8" hidden="1"/>
    <cellStyle name="Lien hypertexte" xfId="1551" builtinId="8" hidden="1"/>
    <cellStyle name="Lien hypertexte" xfId="1553" builtinId="8" hidden="1"/>
    <cellStyle name="Lien hypertexte" xfId="1555" builtinId="8" hidden="1"/>
    <cellStyle name="Lien hypertexte" xfId="1557" builtinId="8" hidden="1"/>
    <cellStyle name="Lien hypertexte" xfId="1559" builtinId="8" hidden="1"/>
    <cellStyle name="Lien hypertexte" xfId="1561" builtinId="8" hidden="1"/>
    <cellStyle name="Lien hypertexte" xfId="1563" builtinId="8" hidden="1"/>
    <cellStyle name="Lien hypertexte" xfId="1565" builtinId="8" hidden="1"/>
    <cellStyle name="Lien hypertexte" xfId="1567" builtinId="8" hidden="1"/>
    <cellStyle name="Lien hypertexte" xfId="1569" builtinId="8" hidden="1"/>
    <cellStyle name="Lien hypertexte" xfId="1571" builtinId="8" hidden="1"/>
    <cellStyle name="Lien hypertexte" xfId="1573" builtinId="8" hidden="1"/>
    <cellStyle name="Lien hypertexte" xfId="1575" builtinId="8" hidden="1"/>
    <cellStyle name="Lien hypertexte" xfId="1577" builtinId="8" hidden="1"/>
    <cellStyle name="Lien hypertexte" xfId="1579" builtinId="8" hidden="1"/>
    <cellStyle name="Lien hypertexte" xfId="1581" builtinId="8" hidden="1"/>
    <cellStyle name="Lien hypertexte" xfId="1583" builtinId="8" hidden="1"/>
    <cellStyle name="Lien hypertexte" xfId="1585" builtinId="8" hidden="1"/>
    <cellStyle name="Lien hypertexte" xfId="1587" builtinId="8" hidden="1"/>
    <cellStyle name="Lien hypertexte" xfId="1589" builtinId="8" hidden="1"/>
    <cellStyle name="Lien hypertexte" xfId="1591" builtinId="8" hidden="1"/>
    <cellStyle name="Lien hypertexte" xfId="1593" builtinId="8" hidden="1"/>
    <cellStyle name="Lien hypertexte" xfId="1595" builtinId="8" hidden="1"/>
    <cellStyle name="Lien hypertexte" xfId="1597" builtinId="8" hidden="1"/>
    <cellStyle name="Lien hypertexte" xfId="1599" builtinId="8" hidden="1"/>
    <cellStyle name="Lien hypertexte" xfId="1601" builtinId="8" hidden="1"/>
    <cellStyle name="Lien hypertexte" xfId="1603" builtinId="8" hidden="1"/>
    <cellStyle name="Lien hypertexte" xfId="1605" builtinId="8" hidden="1"/>
    <cellStyle name="Lien hypertexte" xfId="1607" builtinId="8" hidden="1"/>
    <cellStyle name="Lien hypertexte" xfId="1609" builtinId="8" hidden="1"/>
    <cellStyle name="Lien hypertexte" xfId="1611" builtinId="8" hidden="1"/>
    <cellStyle name="Lien hypertexte" xfId="1613" builtinId="8" hidden="1"/>
    <cellStyle name="Lien hypertexte" xfId="1615" builtinId="8" hidden="1"/>
    <cellStyle name="Lien hypertexte" xfId="1617" builtinId="8" hidden="1"/>
    <cellStyle name="Lien hypertexte" xfId="1619" builtinId="8" hidden="1"/>
    <cellStyle name="Lien hypertexte" xfId="1621" builtinId="8" hidden="1"/>
    <cellStyle name="Lien hypertexte" xfId="1623" builtinId="8" hidden="1"/>
    <cellStyle name="Lien hypertexte" xfId="1625" builtinId="8" hidden="1"/>
    <cellStyle name="Lien hypertexte" xfId="1627" builtinId="8" hidden="1"/>
    <cellStyle name="Lien hypertexte" xfId="1629" builtinId="8" hidden="1"/>
    <cellStyle name="Lien hypertexte" xfId="1631" builtinId="8" hidden="1"/>
    <cellStyle name="Lien hypertexte" xfId="1633" builtinId="8" hidden="1"/>
    <cellStyle name="Lien hypertexte" xfId="1635" builtinId="8" hidden="1"/>
    <cellStyle name="Lien hypertexte" xfId="1637" builtinId="8" hidden="1"/>
    <cellStyle name="Lien hypertexte" xfId="1639" builtinId="8" hidden="1"/>
    <cellStyle name="Lien hypertexte" xfId="1641" builtinId="8" hidden="1"/>
    <cellStyle name="Lien hypertexte" xfId="1643" builtinId="8" hidden="1"/>
    <cellStyle name="Lien hypertexte" xfId="1645" builtinId="8" hidden="1"/>
    <cellStyle name="Lien hypertexte" xfId="1647" builtinId="8" hidden="1"/>
    <cellStyle name="Lien hypertexte" xfId="1649" builtinId="8" hidden="1"/>
    <cellStyle name="Lien hypertexte" xfId="1651" builtinId="8" hidden="1"/>
    <cellStyle name="Lien hypertexte" xfId="1653" builtinId="8" hidden="1"/>
    <cellStyle name="Lien hypertexte" xfId="1655" builtinId="8" hidden="1"/>
    <cellStyle name="Lien hypertexte" xfId="1657" builtinId="8" hidden="1"/>
    <cellStyle name="Lien hypertexte" xfId="1659" builtinId="8" hidden="1"/>
    <cellStyle name="Lien hypertexte" xfId="1661" builtinId="8" hidden="1"/>
    <cellStyle name="Lien hypertexte" xfId="1663" builtinId="8" hidden="1"/>
    <cellStyle name="Lien hypertexte" xfId="1665" builtinId="8" hidden="1"/>
    <cellStyle name="Lien hypertexte" xfId="1667" builtinId="8" hidden="1"/>
    <cellStyle name="Lien hypertexte" xfId="1669" builtinId="8" hidden="1"/>
    <cellStyle name="Lien hypertexte" xfId="1671" builtinId="8" hidden="1"/>
    <cellStyle name="Lien hypertexte" xfId="1673" builtinId="8" hidden="1"/>
    <cellStyle name="Lien hypertexte" xfId="1675" builtinId="8" hidden="1"/>
    <cellStyle name="Lien hypertexte" xfId="1677" builtinId="8" hidden="1"/>
    <cellStyle name="Lien hypertexte" xfId="1679" builtinId="8" hidden="1"/>
    <cellStyle name="Lien hypertexte" xfId="1681" builtinId="8" hidden="1"/>
    <cellStyle name="Lien hypertexte" xfId="1683" builtinId="8" hidden="1"/>
    <cellStyle name="Lien hypertexte" xfId="1685" builtinId="8" hidden="1"/>
    <cellStyle name="Lien hypertexte" xfId="1687" builtinId="8" hidden="1"/>
    <cellStyle name="Lien hypertexte" xfId="1689" builtinId="8" hidden="1"/>
    <cellStyle name="Lien hypertexte" xfId="1691" builtinId="8" hidden="1"/>
    <cellStyle name="Lien hypertexte" xfId="1693" builtinId="8" hidden="1"/>
    <cellStyle name="Lien hypertexte" xfId="1695" builtinId="8" hidden="1"/>
    <cellStyle name="Lien hypertexte" xfId="1697" builtinId="8" hidden="1"/>
    <cellStyle name="Lien hypertexte" xfId="1699" builtinId="8" hidden="1"/>
    <cellStyle name="Lien hypertexte" xfId="1701" builtinId="8" hidden="1"/>
    <cellStyle name="Lien hypertexte" xfId="1703" builtinId="8" hidden="1"/>
    <cellStyle name="Lien hypertexte" xfId="1705" builtinId="8" hidden="1"/>
    <cellStyle name="Lien hypertexte" xfId="1707" builtinId="8" hidden="1"/>
    <cellStyle name="Lien hypertexte" xfId="1709" builtinId="8" hidden="1"/>
    <cellStyle name="Lien hypertexte" xfId="1711" builtinId="8" hidden="1"/>
    <cellStyle name="Lien hypertexte" xfId="1713" builtinId="8" hidden="1"/>
    <cellStyle name="Lien hypertexte" xfId="1715" builtinId="8" hidden="1"/>
    <cellStyle name="Lien hypertexte" xfId="1717" builtinId="8" hidden="1"/>
    <cellStyle name="Lien hypertexte" xfId="1719" builtinId="8" hidden="1"/>
    <cellStyle name="Lien hypertexte" xfId="1721" builtinId="8" hidden="1"/>
    <cellStyle name="Lien hypertexte" xfId="1723" builtinId="8" hidden="1"/>
    <cellStyle name="Lien hypertexte" xfId="1725" builtinId="8" hidden="1"/>
    <cellStyle name="Lien hypertexte" xfId="1727" builtinId="8" hidden="1"/>
    <cellStyle name="Lien hypertexte" xfId="1729" builtinId="8" hidden="1"/>
    <cellStyle name="Lien hypertexte" xfId="1731" builtinId="8" hidden="1"/>
    <cellStyle name="Lien hypertexte" xfId="1733" builtinId="8" hidden="1"/>
    <cellStyle name="Lien hypertexte" xfId="1735" builtinId="8" hidden="1"/>
    <cellStyle name="Lien hypertexte" xfId="1737" builtinId="8" hidden="1"/>
    <cellStyle name="Lien hypertexte" xfId="1739" builtinId="8" hidden="1"/>
    <cellStyle name="Lien hypertexte" xfId="1741" builtinId="8" hidden="1"/>
    <cellStyle name="Lien hypertexte" xfId="1743" builtinId="8" hidden="1"/>
    <cellStyle name="Lien hypertexte" xfId="1745" builtinId="8" hidden="1"/>
    <cellStyle name="Lien hypertexte" xfId="1747" builtinId="8" hidden="1"/>
    <cellStyle name="Lien hypertexte" xfId="1749" builtinId="8" hidden="1"/>
    <cellStyle name="Lien hypertexte" xfId="1751" builtinId="8" hidden="1"/>
    <cellStyle name="Lien hypertexte" xfId="1753" builtinId="8" hidden="1"/>
    <cellStyle name="Lien hypertexte" xfId="1755" builtinId="8" hidden="1"/>
    <cellStyle name="Lien hypertexte" xfId="1757" builtinId="8" hidden="1"/>
    <cellStyle name="Lien hypertexte" xfId="1759" builtinId="8" hidden="1"/>
    <cellStyle name="Lien hypertexte" xfId="1761" builtinId="8" hidden="1"/>
    <cellStyle name="Lien hypertexte" xfId="1763" builtinId="8" hidden="1"/>
    <cellStyle name="Lien hypertexte" xfId="1765" builtinId="8" hidden="1"/>
    <cellStyle name="Lien hypertexte" xfId="1767" builtinId="8" hidden="1"/>
    <cellStyle name="Lien hypertexte" xfId="1769" builtinId="8" hidden="1"/>
    <cellStyle name="Lien hypertexte" xfId="1771" builtinId="8" hidden="1"/>
    <cellStyle name="Lien hypertexte" xfId="1773" builtinId="8" hidden="1"/>
    <cellStyle name="Lien hypertexte" xfId="1775" builtinId="8" hidden="1"/>
    <cellStyle name="Lien hypertexte" xfId="1777" builtinId="8" hidden="1"/>
    <cellStyle name="Lien hypertexte" xfId="1779" builtinId="8" hidden="1"/>
    <cellStyle name="Lien hypertexte" xfId="1781" builtinId="8" hidden="1"/>
    <cellStyle name="Lien hypertexte" xfId="1783" builtinId="8" hidden="1"/>
    <cellStyle name="Lien hypertexte" xfId="1785" builtinId="8" hidden="1"/>
    <cellStyle name="Lien hypertexte" xfId="1787" builtinId="8" hidden="1"/>
    <cellStyle name="Lien hypertexte" xfId="1789" builtinId="8" hidden="1"/>
    <cellStyle name="Lien hypertexte" xfId="1791" builtinId="8" hidden="1"/>
    <cellStyle name="Lien hypertexte" xfId="1793" builtinId="8" hidden="1"/>
    <cellStyle name="Lien hypertexte" xfId="1795" builtinId="8" hidden="1"/>
    <cellStyle name="Lien hypertexte" xfId="1797" builtinId="8" hidden="1"/>
    <cellStyle name="Lien hypertexte" xfId="1799" builtinId="8" hidden="1"/>
    <cellStyle name="Lien hypertexte" xfId="1801" builtinId="8" hidden="1"/>
    <cellStyle name="Lien hypertexte" xfId="1803" builtinId="8" hidden="1"/>
    <cellStyle name="Lien hypertexte" xfId="1805" builtinId="8" hidden="1"/>
    <cellStyle name="Lien hypertexte" xfId="1807" builtinId="8" hidden="1"/>
    <cellStyle name="Lien hypertexte" xfId="1809" builtinId="8" hidden="1"/>
    <cellStyle name="Lien hypertexte" xfId="1811" builtinId="8" hidden="1"/>
    <cellStyle name="Lien hypertexte" xfId="1813" builtinId="8" hidden="1"/>
    <cellStyle name="Lien hypertexte" xfId="1815" builtinId="8" hidden="1"/>
    <cellStyle name="Lien hypertexte" xfId="1817" builtinId="8" hidden="1"/>
    <cellStyle name="Lien hypertexte" xfId="1819" builtinId="8" hidden="1"/>
    <cellStyle name="Lien hypertexte" xfId="1821" builtinId="8" hidden="1"/>
    <cellStyle name="Lien hypertexte" xfId="1823" builtinId="8" hidden="1"/>
    <cellStyle name="Lien hypertexte" xfId="1825" builtinId="8" hidden="1"/>
    <cellStyle name="Lien hypertexte" xfId="1827" builtinId="8" hidden="1"/>
    <cellStyle name="Lien hypertexte" xfId="1829" builtinId="8" hidden="1"/>
    <cellStyle name="Lien hypertexte" xfId="1831" builtinId="8" hidden="1"/>
    <cellStyle name="Lien hypertexte" xfId="1833" builtinId="8" hidden="1"/>
    <cellStyle name="Lien hypertexte" xfId="1835" builtinId="8" hidden="1"/>
    <cellStyle name="Lien hypertexte" xfId="1837" builtinId="8" hidden="1"/>
    <cellStyle name="Lien hypertexte" xfId="1839" builtinId="8" hidden="1"/>
    <cellStyle name="Lien hypertexte" xfId="1841" builtinId="8" hidden="1"/>
    <cellStyle name="Lien hypertexte" xfId="1843" builtinId="8" hidden="1"/>
    <cellStyle name="Lien hypertexte" xfId="1845" builtinId="8" hidden="1"/>
    <cellStyle name="Lien hypertexte" xfId="1847" builtinId="8" hidden="1"/>
    <cellStyle name="Lien hypertexte" xfId="1849" builtinId="8" hidden="1"/>
    <cellStyle name="Lien hypertexte" xfId="1851" builtinId="8" hidden="1"/>
    <cellStyle name="Lien hypertexte" xfId="1853" builtinId="8" hidden="1"/>
    <cellStyle name="Lien hypertexte" xfId="1855" builtinId="8" hidden="1"/>
    <cellStyle name="Lien hypertexte" xfId="1857" builtinId="8" hidden="1"/>
    <cellStyle name="Lien hypertexte" xfId="1859" builtinId="8" hidden="1"/>
    <cellStyle name="Lien hypertexte" xfId="1861" builtinId="8" hidden="1"/>
    <cellStyle name="Lien hypertexte" xfId="1863" builtinId="8" hidden="1"/>
    <cellStyle name="Lien hypertexte" xfId="1865" builtinId="8" hidden="1"/>
    <cellStyle name="Lien hypertexte" xfId="1867" builtinId="8" hidden="1"/>
    <cellStyle name="Lien hypertexte" xfId="1869" builtinId="8" hidden="1"/>
    <cellStyle name="Lien hypertexte" xfId="1871" builtinId="8" hidden="1"/>
    <cellStyle name="Lien hypertexte" xfId="1873" builtinId="8" hidden="1"/>
    <cellStyle name="Lien hypertexte" xfId="1875" builtinId="8" hidden="1"/>
    <cellStyle name="Lien hypertexte" xfId="1877" builtinId="8" hidden="1"/>
    <cellStyle name="Lien hypertexte" xfId="1879" builtinId="8" hidden="1"/>
    <cellStyle name="Lien hypertexte" xfId="1881" builtinId="8" hidden="1"/>
    <cellStyle name="Lien hypertexte" xfId="1883" builtinId="8" hidden="1"/>
    <cellStyle name="Lien hypertexte" xfId="1885" builtinId="8" hidden="1"/>
    <cellStyle name="Lien hypertexte" xfId="1887" builtinId="8" hidden="1"/>
    <cellStyle name="Lien hypertexte" xfId="1889" builtinId="8" hidden="1"/>
    <cellStyle name="Lien hypertexte" xfId="1891" builtinId="8" hidden="1"/>
    <cellStyle name="Lien hypertexte" xfId="1893" builtinId="8" hidden="1"/>
    <cellStyle name="Lien hypertexte" xfId="1895" builtinId="8" hidden="1"/>
    <cellStyle name="Lien hypertexte" xfId="1897" builtinId="8" hidden="1"/>
    <cellStyle name="Lien hypertexte" xfId="1899" builtinId="8" hidden="1"/>
    <cellStyle name="Lien hypertexte" xfId="1901" builtinId="8" hidden="1"/>
    <cellStyle name="Lien hypertexte" xfId="1903" builtinId="8" hidden="1"/>
    <cellStyle name="Lien hypertexte" xfId="1905" builtinId="8" hidden="1"/>
    <cellStyle name="Lien hypertexte" xfId="1907" builtinId="8" hidden="1"/>
    <cellStyle name="Lien hypertexte" xfId="1909" builtinId="8" hidden="1"/>
    <cellStyle name="Lien hypertexte" xfId="1911" builtinId="8" hidden="1"/>
    <cellStyle name="Lien hypertexte" xfId="1913" builtinId="8" hidden="1"/>
    <cellStyle name="Lien hypertexte" xfId="1915" builtinId="8" hidden="1"/>
    <cellStyle name="Lien hypertexte" xfId="1917" builtinId="8" hidden="1"/>
    <cellStyle name="Lien hypertexte" xfId="1919" builtinId="8" hidden="1"/>
    <cellStyle name="Lien hypertexte" xfId="1921" builtinId="8" hidden="1"/>
    <cellStyle name="Lien hypertexte" xfId="1923" builtinId="8" hidden="1"/>
    <cellStyle name="Lien hypertexte" xfId="1925" builtinId="8" hidden="1"/>
    <cellStyle name="Lien hypertexte" xfId="1927" builtinId="8" hidden="1"/>
    <cellStyle name="Lien hypertexte" xfId="1929" builtinId="8" hidden="1"/>
    <cellStyle name="Lien hypertexte" xfId="1931" builtinId="8" hidden="1"/>
    <cellStyle name="Lien hypertexte" xfId="1933" builtinId="8" hidden="1"/>
    <cellStyle name="Lien hypertexte" xfId="1935" builtinId="8" hidden="1"/>
    <cellStyle name="Lien hypertexte" xfId="1937" builtinId="8" hidden="1"/>
    <cellStyle name="Lien hypertexte" xfId="1939" builtinId="8" hidden="1"/>
    <cellStyle name="Lien hypertexte" xfId="1941" builtinId="8" hidden="1"/>
    <cellStyle name="Lien hypertexte" xfId="1943" builtinId="8" hidden="1"/>
    <cellStyle name="Lien hypertexte" xfId="1945" builtinId="8" hidden="1"/>
    <cellStyle name="Lien hypertexte" xfId="1947" builtinId="8" hidden="1"/>
    <cellStyle name="Lien hypertexte" xfId="1949" builtinId="8" hidden="1"/>
    <cellStyle name="Lien hypertexte" xfId="1951" builtinId="8" hidden="1"/>
    <cellStyle name="Lien hypertexte" xfId="1953" builtinId="8" hidden="1"/>
    <cellStyle name="Lien hypertexte" xfId="1955" builtinId="8" hidden="1"/>
    <cellStyle name="Lien hypertexte" xfId="1957" builtinId="8" hidden="1"/>
    <cellStyle name="Lien hypertexte" xfId="1959" builtinId="8" hidden="1"/>
    <cellStyle name="Lien hypertexte" xfId="1961" builtinId="8" hidden="1"/>
    <cellStyle name="Lien hypertexte" xfId="1963" builtinId="8" hidden="1"/>
    <cellStyle name="Lien hypertexte" xfId="1965" builtinId="8" hidden="1"/>
    <cellStyle name="Lien hypertexte" xfId="1967" builtinId="8" hidden="1"/>
    <cellStyle name="Lien hypertexte" xfId="1969" builtinId="8" hidden="1"/>
    <cellStyle name="Lien hypertexte" xfId="1971" builtinId="8" hidden="1"/>
    <cellStyle name="Lien hypertexte" xfId="1973" builtinId="8" hidden="1"/>
    <cellStyle name="Lien hypertexte" xfId="1975" builtinId="8" hidden="1"/>
    <cellStyle name="Lien hypertexte" xfId="1977" builtinId="8" hidden="1"/>
    <cellStyle name="Lien hypertexte" xfId="1979" builtinId="8" hidden="1"/>
    <cellStyle name="Lien hypertexte" xfId="1981" builtinId="8" hidden="1"/>
    <cellStyle name="Lien hypertexte" xfId="1983" builtinId="8" hidden="1"/>
    <cellStyle name="Lien hypertexte" xfId="1985" builtinId="8" hidden="1"/>
    <cellStyle name="Lien hypertexte" xfId="1987" builtinId="8" hidden="1"/>
    <cellStyle name="Lien hypertexte" xfId="1989" builtinId="8" hidden="1"/>
    <cellStyle name="Lien hypertexte" xfId="1991" builtinId="8" hidden="1"/>
    <cellStyle name="Lien hypertexte" xfId="1993" builtinId="8" hidden="1"/>
    <cellStyle name="Lien hypertexte" xfId="1995" builtinId="8" hidden="1"/>
    <cellStyle name="Lien hypertexte" xfId="1997" builtinId="8" hidden="1"/>
    <cellStyle name="Lien hypertexte" xfId="1999" builtinId="8" hidden="1"/>
    <cellStyle name="Lien hypertexte" xfId="2001" builtinId="8" hidden="1"/>
    <cellStyle name="Lien hypertexte" xfId="2003" builtinId="8" hidden="1"/>
    <cellStyle name="Lien hypertexte" xfId="2005" builtinId="8" hidden="1"/>
    <cellStyle name="Lien hypertexte" xfId="2007" builtinId="8" hidden="1"/>
    <cellStyle name="Lien hypertexte" xfId="2009" builtinId="8" hidden="1"/>
    <cellStyle name="Lien hypertexte" xfId="2011" builtinId="8" hidden="1"/>
    <cellStyle name="Lien hypertexte" xfId="2013" builtinId="8" hidden="1"/>
    <cellStyle name="Lien hypertexte" xfId="2015" builtinId="8" hidden="1"/>
    <cellStyle name="Lien hypertexte" xfId="2017" builtinId="8" hidden="1"/>
    <cellStyle name="Lien hypertexte" xfId="2019" builtinId="8" hidden="1"/>
    <cellStyle name="Lien hypertexte" xfId="2021" builtinId="8" hidden="1"/>
    <cellStyle name="Lien hypertexte" xfId="2023" builtinId="8" hidden="1"/>
    <cellStyle name="Lien hypertexte" xfId="2025" builtinId="8" hidden="1"/>
    <cellStyle name="Lien hypertexte" xfId="2027" builtinId="8" hidden="1"/>
    <cellStyle name="Lien hypertexte" xfId="2029" builtinId="8" hidden="1"/>
    <cellStyle name="Lien hypertexte" xfId="2031" builtinId="8" hidden="1"/>
    <cellStyle name="Lien hypertexte" xfId="2033" builtinId="8" hidden="1"/>
    <cellStyle name="Lien hypertexte" xfId="2035" builtinId="8" hidden="1"/>
    <cellStyle name="Lien hypertexte" xfId="2037" builtinId="8" hidden="1"/>
    <cellStyle name="Lien hypertexte" xfId="2039" builtinId="8" hidden="1"/>
    <cellStyle name="Lien hypertexte" xfId="2041" builtinId="8" hidden="1"/>
    <cellStyle name="Lien hypertexte" xfId="2043" builtinId="8" hidden="1"/>
    <cellStyle name="Lien hypertexte" xfId="2045" builtinId="8" hidden="1"/>
    <cellStyle name="Lien hypertexte" xfId="2047" builtinId="8" hidden="1"/>
    <cellStyle name="Lien hypertexte" xfId="2049" builtinId="8" hidden="1"/>
    <cellStyle name="Lien hypertexte" xfId="2051" builtinId="8" hidden="1"/>
    <cellStyle name="Lien hypertexte" xfId="2053" builtinId="8" hidden="1"/>
    <cellStyle name="Lien hypertexte" xfId="2055" builtinId="8" hidden="1"/>
    <cellStyle name="Lien hypertexte" xfId="2057" builtinId="8" hidden="1"/>
    <cellStyle name="Lien hypertexte" xfId="2059" builtinId="8" hidden="1"/>
    <cellStyle name="Lien hypertexte" xfId="2061" builtinId="8" hidden="1"/>
    <cellStyle name="Lien hypertexte" xfId="2063" builtinId="8" hidden="1"/>
    <cellStyle name="Lien hypertexte" xfId="2065" builtinId="8" hidden="1"/>
    <cellStyle name="Lien hypertexte" xfId="2067" builtinId="8" hidden="1"/>
    <cellStyle name="Lien hypertexte" xfId="2069" builtinId="8" hidden="1"/>
    <cellStyle name="Lien hypertexte" xfId="2071" builtinId="8" hidden="1"/>
    <cellStyle name="Lien hypertexte" xfId="2073" builtinId="8" hidden="1"/>
    <cellStyle name="Lien hypertexte" xfId="2075" builtinId="8" hidden="1"/>
    <cellStyle name="Lien hypertexte" xfId="2077" builtinId="8" hidden="1"/>
    <cellStyle name="Lien hypertexte" xfId="2079" builtinId="8" hidden="1"/>
    <cellStyle name="Lien hypertexte" xfId="2081" builtinId="8" hidden="1"/>
    <cellStyle name="Lien hypertexte" xfId="2083" builtinId="8" hidden="1"/>
    <cellStyle name="Lien hypertexte" xfId="2085" builtinId="8" hidden="1"/>
    <cellStyle name="Lien hypertexte" xfId="2087" builtinId="8" hidden="1"/>
    <cellStyle name="Lien hypertexte" xfId="2089" builtinId="8" hidden="1"/>
    <cellStyle name="Lien hypertexte" xfId="2091" builtinId="8" hidden="1"/>
    <cellStyle name="Lien hypertexte" xfId="2093" builtinId="8" hidden="1"/>
    <cellStyle name="Lien hypertexte" xfId="2095" builtinId="8" hidden="1"/>
    <cellStyle name="Lien hypertexte" xfId="2097" builtinId="8" hidden="1"/>
    <cellStyle name="Lien hypertexte" xfId="2099" builtinId="8" hidden="1"/>
    <cellStyle name="Lien hypertexte" xfId="2101" builtinId="8" hidden="1"/>
    <cellStyle name="Lien hypertexte" xfId="2103" builtinId="8" hidden="1"/>
    <cellStyle name="Lien hypertexte" xfId="2105" builtinId="8" hidden="1"/>
    <cellStyle name="Lien hypertexte" xfId="2107" builtinId="8" hidden="1"/>
    <cellStyle name="Lien hypertexte" xfId="2109" builtinId="8" hidden="1"/>
    <cellStyle name="Lien hypertexte" xfId="2111" builtinId="8" hidden="1"/>
    <cellStyle name="Lien hypertexte" xfId="2113" builtinId="8" hidden="1"/>
    <cellStyle name="Lien hypertexte" xfId="2115"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8" builtinId="9" hidden="1"/>
    <cellStyle name="Lien hypertexte visité" xfId="330" builtinId="9" hidden="1"/>
    <cellStyle name="Lien hypertexte visité" xfId="332" builtinId="9" hidden="1"/>
    <cellStyle name="Lien hypertexte visité" xfId="334" builtinId="9" hidden="1"/>
    <cellStyle name="Lien hypertexte visité" xfId="336" builtinId="9" hidden="1"/>
    <cellStyle name="Lien hypertexte visité" xfId="338" builtinId="9" hidden="1"/>
    <cellStyle name="Lien hypertexte visité" xfId="340" builtinId="9" hidden="1"/>
    <cellStyle name="Lien hypertexte visité" xfId="342" builtinId="9" hidden="1"/>
    <cellStyle name="Lien hypertexte visité" xfId="344" builtinId="9" hidden="1"/>
    <cellStyle name="Lien hypertexte visité" xfId="346" builtinId="9" hidden="1"/>
    <cellStyle name="Lien hypertexte visité" xfId="348" builtinId="9" hidden="1"/>
    <cellStyle name="Lien hypertexte visité" xfId="350" builtinId="9" hidden="1"/>
    <cellStyle name="Lien hypertexte visité" xfId="352" builtinId="9" hidden="1"/>
    <cellStyle name="Lien hypertexte visité" xfId="354" builtinId="9" hidden="1"/>
    <cellStyle name="Lien hypertexte visité" xfId="356" builtinId="9" hidden="1"/>
    <cellStyle name="Lien hypertexte visité" xfId="358" builtinId="9" hidden="1"/>
    <cellStyle name="Lien hypertexte visité" xfId="360" builtinId="9" hidden="1"/>
    <cellStyle name="Lien hypertexte visité" xfId="362" builtinId="9" hidden="1"/>
    <cellStyle name="Lien hypertexte visité" xfId="364" builtinId="9" hidden="1"/>
    <cellStyle name="Lien hypertexte visité" xfId="366" builtinId="9" hidden="1"/>
    <cellStyle name="Lien hypertexte visité" xfId="368" builtinId="9" hidden="1"/>
    <cellStyle name="Lien hypertexte visité" xfId="370" builtinId="9" hidden="1"/>
    <cellStyle name="Lien hypertexte visité" xfId="372" builtinId="9" hidden="1"/>
    <cellStyle name="Lien hypertexte visité" xfId="374" builtinId="9" hidden="1"/>
    <cellStyle name="Lien hypertexte visité" xfId="376" builtinId="9" hidden="1"/>
    <cellStyle name="Lien hypertexte visité" xfId="378" builtinId="9" hidden="1"/>
    <cellStyle name="Lien hypertexte visité" xfId="380" builtinId="9" hidden="1"/>
    <cellStyle name="Lien hypertexte visité" xfId="382" builtinId="9" hidden="1"/>
    <cellStyle name="Lien hypertexte visité" xfId="384" builtinId="9" hidden="1"/>
    <cellStyle name="Lien hypertexte visité" xfId="386" builtinId="9" hidden="1"/>
    <cellStyle name="Lien hypertexte visité" xfId="388" builtinId="9" hidden="1"/>
    <cellStyle name="Lien hypertexte visité" xfId="390" builtinId="9" hidden="1"/>
    <cellStyle name="Lien hypertexte visité" xfId="392" builtinId="9" hidden="1"/>
    <cellStyle name="Lien hypertexte visité" xfId="394" builtinId="9" hidden="1"/>
    <cellStyle name="Lien hypertexte visité" xfId="396" builtinId="9" hidden="1"/>
    <cellStyle name="Lien hypertexte visité" xfId="398" builtinId="9" hidden="1"/>
    <cellStyle name="Lien hypertexte visité" xfId="400" builtinId="9" hidden="1"/>
    <cellStyle name="Lien hypertexte visité" xfId="402" builtinId="9" hidden="1"/>
    <cellStyle name="Lien hypertexte visité" xfId="404" builtinId="9" hidden="1"/>
    <cellStyle name="Lien hypertexte visité" xfId="406" builtinId="9" hidden="1"/>
    <cellStyle name="Lien hypertexte visité" xfId="408" builtinId="9" hidden="1"/>
    <cellStyle name="Lien hypertexte visité" xfId="410" builtinId="9" hidden="1"/>
    <cellStyle name="Lien hypertexte visité" xfId="412" builtinId="9" hidden="1"/>
    <cellStyle name="Lien hypertexte visité" xfId="414" builtinId="9" hidden="1"/>
    <cellStyle name="Lien hypertexte visité" xfId="416"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Lien hypertexte visité" xfId="564" builtinId="9" hidden="1"/>
    <cellStyle name="Lien hypertexte visité" xfId="566" builtinId="9" hidden="1"/>
    <cellStyle name="Lien hypertexte visité" xfId="568" builtinId="9" hidden="1"/>
    <cellStyle name="Lien hypertexte visité" xfId="570" builtinId="9" hidden="1"/>
    <cellStyle name="Lien hypertexte visité" xfId="572" builtinId="9" hidden="1"/>
    <cellStyle name="Lien hypertexte visité" xfId="574" builtinId="9" hidden="1"/>
    <cellStyle name="Lien hypertexte visité" xfId="576" builtinId="9" hidden="1"/>
    <cellStyle name="Lien hypertexte visité" xfId="578" builtinId="9" hidden="1"/>
    <cellStyle name="Lien hypertexte visité" xfId="580" builtinId="9" hidden="1"/>
    <cellStyle name="Lien hypertexte visité" xfId="582" builtinId="9" hidden="1"/>
    <cellStyle name="Lien hypertexte visité" xfId="584" builtinId="9" hidden="1"/>
    <cellStyle name="Lien hypertexte visité" xfId="586" builtinId="9" hidden="1"/>
    <cellStyle name="Lien hypertexte visité" xfId="588" builtinId="9" hidden="1"/>
    <cellStyle name="Lien hypertexte visité" xfId="590" builtinId="9" hidden="1"/>
    <cellStyle name="Lien hypertexte visité" xfId="592" builtinId="9" hidden="1"/>
    <cellStyle name="Lien hypertexte visité" xfId="594" builtinId="9" hidden="1"/>
    <cellStyle name="Lien hypertexte visité" xfId="596" builtinId="9" hidden="1"/>
    <cellStyle name="Lien hypertexte visité" xfId="598" builtinId="9" hidden="1"/>
    <cellStyle name="Lien hypertexte visité" xfId="600" builtinId="9" hidden="1"/>
    <cellStyle name="Lien hypertexte visité" xfId="602" builtinId="9" hidden="1"/>
    <cellStyle name="Lien hypertexte visité" xfId="604" builtinId="9" hidden="1"/>
    <cellStyle name="Lien hypertexte visité" xfId="606" builtinId="9" hidden="1"/>
    <cellStyle name="Lien hypertexte visité" xfId="608" builtinId="9" hidden="1"/>
    <cellStyle name="Lien hypertexte visité" xfId="610" builtinId="9" hidden="1"/>
    <cellStyle name="Lien hypertexte visité" xfId="612" builtinId="9" hidden="1"/>
    <cellStyle name="Lien hypertexte visité" xfId="614" builtinId="9" hidden="1"/>
    <cellStyle name="Lien hypertexte visité" xfId="616" builtinId="9" hidden="1"/>
    <cellStyle name="Lien hypertexte visité" xfId="618" builtinId="9" hidden="1"/>
    <cellStyle name="Lien hypertexte visité" xfId="620" builtinId="9" hidden="1"/>
    <cellStyle name="Lien hypertexte visité" xfId="622" builtinId="9" hidden="1"/>
    <cellStyle name="Lien hypertexte visité" xfId="624" builtinId="9" hidden="1"/>
    <cellStyle name="Lien hypertexte visité" xfId="626" builtinId="9" hidden="1"/>
    <cellStyle name="Lien hypertexte visité" xfId="628" builtinId="9" hidden="1"/>
    <cellStyle name="Lien hypertexte visité" xfId="630" builtinId="9" hidden="1"/>
    <cellStyle name="Lien hypertexte visité" xfId="632" builtinId="9" hidden="1"/>
    <cellStyle name="Lien hypertexte visité" xfId="634" builtinId="9" hidden="1"/>
    <cellStyle name="Lien hypertexte visité" xfId="636" builtinId="9" hidden="1"/>
    <cellStyle name="Lien hypertexte visité" xfId="638" builtinId="9" hidden="1"/>
    <cellStyle name="Lien hypertexte visité" xfId="640" builtinId="9" hidden="1"/>
    <cellStyle name="Lien hypertexte visité" xfId="642" builtinId="9" hidden="1"/>
    <cellStyle name="Lien hypertexte visité" xfId="644" builtinId="9" hidden="1"/>
    <cellStyle name="Lien hypertexte visité" xfId="646" builtinId="9" hidden="1"/>
    <cellStyle name="Lien hypertexte visité" xfId="648" builtinId="9" hidden="1"/>
    <cellStyle name="Lien hypertexte visité" xfId="650" builtinId="9" hidden="1"/>
    <cellStyle name="Lien hypertexte visité" xfId="652" builtinId="9" hidden="1"/>
    <cellStyle name="Lien hypertexte visité" xfId="654" builtinId="9" hidden="1"/>
    <cellStyle name="Lien hypertexte visité" xfId="656" builtinId="9" hidden="1"/>
    <cellStyle name="Lien hypertexte visité" xfId="658" builtinId="9" hidden="1"/>
    <cellStyle name="Lien hypertexte visité" xfId="660" builtinId="9" hidden="1"/>
    <cellStyle name="Lien hypertexte visité" xfId="662" builtinId="9" hidden="1"/>
    <cellStyle name="Lien hypertexte visité" xfId="664" builtinId="9" hidden="1"/>
    <cellStyle name="Lien hypertexte visité" xfId="666" builtinId="9" hidden="1"/>
    <cellStyle name="Lien hypertexte visité" xfId="668" builtinId="9" hidden="1"/>
    <cellStyle name="Lien hypertexte visité" xfId="670" builtinId="9" hidden="1"/>
    <cellStyle name="Lien hypertexte visité" xfId="672" builtinId="9" hidden="1"/>
    <cellStyle name="Lien hypertexte visité" xfId="674" builtinId="9" hidden="1"/>
    <cellStyle name="Lien hypertexte visité" xfId="676" builtinId="9" hidden="1"/>
    <cellStyle name="Lien hypertexte visité" xfId="678" builtinId="9" hidden="1"/>
    <cellStyle name="Lien hypertexte visité" xfId="680" builtinId="9" hidden="1"/>
    <cellStyle name="Lien hypertexte visité" xfId="682" builtinId="9" hidden="1"/>
    <cellStyle name="Lien hypertexte visité" xfId="684" builtinId="9" hidden="1"/>
    <cellStyle name="Lien hypertexte visité" xfId="686" builtinId="9" hidden="1"/>
    <cellStyle name="Lien hypertexte visité" xfId="688" builtinId="9" hidden="1"/>
    <cellStyle name="Lien hypertexte visité" xfId="690" builtinId="9" hidden="1"/>
    <cellStyle name="Lien hypertexte visité" xfId="692" builtinId="9" hidden="1"/>
    <cellStyle name="Lien hypertexte visité" xfId="694" builtinId="9" hidden="1"/>
    <cellStyle name="Lien hypertexte visité" xfId="696" builtinId="9" hidden="1"/>
    <cellStyle name="Lien hypertexte visité" xfId="698" builtinId="9" hidden="1"/>
    <cellStyle name="Lien hypertexte visité" xfId="700" builtinId="9" hidden="1"/>
    <cellStyle name="Lien hypertexte visité" xfId="702" builtinId="9" hidden="1"/>
    <cellStyle name="Lien hypertexte visité" xfId="704" builtinId="9" hidden="1"/>
    <cellStyle name="Lien hypertexte visité" xfId="706" builtinId="9" hidden="1"/>
    <cellStyle name="Lien hypertexte visité" xfId="708" builtinId="9" hidden="1"/>
    <cellStyle name="Lien hypertexte visité" xfId="710" builtinId="9" hidden="1"/>
    <cellStyle name="Lien hypertexte visité" xfId="712" builtinId="9" hidden="1"/>
    <cellStyle name="Lien hypertexte visité" xfId="714" builtinId="9" hidden="1"/>
    <cellStyle name="Lien hypertexte visité" xfId="716" builtinId="9" hidden="1"/>
    <cellStyle name="Lien hypertexte visité" xfId="718" builtinId="9" hidden="1"/>
    <cellStyle name="Lien hypertexte visité" xfId="720" builtinId="9" hidden="1"/>
    <cellStyle name="Lien hypertexte visité" xfId="722" builtinId="9" hidden="1"/>
    <cellStyle name="Lien hypertexte visité" xfId="724" builtinId="9" hidden="1"/>
    <cellStyle name="Lien hypertexte visité" xfId="726" builtinId="9" hidden="1"/>
    <cellStyle name="Lien hypertexte visité" xfId="728" builtinId="9" hidden="1"/>
    <cellStyle name="Lien hypertexte visité" xfId="730" builtinId="9" hidden="1"/>
    <cellStyle name="Lien hypertexte visité" xfId="732" builtinId="9" hidden="1"/>
    <cellStyle name="Lien hypertexte visité" xfId="734" builtinId="9" hidden="1"/>
    <cellStyle name="Lien hypertexte visité" xfId="736" builtinId="9" hidden="1"/>
    <cellStyle name="Lien hypertexte visité" xfId="738" builtinId="9" hidden="1"/>
    <cellStyle name="Lien hypertexte visité" xfId="740" builtinId="9" hidden="1"/>
    <cellStyle name="Lien hypertexte visité" xfId="742" builtinId="9" hidden="1"/>
    <cellStyle name="Lien hypertexte visité" xfId="744" builtinId="9" hidden="1"/>
    <cellStyle name="Lien hypertexte visité" xfId="746" builtinId="9" hidden="1"/>
    <cellStyle name="Lien hypertexte visité" xfId="748" builtinId="9" hidden="1"/>
    <cellStyle name="Lien hypertexte visité" xfId="750" builtinId="9" hidden="1"/>
    <cellStyle name="Lien hypertexte visité" xfId="752" builtinId="9" hidden="1"/>
    <cellStyle name="Lien hypertexte visité" xfId="754" builtinId="9" hidden="1"/>
    <cellStyle name="Lien hypertexte visité" xfId="756" builtinId="9" hidden="1"/>
    <cellStyle name="Lien hypertexte visité" xfId="758" builtinId="9" hidden="1"/>
    <cellStyle name="Lien hypertexte visité" xfId="760" builtinId="9" hidden="1"/>
    <cellStyle name="Lien hypertexte visité" xfId="762" builtinId="9" hidden="1"/>
    <cellStyle name="Lien hypertexte visité" xfId="764" builtinId="9" hidden="1"/>
    <cellStyle name="Lien hypertexte visité" xfId="766" builtinId="9" hidden="1"/>
    <cellStyle name="Lien hypertexte visité" xfId="768" builtinId="9" hidden="1"/>
    <cellStyle name="Lien hypertexte visité" xfId="770" builtinId="9" hidden="1"/>
    <cellStyle name="Lien hypertexte visité" xfId="772" builtinId="9" hidden="1"/>
    <cellStyle name="Lien hypertexte visité" xfId="774" builtinId="9" hidden="1"/>
    <cellStyle name="Lien hypertexte visité" xfId="776" builtinId="9" hidden="1"/>
    <cellStyle name="Lien hypertexte visité" xfId="778" builtinId="9" hidden="1"/>
    <cellStyle name="Lien hypertexte visité" xfId="780" builtinId="9" hidden="1"/>
    <cellStyle name="Lien hypertexte visité" xfId="782" builtinId="9" hidden="1"/>
    <cellStyle name="Lien hypertexte visité" xfId="784" builtinId="9" hidden="1"/>
    <cellStyle name="Lien hypertexte visité" xfId="786" builtinId="9" hidden="1"/>
    <cellStyle name="Lien hypertexte visité" xfId="788" builtinId="9" hidden="1"/>
    <cellStyle name="Lien hypertexte visité" xfId="790" builtinId="9" hidden="1"/>
    <cellStyle name="Lien hypertexte visité" xfId="792" builtinId="9" hidden="1"/>
    <cellStyle name="Lien hypertexte visité" xfId="794" builtinId="9" hidden="1"/>
    <cellStyle name="Lien hypertexte visité" xfId="796" builtinId="9" hidden="1"/>
    <cellStyle name="Lien hypertexte visité" xfId="798" builtinId="9" hidden="1"/>
    <cellStyle name="Lien hypertexte visité" xfId="800" builtinId="9" hidden="1"/>
    <cellStyle name="Lien hypertexte visité" xfId="802" builtinId="9" hidden="1"/>
    <cellStyle name="Lien hypertexte visité" xfId="804" builtinId="9" hidden="1"/>
    <cellStyle name="Lien hypertexte visité" xfId="806" builtinId="9" hidden="1"/>
    <cellStyle name="Lien hypertexte visité" xfId="808" builtinId="9" hidden="1"/>
    <cellStyle name="Lien hypertexte visité" xfId="810" builtinId="9" hidden="1"/>
    <cellStyle name="Lien hypertexte visité" xfId="812" builtinId="9" hidden="1"/>
    <cellStyle name="Lien hypertexte visité" xfId="814" builtinId="9" hidden="1"/>
    <cellStyle name="Lien hypertexte visité" xfId="816" builtinId="9" hidden="1"/>
    <cellStyle name="Lien hypertexte visité" xfId="818" builtinId="9" hidden="1"/>
    <cellStyle name="Lien hypertexte visité" xfId="820"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8" builtinId="9" hidden="1"/>
    <cellStyle name="Lien hypertexte visité" xfId="1060" builtinId="9" hidden="1"/>
    <cellStyle name="Lien hypertexte visité" xfId="1062" builtinId="9" hidden="1"/>
    <cellStyle name="Lien hypertexte visité" xfId="1064" builtinId="9" hidden="1"/>
    <cellStyle name="Lien hypertexte visité" xfId="1066" builtinId="9" hidden="1"/>
    <cellStyle name="Lien hypertexte visité" xfId="1068" builtinId="9" hidden="1"/>
    <cellStyle name="Lien hypertexte visité" xfId="1070" builtinId="9" hidden="1"/>
    <cellStyle name="Lien hypertexte visité" xfId="1072" builtinId="9" hidden="1"/>
    <cellStyle name="Lien hypertexte visité" xfId="1074" builtinId="9" hidden="1"/>
    <cellStyle name="Lien hypertexte visité" xfId="1076" builtinId="9" hidden="1"/>
    <cellStyle name="Lien hypertexte visité" xfId="1078" builtinId="9" hidden="1"/>
    <cellStyle name="Lien hypertexte visité" xfId="1080" builtinId="9" hidden="1"/>
    <cellStyle name="Lien hypertexte visité" xfId="1082" builtinId="9" hidden="1"/>
    <cellStyle name="Lien hypertexte visité" xfId="1084" builtinId="9" hidden="1"/>
    <cellStyle name="Lien hypertexte visité" xfId="1086" builtinId="9" hidden="1"/>
    <cellStyle name="Lien hypertexte visité" xfId="1088" builtinId="9" hidden="1"/>
    <cellStyle name="Lien hypertexte visité" xfId="1090" builtinId="9" hidden="1"/>
    <cellStyle name="Lien hypertexte visité" xfId="1092" builtinId="9" hidden="1"/>
    <cellStyle name="Lien hypertexte visité" xfId="1094" builtinId="9" hidden="1"/>
    <cellStyle name="Lien hypertexte visité" xfId="1096" builtinId="9" hidden="1"/>
    <cellStyle name="Lien hypertexte visité" xfId="1098" builtinId="9" hidden="1"/>
    <cellStyle name="Lien hypertexte visité" xfId="1100" builtinId="9" hidden="1"/>
    <cellStyle name="Lien hypertexte visité" xfId="1102" builtinId="9" hidden="1"/>
    <cellStyle name="Lien hypertexte visité" xfId="1104" builtinId="9" hidden="1"/>
    <cellStyle name="Lien hypertexte visité" xfId="1106" builtinId="9" hidden="1"/>
    <cellStyle name="Lien hypertexte visité" xfId="1108" builtinId="9" hidden="1"/>
    <cellStyle name="Lien hypertexte visité" xfId="1110" builtinId="9" hidden="1"/>
    <cellStyle name="Lien hypertexte visité" xfId="1112" builtinId="9" hidden="1"/>
    <cellStyle name="Lien hypertexte visité" xfId="1114" builtinId="9" hidden="1"/>
    <cellStyle name="Lien hypertexte visité" xfId="1116" builtinId="9" hidden="1"/>
    <cellStyle name="Lien hypertexte visité" xfId="1118" builtinId="9" hidden="1"/>
    <cellStyle name="Lien hypertexte visité" xfId="1120" builtinId="9" hidden="1"/>
    <cellStyle name="Lien hypertexte visité" xfId="1122" builtinId="9" hidden="1"/>
    <cellStyle name="Lien hypertexte visité" xfId="1124" builtinId="9" hidden="1"/>
    <cellStyle name="Lien hypertexte visité" xfId="1126" builtinId="9" hidden="1"/>
    <cellStyle name="Lien hypertexte visité" xfId="1128" builtinId="9" hidden="1"/>
    <cellStyle name="Lien hypertexte visité" xfId="1130" builtinId="9" hidden="1"/>
    <cellStyle name="Lien hypertexte visité" xfId="1132" builtinId="9" hidden="1"/>
    <cellStyle name="Lien hypertexte visité" xfId="1134" builtinId="9" hidden="1"/>
    <cellStyle name="Lien hypertexte visité" xfId="1136" builtinId="9" hidden="1"/>
    <cellStyle name="Lien hypertexte visité" xfId="1138" builtinId="9" hidden="1"/>
    <cellStyle name="Lien hypertexte visité" xfId="1140" builtinId="9" hidden="1"/>
    <cellStyle name="Lien hypertexte visité" xfId="1142" builtinId="9" hidden="1"/>
    <cellStyle name="Lien hypertexte visité" xfId="1144" builtinId="9" hidden="1"/>
    <cellStyle name="Lien hypertexte visité" xfId="1146" builtinId="9" hidden="1"/>
    <cellStyle name="Lien hypertexte visité" xfId="1148" builtinId="9" hidden="1"/>
    <cellStyle name="Lien hypertexte visité" xfId="1150" builtinId="9" hidden="1"/>
    <cellStyle name="Lien hypertexte visité" xfId="1152" builtinId="9" hidden="1"/>
    <cellStyle name="Lien hypertexte visité" xfId="1154" builtinId="9" hidden="1"/>
    <cellStyle name="Lien hypertexte visité" xfId="1156" builtinId="9" hidden="1"/>
    <cellStyle name="Lien hypertexte visité" xfId="1158" builtinId="9" hidden="1"/>
    <cellStyle name="Lien hypertexte visité" xfId="1160" builtinId="9" hidden="1"/>
    <cellStyle name="Lien hypertexte visité" xfId="1162" builtinId="9" hidden="1"/>
    <cellStyle name="Lien hypertexte visité" xfId="1164" builtinId="9" hidden="1"/>
    <cellStyle name="Lien hypertexte visité" xfId="1166" builtinId="9" hidden="1"/>
    <cellStyle name="Lien hypertexte visité" xfId="1168" builtinId="9" hidden="1"/>
    <cellStyle name="Lien hypertexte visité" xfId="1170" builtinId="9" hidden="1"/>
    <cellStyle name="Lien hypertexte visité" xfId="1172" builtinId="9" hidden="1"/>
    <cellStyle name="Lien hypertexte visité" xfId="1174" builtinId="9" hidden="1"/>
    <cellStyle name="Lien hypertexte visité" xfId="1176" builtinId="9" hidden="1"/>
    <cellStyle name="Lien hypertexte visité" xfId="1178" builtinId="9" hidden="1"/>
    <cellStyle name="Lien hypertexte visité" xfId="1180" builtinId="9" hidden="1"/>
    <cellStyle name="Lien hypertexte visité" xfId="1182" builtinId="9" hidden="1"/>
    <cellStyle name="Lien hypertexte visité" xfId="1184" builtinId="9" hidden="1"/>
    <cellStyle name="Lien hypertexte visité" xfId="1186" builtinId="9" hidden="1"/>
    <cellStyle name="Lien hypertexte visité" xfId="1188" builtinId="9" hidden="1"/>
    <cellStyle name="Lien hypertexte visité" xfId="1190" builtinId="9" hidden="1"/>
    <cellStyle name="Lien hypertexte visité" xfId="1192" builtinId="9" hidden="1"/>
    <cellStyle name="Lien hypertexte visité" xfId="1194" builtinId="9" hidden="1"/>
    <cellStyle name="Lien hypertexte visité" xfId="1196" builtinId="9" hidden="1"/>
    <cellStyle name="Lien hypertexte visité" xfId="1198" builtinId="9" hidden="1"/>
    <cellStyle name="Lien hypertexte visité" xfId="1200" builtinId="9" hidden="1"/>
    <cellStyle name="Lien hypertexte visité" xfId="1202" builtinId="9" hidden="1"/>
    <cellStyle name="Lien hypertexte visité" xfId="1204" builtinId="9" hidden="1"/>
    <cellStyle name="Lien hypertexte visité" xfId="1206" builtinId="9" hidden="1"/>
    <cellStyle name="Lien hypertexte visité" xfId="1208" builtinId="9" hidden="1"/>
    <cellStyle name="Lien hypertexte visité" xfId="1210" builtinId="9" hidden="1"/>
    <cellStyle name="Lien hypertexte visité" xfId="1212" builtinId="9" hidden="1"/>
    <cellStyle name="Lien hypertexte visité" xfId="1214" builtinId="9" hidden="1"/>
    <cellStyle name="Lien hypertexte visité" xfId="1216" builtinId="9" hidden="1"/>
    <cellStyle name="Lien hypertexte visité" xfId="1218" builtinId="9" hidden="1"/>
    <cellStyle name="Lien hypertexte visité" xfId="1220" builtinId="9" hidden="1"/>
    <cellStyle name="Lien hypertexte visité" xfId="1222" builtinId="9" hidden="1"/>
    <cellStyle name="Lien hypertexte visité" xfId="1224" builtinId="9" hidden="1"/>
    <cellStyle name="Lien hypertexte visité" xfId="1226" builtinId="9" hidden="1"/>
    <cellStyle name="Lien hypertexte visité" xfId="1228" builtinId="9" hidden="1"/>
    <cellStyle name="Lien hypertexte visité" xfId="1230" builtinId="9" hidden="1"/>
    <cellStyle name="Lien hypertexte visité" xfId="1232" builtinId="9" hidden="1"/>
    <cellStyle name="Lien hypertexte visité" xfId="1234" builtinId="9" hidden="1"/>
    <cellStyle name="Lien hypertexte visité" xfId="1236" builtinId="9" hidden="1"/>
    <cellStyle name="Lien hypertexte visité" xfId="1238" builtinId="9" hidden="1"/>
    <cellStyle name="Lien hypertexte visité" xfId="1240" builtinId="9" hidden="1"/>
    <cellStyle name="Lien hypertexte visité" xfId="1242" builtinId="9" hidden="1"/>
    <cellStyle name="Lien hypertexte visité" xfId="1244" builtinId="9" hidden="1"/>
    <cellStyle name="Lien hypertexte visité" xfId="1246" builtinId="9" hidden="1"/>
    <cellStyle name="Lien hypertexte visité" xfId="1248" builtinId="9" hidden="1"/>
    <cellStyle name="Lien hypertexte visité" xfId="1250" builtinId="9" hidden="1"/>
    <cellStyle name="Lien hypertexte visité" xfId="1252" builtinId="9" hidden="1"/>
    <cellStyle name="Lien hypertexte visité" xfId="1254" builtinId="9" hidden="1"/>
    <cellStyle name="Lien hypertexte visité" xfId="1256" builtinId="9" hidden="1"/>
    <cellStyle name="Lien hypertexte visité" xfId="1258" builtinId="9" hidden="1"/>
    <cellStyle name="Lien hypertexte visité" xfId="1260" builtinId="9" hidden="1"/>
    <cellStyle name="Lien hypertexte visité" xfId="1262" builtinId="9" hidden="1"/>
    <cellStyle name="Lien hypertexte visité" xfId="1264" builtinId="9" hidden="1"/>
    <cellStyle name="Lien hypertexte visité" xfId="1266" builtinId="9" hidden="1"/>
    <cellStyle name="Lien hypertexte visité" xfId="1268" builtinId="9" hidden="1"/>
    <cellStyle name="Lien hypertexte visité" xfId="1270" builtinId="9" hidden="1"/>
    <cellStyle name="Lien hypertexte visité" xfId="1272" builtinId="9" hidden="1"/>
    <cellStyle name="Lien hypertexte visité" xfId="1274" builtinId="9" hidden="1"/>
    <cellStyle name="Lien hypertexte visité" xfId="1276" builtinId="9" hidden="1"/>
    <cellStyle name="Lien hypertexte visité" xfId="1278" builtinId="9" hidden="1"/>
    <cellStyle name="Lien hypertexte visité" xfId="1280" builtinId="9" hidden="1"/>
    <cellStyle name="Lien hypertexte visité" xfId="1282" builtinId="9" hidden="1"/>
    <cellStyle name="Lien hypertexte visité" xfId="1284" builtinId="9" hidden="1"/>
    <cellStyle name="Lien hypertexte visité" xfId="1286" builtinId="9" hidden="1"/>
    <cellStyle name="Lien hypertexte visité" xfId="1288" builtinId="9" hidden="1"/>
    <cellStyle name="Lien hypertexte visité" xfId="1290" builtinId="9" hidden="1"/>
    <cellStyle name="Lien hypertexte visité" xfId="1292" builtinId="9" hidden="1"/>
    <cellStyle name="Lien hypertexte visité" xfId="1294" builtinId="9" hidden="1"/>
    <cellStyle name="Lien hypertexte visité" xfId="1296" builtinId="9" hidden="1"/>
    <cellStyle name="Lien hypertexte visité" xfId="1298" builtinId="9" hidden="1"/>
    <cellStyle name="Lien hypertexte visité" xfId="1300" builtinId="9" hidden="1"/>
    <cellStyle name="Lien hypertexte visité" xfId="1302" builtinId="9" hidden="1"/>
    <cellStyle name="Lien hypertexte visité" xfId="1304" builtinId="9" hidden="1"/>
    <cellStyle name="Lien hypertexte visité" xfId="1306" builtinId="9" hidden="1"/>
    <cellStyle name="Lien hypertexte visité" xfId="1308" builtinId="9" hidden="1"/>
    <cellStyle name="Lien hypertexte visité" xfId="1310" builtinId="9" hidden="1"/>
    <cellStyle name="Lien hypertexte visité" xfId="1312" builtinId="9" hidden="1"/>
    <cellStyle name="Lien hypertexte visité" xfId="1314" builtinId="9" hidden="1"/>
    <cellStyle name="Lien hypertexte visité" xfId="1316" builtinId="9" hidden="1"/>
    <cellStyle name="Lien hypertexte visité" xfId="1318" builtinId="9" hidden="1"/>
    <cellStyle name="Lien hypertexte visité" xfId="1320" builtinId="9" hidden="1"/>
    <cellStyle name="Lien hypertexte visité" xfId="1322" builtinId="9" hidden="1"/>
    <cellStyle name="Lien hypertexte visité" xfId="1324" builtinId="9" hidden="1"/>
    <cellStyle name="Lien hypertexte visité" xfId="1326" builtinId="9" hidden="1"/>
    <cellStyle name="Lien hypertexte visité" xfId="1328" builtinId="9" hidden="1"/>
    <cellStyle name="Lien hypertexte visité" xfId="1330" builtinId="9" hidden="1"/>
    <cellStyle name="Lien hypertexte visité" xfId="1332" builtinId="9" hidden="1"/>
    <cellStyle name="Lien hypertexte visité" xfId="1334" builtinId="9" hidden="1"/>
    <cellStyle name="Lien hypertexte visité" xfId="1336" builtinId="9" hidden="1"/>
    <cellStyle name="Lien hypertexte visité" xfId="1338" builtinId="9" hidden="1"/>
    <cellStyle name="Lien hypertexte visité" xfId="1340" builtinId="9" hidden="1"/>
    <cellStyle name="Lien hypertexte visité" xfId="1342" builtinId="9" hidden="1"/>
    <cellStyle name="Lien hypertexte visité" xfId="1344" builtinId="9" hidden="1"/>
    <cellStyle name="Lien hypertexte visité" xfId="1346" builtinId="9" hidden="1"/>
    <cellStyle name="Lien hypertexte visité" xfId="1348" builtinId="9" hidden="1"/>
    <cellStyle name="Lien hypertexte visité" xfId="1350" builtinId="9" hidden="1"/>
    <cellStyle name="Lien hypertexte visité" xfId="1352" builtinId="9" hidden="1"/>
    <cellStyle name="Lien hypertexte visité" xfId="1354" builtinId="9" hidden="1"/>
    <cellStyle name="Lien hypertexte visité" xfId="1356" builtinId="9" hidden="1"/>
    <cellStyle name="Lien hypertexte visité" xfId="1358" builtinId="9" hidden="1"/>
    <cellStyle name="Lien hypertexte visité" xfId="1360" builtinId="9" hidden="1"/>
    <cellStyle name="Lien hypertexte visité" xfId="1362" builtinId="9" hidden="1"/>
    <cellStyle name="Lien hypertexte visité" xfId="1364" builtinId="9" hidden="1"/>
    <cellStyle name="Lien hypertexte visité" xfId="1366" builtinId="9" hidden="1"/>
    <cellStyle name="Lien hypertexte visité" xfId="1368" builtinId="9" hidden="1"/>
    <cellStyle name="Lien hypertexte visité" xfId="1370" builtinId="9" hidden="1"/>
    <cellStyle name="Lien hypertexte visité" xfId="1372" builtinId="9" hidden="1"/>
    <cellStyle name="Lien hypertexte visité" xfId="1374" builtinId="9" hidden="1"/>
    <cellStyle name="Lien hypertexte visité" xfId="1376" builtinId="9" hidden="1"/>
    <cellStyle name="Lien hypertexte visité" xfId="1378" builtinId="9" hidden="1"/>
    <cellStyle name="Lien hypertexte visité" xfId="1380" builtinId="9" hidden="1"/>
    <cellStyle name="Lien hypertexte visité" xfId="1382" builtinId="9" hidden="1"/>
    <cellStyle name="Lien hypertexte visité" xfId="1384" builtinId="9" hidden="1"/>
    <cellStyle name="Lien hypertexte visité" xfId="1386" builtinId="9" hidden="1"/>
    <cellStyle name="Lien hypertexte visité" xfId="1388" builtinId="9" hidden="1"/>
    <cellStyle name="Lien hypertexte visité" xfId="1390" builtinId="9" hidden="1"/>
    <cellStyle name="Lien hypertexte visité" xfId="1392" builtinId="9" hidden="1"/>
    <cellStyle name="Lien hypertexte visité" xfId="1394" builtinId="9" hidden="1"/>
    <cellStyle name="Lien hypertexte visité" xfId="1396" builtinId="9" hidden="1"/>
    <cellStyle name="Lien hypertexte visité" xfId="1398" builtinId="9" hidden="1"/>
    <cellStyle name="Lien hypertexte visité" xfId="1400" builtinId="9" hidden="1"/>
    <cellStyle name="Lien hypertexte visité" xfId="1402" builtinId="9" hidden="1"/>
    <cellStyle name="Lien hypertexte visité" xfId="1404" builtinId="9" hidden="1"/>
    <cellStyle name="Lien hypertexte visité" xfId="1406" builtinId="9" hidden="1"/>
    <cellStyle name="Lien hypertexte visité" xfId="1408" builtinId="9" hidden="1"/>
    <cellStyle name="Lien hypertexte visité" xfId="1410" builtinId="9" hidden="1"/>
    <cellStyle name="Lien hypertexte visité" xfId="1412" builtinId="9" hidden="1"/>
    <cellStyle name="Lien hypertexte visité" xfId="1414" builtinId="9" hidden="1"/>
    <cellStyle name="Lien hypertexte visité" xfId="1416" builtinId="9" hidden="1"/>
    <cellStyle name="Lien hypertexte visité" xfId="1418" builtinId="9" hidden="1"/>
    <cellStyle name="Lien hypertexte visité" xfId="1420" builtinId="9" hidden="1"/>
    <cellStyle name="Lien hypertexte visité" xfId="1422" builtinId="9" hidden="1"/>
    <cellStyle name="Lien hypertexte visité" xfId="1424" builtinId="9" hidden="1"/>
    <cellStyle name="Lien hypertexte visité" xfId="1426" builtinId="9" hidden="1"/>
    <cellStyle name="Lien hypertexte visité" xfId="1428" builtinId="9" hidden="1"/>
    <cellStyle name="Lien hypertexte visité" xfId="1430" builtinId="9" hidden="1"/>
    <cellStyle name="Lien hypertexte visité" xfId="1432" builtinId="9" hidden="1"/>
    <cellStyle name="Lien hypertexte visité" xfId="1434" builtinId="9" hidden="1"/>
    <cellStyle name="Lien hypertexte visité" xfId="1436" builtinId="9" hidden="1"/>
    <cellStyle name="Lien hypertexte visité" xfId="1438" builtinId="9" hidden="1"/>
    <cellStyle name="Lien hypertexte visité" xfId="1440" builtinId="9" hidden="1"/>
    <cellStyle name="Lien hypertexte visité" xfId="1442" builtinId="9" hidden="1"/>
    <cellStyle name="Lien hypertexte visité" xfId="1444" builtinId="9" hidden="1"/>
    <cellStyle name="Lien hypertexte visité" xfId="1446" builtinId="9" hidden="1"/>
    <cellStyle name="Lien hypertexte visité" xfId="1448" builtinId="9" hidden="1"/>
    <cellStyle name="Lien hypertexte visité" xfId="1450" builtinId="9" hidden="1"/>
    <cellStyle name="Lien hypertexte visité" xfId="1452" builtinId="9" hidden="1"/>
    <cellStyle name="Lien hypertexte visité" xfId="1454" builtinId="9" hidden="1"/>
    <cellStyle name="Lien hypertexte visité" xfId="1456" builtinId="9" hidden="1"/>
    <cellStyle name="Lien hypertexte visité" xfId="1458" builtinId="9" hidden="1"/>
    <cellStyle name="Lien hypertexte visité" xfId="1460" builtinId="9" hidden="1"/>
    <cellStyle name="Lien hypertexte visité" xfId="1462" builtinId="9" hidden="1"/>
    <cellStyle name="Lien hypertexte visité" xfId="1464" builtinId="9" hidden="1"/>
    <cellStyle name="Lien hypertexte visité" xfId="1466" builtinId="9" hidden="1"/>
    <cellStyle name="Lien hypertexte visité" xfId="1468" builtinId="9" hidden="1"/>
    <cellStyle name="Lien hypertexte visité" xfId="1470" builtinId="9" hidden="1"/>
    <cellStyle name="Lien hypertexte visité" xfId="1472" builtinId="9" hidden="1"/>
    <cellStyle name="Lien hypertexte visité" xfId="1474" builtinId="9" hidden="1"/>
    <cellStyle name="Lien hypertexte visité" xfId="1476" builtinId="9" hidden="1"/>
    <cellStyle name="Lien hypertexte visité" xfId="1478" builtinId="9" hidden="1"/>
    <cellStyle name="Lien hypertexte visité" xfId="1480" builtinId="9" hidden="1"/>
    <cellStyle name="Lien hypertexte visité" xfId="1482" builtinId="9" hidden="1"/>
    <cellStyle name="Lien hypertexte visité" xfId="1484" builtinId="9" hidden="1"/>
    <cellStyle name="Lien hypertexte visité" xfId="1486" builtinId="9" hidden="1"/>
    <cellStyle name="Lien hypertexte visité" xfId="1488" builtinId="9" hidden="1"/>
    <cellStyle name="Lien hypertexte visité" xfId="1490" builtinId="9" hidden="1"/>
    <cellStyle name="Lien hypertexte visité" xfId="1492" builtinId="9" hidden="1"/>
    <cellStyle name="Lien hypertexte visité" xfId="1494" builtinId="9" hidden="1"/>
    <cellStyle name="Lien hypertexte visité" xfId="1496" builtinId="9" hidden="1"/>
    <cellStyle name="Lien hypertexte visité" xfId="1498" builtinId="9" hidden="1"/>
    <cellStyle name="Lien hypertexte visité" xfId="1500" builtinId="9" hidden="1"/>
    <cellStyle name="Lien hypertexte visité" xfId="1502" builtinId="9" hidden="1"/>
    <cellStyle name="Lien hypertexte visité" xfId="1504" builtinId="9" hidden="1"/>
    <cellStyle name="Lien hypertexte visité" xfId="1506" builtinId="9" hidden="1"/>
    <cellStyle name="Lien hypertexte visité" xfId="1508" builtinId="9" hidden="1"/>
    <cellStyle name="Lien hypertexte visité" xfId="1510" builtinId="9" hidden="1"/>
    <cellStyle name="Lien hypertexte visité" xfId="1512" builtinId="9" hidden="1"/>
    <cellStyle name="Lien hypertexte visité" xfId="1514" builtinId="9" hidden="1"/>
    <cellStyle name="Lien hypertexte visité" xfId="1516" builtinId="9" hidden="1"/>
    <cellStyle name="Lien hypertexte visité" xfId="1518" builtinId="9" hidden="1"/>
    <cellStyle name="Lien hypertexte visité" xfId="1520" builtinId="9" hidden="1"/>
    <cellStyle name="Lien hypertexte visité" xfId="1522" builtinId="9" hidden="1"/>
    <cellStyle name="Lien hypertexte visité" xfId="1524" builtinId="9" hidden="1"/>
    <cellStyle name="Lien hypertexte visité" xfId="1526" builtinId="9" hidden="1"/>
    <cellStyle name="Lien hypertexte visité" xfId="1528" builtinId="9" hidden="1"/>
    <cellStyle name="Lien hypertexte visité" xfId="1530" builtinId="9" hidden="1"/>
    <cellStyle name="Lien hypertexte visité" xfId="1532" builtinId="9" hidden="1"/>
    <cellStyle name="Lien hypertexte visité" xfId="1534" builtinId="9" hidden="1"/>
    <cellStyle name="Lien hypertexte visité" xfId="1536" builtinId="9" hidden="1"/>
    <cellStyle name="Lien hypertexte visité" xfId="1538" builtinId="9" hidden="1"/>
    <cellStyle name="Lien hypertexte visité" xfId="1540" builtinId="9" hidden="1"/>
    <cellStyle name="Lien hypertexte visité" xfId="1542" builtinId="9" hidden="1"/>
    <cellStyle name="Lien hypertexte visité" xfId="1544" builtinId="9" hidden="1"/>
    <cellStyle name="Lien hypertexte visité" xfId="1546" builtinId="9" hidden="1"/>
    <cellStyle name="Lien hypertexte visité" xfId="1548" builtinId="9" hidden="1"/>
    <cellStyle name="Lien hypertexte visité" xfId="1550" builtinId="9" hidden="1"/>
    <cellStyle name="Lien hypertexte visité" xfId="1552" builtinId="9" hidden="1"/>
    <cellStyle name="Lien hypertexte visité" xfId="1554" builtinId="9" hidden="1"/>
    <cellStyle name="Lien hypertexte visité" xfId="1556" builtinId="9" hidden="1"/>
    <cellStyle name="Lien hypertexte visité" xfId="1558" builtinId="9" hidden="1"/>
    <cellStyle name="Lien hypertexte visité" xfId="1560" builtinId="9" hidden="1"/>
    <cellStyle name="Lien hypertexte visité" xfId="1562" builtinId="9" hidden="1"/>
    <cellStyle name="Lien hypertexte visité" xfId="1564" builtinId="9" hidden="1"/>
    <cellStyle name="Lien hypertexte visité" xfId="1566" builtinId="9" hidden="1"/>
    <cellStyle name="Lien hypertexte visité" xfId="1568" builtinId="9" hidden="1"/>
    <cellStyle name="Lien hypertexte visité" xfId="1570" builtinId="9" hidden="1"/>
    <cellStyle name="Lien hypertexte visité" xfId="1572" builtinId="9" hidden="1"/>
    <cellStyle name="Lien hypertexte visité" xfId="1574" builtinId="9" hidden="1"/>
    <cellStyle name="Lien hypertexte visité" xfId="1576" builtinId="9" hidden="1"/>
    <cellStyle name="Lien hypertexte visité" xfId="1578" builtinId="9" hidden="1"/>
    <cellStyle name="Lien hypertexte visité" xfId="1580" builtinId="9" hidden="1"/>
    <cellStyle name="Lien hypertexte visité" xfId="1582" builtinId="9" hidden="1"/>
    <cellStyle name="Lien hypertexte visité" xfId="1584" builtinId="9" hidden="1"/>
    <cellStyle name="Lien hypertexte visité" xfId="1586" builtinId="9" hidden="1"/>
    <cellStyle name="Lien hypertexte visité" xfId="1588" builtinId="9" hidden="1"/>
    <cellStyle name="Lien hypertexte visité" xfId="1590" builtinId="9" hidden="1"/>
    <cellStyle name="Lien hypertexte visité" xfId="1592" builtinId="9" hidden="1"/>
    <cellStyle name="Lien hypertexte visité" xfId="1594" builtinId="9" hidden="1"/>
    <cellStyle name="Lien hypertexte visité" xfId="1596" builtinId="9" hidden="1"/>
    <cellStyle name="Lien hypertexte visité" xfId="1598" builtinId="9" hidden="1"/>
    <cellStyle name="Lien hypertexte visité" xfId="1600" builtinId="9" hidden="1"/>
    <cellStyle name="Lien hypertexte visité" xfId="1602" builtinId="9" hidden="1"/>
    <cellStyle name="Lien hypertexte visité" xfId="1604" builtinId="9" hidden="1"/>
    <cellStyle name="Lien hypertexte visité" xfId="1606" builtinId="9" hidden="1"/>
    <cellStyle name="Lien hypertexte visité" xfId="1608" builtinId="9" hidden="1"/>
    <cellStyle name="Lien hypertexte visité" xfId="1610" builtinId="9" hidden="1"/>
    <cellStyle name="Lien hypertexte visité" xfId="1612" builtinId="9" hidden="1"/>
    <cellStyle name="Lien hypertexte visité" xfId="1614" builtinId="9" hidden="1"/>
    <cellStyle name="Lien hypertexte visité" xfId="1616" builtinId="9" hidden="1"/>
    <cellStyle name="Lien hypertexte visité" xfId="1618" builtinId="9" hidden="1"/>
    <cellStyle name="Lien hypertexte visité" xfId="1620" builtinId="9" hidden="1"/>
    <cellStyle name="Lien hypertexte visité" xfId="1622" builtinId="9" hidden="1"/>
    <cellStyle name="Lien hypertexte visité" xfId="1624" builtinId="9" hidden="1"/>
    <cellStyle name="Lien hypertexte visité" xfId="1626" builtinId="9" hidden="1"/>
    <cellStyle name="Lien hypertexte visité" xfId="1628" builtinId="9" hidden="1"/>
    <cellStyle name="Lien hypertexte visité" xfId="1630" builtinId="9" hidden="1"/>
    <cellStyle name="Lien hypertexte visité" xfId="1632" builtinId="9" hidden="1"/>
    <cellStyle name="Lien hypertexte visité" xfId="1634" builtinId="9" hidden="1"/>
    <cellStyle name="Lien hypertexte visité" xfId="1636" builtinId="9" hidden="1"/>
    <cellStyle name="Lien hypertexte visité" xfId="1638" builtinId="9" hidden="1"/>
    <cellStyle name="Lien hypertexte visité" xfId="1640" builtinId="9" hidden="1"/>
    <cellStyle name="Lien hypertexte visité" xfId="1642" builtinId="9" hidden="1"/>
    <cellStyle name="Lien hypertexte visité" xfId="1644" builtinId="9" hidden="1"/>
    <cellStyle name="Lien hypertexte visité" xfId="1646" builtinId="9" hidden="1"/>
    <cellStyle name="Lien hypertexte visité" xfId="1648" builtinId="9" hidden="1"/>
    <cellStyle name="Lien hypertexte visité" xfId="1650" builtinId="9" hidden="1"/>
    <cellStyle name="Lien hypertexte visité" xfId="1652" builtinId="9" hidden="1"/>
    <cellStyle name="Lien hypertexte visité" xfId="1654" builtinId="9" hidden="1"/>
    <cellStyle name="Lien hypertexte visité" xfId="1656" builtinId="9" hidden="1"/>
    <cellStyle name="Lien hypertexte visité" xfId="1658" builtinId="9" hidden="1"/>
    <cellStyle name="Lien hypertexte visité" xfId="1660" builtinId="9" hidden="1"/>
    <cellStyle name="Lien hypertexte visité" xfId="1662" builtinId="9" hidden="1"/>
    <cellStyle name="Lien hypertexte visité" xfId="1664" builtinId="9" hidden="1"/>
    <cellStyle name="Lien hypertexte visité" xfId="1666" builtinId="9" hidden="1"/>
    <cellStyle name="Lien hypertexte visité" xfId="1668" builtinId="9" hidden="1"/>
    <cellStyle name="Lien hypertexte visité" xfId="1670" builtinId="9" hidden="1"/>
    <cellStyle name="Lien hypertexte visité" xfId="1672" builtinId="9" hidden="1"/>
    <cellStyle name="Lien hypertexte visité" xfId="1674" builtinId="9" hidden="1"/>
    <cellStyle name="Lien hypertexte visité" xfId="1676" builtinId="9" hidden="1"/>
    <cellStyle name="Lien hypertexte visité" xfId="1678" builtinId="9" hidden="1"/>
    <cellStyle name="Lien hypertexte visité" xfId="1680" builtinId="9" hidden="1"/>
    <cellStyle name="Lien hypertexte visité" xfId="1682" builtinId="9" hidden="1"/>
    <cellStyle name="Lien hypertexte visité" xfId="1684" builtinId="9" hidden="1"/>
    <cellStyle name="Lien hypertexte visité" xfId="1686" builtinId="9" hidden="1"/>
    <cellStyle name="Lien hypertexte visité" xfId="1688" builtinId="9" hidden="1"/>
    <cellStyle name="Lien hypertexte visité" xfId="1690" builtinId="9" hidden="1"/>
    <cellStyle name="Lien hypertexte visité" xfId="1692" builtinId="9" hidden="1"/>
    <cellStyle name="Lien hypertexte visité" xfId="1694" builtinId="9" hidden="1"/>
    <cellStyle name="Lien hypertexte visité" xfId="1696" builtinId="9" hidden="1"/>
    <cellStyle name="Lien hypertexte visité" xfId="1698" builtinId="9" hidden="1"/>
    <cellStyle name="Lien hypertexte visité" xfId="1700" builtinId="9" hidden="1"/>
    <cellStyle name="Lien hypertexte visité" xfId="1702" builtinId="9" hidden="1"/>
    <cellStyle name="Lien hypertexte visité" xfId="1704" builtinId="9" hidden="1"/>
    <cellStyle name="Lien hypertexte visité" xfId="1706" builtinId="9" hidden="1"/>
    <cellStyle name="Lien hypertexte visité" xfId="1708" builtinId="9" hidden="1"/>
    <cellStyle name="Lien hypertexte visité" xfId="1710" builtinId="9" hidden="1"/>
    <cellStyle name="Lien hypertexte visité" xfId="1712" builtinId="9" hidden="1"/>
    <cellStyle name="Lien hypertexte visité" xfId="1714" builtinId="9" hidden="1"/>
    <cellStyle name="Lien hypertexte visité" xfId="1716" builtinId="9" hidden="1"/>
    <cellStyle name="Lien hypertexte visité" xfId="1718" builtinId="9" hidden="1"/>
    <cellStyle name="Lien hypertexte visité" xfId="1720" builtinId="9" hidden="1"/>
    <cellStyle name="Lien hypertexte visité" xfId="1722" builtinId="9" hidden="1"/>
    <cellStyle name="Lien hypertexte visité" xfId="1724" builtinId="9" hidden="1"/>
    <cellStyle name="Lien hypertexte visité" xfId="1726" builtinId="9" hidden="1"/>
    <cellStyle name="Lien hypertexte visité" xfId="1728" builtinId="9" hidden="1"/>
    <cellStyle name="Lien hypertexte visité" xfId="1730" builtinId="9" hidden="1"/>
    <cellStyle name="Lien hypertexte visité" xfId="1732" builtinId="9" hidden="1"/>
    <cellStyle name="Lien hypertexte visité" xfId="1734" builtinId="9" hidden="1"/>
    <cellStyle name="Lien hypertexte visité" xfId="1736" builtinId="9" hidden="1"/>
    <cellStyle name="Lien hypertexte visité" xfId="1738" builtinId="9" hidden="1"/>
    <cellStyle name="Lien hypertexte visité" xfId="1740" builtinId="9" hidden="1"/>
    <cellStyle name="Lien hypertexte visité" xfId="1742" builtinId="9" hidden="1"/>
    <cellStyle name="Lien hypertexte visité" xfId="1744" builtinId="9" hidden="1"/>
    <cellStyle name="Lien hypertexte visité" xfId="1746" builtinId="9" hidden="1"/>
    <cellStyle name="Lien hypertexte visité" xfId="1748" builtinId="9" hidden="1"/>
    <cellStyle name="Lien hypertexte visité" xfId="1750" builtinId="9" hidden="1"/>
    <cellStyle name="Lien hypertexte visité" xfId="1752" builtinId="9" hidden="1"/>
    <cellStyle name="Lien hypertexte visité" xfId="1754" builtinId="9" hidden="1"/>
    <cellStyle name="Lien hypertexte visité" xfId="1756" builtinId="9" hidden="1"/>
    <cellStyle name="Lien hypertexte visité" xfId="1758" builtinId="9" hidden="1"/>
    <cellStyle name="Lien hypertexte visité" xfId="1760" builtinId="9" hidden="1"/>
    <cellStyle name="Lien hypertexte visité" xfId="1762" builtinId="9" hidden="1"/>
    <cellStyle name="Lien hypertexte visité" xfId="1764" builtinId="9" hidden="1"/>
    <cellStyle name="Lien hypertexte visité" xfId="1766" builtinId="9" hidden="1"/>
    <cellStyle name="Lien hypertexte visité" xfId="1768" builtinId="9" hidden="1"/>
    <cellStyle name="Lien hypertexte visité" xfId="1770" builtinId="9" hidden="1"/>
    <cellStyle name="Lien hypertexte visité" xfId="1772" builtinId="9" hidden="1"/>
    <cellStyle name="Lien hypertexte visité" xfId="1774" builtinId="9" hidden="1"/>
    <cellStyle name="Lien hypertexte visité" xfId="1776" builtinId="9" hidden="1"/>
    <cellStyle name="Lien hypertexte visité" xfId="1778" builtinId="9" hidden="1"/>
    <cellStyle name="Lien hypertexte visité" xfId="1780" builtinId="9" hidden="1"/>
    <cellStyle name="Lien hypertexte visité" xfId="1782" builtinId="9" hidden="1"/>
    <cellStyle name="Lien hypertexte visité" xfId="1784" builtinId="9" hidden="1"/>
    <cellStyle name="Lien hypertexte visité" xfId="1786" builtinId="9" hidden="1"/>
    <cellStyle name="Lien hypertexte visité" xfId="1788" builtinId="9" hidden="1"/>
    <cellStyle name="Lien hypertexte visité" xfId="1790" builtinId="9" hidden="1"/>
    <cellStyle name="Lien hypertexte visité" xfId="1792" builtinId="9" hidden="1"/>
    <cellStyle name="Lien hypertexte visité" xfId="1794" builtinId="9" hidden="1"/>
    <cellStyle name="Lien hypertexte visité" xfId="1796" builtinId="9" hidden="1"/>
    <cellStyle name="Lien hypertexte visité" xfId="1798" builtinId="9" hidden="1"/>
    <cellStyle name="Lien hypertexte visité" xfId="1800" builtinId="9" hidden="1"/>
    <cellStyle name="Lien hypertexte visité" xfId="1802" builtinId="9" hidden="1"/>
    <cellStyle name="Lien hypertexte visité" xfId="1804" builtinId="9" hidden="1"/>
    <cellStyle name="Lien hypertexte visité" xfId="1806" builtinId="9" hidden="1"/>
    <cellStyle name="Lien hypertexte visité" xfId="1808" builtinId="9" hidden="1"/>
    <cellStyle name="Lien hypertexte visité" xfId="1810" builtinId="9" hidden="1"/>
    <cellStyle name="Lien hypertexte visité" xfId="1812" builtinId="9" hidden="1"/>
    <cellStyle name="Lien hypertexte visité" xfId="1814" builtinId="9" hidden="1"/>
    <cellStyle name="Lien hypertexte visité" xfId="1816" builtinId="9" hidden="1"/>
    <cellStyle name="Lien hypertexte visité" xfId="1818" builtinId="9" hidden="1"/>
    <cellStyle name="Lien hypertexte visité" xfId="1820" builtinId="9" hidden="1"/>
    <cellStyle name="Lien hypertexte visité" xfId="1822" builtinId="9" hidden="1"/>
    <cellStyle name="Lien hypertexte visité" xfId="1824" builtinId="9" hidden="1"/>
    <cellStyle name="Lien hypertexte visité" xfId="1826" builtinId="9" hidden="1"/>
    <cellStyle name="Lien hypertexte visité" xfId="1828" builtinId="9" hidden="1"/>
    <cellStyle name="Lien hypertexte visité" xfId="1830" builtinId="9" hidden="1"/>
    <cellStyle name="Lien hypertexte visité" xfId="1832" builtinId="9" hidden="1"/>
    <cellStyle name="Lien hypertexte visité" xfId="1834" builtinId="9" hidden="1"/>
    <cellStyle name="Lien hypertexte visité" xfId="1836" builtinId="9" hidden="1"/>
    <cellStyle name="Lien hypertexte visité" xfId="1838" builtinId="9" hidden="1"/>
    <cellStyle name="Lien hypertexte visité" xfId="1840" builtinId="9" hidden="1"/>
    <cellStyle name="Lien hypertexte visité" xfId="1842" builtinId="9" hidden="1"/>
    <cellStyle name="Lien hypertexte visité" xfId="1844" builtinId="9" hidden="1"/>
    <cellStyle name="Lien hypertexte visité" xfId="1846" builtinId="9" hidden="1"/>
    <cellStyle name="Lien hypertexte visité" xfId="1848" builtinId="9" hidden="1"/>
    <cellStyle name="Lien hypertexte visité" xfId="1850" builtinId="9" hidden="1"/>
    <cellStyle name="Lien hypertexte visité" xfId="1852" builtinId="9" hidden="1"/>
    <cellStyle name="Lien hypertexte visité" xfId="1854" builtinId="9" hidden="1"/>
    <cellStyle name="Lien hypertexte visité" xfId="1856" builtinId="9" hidden="1"/>
    <cellStyle name="Lien hypertexte visité" xfId="1858" builtinId="9" hidden="1"/>
    <cellStyle name="Lien hypertexte visité" xfId="1860" builtinId="9" hidden="1"/>
    <cellStyle name="Lien hypertexte visité" xfId="1862" builtinId="9" hidden="1"/>
    <cellStyle name="Lien hypertexte visité" xfId="1864" builtinId="9" hidden="1"/>
    <cellStyle name="Lien hypertexte visité" xfId="1866" builtinId="9" hidden="1"/>
    <cellStyle name="Lien hypertexte visité" xfId="1868" builtinId="9" hidden="1"/>
    <cellStyle name="Lien hypertexte visité" xfId="1870" builtinId="9" hidden="1"/>
    <cellStyle name="Lien hypertexte visité" xfId="1872" builtinId="9" hidden="1"/>
    <cellStyle name="Lien hypertexte visité" xfId="1874" builtinId="9" hidden="1"/>
    <cellStyle name="Lien hypertexte visité" xfId="1876" builtinId="9" hidden="1"/>
    <cellStyle name="Lien hypertexte visité" xfId="1878" builtinId="9" hidden="1"/>
    <cellStyle name="Lien hypertexte visité" xfId="1880" builtinId="9" hidden="1"/>
    <cellStyle name="Lien hypertexte visité" xfId="1882" builtinId="9" hidden="1"/>
    <cellStyle name="Lien hypertexte visité" xfId="1884" builtinId="9" hidden="1"/>
    <cellStyle name="Lien hypertexte visité" xfId="1886" builtinId="9" hidden="1"/>
    <cellStyle name="Lien hypertexte visité" xfId="1888" builtinId="9" hidden="1"/>
    <cellStyle name="Lien hypertexte visité" xfId="1890" builtinId="9" hidden="1"/>
    <cellStyle name="Lien hypertexte visité" xfId="1892" builtinId="9" hidden="1"/>
    <cellStyle name="Lien hypertexte visité" xfId="1894" builtinId="9" hidden="1"/>
    <cellStyle name="Lien hypertexte visité" xfId="1896" builtinId="9" hidden="1"/>
    <cellStyle name="Lien hypertexte visité" xfId="1898" builtinId="9" hidden="1"/>
    <cellStyle name="Lien hypertexte visité" xfId="1900" builtinId="9" hidden="1"/>
    <cellStyle name="Lien hypertexte visité" xfId="1902" builtinId="9" hidden="1"/>
    <cellStyle name="Lien hypertexte visité" xfId="1904" builtinId="9" hidden="1"/>
    <cellStyle name="Lien hypertexte visité" xfId="1906" builtinId="9" hidden="1"/>
    <cellStyle name="Lien hypertexte visité" xfId="1908" builtinId="9" hidden="1"/>
    <cellStyle name="Lien hypertexte visité" xfId="1910" builtinId="9" hidden="1"/>
    <cellStyle name="Lien hypertexte visité" xfId="1912" builtinId="9" hidden="1"/>
    <cellStyle name="Lien hypertexte visité" xfId="1914" builtinId="9" hidden="1"/>
    <cellStyle name="Lien hypertexte visité" xfId="1916" builtinId="9" hidden="1"/>
    <cellStyle name="Lien hypertexte visité" xfId="1918" builtinId="9" hidden="1"/>
    <cellStyle name="Lien hypertexte visité" xfId="1920" builtinId="9" hidden="1"/>
    <cellStyle name="Lien hypertexte visité" xfId="1922" builtinId="9" hidden="1"/>
    <cellStyle name="Lien hypertexte visité" xfId="1924" builtinId="9" hidden="1"/>
    <cellStyle name="Lien hypertexte visité" xfId="1926" builtinId="9" hidden="1"/>
    <cellStyle name="Lien hypertexte visité" xfId="1928" builtinId="9" hidden="1"/>
    <cellStyle name="Lien hypertexte visité" xfId="1930" builtinId="9" hidden="1"/>
    <cellStyle name="Lien hypertexte visité" xfId="1932" builtinId="9" hidden="1"/>
    <cellStyle name="Lien hypertexte visité" xfId="1934" builtinId="9" hidden="1"/>
    <cellStyle name="Lien hypertexte visité" xfId="1936" builtinId="9" hidden="1"/>
    <cellStyle name="Lien hypertexte visité" xfId="1938" builtinId="9" hidden="1"/>
    <cellStyle name="Lien hypertexte visité" xfId="1940" builtinId="9" hidden="1"/>
    <cellStyle name="Lien hypertexte visité" xfId="1942" builtinId="9" hidden="1"/>
    <cellStyle name="Lien hypertexte visité" xfId="1944" builtinId="9" hidden="1"/>
    <cellStyle name="Lien hypertexte visité" xfId="1946" builtinId="9" hidden="1"/>
    <cellStyle name="Lien hypertexte visité" xfId="1948" builtinId="9" hidden="1"/>
    <cellStyle name="Lien hypertexte visité" xfId="1950" builtinId="9" hidden="1"/>
    <cellStyle name="Lien hypertexte visité" xfId="1952" builtinId="9" hidden="1"/>
    <cellStyle name="Lien hypertexte visité" xfId="1954" builtinId="9" hidden="1"/>
    <cellStyle name="Lien hypertexte visité" xfId="1956" builtinId="9" hidden="1"/>
    <cellStyle name="Lien hypertexte visité" xfId="1958" builtinId="9" hidden="1"/>
    <cellStyle name="Lien hypertexte visité" xfId="1960" builtinId="9" hidden="1"/>
    <cellStyle name="Lien hypertexte visité" xfId="1962" builtinId="9" hidden="1"/>
    <cellStyle name="Lien hypertexte visité" xfId="1964" builtinId="9" hidden="1"/>
    <cellStyle name="Lien hypertexte visité" xfId="1966" builtinId="9" hidden="1"/>
    <cellStyle name="Lien hypertexte visité" xfId="1968" builtinId="9" hidden="1"/>
    <cellStyle name="Lien hypertexte visité" xfId="1970" builtinId="9" hidden="1"/>
    <cellStyle name="Lien hypertexte visité" xfId="1972" builtinId="9" hidden="1"/>
    <cellStyle name="Lien hypertexte visité" xfId="1974" builtinId="9" hidden="1"/>
    <cellStyle name="Lien hypertexte visité" xfId="1976" builtinId="9" hidden="1"/>
    <cellStyle name="Lien hypertexte visité" xfId="1978" builtinId="9" hidden="1"/>
    <cellStyle name="Lien hypertexte visité" xfId="1980" builtinId="9" hidden="1"/>
    <cellStyle name="Lien hypertexte visité" xfId="1982" builtinId="9" hidden="1"/>
    <cellStyle name="Lien hypertexte visité" xfId="1984" builtinId="9" hidden="1"/>
    <cellStyle name="Lien hypertexte visité" xfId="1986" builtinId="9" hidden="1"/>
    <cellStyle name="Lien hypertexte visité" xfId="1988" builtinId="9" hidden="1"/>
    <cellStyle name="Lien hypertexte visité" xfId="1990" builtinId="9" hidden="1"/>
    <cellStyle name="Lien hypertexte visité" xfId="1992" builtinId="9" hidden="1"/>
    <cellStyle name="Lien hypertexte visité" xfId="1994" builtinId="9" hidden="1"/>
    <cellStyle name="Lien hypertexte visité" xfId="1996" builtinId="9" hidden="1"/>
    <cellStyle name="Lien hypertexte visité" xfId="1998" builtinId="9" hidden="1"/>
    <cellStyle name="Lien hypertexte visité" xfId="2000" builtinId="9" hidden="1"/>
    <cellStyle name="Lien hypertexte visité" xfId="2002" builtinId="9" hidden="1"/>
    <cellStyle name="Lien hypertexte visité" xfId="2004" builtinId="9" hidden="1"/>
    <cellStyle name="Lien hypertexte visité" xfId="2006" builtinId="9" hidden="1"/>
    <cellStyle name="Lien hypertexte visité" xfId="2008" builtinId="9" hidden="1"/>
    <cellStyle name="Lien hypertexte visité" xfId="2010" builtinId="9" hidden="1"/>
    <cellStyle name="Lien hypertexte visité" xfId="2012" builtinId="9" hidden="1"/>
    <cellStyle name="Lien hypertexte visité" xfId="2014" builtinId="9" hidden="1"/>
    <cellStyle name="Lien hypertexte visité" xfId="2016" builtinId="9" hidden="1"/>
    <cellStyle name="Lien hypertexte visité" xfId="2018" builtinId="9" hidden="1"/>
    <cellStyle name="Lien hypertexte visité" xfId="2020" builtinId="9" hidden="1"/>
    <cellStyle name="Lien hypertexte visité" xfId="2022" builtinId="9" hidden="1"/>
    <cellStyle name="Lien hypertexte visité" xfId="2024" builtinId="9" hidden="1"/>
    <cellStyle name="Lien hypertexte visité" xfId="2026" builtinId="9" hidden="1"/>
    <cellStyle name="Lien hypertexte visité" xfId="2028" builtinId="9" hidden="1"/>
    <cellStyle name="Lien hypertexte visité" xfId="2030" builtinId="9" hidden="1"/>
    <cellStyle name="Lien hypertexte visité" xfId="2032" builtinId="9" hidden="1"/>
    <cellStyle name="Lien hypertexte visité" xfId="2034" builtinId="9" hidden="1"/>
    <cellStyle name="Lien hypertexte visité" xfId="2036" builtinId="9" hidden="1"/>
    <cellStyle name="Lien hypertexte visité" xfId="2038" builtinId="9" hidden="1"/>
    <cellStyle name="Lien hypertexte visité" xfId="2040" builtinId="9" hidden="1"/>
    <cellStyle name="Lien hypertexte visité" xfId="2042" builtinId="9" hidden="1"/>
    <cellStyle name="Lien hypertexte visité" xfId="2044" builtinId="9" hidden="1"/>
    <cellStyle name="Lien hypertexte visité" xfId="2046" builtinId="9" hidden="1"/>
    <cellStyle name="Lien hypertexte visité" xfId="2048" builtinId="9" hidden="1"/>
    <cellStyle name="Lien hypertexte visité" xfId="2050" builtinId="9" hidden="1"/>
    <cellStyle name="Lien hypertexte visité" xfId="2052" builtinId="9" hidden="1"/>
    <cellStyle name="Lien hypertexte visité" xfId="2054" builtinId="9" hidden="1"/>
    <cellStyle name="Lien hypertexte visité" xfId="2056" builtinId="9" hidden="1"/>
    <cellStyle name="Lien hypertexte visité" xfId="2058" builtinId="9" hidden="1"/>
    <cellStyle name="Lien hypertexte visité" xfId="2060" builtinId="9" hidden="1"/>
    <cellStyle name="Lien hypertexte visité" xfId="2062" builtinId="9" hidden="1"/>
    <cellStyle name="Lien hypertexte visité" xfId="2064" builtinId="9" hidden="1"/>
    <cellStyle name="Lien hypertexte visité" xfId="2066" builtinId="9" hidden="1"/>
    <cellStyle name="Lien hypertexte visité" xfId="2068" builtinId="9" hidden="1"/>
    <cellStyle name="Lien hypertexte visité" xfId="2070" builtinId="9" hidden="1"/>
    <cellStyle name="Lien hypertexte visité" xfId="2072" builtinId="9" hidden="1"/>
    <cellStyle name="Lien hypertexte visité" xfId="2074" builtinId="9" hidden="1"/>
    <cellStyle name="Lien hypertexte visité" xfId="2076" builtinId="9" hidden="1"/>
    <cellStyle name="Lien hypertexte visité" xfId="2078" builtinId="9" hidden="1"/>
    <cellStyle name="Lien hypertexte visité" xfId="2080" builtinId="9" hidden="1"/>
    <cellStyle name="Lien hypertexte visité" xfId="2082" builtinId="9" hidden="1"/>
    <cellStyle name="Lien hypertexte visité" xfId="2084" builtinId="9" hidden="1"/>
    <cellStyle name="Lien hypertexte visité" xfId="2086" builtinId="9" hidden="1"/>
    <cellStyle name="Lien hypertexte visité" xfId="2088" builtinId="9" hidden="1"/>
    <cellStyle name="Lien hypertexte visité" xfId="2090" builtinId="9" hidden="1"/>
    <cellStyle name="Lien hypertexte visité" xfId="2092" builtinId="9" hidden="1"/>
    <cellStyle name="Lien hypertexte visité" xfId="2094" builtinId="9" hidden="1"/>
    <cellStyle name="Lien hypertexte visité" xfId="2096" builtinId="9" hidden="1"/>
    <cellStyle name="Lien hypertexte visité" xfId="2098" builtinId="9" hidden="1"/>
    <cellStyle name="Lien hypertexte visité" xfId="2100" builtinId="9" hidden="1"/>
    <cellStyle name="Lien hypertexte visité" xfId="2102" builtinId="9" hidden="1"/>
    <cellStyle name="Lien hypertexte visité" xfId="2104" builtinId="9" hidden="1"/>
    <cellStyle name="Lien hypertexte visité" xfId="2106" builtinId="9" hidden="1"/>
    <cellStyle name="Lien hypertexte visité" xfId="2108" builtinId="9" hidden="1"/>
    <cellStyle name="Lien hypertexte visité" xfId="2110" builtinId="9" hidden="1"/>
    <cellStyle name="Lien hypertexte visité" xfId="2112" builtinId="9" hidden="1"/>
    <cellStyle name="Lien hypertexte visité" xfId="2114" builtinId="9" hidden="1"/>
    <cellStyle name="Lien hypertexte visité" xfId="2116" builtinId="9" hidden="1"/>
    <cellStyle name="Lien hypertexte visité" xfId="2117" builtinId="9" hidden="1"/>
    <cellStyle name="Lien hypertexte visité" xfId="2118" builtinId="9" hidden="1"/>
    <cellStyle name="Lien hypertexte visité" xfId="2119" builtinId="9" hidden="1"/>
    <cellStyle name="Lien hypertexte visité" xfId="2120" builtinId="9" hidden="1"/>
    <cellStyle name="Lien hypertexte visité" xfId="2121" builtinId="9" hidden="1"/>
    <cellStyle name="Lien hypertexte visité" xfId="2122" builtinId="9" hidden="1"/>
    <cellStyle name="Lien hypertexte visité" xfId="2123" builtinId="9" hidden="1"/>
    <cellStyle name="Lien hypertexte visité" xfId="2124" builtinId="9" hidden="1"/>
    <cellStyle name="Lien hypertexte visité" xfId="2125" builtinId="9" hidden="1"/>
    <cellStyle name="Lien hypertexte visité" xfId="2126" builtinId="9" hidden="1"/>
    <cellStyle name="Lien hypertexte visité" xfId="2127" builtinId="9" hidden="1"/>
    <cellStyle name="Lien hypertexte visité" xfId="2128" builtinId="9" hidden="1"/>
    <cellStyle name="Normal" xfId="0" builtinId="0"/>
  </cellStyles>
  <dxfs count="5">
    <dxf>
      <font>
        <color theme="0"/>
      </font>
    </dxf>
    <dxf>
      <font>
        <color theme="0"/>
      </font>
    </dxf>
    <dxf>
      <font>
        <color theme="0"/>
      </font>
    </dxf>
    <dxf>
      <font>
        <color theme="0"/>
      </font>
    </dxf>
    <dxf>
      <font>
        <color theme="0"/>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CC0066"/>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8000"/>
      <color rgb="FF009900"/>
      <color rgb="FF0000FF"/>
      <color rgb="FF96969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9" Type="http://schemas.openxmlformats.org/officeDocument/2006/relationships/calcChain" Target="calcChain.xml"/><Relationship Id="rId10"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18</xdr:col>
      <xdr:colOff>88900</xdr:colOff>
      <xdr:row>23</xdr:row>
      <xdr:rowOff>88900</xdr:rowOff>
    </xdr:from>
    <xdr:to>
      <xdr:col>23</xdr:col>
      <xdr:colOff>673100</xdr:colOff>
      <xdr:row>35</xdr:row>
      <xdr:rowOff>228600</xdr:rowOff>
    </xdr:to>
    <xdr:cxnSp macro="">
      <xdr:nvCxnSpPr>
        <xdr:cNvPr id="6" name="Connecteur en angle 5"/>
        <xdr:cNvCxnSpPr/>
      </xdr:nvCxnSpPr>
      <xdr:spPr>
        <a:xfrm rot="16200000" flipH="1">
          <a:off x="5594350" y="2660650"/>
          <a:ext cx="3187700" cy="1600200"/>
        </a:xfrm>
        <a:prstGeom prst="bentConnector3">
          <a:avLst/>
        </a:prstGeom>
        <a:ln w="50800">
          <a:solidFill>
            <a:srgbClr val="0000FF"/>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12</xdr:col>
      <xdr:colOff>139700</xdr:colOff>
      <xdr:row>23</xdr:row>
      <xdr:rowOff>114300</xdr:rowOff>
    </xdr:from>
    <xdr:to>
      <xdr:col>23</xdr:col>
      <xdr:colOff>177800</xdr:colOff>
      <xdr:row>38</xdr:row>
      <xdr:rowOff>50800</xdr:rowOff>
    </xdr:to>
    <xdr:cxnSp macro="">
      <xdr:nvCxnSpPr>
        <xdr:cNvPr id="8" name="Connecteur en angle 7"/>
        <xdr:cNvCxnSpPr/>
      </xdr:nvCxnSpPr>
      <xdr:spPr>
        <a:xfrm rot="16200000" flipH="1">
          <a:off x="4178300" y="2324100"/>
          <a:ext cx="3746500" cy="2882900"/>
        </a:xfrm>
        <a:prstGeom prst="bentConnector3">
          <a:avLst>
            <a:gd name="adj1" fmla="val 100169"/>
          </a:avLst>
        </a:prstGeom>
        <a:ln w="50800">
          <a:solidFill>
            <a:srgbClr val="FF0000"/>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23</xdr:col>
      <xdr:colOff>1816100</xdr:colOff>
      <xdr:row>23</xdr:row>
      <xdr:rowOff>88900</xdr:rowOff>
    </xdr:from>
    <xdr:to>
      <xdr:col>32</xdr:col>
      <xdr:colOff>76200</xdr:colOff>
      <xdr:row>40</xdr:row>
      <xdr:rowOff>38100</xdr:rowOff>
    </xdr:to>
    <xdr:cxnSp macro="">
      <xdr:nvCxnSpPr>
        <xdr:cNvPr id="12" name="Connecteur en angle 11"/>
        <xdr:cNvCxnSpPr/>
      </xdr:nvCxnSpPr>
      <xdr:spPr>
        <a:xfrm rot="5400000">
          <a:off x="8312150" y="2686050"/>
          <a:ext cx="4267200" cy="2628900"/>
        </a:xfrm>
        <a:prstGeom prst="bentConnector3">
          <a:avLst>
            <a:gd name="adj1" fmla="val 53571"/>
          </a:avLst>
        </a:prstGeom>
        <a:ln w="50800">
          <a:solidFill>
            <a:srgbClr val="008000"/>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22</xdr:col>
      <xdr:colOff>101600</xdr:colOff>
      <xdr:row>23</xdr:row>
      <xdr:rowOff>127000</xdr:rowOff>
    </xdr:from>
    <xdr:to>
      <xdr:col>25</xdr:col>
      <xdr:colOff>101600</xdr:colOff>
      <xdr:row>39</xdr:row>
      <xdr:rowOff>165100</xdr:rowOff>
    </xdr:to>
    <xdr:cxnSp macro="">
      <xdr:nvCxnSpPr>
        <xdr:cNvPr id="15" name="Connecteur en angle 14"/>
        <xdr:cNvCxnSpPr/>
      </xdr:nvCxnSpPr>
      <xdr:spPr>
        <a:xfrm rot="5400000">
          <a:off x="6470650" y="2647950"/>
          <a:ext cx="4102100" cy="2616200"/>
        </a:xfrm>
        <a:prstGeom prst="bentConnector3">
          <a:avLst>
            <a:gd name="adj1" fmla="val 50000"/>
          </a:avLst>
        </a:prstGeom>
        <a:ln w="50800">
          <a:solidFill>
            <a:schemeClr val="tx1"/>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22</xdr:col>
      <xdr:colOff>114300</xdr:colOff>
      <xdr:row>18</xdr:row>
      <xdr:rowOff>114300</xdr:rowOff>
    </xdr:from>
    <xdr:to>
      <xdr:col>38</xdr:col>
      <xdr:colOff>241300</xdr:colOff>
      <xdr:row>41</xdr:row>
      <xdr:rowOff>241300</xdr:rowOff>
    </xdr:to>
    <xdr:cxnSp macro="">
      <xdr:nvCxnSpPr>
        <xdr:cNvPr id="21" name="Connecteur en angle 20"/>
        <xdr:cNvCxnSpPr/>
      </xdr:nvCxnSpPr>
      <xdr:spPr>
        <a:xfrm rot="5400000">
          <a:off x="7200900" y="647700"/>
          <a:ext cx="5969000" cy="5918200"/>
        </a:xfrm>
        <a:prstGeom prst="bentConnector3">
          <a:avLst>
            <a:gd name="adj1" fmla="val 110425"/>
          </a:avLst>
        </a:prstGeom>
        <a:ln w="50800">
          <a:solidFill>
            <a:srgbClr val="FF0000"/>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39</xdr:col>
      <xdr:colOff>482600</xdr:colOff>
      <xdr:row>42</xdr:row>
      <xdr:rowOff>50800</xdr:rowOff>
    </xdr:from>
    <xdr:to>
      <xdr:col>39</xdr:col>
      <xdr:colOff>495300</xdr:colOff>
      <xdr:row>46</xdr:row>
      <xdr:rowOff>215900</xdr:rowOff>
    </xdr:to>
    <xdr:cxnSp macro="">
      <xdr:nvCxnSpPr>
        <xdr:cNvPr id="26" name="Connecteur droit avec flèche 25"/>
        <xdr:cNvCxnSpPr/>
      </xdr:nvCxnSpPr>
      <xdr:spPr>
        <a:xfrm flipV="1">
          <a:off x="13919200" y="6654800"/>
          <a:ext cx="12700" cy="1181100"/>
        </a:xfrm>
        <a:prstGeom prst="straightConnector1">
          <a:avLst/>
        </a:prstGeom>
        <a:ln w="50800" cap="sq">
          <a:solidFill>
            <a:srgbClr val="009900"/>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40</xdr:col>
      <xdr:colOff>152400</xdr:colOff>
      <xdr:row>42</xdr:row>
      <xdr:rowOff>152400</xdr:rowOff>
    </xdr:from>
    <xdr:to>
      <xdr:col>43</xdr:col>
      <xdr:colOff>774700</xdr:colOff>
      <xdr:row>48</xdr:row>
      <xdr:rowOff>228600</xdr:rowOff>
    </xdr:to>
    <xdr:cxnSp macro="">
      <xdr:nvCxnSpPr>
        <xdr:cNvPr id="3" name="Connecteur droit avec flèche 2"/>
        <xdr:cNvCxnSpPr/>
      </xdr:nvCxnSpPr>
      <xdr:spPr>
        <a:xfrm flipH="1" flipV="1">
          <a:off x="14541500" y="6756400"/>
          <a:ext cx="3098800" cy="16002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41</xdr:col>
      <xdr:colOff>228600</xdr:colOff>
      <xdr:row>28</xdr:row>
      <xdr:rowOff>228600</xdr:rowOff>
    </xdr:from>
    <xdr:to>
      <xdr:col>42</xdr:col>
      <xdr:colOff>812800</xdr:colOff>
      <xdr:row>36</xdr:row>
      <xdr:rowOff>0</xdr:rowOff>
    </xdr:to>
    <xdr:cxnSp macro="">
      <xdr:nvCxnSpPr>
        <xdr:cNvPr id="14" name="Connecteur droit avec flèche 13"/>
        <xdr:cNvCxnSpPr/>
      </xdr:nvCxnSpPr>
      <xdr:spPr>
        <a:xfrm flipH="1" flipV="1">
          <a:off x="15443200" y="3276600"/>
          <a:ext cx="1409700" cy="18034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40</xdr:col>
      <xdr:colOff>139700</xdr:colOff>
      <xdr:row>36</xdr:row>
      <xdr:rowOff>0</xdr:rowOff>
    </xdr:from>
    <xdr:to>
      <xdr:col>42</xdr:col>
      <xdr:colOff>812800</xdr:colOff>
      <xdr:row>37</xdr:row>
      <xdr:rowOff>241300</xdr:rowOff>
    </xdr:to>
    <xdr:cxnSp macro="">
      <xdr:nvCxnSpPr>
        <xdr:cNvPr id="18" name="Connecteur droit avec flèche 17"/>
        <xdr:cNvCxnSpPr/>
      </xdr:nvCxnSpPr>
      <xdr:spPr>
        <a:xfrm flipH="1">
          <a:off x="14528800" y="5080000"/>
          <a:ext cx="2324100" cy="4953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0</xdr:col>
      <xdr:colOff>247650</xdr:colOff>
      <xdr:row>31</xdr:row>
      <xdr:rowOff>19050</xdr:rowOff>
    </xdr:from>
    <xdr:to>
      <xdr:col>19</xdr:col>
      <xdr:colOff>47625</xdr:colOff>
      <xdr:row>43</xdr:row>
      <xdr:rowOff>95250</xdr:rowOff>
    </xdr:to>
    <xdr:sp macro="" textlink="">
      <xdr:nvSpPr>
        <xdr:cNvPr id="2" name="ZoneTexte 1"/>
        <xdr:cNvSpPr txBox="1"/>
      </xdr:nvSpPr>
      <xdr:spPr>
        <a:xfrm>
          <a:off x="247650" y="3733800"/>
          <a:ext cx="5495925" cy="304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En effet dans le ruban il y a la palette de couleur,cependant j'aurais aimé pouvoir cliquer directement dans mes cellules(tel une validation) sans avoir a aller chercher les couleurs dans le ruban,surtout que ce sont des couleurs personnelles et ca demande a chaque fois plus de manipulations pour les sélectionner.</a:t>
          </a:r>
          <a:br>
            <a:rPr lang="fr-FR"/>
          </a:br>
          <a:r>
            <a:rPr lang="fr-FR"/>
            <a:t/>
          </a:r>
          <a:br>
            <a:rPr lang="fr-FR"/>
          </a:br>
          <a:r>
            <a:rPr lang="fr-FR"/>
            <a:t>Je met en copie un fichier ou j'ai rajouté des infos concernant des étiquettes et je ne sais pas pour l'instant dans quelle direction partir car je veux faire apparaitre mes données suivant un autre agencement et je ne sais pas si je doit faire un = ou alors copier avec liaison ou meme une fonction recherche....</a:t>
          </a:r>
          <a:br>
            <a:rPr lang="fr-FR"/>
          </a:br>
          <a:r>
            <a:rPr lang="fr-FR"/>
            <a:t>Sachant qu'il y aurait peut être 50 socas différentes ca représente 50 étiquettes a créer et faire énormément de copier/coller</a:t>
          </a:r>
          <a:br>
            <a:rPr lang="fr-FR"/>
          </a:br>
          <a:r>
            <a:rPr lang="fr-FR"/>
            <a:t>Qu'en pensez vous</a:t>
          </a:r>
          <a:br>
            <a:rPr lang="fr-FR"/>
          </a:br>
          <a:r>
            <a:rPr lang="fr-FR"/>
            <a:t>Quelle technique vous semble la meilleure?</a:t>
          </a:r>
          <a:br>
            <a:rPr lang="fr-FR"/>
          </a:br>
          <a:r>
            <a:rPr lang="fr-FR"/>
            <a:t/>
          </a:r>
          <a:br>
            <a:rPr lang="fr-FR"/>
          </a:br>
          <a:r>
            <a:rPr lang="fr-FR"/>
            <a:t>D'avance merci a tous pour l'aide précieuse que vous m'apportez et le temps que vous me consacrez.</a:t>
          </a:r>
          <a:endParaRPr lang="fr-FR" sz="1100"/>
        </a:p>
      </xdr:txBody>
    </xdr:sp>
    <xdr:clientData/>
  </xdr:twoCellAnchor>
  <xdr:twoCellAnchor>
    <xdr:from>
      <xdr:col>12</xdr:col>
      <xdr:colOff>76200</xdr:colOff>
      <xdr:row>54</xdr:row>
      <xdr:rowOff>47625</xdr:rowOff>
    </xdr:from>
    <xdr:to>
      <xdr:col>17</xdr:col>
      <xdr:colOff>133350</xdr:colOff>
      <xdr:row>55</xdr:row>
      <xdr:rowOff>238125</xdr:rowOff>
    </xdr:to>
    <xdr:sp macro="[0]!OuvreUsf" textlink="">
      <xdr:nvSpPr>
        <xdr:cNvPr id="4" name="ZoneTexte 3"/>
        <xdr:cNvSpPr txBox="1"/>
      </xdr:nvSpPr>
      <xdr:spPr>
        <a:xfrm>
          <a:off x="3990975" y="9458325"/>
          <a:ext cx="1476375" cy="438150"/>
        </a:xfrm>
        <a:prstGeom prst="rect">
          <a:avLst/>
        </a:prstGeom>
        <a:solidFill>
          <a:schemeClr val="accent6">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solidFill>
                <a:srgbClr val="FF0000"/>
              </a:solidFill>
            </a:rPr>
            <a:t>Userform</a:t>
          </a:r>
        </a:p>
      </xdr:txBody>
    </xdr:sp>
    <xdr:clientData/>
  </xdr:twoCellAnchor>
  <xdr:twoCellAnchor>
    <xdr:from>
      <xdr:col>52</xdr:col>
      <xdr:colOff>19050</xdr:colOff>
      <xdr:row>24</xdr:row>
      <xdr:rowOff>79375</xdr:rowOff>
    </xdr:from>
    <xdr:to>
      <xdr:col>56</xdr:col>
      <xdr:colOff>257175</xdr:colOff>
      <xdr:row>30</xdr:row>
      <xdr:rowOff>209550</xdr:rowOff>
    </xdr:to>
    <xdr:sp macro="" textlink="">
      <xdr:nvSpPr>
        <xdr:cNvPr id="5" name="ZoneTexte 4"/>
        <xdr:cNvSpPr txBox="1"/>
      </xdr:nvSpPr>
      <xdr:spPr>
        <a:xfrm>
          <a:off x="24314150" y="2111375"/>
          <a:ext cx="3540125" cy="1654175"/>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Double-clic dans une cellule de la colonne M.P</a:t>
          </a:r>
        </a:p>
        <a:p>
          <a:endParaRPr lang="fr-FR" sz="1100"/>
        </a:p>
        <a:p>
          <a:r>
            <a:rPr lang="fr-FR" sz="1100"/>
            <a:t>Les couleurs et les textes deabels sont issus du</a:t>
          </a:r>
          <a:r>
            <a:rPr lang="fr-FR" sz="1100" baseline="0"/>
            <a:t> tableau "Liste pour validation"</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12700</xdr:colOff>
      <xdr:row>20</xdr:row>
      <xdr:rowOff>50800</xdr:rowOff>
    </xdr:from>
    <xdr:to>
      <xdr:col>4</xdr:col>
      <xdr:colOff>266700</xdr:colOff>
      <xdr:row>28</xdr:row>
      <xdr:rowOff>12700</xdr:rowOff>
    </xdr:to>
    <xdr:cxnSp macro="">
      <xdr:nvCxnSpPr>
        <xdr:cNvPr id="3" name="Connecteur droit avec flèche 2"/>
        <xdr:cNvCxnSpPr/>
      </xdr:nvCxnSpPr>
      <xdr:spPr>
        <a:xfrm flipH="1" flipV="1">
          <a:off x="2108200" y="8839200"/>
          <a:ext cx="889000" cy="11811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8</xdr:col>
      <xdr:colOff>502920</xdr:colOff>
      <xdr:row>20</xdr:row>
      <xdr:rowOff>38100</xdr:rowOff>
    </xdr:from>
    <xdr:to>
      <xdr:col>9</xdr:col>
      <xdr:colOff>25400</xdr:colOff>
      <xdr:row>27</xdr:row>
      <xdr:rowOff>134620</xdr:rowOff>
    </xdr:to>
    <xdr:cxnSp macro="">
      <xdr:nvCxnSpPr>
        <xdr:cNvPr id="5" name="Connecteur droit 4"/>
        <xdr:cNvCxnSpPr/>
      </xdr:nvCxnSpPr>
      <xdr:spPr>
        <a:xfrm flipV="1">
          <a:off x="5773420" y="8826500"/>
          <a:ext cx="157480" cy="1163320"/>
        </a:xfrm>
        <a:prstGeom prst="line">
          <a:avLst/>
        </a:prstGeom>
        <a:ln w="50800">
          <a:solidFill>
            <a:schemeClr val="tx1"/>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6</xdr:col>
      <xdr:colOff>50800</xdr:colOff>
      <xdr:row>20</xdr:row>
      <xdr:rowOff>0</xdr:rowOff>
    </xdr:from>
    <xdr:to>
      <xdr:col>6</xdr:col>
      <xdr:colOff>241300</xdr:colOff>
      <xdr:row>27</xdr:row>
      <xdr:rowOff>139700</xdr:rowOff>
    </xdr:to>
    <xdr:cxnSp macro="">
      <xdr:nvCxnSpPr>
        <xdr:cNvPr id="7" name="Connecteur droit avec flèche 6"/>
        <xdr:cNvCxnSpPr/>
      </xdr:nvCxnSpPr>
      <xdr:spPr>
        <a:xfrm flipH="1" flipV="1">
          <a:off x="4051300" y="8788400"/>
          <a:ext cx="190500" cy="12065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11</xdr:col>
      <xdr:colOff>617220</xdr:colOff>
      <xdr:row>20</xdr:row>
      <xdr:rowOff>50800</xdr:rowOff>
    </xdr:from>
    <xdr:to>
      <xdr:col>12</xdr:col>
      <xdr:colOff>50800</xdr:colOff>
      <xdr:row>27</xdr:row>
      <xdr:rowOff>121920</xdr:rowOff>
    </xdr:to>
    <xdr:cxnSp macro="">
      <xdr:nvCxnSpPr>
        <xdr:cNvPr id="10" name="Connecteur droit 9"/>
        <xdr:cNvCxnSpPr/>
      </xdr:nvCxnSpPr>
      <xdr:spPr>
        <a:xfrm flipV="1">
          <a:off x="7792720" y="8839200"/>
          <a:ext cx="68580" cy="1137920"/>
        </a:xfrm>
        <a:prstGeom prst="line">
          <a:avLst/>
        </a:prstGeom>
        <a:ln w="50800">
          <a:solidFill>
            <a:schemeClr val="tx1"/>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14</xdr:col>
      <xdr:colOff>393700</xdr:colOff>
      <xdr:row>20</xdr:row>
      <xdr:rowOff>50800</xdr:rowOff>
    </xdr:from>
    <xdr:to>
      <xdr:col>15</xdr:col>
      <xdr:colOff>76200</xdr:colOff>
      <xdr:row>27</xdr:row>
      <xdr:rowOff>101600</xdr:rowOff>
    </xdr:to>
    <xdr:cxnSp macro="">
      <xdr:nvCxnSpPr>
        <xdr:cNvPr id="12" name="Connecteur droit avec flèche 11"/>
        <xdr:cNvCxnSpPr/>
      </xdr:nvCxnSpPr>
      <xdr:spPr>
        <a:xfrm flipV="1">
          <a:off x="9474200" y="8839200"/>
          <a:ext cx="317500" cy="111760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16</xdr:col>
      <xdr:colOff>198120</xdr:colOff>
      <xdr:row>20</xdr:row>
      <xdr:rowOff>63500</xdr:rowOff>
    </xdr:from>
    <xdr:to>
      <xdr:col>17</xdr:col>
      <xdr:colOff>546100</xdr:colOff>
      <xdr:row>27</xdr:row>
      <xdr:rowOff>134620</xdr:rowOff>
    </xdr:to>
    <xdr:cxnSp macro="">
      <xdr:nvCxnSpPr>
        <xdr:cNvPr id="15" name="Connecteur droit 14"/>
        <xdr:cNvCxnSpPr/>
      </xdr:nvCxnSpPr>
      <xdr:spPr>
        <a:xfrm flipV="1">
          <a:off x="10548620" y="8851900"/>
          <a:ext cx="982980" cy="1137920"/>
        </a:xfrm>
        <a:prstGeom prst="line">
          <a:avLst/>
        </a:prstGeom>
        <a:ln w="50800">
          <a:solidFill>
            <a:schemeClr val="tx1"/>
          </a:solidFill>
          <a:tailEnd type="triangle" w="lg"/>
        </a:ln>
      </xdr:spPr>
      <xdr:style>
        <a:lnRef idx="2">
          <a:schemeClr val="accent1"/>
        </a:lnRef>
        <a:fillRef idx="0">
          <a:schemeClr val="accent1"/>
        </a:fillRef>
        <a:effectRef idx="1">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forum.excel-pratique.com/excel/incompatibilite-vba-entre-mac-et-pc-t70190-10.html" TargetMode="External"/><Relationship Id="rId2"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rgb="FF0000FF"/>
  </sheetPr>
  <dimension ref="A1:AT589"/>
  <sheetViews>
    <sheetView workbookViewId="0">
      <selection activeCell="AA11" sqref="AA11:AH11"/>
    </sheetView>
  </sheetViews>
  <sheetFormatPr baseColWidth="10" defaultColWidth="10.83203125" defaultRowHeight="15" customHeight="1" x14ac:dyDescent="0"/>
  <cols>
    <col min="1" max="1" width="10.1640625" style="43" bestFit="1" customWidth="1"/>
    <col min="2" max="2" width="9.33203125" style="43" bestFit="1" customWidth="1"/>
    <col min="3" max="3" width="10.1640625" style="43" bestFit="1" customWidth="1"/>
    <col min="4" max="4" width="3.1640625" style="43" bestFit="1" customWidth="1"/>
    <col min="5" max="6" width="2.6640625" style="43" customWidth="1"/>
    <col min="7" max="7" width="6.33203125" style="43" customWidth="1"/>
    <col min="8" max="11" width="2.6640625" style="43" customWidth="1"/>
    <col min="12" max="14" width="3.5" style="43" customWidth="1"/>
    <col min="15" max="15" width="9" style="43" customWidth="1"/>
    <col min="16" max="23" width="2.6640625" style="43" customWidth="1"/>
    <col min="24" max="24" width="28.1640625" style="43" customWidth="1"/>
    <col min="25" max="25" width="3.5" style="43" customWidth="1"/>
    <col min="26" max="26" width="9.6640625" style="43" customWidth="1"/>
    <col min="27" max="38" width="2.6640625" style="43" customWidth="1"/>
    <col min="39" max="39" width="7" style="43" customWidth="1"/>
    <col min="40" max="40" width="12.5" style="43" bestFit="1" customWidth="1"/>
    <col min="41" max="16384" width="10.83203125" style="3"/>
  </cols>
  <sheetData>
    <row r="1" spans="1:43" s="43" customFormat="1" ht="15" customHeight="1"/>
    <row r="2" spans="1:43" s="43" customFormat="1" ht="15" customHeight="1" thickBot="1">
      <c r="AE2" s="46" t="s">
        <v>275</v>
      </c>
    </row>
    <row r="3" spans="1:43" s="43" customFormat="1" ht="20" customHeight="1">
      <c r="G3" s="150" t="s">
        <v>246</v>
      </c>
      <c r="H3" s="118">
        <v>1</v>
      </c>
      <c r="I3" s="119"/>
      <c r="J3" s="134" t="s">
        <v>278</v>
      </c>
      <c r="K3" s="135"/>
      <c r="L3" s="135"/>
      <c r="M3" s="135"/>
      <c r="N3" s="135"/>
      <c r="O3" s="135"/>
      <c r="P3" s="135"/>
      <c r="Q3" s="135"/>
      <c r="R3" s="135"/>
      <c r="S3" s="135"/>
      <c r="T3" s="135"/>
      <c r="U3" s="135"/>
      <c r="V3" s="135"/>
      <c r="W3" s="135"/>
      <c r="X3" s="135"/>
      <c r="Y3" s="135"/>
      <c r="Z3" s="135"/>
      <c r="AA3" s="135"/>
      <c r="AB3" s="135"/>
      <c r="AC3" s="135"/>
      <c r="AD3" s="135"/>
      <c r="AE3" s="135"/>
      <c r="AF3" s="135"/>
      <c r="AG3" s="135"/>
      <c r="AH3" s="135"/>
      <c r="AI3" s="135"/>
      <c r="AJ3" s="136"/>
      <c r="AK3" s="122" t="s">
        <v>287</v>
      </c>
      <c r="AL3" s="123"/>
      <c r="AM3" s="124"/>
      <c r="AN3" s="258">
        <f ca="1">SUM(AN9:AN14)</f>
        <v>172</v>
      </c>
      <c r="AO3" s="81" t="s">
        <v>279</v>
      </c>
      <c r="AP3" s="82"/>
      <c r="AQ3" s="83"/>
    </row>
    <row r="4" spans="1:43" s="43" customFormat="1" ht="20" customHeight="1" thickBot="1">
      <c r="G4" s="151"/>
      <c r="H4" s="120"/>
      <c r="I4" s="121"/>
      <c r="J4" s="137"/>
      <c r="K4" s="138"/>
      <c r="L4" s="138"/>
      <c r="M4" s="138"/>
      <c r="N4" s="138"/>
      <c r="O4" s="138"/>
      <c r="P4" s="138"/>
      <c r="Q4" s="138"/>
      <c r="R4" s="138"/>
      <c r="S4" s="138"/>
      <c r="T4" s="138"/>
      <c r="U4" s="138"/>
      <c r="V4" s="138"/>
      <c r="W4" s="138"/>
      <c r="X4" s="138"/>
      <c r="Y4" s="138"/>
      <c r="Z4" s="138"/>
      <c r="AA4" s="138"/>
      <c r="AB4" s="138"/>
      <c r="AC4" s="138"/>
      <c r="AD4" s="138"/>
      <c r="AE4" s="138"/>
      <c r="AF4" s="138"/>
      <c r="AG4" s="138"/>
      <c r="AH4" s="138"/>
      <c r="AI4" s="138"/>
      <c r="AJ4" s="139"/>
      <c r="AK4" s="125"/>
      <c r="AL4" s="126"/>
      <c r="AM4" s="127"/>
      <c r="AN4" s="259"/>
      <c r="AO4" s="84"/>
      <c r="AP4" s="85"/>
      <c r="AQ4" s="86"/>
    </row>
    <row r="5" spans="1:43" s="43" customFormat="1" ht="20" customHeight="1" thickBot="1">
      <c r="G5" s="151"/>
      <c r="H5" s="44"/>
      <c r="I5" s="44"/>
      <c r="J5" s="44"/>
      <c r="K5" s="44"/>
      <c r="L5" s="44"/>
      <c r="M5" s="44"/>
      <c r="N5" s="44"/>
      <c r="O5" s="44"/>
      <c r="P5" s="44"/>
      <c r="Q5" s="44"/>
      <c r="R5" s="44"/>
      <c r="S5" s="44"/>
      <c r="T5" s="44"/>
      <c r="U5" s="44"/>
      <c r="V5" s="277" t="s">
        <v>97</v>
      </c>
      <c r="W5" s="264"/>
      <c r="X5" s="142">
        <v>15</v>
      </c>
      <c r="Y5" s="142"/>
      <c r="Z5" s="142"/>
      <c r="AA5" s="142"/>
      <c r="AB5" s="143">
        <v>25</v>
      </c>
      <c r="AC5" s="143"/>
      <c r="AD5" s="143"/>
      <c r="AE5" s="143"/>
      <c r="AF5" s="143"/>
      <c r="AG5" s="143"/>
      <c r="AH5" s="143"/>
      <c r="AI5" s="143"/>
      <c r="AJ5" s="140" t="s">
        <v>244</v>
      </c>
      <c r="AK5" s="140"/>
      <c r="AL5" s="140"/>
      <c r="AM5" s="141"/>
      <c r="AN5" s="58"/>
      <c r="AO5" s="84"/>
      <c r="AP5" s="85"/>
      <c r="AQ5" s="86"/>
    </row>
    <row r="6" spans="1:43" s="43" customFormat="1" ht="20" customHeight="1">
      <c r="G6" s="151"/>
      <c r="H6" s="114" t="s">
        <v>3</v>
      </c>
      <c r="I6" s="115"/>
      <c r="J6" s="115"/>
      <c r="K6" s="115"/>
      <c r="L6" s="149" t="s">
        <v>4</v>
      </c>
      <c r="M6" s="149"/>
      <c r="N6" s="149"/>
      <c r="O6" s="149"/>
      <c r="P6" s="149"/>
      <c r="Q6" s="149"/>
      <c r="R6" s="146" t="s">
        <v>5</v>
      </c>
      <c r="S6" s="146"/>
      <c r="T6" s="146"/>
      <c r="U6" s="147"/>
      <c r="V6" s="128">
        <v>1</v>
      </c>
      <c r="W6" s="129"/>
      <c r="X6" s="129"/>
      <c r="Y6" s="129"/>
      <c r="Z6" s="129"/>
      <c r="AA6" s="129"/>
      <c r="AB6" s="129"/>
      <c r="AC6" s="129"/>
      <c r="AD6" s="129"/>
      <c r="AE6" s="129"/>
      <c r="AF6" s="129"/>
      <c r="AG6" s="129"/>
      <c r="AH6" s="129"/>
      <c r="AI6" s="129"/>
      <c r="AJ6" s="130"/>
      <c r="AK6" s="128">
        <v>2</v>
      </c>
      <c r="AL6" s="129"/>
      <c r="AM6" s="130"/>
      <c r="AN6" s="58"/>
      <c r="AO6" s="84"/>
      <c r="AP6" s="85"/>
      <c r="AQ6" s="86"/>
    </row>
    <row r="7" spans="1:43" s="43" customFormat="1" ht="20" customHeight="1" thickBot="1">
      <c r="G7" s="151"/>
      <c r="H7" s="116">
        <f ca="1">SUM($AK9,$AK12)</f>
        <v>32</v>
      </c>
      <c r="I7" s="117"/>
      <c r="J7" s="117"/>
      <c r="K7" s="117"/>
      <c r="L7" s="148">
        <f ca="1">SUM($AK10,$AK13)</f>
        <v>10</v>
      </c>
      <c r="M7" s="148"/>
      <c r="N7" s="148"/>
      <c r="O7" s="148"/>
      <c r="P7" s="148"/>
      <c r="Q7" s="148"/>
      <c r="R7" s="144">
        <f ca="1">SUM($AK11,$AK14)</f>
        <v>11</v>
      </c>
      <c r="S7" s="144"/>
      <c r="T7" s="144"/>
      <c r="U7" s="145"/>
      <c r="V7" s="131"/>
      <c r="W7" s="132"/>
      <c r="X7" s="132"/>
      <c r="Y7" s="132"/>
      <c r="Z7" s="132"/>
      <c r="AA7" s="132"/>
      <c r="AB7" s="132"/>
      <c r="AC7" s="132"/>
      <c r="AD7" s="132"/>
      <c r="AE7" s="132"/>
      <c r="AF7" s="132"/>
      <c r="AG7" s="132"/>
      <c r="AH7" s="132"/>
      <c r="AI7" s="132"/>
      <c r="AJ7" s="133"/>
      <c r="AK7" s="131"/>
      <c r="AL7" s="132"/>
      <c r="AM7" s="133"/>
      <c r="AN7" s="59"/>
      <c r="AO7" s="84"/>
      <c r="AP7" s="85"/>
      <c r="AQ7" s="86"/>
    </row>
    <row r="8" spans="1:43" s="37" customFormat="1" ht="20" customHeight="1" thickBot="1">
      <c r="G8" s="152"/>
      <c r="H8" s="260" t="s">
        <v>0</v>
      </c>
      <c r="I8" s="261"/>
      <c r="J8" s="261"/>
      <c r="K8" s="262"/>
      <c r="L8" s="263" t="s">
        <v>179</v>
      </c>
      <c r="M8" s="264"/>
      <c r="N8" s="264"/>
      <c r="O8" s="265"/>
      <c r="P8" s="263" t="s">
        <v>180</v>
      </c>
      <c r="Q8" s="264"/>
      <c r="R8" s="264"/>
      <c r="S8" s="264"/>
      <c r="T8" s="264"/>
      <c r="U8" s="264"/>
      <c r="V8" s="264"/>
      <c r="W8" s="264"/>
      <c r="X8" s="265"/>
      <c r="Y8" s="263" t="s">
        <v>2</v>
      </c>
      <c r="Z8" s="265"/>
      <c r="AA8" s="263" t="s">
        <v>181</v>
      </c>
      <c r="AB8" s="264"/>
      <c r="AC8" s="264"/>
      <c r="AD8" s="264"/>
      <c r="AE8" s="264"/>
      <c r="AF8" s="264"/>
      <c r="AG8" s="264"/>
      <c r="AH8" s="265"/>
      <c r="AI8" s="263" t="s">
        <v>182</v>
      </c>
      <c r="AJ8" s="271"/>
      <c r="AK8" s="272" t="s">
        <v>6</v>
      </c>
      <c r="AL8" s="273"/>
      <c r="AM8" s="274"/>
      <c r="AN8" s="60" t="s">
        <v>184</v>
      </c>
      <c r="AO8" s="84"/>
      <c r="AP8" s="85"/>
      <c r="AQ8" s="86"/>
    </row>
    <row r="9" spans="1:43" s="43" customFormat="1" ht="20" customHeight="1" thickBot="1">
      <c r="A9" s="2"/>
      <c r="B9" s="2"/>
      <c r="C9" s="2"/>
      <c r="D9" s="2"/>
      <c r="E9" s="2"/>
      <c r="F9" s="2"/>
      <c r="G9" s="61"/>
      <c r="H9" s="266"/>
      <c r="I9" s="267"/>
      <c r="J9" s="275">
        <v>1</v>
      </c>
      <c r="K9" s="276"/>
      <c r="L9" s="268" t="s">
        <v>289</v>
      </c>
      <c r="M9" s="269"/>
      <c r="N9" s="269"/>
      <c r="O9" s="270"/>
      <c r="P9" s="160" t="str">
        <f ca="1">RechercheTYPE(L9)</f>
        <v>2 Par 64</v>
      </c>
      <c r="Q9" s="161"/>
      <c r="R9" s="161"/>
      <c r="S9" s="161"/>
      <c r="T9" s="161"/>
      <c r="U9" s="161"/>
      <c r="V9" s="161"/>
      <c r="W9" s="161"/>
      <c r="X9" s="162"/>
      <c r="Y9" s="278" t="str">
        <f t="shared" ref="Y9:Y14" ca="1" si="0">RechercheUNIVERS(L9)</f>
        <v>1</v>
      </c>
      <c r="Z9" s="279"/>
      <c r="AA9" s="109" t="str">
        <f ca="1">RechercheDMX(L9)</f>
        <v>481/482</v>
      </c>
      <c r="AB9" s="110"/>
      <c r="AC9" s="110"/>
      <c r="AD9" s="110"/>
      <c r="AE9" s="110"/>
      <c r="AF9" s="110"/>
      <c r="AG9" s="110"/>
      <c r="AH9" s="111"/>
      <c r="AI9" s="154"/>
      <c r="AJ9" s="155"/>
      <c r="AK9" s="101">
        <f ca="1">RechercheAMP(P9)</f>
        <v>9</v>
      </c>
      <c r="AL9" s="102"/>
      <c r="AM9" s="103"/>
      <c r="AN9" s="62">
        <f ca="1">RechercheWEIGHT(P9)</f>
        <v>4</v>
      </c>
      <c r="AO9" s="84"/>
      <c r="AP9" s="85"/>
      <c r="AQ9" s="86"/>
    </row>
    <row r="10" spans="1:43" s="43" customFormat="1" ht="20" customHeight="1" thickBot="1">
      <c r="A10" s="2"/>
      <c r="B10" s="2"/>
      <c r="C10" s="2"/>
      <c r="D10" s="2"/>
      <c r="E10" s="2"/>
      <c r="F10" s="2"/>
      <c r="G10" s="61"/>
      <c r="H10" s="156"/>
      <c r="I10" s="157"/>
      <c r="J10" s="215">
        <v>2</v>
      </c>
      <c r="K10" s="216"/>
      <c r="L10" s="247" t="s">
        <v>272</v>
      </c>
      <c r="M10" s="248"/>
      <c r="N10" s="248"/>
      <c r="O10" s="249"/>
      <c r="P10" s="104" t="str">
        <f ca="1">RechercheTYPE(L10)</f>
        <v>2 Viper Prof</v>
      </c>
      <c r="Q10" s="105"/>
      <c r="R10" s="105"/>
      <c r="S10" s="105"/>
      <c r="T10" s="105"/>
      <c r="U10" s="105"/>
      <c r="V10" s="105"/>
      <c r="W10" s="105"/>
      <c r="X10" s="106"/>
      <c r="Y10" s="252" t="str">
        <f t="shared" ca="1" si="0"/>
        <v>2</v>
      </c>
      <c r="Z10" s="253"/>
      <c r="AA10" s="109" t="str">
        <f t="shared" ref="AA10:AA14" ca="1" si="1">RechercheDMX(L10)</f>
        <v>211/237</v>
      </c>
      <c r="AB10" s="110"/>
      <c r="AC10" s="110"/>
      <c r="AD10" s="110"/>
      <c r="AE10" s="110"/>
      <c r="AF10" s="110"/>
      <c r="AG10" s="110"/>
      <c r="AH10" s="111"/>
      <c r="AI10" s="153"/>
      <c r="AJ10" s="108"/>
      <c r="AK10" s="101">
        <f ca="1">RechercheAMP(P10)</f>
        <v>10</v>
      </c>
      <c r="AL10" s="102"/>
      <c r="AM10" s="103"/>
      <c r="AN10" s="62">
        <f t="shared" ref="AN10:AN14" ca="1" si="2">RechercheWEIGHT(P10)</f>
        <v>72</v>
      </c>
      <c r="AO10" s="84"/>
      <c r="AP10" s="85"/>
      <c r="AQ10" s="86"/>
    </row>
    <row r="11" spans="1:43" s="43" customFormat="1" ht="20" customHeight="1" thickBot="1">
      <c r="A11" s="2"/>
      <c r="B11" s="2"/>
      <c r="C11" s="2"/>
      <c r="D11" s="2"/>
      <c r="E11" s="2"/>
      <c r="F11" s="2"/>
      <c r="G11" s="61"/>
      <c r="H11" s="158"/>
      <c r="I11" s="159"/>
      <c r="J11" s="215">
        <v>3</v>
      </c>
      <c r="K11" s="216"/>
      <c r="L11" s="247" t="s">
        <v>213</v>
      </c>
      <c r="M11" s="248"/>
      <c r="N11" s="248"/>
      <c r="O11" s="249"/>
      <c r="P11" s="104" t="str">
        <f t="shared" ref="P11:P14" ca="1" si="3">RechercheTYPE(L11)</f>
        <v>1 Viper Prof</v>
      </c>
      <c r="Q11" s="105"/>
      <c r="R11" s="105"/>
      <c r="S11" s="105"/>
      <c r="T11" s="105"/>
      <c r="U11" s="105"/>
      <c r="V11" s="105"/>
      <c r="W11" s="105"/>
      <c r="X11" s="106"/>
      <c r="Y11" s="252" t="str">
        <f t="shared" ca="1" si="0"/>
        <v>3</v>
      </c>
      <c r="Z11" s="253"/>
      <c r="AA11" s="109" t="str">
        <f t="shared" ca="1" si="1"/>
        <v>301</v>
      </c>
      <c r="AB11" s="110"/>
      <c r="AC11" s="110"/>
      <c r="AD11" s="110"/>
      <c r="AE11" s="110"/>
      <c r="AF11" s="110"/>
      <c r="AG11" s="110"/>
      <c r="AH11" s="111"/>
      <c r="AI11" s="107"/>
      <c r="AJ11" s="108"/>
      <c r="AK11" s="101">
        <f ca="1">RechercheAMP(P11)</f>
        <v>5</v>
      </c>
      <c r="AL11" s="102"/>
      <c r="AM11" s="103"/>
      <c r="AN11" s="62">
        <f t="shared" ca="1" si="2"/>
        <v>36</v>
      </c>
      <c r="AO11" s="84"/>
      <c r="AP11" s="85"/>
      <c r="AQ11" s="86"/>
    </row>
    <row r="12" spans="1:43" s="43" customFormat="1" ht="20" customHeight="1" thickBot="1">
      <c r="A12" s="2"/>
      <c r="B12" s="2"/>
      <c r="C12" s="2"/>
      <c r="D12" s="2"/>
      <c r="E12" s="2"/>
      <c r="F12" s="2"/>
      <c r="G12" s="61"/>
      <c r="H12" s="217"/>
      <c r="I12" s="218"/>
      <c r="J12" s="215">
        <v>4</v>
      </c>
      <c r="K12" s="216"/>
      <c r="L12" s="247" t="s">
        <v>273</v>
      </c>
      <c r="M12" s="248"/>
      <c r="N12" s="248"/>
      <c r="O12" s="249"/>
      <c r="P12" s="104" t="str">
        <f t="shared" ca="1" si="3"/>
        <v>2 Mole 4</v>
      </c>
      <c r="Q12" s="105"/>
      <c r="R12" s="105"/>
      <c r="S12" s="105"/>
      <c r="T12" s="105"/>
      <c r="U12" s="105"/>
      <c r="V12" s="105"/>
      <c r="W12" s="105"/>
      <c r="X12" s="106"/>
      <c r="Y12" s="252" t="str">
        <f t="shared" ca="1" si="0"/>
        <v>1</v>
      </c>
      <c r="Z12" s="253"/>
      <c r="AA12" s="109" t="str">
        <f t="shared" ca="1" si="1"/>
        <v>493/494</v>
      </c>
      <c r="AB12" s="110"/>
      <c r="AC12" s="110"/>
      <c r="AD12" s="110"/>
      <c r="AE12" s="110"/>
      <c r="AF12" s="110"/>
      <c r="AG12" s="110"/>
      <c r="AH12" s="111"/>
      <c r="AI12" s="163"/>
      <c r="AJ12" s="108"/>
      <c r="AK12" s="101">
        <f ca="1">RechercheAMP(P12)</f>
        <v>23</v>
      </c>
      <c r="AL12" s="102"/>
      <c r="AM12" s="103"/>
      <c r="AN12" s="62">
        <f t="shared" ca="1" si="2"/>
        <v>18</v>
      </c>
      <c r="AO12" s="84"/>
      <c r="AP12" s="85"/>
      <c r="AQ12" s="86"/>
    </row>
    <row r="13" spans="1:43" s="43" customFormat="1" ht="20" customHeight="1" thickBot="1">
      <c r="A13" s="2"/>
      <c r="B13" s="2"/>
      <c r="C13" s="2"/>
      <c r="D13" s="2"/>
      <c r="E13" s="2"/>
      <c r="F13" s="2"/>
      <c r="G13" s="61"/>
      <c r="H13" s="156"/>
      <c r="I13" s="157"/>
      <c r="J13" s="215">
        <v>5</v>
      </c>
      <c r="K13" s="216"/>
      <c r="L13" s="247"/>
      <c r="M13" s="248"/>
      <c r="N13" s="248"/>
      <c r="O13" s="249"/>
      <c r="P13" s="104" t="str">
        <f t="shared" ca="1" si="3"/>
        <v/>
      </c>
      <c r="Q13" s="105"/>
      <c r="R13" s="105"/>
      <c r="S13" s="105"/>
      <c r="T13" s="105"/>
      <c r="U13" s="105"/>
      <c r="V13" s="105"/>
      <c r="W13" s="105"/>
      <c r="X13" s="106"/>
      <c r="Y13" s="252" t="str">
        <f t="shared" ca="1" si="0"/>
        <v/>
      </c>
      <c r="Z13" s="253"/>
      <c r="AA13" s="109" t="str">
        <f t="shared" ca="1" si="1"/>
        <v/>
      </c>
      <c r="AB13" s="110"/>
      <c r="AC13" s="110"/>
      <c r="AD13" s="110"/>
      <c r="AE13" s="110"/>
      <c r="AF13" s="110"/>
      <c r="AG13" s="110"/>
      <c r="AH13" s="111"/>
      <c r="AI13" s="257"/>
      <c r="AJ13" s="108"/>
      <c r="AK13" s="101" t="str">
        <f t="shared" ref="AK13:AK14" ca="1" si="4">RechercheAMP(P13)</f>
        <v/>
      </c>
      <c r="AL13" s="102"/>
      <c r="AM13" s="103"/>
      <c r="AN13" s="62" t="str">
        <f t="shared" ca="1" si="2"/>
        <v/>
      </c>
      <c r="AO13" s="84"/>
      <c r="AP13" s="85"/>
      <c r="AQ13" s="86"/>
    </row>
    <row r="14" spans="1:43" s="43" customFormat="1" ht="20" customHeight="1" thickBot="1">
      <c r="A14" s="2"/>
      <c r="B14" s="2"/>
      <c r="C14" s="2"/>
      <c r="D14" s="2"/>
      <c r="E14" s="2"/>
      <c r="F14" s="2"/>
      <c r="G14" s="63"/>
      <c r="H14" s="170"/>
      <c r="I14" s="171"/>
      <c r="J14" s="213">
        <v>6</v>
      </c>
      <c r="K14" s="214"/>
      <c r="L14" s="244" t="s">
        <v>293</v>
      </c>
      <c r="M14" s="245"/>
      <c r="N14" s="245"/>
      <c r="O14" s="246"/>
      <c r="P14" s="160" t="str">
        <f t="shared" ca="1" si="3"/>
        <v>2 B-Eye K20</v>
      </c>
      <c r="Q14" s="161"/>
      <c r="R14" s="161"/>
      <c r="S14" s="161"/>
      <c r="T14" s="161"/>
      <c r="U14" s="161"/>
      <c r="V14" s="161"/>
      <c r="W14" s="161"/>
      <c r="X14" s="162"/>
      <c r="Y14" s="250" t="str">
        <f t="shared" ca="1" si="0"/>
        <v>4</v>
      </c>
      <c r="Z14" s="251"/>
      <c r="AA14" s="182" t="str">
        <f t="shared" ca="1" si="1"/>
        <v>1/36</v>
      </c>
      <c r="AB14" s="183"/>
      <c r="AC14" s="183"/>
      <c r="AD14" s="183"/>
      <c r="AE14" s="183"/>
      <c r="AF14" s="183"/>
      <c r="AG14" s="183"/>
      <c r="AH14" s="184"/>
      <c r="AI14" s="180"/>
      <c r="AJ14" s="181"/>
      <c r="AK14" s="254">
        <f t="shared" ca="1" si="4"/>
        <v>6</v>
      </c>
      <c r="AL14" s="255"/>
      <c r="AM14" s="256"/>
      <c r="AN14" s="62">
        <f t="shared" ca="1" si="2"/>
        <v>42</v>
      </c>
      <c r="AO14" s="87"/>
      <c r="AP14" s="88"/>
      <c r="AQ14" s="89"/>
    </row>
    <row r="15" spans="1:43" s="43" customFormat="1" ht="15" customHeight="1"/>
    <row r="16" spans="1:43" s="43" customFormat="1" ht="15" customHeight="1"/>
    <row r="17" spans="1:43" ht="20" customHeight="1" thickBot="1">
      <c r="AE17" s="3"/>
    </row>
    <row r="18" spans="1:43" ht="20" customHeight="1">
      <c r="G18" s="150" t="s">
        <v>246</v>
      </c>
      <c r="H18" s="118">
        <v>1</v>
      </c>
      <c r="I18" s="119"/>
      <c r="J18" s="134" t="s">
        <v>286</v>
      </c>
      <c r="K18" s="135"/>
      <c r="L18" s="135"/>
      <c r="M18" s="135"/>
      <c r="N18" s="135"/>
      <c r="O18" s="135"/>
      <c r="P18" s="135"/>
      <c r="Q18" s="135"/>
      <c r="R18" s="135"/>
      <c r="S18" s="135"/>
      <c r="T18" s="135"/>
      <c r="U18" s="135"/>
      <c r="V18" s="135"/>
      <c r="W18" s="135"/>
      <c r="X18" s="135"/>
      <c r="Y18" s="135"/>
      <c r="Z18" s="135"/>
      <c r="AA18" s="135"/>
      <c r="AB18" s="135"/>
      <c r="AC18" s="135"/>
      <c r="AD18" s="135"/>
      <c r="AE18" s="135"/>
      <c r="AF18" s="135"/>
      <c r="AG18" s="135"/>
      <c r="AH18" s="135"/>
      <c r="AI18" s="135"/>
      <c r="AJ18" s="136"/>
      <c r="AK18" s="122" t="s">
        <v>288</v>
      </c>
      <c r="AL18" s="123"/>
      <c r="AM18" s="124"/>
      <c r="AN18" s="258">
        <f ca="1">SUM(AN24:AN29)</f>
        <v>180</v>
      </c>
      <c r="AO18" s="81" t="s">
        <v>295</v>
      </c>
      <c r="AP18" s="82"/>
      <c r="AQ18" s="83"/>
    </row>
    <row r="19" spans="1:43" ht="20" customHeight="1" thickBot="1">
      <c r="G19" s="151"/>
      <c r="H19" s="120"/>
      <c r="I19" s="121"/>
      <c r="J19" s="137"/>
      <c r="K19" s="138"/>
      <c r="L19" s="138"/>
      <c r="M19" s="138"/>
      <c r="N19" s="138"/>
      <c r="O19" s="138"/>
      <c r="P19" s="138"/>
      <c r="Q19" s="138"/>
      <c r="R19" s="138"/>
      <c r="S19" s="138"/>
      <c r="T19" s="138"/>
      <c r="U19" s="138"/>
      <c r="V19" s="138"/>
      <c r="W19" s="138"/>
      <c r="X19" s="138"/>
      <c r="Y19" s="138"/>
      <c r="Z19" s="138"/>
      <c r="AA19" s="138"/>
      <c r="AB19" s="138"/>
      <c r="AC19" s="138"/>
      <c r="AD19" s="138"/>
      <c r="AE19" s="138"/>
      <c r="AF19" s="138"/>
      <c r="AG19" s="138"/>
      <c r="AH19" s="138"/>
      <c r="AI19" s="138"/>
      <c r="AJ19" s="139"/>
      <c r="AK19" s="125"/>
      <c r="AL19" s="126"/>
      <c r="AM19" s="127"/>
      <c r="AN19" s="259"/>
      <c r="AO19" s="84"/>
      <c r="AP19" s="85"/>
      <c r="AQ19" s="86"/>
    </row>
    <row r="20" spans="1:43" ht="20" customHeight="1" thickBot="1">
      <c r="G20" s="151"/>
      <c r="H20" s="44"/>
      <c r="I20" s="44"/>
      <c r="J20" s="44"/>
      <c r="K20" s="44"/>
      <c r="L20" s="44"/>
      <c r="M20" s="44"/>
      <c r="N20" s="44"/>
      <c r="O20" s="44"/>
      <c r="P20" s="44"/>
      <c r="Q20" s="44"/>
      <c r="R20" s="44"/>
      <c r="S20" s="44"/>
      <c r="T20" s="44"/>
      <c r="U20" s="44"/>
      <c r="V20" s="277" t="s">
        <v>97</v>
      </c>
      <c r="W20" s="264"/>
      <c r="X20" s="142">
        <v>15</v>
      </c>
      <c r="Y20" s="142"/>
      <c r="Z20" s="142"/>
      <c r="AA20" s="142"/>
      <c r="AB20" s="143">
        <v>25</v>
      </c>
      <c r="AC20" s="143"/>
      <c r="AD20" s="143"/>
      <c r="AE20" s="143"/>
      <c r="AF20" s="143"/>
      <c r="AG20" s="143"/>
      <c r="AH20" s="143"/>
      <c r="AI20" s="143"/>
      <c r="AJ20" s="140" t="s">
        <v>244</v>
      </c>
      <c r="AK20" s="140"/>
      <c r="AL20" s="140"/>
      <c r="AM20" s="141"/>
      <c r="AN20" s="58"/>
      <c r="AO20" s="84"/>
      <c r="AP20" s="85"/>
      <c r="AQ20" s="86"/>
    </row>
    <row r="21" spans="1:43" ht="20" customHeight="1">
      <c r="G21" s="151"/>
      <c r="H21" s="114" t="s">
        <v>3</v>
      </c>
      <c r="I21" s="115"/>
      <c r="J21" s="115"/>
      <c r="K21" s="115"/>
      <c r="L21" s="149" t="s">
        <v>4</v>
      </c>
      <c r="M21" s="149"/>
      <c r="N21" s="149"/>
      <c r="O21" s="149"/>
      <c r="P21" s="149"/>
      <c r="Q21" s="149"/>
      <c r="R21" s="146" t="s">
        <v>5</v>
      </c>
      <c r="S21" s="146"/>
      <c r="T21" s="146"/>
      <c r="U21" s="147"/>
      <c r="V21" s="128">
        <v>1</v>
      </c>
      <c r="W21" s="129"/>
      <c r="X21" s="129"/>
      <c r="Y21" s="129"/>
      <c r="Z21" s="129"/>
      <c r="AA21" s="129"/>
      <c r="AB21" s="129"/>
      <c r="AC21" s="129"/>
      <c r="AD21" s="129"/>
      <c r="AE21" s="129"/>
      <c r="AF21" s="129"/>
      <c r="AG21" s="129"/>
      <c r="AH21" s="129"/>
      <c r="AI21" s="129"/>
      <c r="AJ21" s="130"/>
      <c r="AK21" s="128">
        <v>2</v>
      </c>
      <c r="AL21" s="129"/>
      <c r="AM21" s="130"/>
      <c r="AN21" s="58"/>
      <c r="AO21" s="84"/>
      <c r="AP21" s="85"/>
      <c r="AQ21" s="86"/>
    </row>
    <row r="22" spans="1:43" ht="20" customHeight="1" thickBot="1">
      <c r="G22" s="151"/>
      <c r="H22" s="116">
        <f ca="1">SUM($AK24,$AK27)</f>
        <v>32</v>
      </c>
      <c r="I22" s="117"/>
      <c r="J22" s="117"/>
      <c r="K22" s="117"/>
      <c r="L22" s="148">
        <f ca="1">SUM($AK25,$AK28)</f>
        <v>21</v>
      </c>
      <c r="M22" s="148"/>
      <c r="N22" s="148"/>
      <c r="O22" s="148"/>
      <c r="P22" s="148"/>
      <c r="Q22" s="148"/>
      <c r="R22" s="144">
        <f ca="1">SUM($AK26,$AK29)</f>
        <v>11</v>
      </c>
      <c r="S22" s="144"/>
      <c r="T22" s="144"/>
      <c r="U22" s="145"/>
      <c r="V22" s="131"/>
      <c r="W22" s="132"/>
      <c r="X22" s="132"/>
      <c r="Y22" s="132"/>
      <c r="Z22" s="132"/>
      <c r="AA22" s="132"/>
      <c r="AB22" s="132"/>
      <c r="AC22" s="132"/>
      <c r="AD22" s="132"/>
      <c r="AE22" s="132"/>
      <c r="AF22" s="132"/>
      <c r="AG22" s="132"/>
      <c r="AH22" s="132"/>
      <c r="AI22" s="132"/>
      <c r="AJ22" s="133"/>
      <c r="AK22" s="131"/>
      <c r="AL22" s="132"/>
      <c r="AM22" s="133"/>
      <c r="AN22" s="59"/>
      <c r="AO22" s="84"/>
      <c r="AP22" s="85"/>
      <c r="AQ22" s="86"/>
    </row>
    <row r="23" spans="1:43" s="37" customFormat="1" ht="20" customHeight="1" thickBot="1">
      <c r="G23" s="152"/>
      <c r="H23" s="260" t="s">
        <v>0</v>
      </c>
      <c r="I23" s="261"/>
      <c r="J23" s="261"/>
      <c r="K23" s="262"/>
      <c r="L23" s="263" t="s">
        <v>179</v>
      </c>
      <c r="M23" s="264"/>
      <c r="N23" s="264"/>
      <c r="O23" s="265"/>
      <c r="P23" s="263" t="s">
        <v>180</v>
      </c>
      <c r="Q23" s="264"/>
      <c r="R23" s="264"/>
      <c r="S23" s="264"/>
      <c r="T23" s="264"/>
      <c r="U23" s="264"/>
      <c r="V23" s="264"/>
      <c r="W23" s="264"/>
      <c r="X23" s="265"/>
      <c r="Y23" s="263" t="s">
        <v>2</v>
      </c>
      <c r="Z23" s="265"/>
      <c r="AA23" s="263" t="s">
        <v>181</v>
      </c>
      <c r="AB23" s="264"/>
      <c r="AC23" s="264"/>
      <c r="AD23" s="264"/>
      <c r="AE23" s="264"/>
      <c r="AF23" s="264"/>
      <c r="AG23" s="264"/>
      <c r="AH23" s="265"/>
      <c r="AI23" s="263" t="s">
        <v>182</v>
      </c>
      <c r="AJ23" s="271"/>
      <c r="AK23" s="272" t="s">
        <v>6</v>
      </c>
      <c r="AL23" s="273"/>
      <c r="AM23" s="274"/>
      <c r="AN23" s="60" t="s">
        <v>184</v>
      </c>
      <c r="AO23" s="84"/>
      <c r="AP23" s="85"/>
      <c r="AQ23" s="86"/>
    </row>
    <row r="24" spans="1:43" ht="20" customHeight="1" thickBot="1">
      <c r="A24" s="2"/>
      <c r="B24" s="2"/>
      <c r="C24" s="2"/>
      <c r="D24" s="2"/>
      <c r="E24" s="2"/>
      <c r="F24" s="2"/>
      <c r="G24" s="61"/>
      <c r="H24" s="266"/>
      <c r="I24" s="267"/>
      <c r="J24" s="275">
        <v>1</v>
      </c>
      <c r="K24" s="276"/>
      <c r="L24" s="268" t="s">
        <v>290</v>
      </c>
      <c r="M24" s="269"/>
      <c r="N24" s="269"/>
      <c r="O24" s="270"/>
      <c r="P24" s="160" t="str">
        <f ca="1">RechercheTYPE(L24)</f>
        <v>2 Par 64</v>
      </c>
      <c r="Q24" s="161"/>
      <c r="R24" s="161"/>
      <c r="S24" s="161"/>
      <c r="T24" s="161"/>
      <c r="U24" s="161"/>
      <c r="V24" s="161"/>
      <c r="W24" s="161"/>
      <c r="X24" s="162"/>
      <c r="Y24" s="278" t="str">
        <f t="shared" ref="Y24:Y29" ca="1" si="5">RechercheUNIVERS(L24)</f>
        <v>1</v>
      </c>
      <c r="Z24" s="279"/>
      <c r="AA24" s="109" t="str">
        <f ca="1">RechercheDMX(L24)</f>
        <v>483/484</v>
      </c>
      <c r="AB24" s="110"/>
      <c r="AC24" s="110"/>
      <c r="AD24" s="110"/>
      <c r="AE24" s="110"/>
      <c r="AF24" s="110"/>
      <c r="AG24" s="110"/>
      <c r="AH24" s="111"/>
      <c r="AI24" s="154"/>
      <c r="AJ24" s="155"/>
      <c r="AK24" s="101">
        <f ca="1">RechercheAMP(P24)</f>
        <v>9</v>
      </c>
      <c r="AL24" s="102"/>
      <c r="AM24" s="103"/>
      <c r="AN24" s="62">
        <f ca="1">RechercheWEIGHT(P24)</f>
        <v>4</v>
      </c>
      <c r="AO24" s="84"/>
      <c r="AP24" s="85"/>
      <c r="AQ24" s="86"/>
    </row>
    <row r="25" spans="1:43" ht="20" customHeight="1" thickBot="1">
      <c r="A25" s="2"/>
      <c r="B25" s="2"/>
      <c r="C25" s="2"/>
      <c r="D25" s="2"/>
      <c r="E25" s="2"/>
      <c r="F25" s="2"/>
      <c r="G25" s="61"/>
      <c r="H25" s="156"/>
      <c r="I25" s="157"/>
      <c r="J25" s="215">
        <v>2</v>
      </c>
      <c r="K25" s="216"/>
      <c r="L25" s="247" t="s">
        <v>291</v>
      </c>
      <c r="M25" s="248"/>
      <c r="N25" s="248"/>
      <c r="O25" s="249"/>
      <c r="P25" s="104" t="str">
        <f ca="1">RechercheTYPE(L25)</f>
        <v>2 Viper Prof</v>
      </c>
      <c r="Q25" s="105"/>
      <c r="R25" s="105"/>
      <c r="S25" s="105"/>
      <c r="T25" s="105"/>
      <c r="U25" s="105"/>
      <c r="V25" s="105"/>
      <c r="W25" s="105"/>
      <c r="X25" s="106"/>
      <c r="Y25" s="252" t="str">
        <f t="shared" ca="1" si="5"/>
        <v>2</v>
      </c>
      <c r="Z25" s="253"/>
      <c r="AA25" s="109" t="str">
        <f t="shared" ref="AA25:AA29" ca="1" si="6">RechercheDMX(L25)</f>
        <v>263/289</v>
      </c>
      <c r="AB25" s="110"/>
      <c r="AC25" s="110"/>
      <c r="AD25" s="110"/>
      <c r="AE25" s="110"/>
      <c r="AF25" s="110"/>
      <c r="AG25" s="110"/>
      <c r="AH25" s="111"/>
      <c r="AI25" s="153"/>
      <c r="AJ25" s="108"/>
      <c r="AK25" s="101">
        <f ca="1">RechercheAMP(P25)</f>
        <v>10</v>
      </c>
      <c r="AL25" s="102"/>
      <c r="AM25" s="103"/>
      <c r="AN25" s="62">
        <f t="shared" ref="AN25:AN29" ca="1" si="7">RechercheWEIGHT(P25)</f>
        <v>72</v>
      </c>
      <c r="AO25" s="84"/>
      <c r="AP25" s="85"/>
      <c r="AQ25" s="86"/>
    </row>
    <row r="26" spans="1:43" ht="20" customHeight="1" thickBot="1">
      <c r="A26" s="2"/>
      <c r="B26" s="2"/>
      <c r="C26" s="2"/>
      <c r="D26" s="2"/>
      <c r="E26" s="2"/>
      <c r="F26" s="2"/>
      <c r="G26" s="61"/>
      <c r="H26" s="158"/>
      <c r="I26" s="159"/>
      <c r="J26" s="215">
        <v>3</v>
      </c>
      <c r="K26" s="216"/>
      <c r="L26" s="247" t="s">
        <v>214</v>
      </c>
      <c r="M26" s="248"/>
      <c r="N26" s="248"/>
      <c r="O26" s="249"/>
      <c r="P26" s="104" t="str">
        <f t="shared" ref="P26:P29" ca="1" si="8">RechercheTYPE(L26)</f>
        <v>1 Viper Prof</v>
      </c>
      <c r="Q26" s="105"/>
      <c r="R26" s="105"/>
      <c r="S26" s="105"/>
      <c r="T26" s="105"/>
      <c r="U26" s="105"/>
      <c r="V26" s="105"/>
      <c r="W26" s="105"/>
      <c r="X26" s="106"/>
      <c r="Y26" s="252" t="str">
        <f t="shared" ca="1" si="5"/>
        <v>3</v>
      </c>
      <c r="Z26" s="253"/>
      <c r="AA26" s="109" t="str">
        <f t="shared" ca="1" si="6"/>
        <v>327</v>
      </c>
      <c r="AB26" s="110"/>
      <c r="AC26" s="110"/>
      <c r="AD26" s="110"/>
      <c r="AE26" s="110"/>
      <c r="AF26" s="110"/>
      <c r="AG26" s="110"/>
      <c r="AH26" s="111"/>
      <c r="AI26" s="107"/>
      <c r="AJ26" s="108"/>
      <c r="AK26" s="101">
        <f ca="1">RechercheAMP(P26)</f>
        <v>5</v>
      </c>
      <c r="AL26" s="102"/>
      <c r="AM26" s="103"/>
      <c r="AN26" s="62">
        <f t="shared" ca="1" si="7"/>
        <v>36</v>
      </c>
      <c r="AO26" s="84"/>
      <c r="AP26" s="85"/>
      <c r="AQ26" s="86"/>
    </row>
    <row r="27" spans="1:43" ht="20" customHeight="1" thickBot="1">
      <c r="A27" s="2"/>
      <c r="B27" s="2"/>
      <c r="C27" s="2"/>
      <c r="D27" s="2"/>
      <c r="E27" s="2"/>
      <c r="F27" s="2"/>
      <c r="G27" s="61"/>
      <c r="H27" s="217"/>
      <c r="I27" s="218"/>
      <c r="J27" s="215">
        <v>4</v>
      </c>
      <c r="K27" s="216"/>
      <c r="L27" s="247" t="s">
        <v>292</v>
      </c>
      <c r="M27" s="248"/>
      <c r="N27" s="248"/>
      <c r="O27" s="249"/>
      <c r="P27" s="104" t="str">
        <f t="shared" ca="1" si="8"/>
        <v>2 Mole 4</v>
      </c>
      <c r="Q27" s="105"/>
      <c r="R27" s="105"/>
      <c r="S27" s="105"/>
      <c r="T27" s="105"/>
      <c r="U27" s="105"/>
      <c r="V27" s="105"/>
      <c r="W27" s="105"/>
      <c r="X27" s="106"/>
      <c r="Y27" s="252" t="str">
        <f t="shared" ca="1" si="5"/>
        <v>1</v>
      </c>
      <c r="Z27" s="253"/>
      <c r="AA27" s="109" t="str">
        <f t="shared" ca="1" si="6"/>
        <v>495/496</v>
      </c>
      <c r="AB27" s="110"/>
      <c r="AC27" s="110"/>
      <c r="AD27" s="110"/>
      <c r="AE27" s="110"/>
      <c r="AF27" s="110"/>
      <c r="AG27" s="110"/>
      <c r="AH27" s="111"/>
      <c r="AI27" s="163"/>
      <c r="AJ27" s="108"/>
      <c r="AK27" s="101">
        <f ca="1">RechercheAMP(P27)</f>
        <v>23</v>
      </c>
      <c r="AL27" s="102"/>
      <c r="AM27" s="103"/>
      <c r="AN27" s="62">
        <f t="shared" ca="1" si="7"/>
        <v>18</v>
      </c>
      <c r="AO27" s="84"/>
      <c r="AP27" s="85"/>
      <c r="AQ27" s="86"/>
    </row>
    <row r="28" spans="1:43" ht="20" customHeight="1" thickBot="1">
      <c r="A28" s="2"/>
      <c r="B28" s="2"/>
      <c r="C28" s="2"/>
      <c r="D28" s="2"/>
      <c r="E28" s="2"/>
      <c r="F28" s="2"/>
      <c r="G28" s="61"/>
      <c r="H28" s="156"/>
      <c r="I28" s="157"/>
      <c r="J28" s="215">
        <v>5</v>
      </c>
      <c r="K28" s="216"/>
      <c r="L28" s="247" t="s">
        <v>296</v>
      </c>
      <c r="M28" s="248"/>
      <c r="N28" s="248"/>
      <c r="O28" s="249"/>
      <c r="P28" s="104" t="str">
        <f t="shared" ca="1" si="8"/>
        <v>2 FL 1300</v>
      </c>
      <c r="Q28" s="105"/>
      <c r="R28" s="105"/>
      <c r="S28" s="105"/>
      <c r="T28" s="105"/>
      <c r="U28" s="105"/>
      <c r="V28" s="105"/>
      <c r="W28" s="105"/>
      <c r="X28" s="106"/>
      <c r="Y28" s="252" t="str">
        <f t="shared" ca="1" si="5"/>
        <v>1</v>
      </c>
      <c r="Z28" s="253"/>
      <c r="AA28" s="109" t="str">
        <f t="shared" ca="1" si="6"/>
        <v>499/500</v>
      </c>
      <c r="AB28" s="110"/>
      <c r="AC28" s="110"/>
      <c r="AD28" s="110"/>
      <c r="AE28" s="110"/>
      <c r="AF28" s="110"/>
      <c r="AG28" s="110"/>
      <c r="AH28" s="111"/>
      <c r="AI28" s="257"/>
      <c r="AJ28" s="108"/>
      <c r="AK28" s="101">
        <f t="shared" ref="AK28:AK29" ca="1" si="9">RechercheAMP(P28)</f>
        <v>11</v>
      </c>
      <c r="AL28" s="102"/>
      <c r="AM28" s="103"/>
      <c r="AN28" s="62">
        <f t="shared" ca="1" si="7"/>
        <v>8</v>
      </c>
      <c r="AO28" s="84"/>
      <c r="AP28" s="85"/>
      <c r="AQ28" s="86"/>
    </row>
    <row r="29" spans="1:43" ht="20" customHeight="1" thickBot="1">
      <c r="A29" s="2"/>
      <c r="B29" s="2"/>
      <c r="C29" s="2"/>
      <c r="D29" s="2"/>
      <c r="E29" s="2"/>
      <c r="F29" s="2"/>
      <c r="G29" s="63"/>
      <c r="H29" s="170"/>
      <c r="I29" s="171"/>
      <c r="J29" s="213">
        <v>6</v>
      </c>
      <c r="K29" s="214"/>
      <c r="L29" s="244" t="s">
        <v>294</v>
      </c>
      <c r="M29" s="245"/>
      <c r="N29" s="245"/>
      <c r="O29" s="246"/>
      <c r="P29" s="160" t="str">
        <f t="shared" ca="1" si="8"/>
        <v>2 B-Eye K20</v>
      </c>
      <c r="Q29" s="161"/>
      <c r="R29" s="161"/>
      <c r="S29" s="161"/>
      <c r="T29" s="161"/>
      <c r="U29" s="161"/>
      <c r="V29" s="161"/>
      <c r="W29" s="161"/>
      <c r="X29" s="162"/>
      <c r="Y29" s="250" t="str">
        <f t="shared" ca="1" si="5"/>
        <v>4</v>
      </c>
      <c r="Z29" s="251"/>
      <c r="AA29" s="182" t="str">
        <f t="shared" ca="1" si="6"/>
        <v>71/106</v>
      </c>
      <c r="AB29" s="183"/>
      <c r="AC29" s="183"/>
      <c r="AD29" s="183"/>
      <c r="AE29" s="183"/>
      <c r="AF29" s="183"/>
      <c r="AG29" s="183"/>
      <c r="AH29" s="184"/>
      <c r="AI29" s="180"/>
      <c r="AJ29" s="181"/>
      <c r="AK29" s="254">
        <f t="shared" ca="1" si="9"/>
        <v>6</v>
      </c>
      <c r="AL29" s="255"/>
      <c r="AM29" s="256"/>
      <c r="AN29" s="62">
        <f t="shared" ca="1" si="7"/>
        <v>42</v>
      </c>
      <c r="AO29" s="87"/>
      <c r="AP29" s="88"/>
      <c r="AQ29" s="89"/>
    </row>
    <row r="30" spans="1:43" ht="20" customHeight="1">
      <c r="AK30" s="2"/>
      <c r="AL30" s="2"/>
      <c r="AM30" s="2"/>
      <c r="AN30" s="1"/>
    </row>
    <row r="31" spans="1:43" ht="20" customHeight="1">
      <c r="AC31" s="47"/>
      <c r="AD31" s="47"/>
      <c r="AE31" s="47"/>
      <c r="AF31" s="47"/>
      <c r="AG31" s="47"/>
      <c r="AH31" s="47"/>
      <c r="AI31" s="47"/>
      <c r="AJ31" s="47"/>
      <c r="AK31" s="47"/>
      <c r="AL31" s="47"/>
      <c r="AM31" s="47"/>
      <c r="AN31" s="47"/>
      <c r="AO31" s="47"/>
      <c r="AP31" s="47"/>
      <c r="AQ31" s="42"/>
    </row>
    <row r="32" spans="1:43" ht="20" customHeight="1">
      <c r="AC32" s="47"/>
      <c r="AD32" s="47"/>
      <c r="AE32" s="47"/>
      <c r="AF32" s="47"/>
      <c r="AG32" s="47"/>
      <c r="AH32" s="47"/>
      <c r="AI32" s="47"/>
      <c r="AJ32" s="47"/>
      <c r="AK32" s="47"/>
      <c r="AL32" s="47"/>
      <c r="AM32" s="47"/>
      <c r="AN32" s="47"/>
      <c r="AO32" s="48"/>
      <c r="AP32" s="48"/>
    </row>
    <row r="33" spans="1:46" ht="20" customHeight="1" thickBot="1">
      <c r="A33" s="57"/>
      <c r="B33" s="57"/>
      <c r="D33" s="47"/>
      <c r="E33" s="47"/>
      <c r="F33" s="47"/>
      <c r="G33" s="47"/>
      <c r="H33" s="47"/>
      <c r="I33" s="47"/>
      <c r="J33" s="47"/>
      <c r="K33" s="47"/>
      <c r="L33" s="47"/>
      <c r="M33" s="47"/>
      <c r="N33" s="47"/>
      <c r="O33" s="47"/>
      <c r="P33" s="47"/>
      <c r="Q33" s="47"/>
      <c r="R33" s="47"/>
      <c r="S33" s="47"/>
      <c r="T33" s="47"/>
      <c r="U33" s="47"/>
      <c r="V33" s="47"/>
      <c r="W33" s="47"/>
      <c r="X33" s="47"/>
      <c r="Y33" s="47"/>
      <c r="Z33" s="47"/>
      <c r="AA33" s="47"/>
      <c r="AB33" s="47"/>
      <c r="AC33" s="47"/>
      <c r="AD33" s="47"/>
      <c r="AE33" s="47"/>
      <c r="AF33" s="47"/>
      <c r="AG33" s="47"/>
      <c r="AH33" s="47"/>
      <c r="AI33" s="47"/>
      <c r="AJ33" s="47"/>
      <c r="AK33" s="47"/>
      <c r="AL33" s="47"/>
      <c r="AM33" s="47"/>
      <c r="AN33" s="47"/>
      <c r="AO33" s="48"/>
      <c r="AP33" s="48"/>
    </row>
    <row r="34" spans="1:46" ht="20" customHeight="1">
      <c r="A34" s="57"/>
      <c r="B34" s="57"/>
      <c r="D34" s="47"/>
      <c r="E34" s="47"/>
      <c r="F34" s="47"/>
      <c r="G34" s="47"/>
      <c r="H34" s="47"/>
      <c r="I34" s="47"/>
      <c r="J34" s="47"/>
      <c r="K34" s="47"/>
      <c r="L34" s="47"/>
      <c r="M34" s="47"/>
      <c r="N34" s="47"/>
      <c r="O34" s="47"/>
      <c r="P34" s="47"/>
      <c r="Q34" s="47"/>
      <c r="R34" s="47"/>
      <c r="S34" s="47"/>
      <c r="T34" s="47"/>
      <c r="U34" s="47"/>
      <c r="V34" s="47"/>
      <c r="W34" s="185" t="str">
        <f>J18</f>
        <v>PERCHE CONTRE N°2</v>
      </c>
      <c r="X34" s="186"/>
      <c r="Y34" s="186"/>
      <c r="Z34" s="186"/>
      <c r="AA34" s="186"/>
      <c r="AB34" s="186"/>
      <c r="AC34" s="186"/>
      <c r="AD34" s="186"/>
      <c r="AE34" s="186"/>
      <c r="AF34" s="186"/>
      <c r="AG34" s="186"/>
      <c r="AH34" s="186"/>
      <c r="AI34" s="186"/>
      <c r="AJ34" s="186"/>
      <c r="AK34" s="186"/>
      <c r="AL34" s="186"/>
      <c r="AM34" s="186"/>
      <c r="AN34" s="187"/>
      <c r="AO34" s="66"/>
      <c r="AP34" s="66"/>
    </row>
    <row r="35" spans="1:46" ht="20" customHeight="1" thickBot="1">
      <c r="A35" s="57"/>
      <c r="B35" s="57"/>
      <c r="D35" s="47"/>
      <c r="E35" s="47"/>
      <c r="F35" s="47"/>
      <c r="G35" s="47"/>
      <c r="H35" s="47"/>
      <c r="I35" s="47"/>
      <c r="J35" s="47"/>
      <c r="K35" s="47"/>
      <c r="L35" s="47"/>
      <c r="M35" s="47"/>
      <c r="N35" s="47"/>
      <c r="O35" s="47"/>
      <c r="P35" s="47"/>
      <c r="Q35" s="47"/>
      <c r="R35" s="47"/>
      <c r="S35" s="47"/>
      <c r="T35" s="47"/>
      <c r="U35" s="47"/>
      <c r="V35" s="47"/>
      <c r="W35" s="188"/>
      <c r="X35" s="189"/>
      <c r="Y35" s="189"/>
      <c r="Z35" s="189"/>
      <c r="AA35" s="189"/>
      <c r="AB35" s="189"/>
      <c r="AC35" s="189"/>
      <c r="AD35" s="189"/>
      <c r="AE35" s="189"/>
      <c r="AF35" s="189"/>
      <c r="AG35" s="189"/>
      <c r="AH35" s="189"/>
      <c r="AI35" s="189"/>
      <c r="AJ35" s="189"/>
      <c r="AK35" s="189"/>
      <c r="AL35" s="189"/>
      <c r="AM35" s="189"/>
      <c r="AN35" s="190"/>
      <c r="AO35" s="66"/>
      <c r="AP35" s="66"/>
    </row>
    <row r="36" spans="1:46" ht="20" customHeight="1">
      <c r="D36" s="49"/>
      <c r="E36" s="49"/>
      <c r="F36" s="49"/>
      <c r="G36" s="50"/>
      <c r="H36" s="50"/>
      <c r="I36" s="50"/>
      <c r="J36" s="50"/>
      <c r="K36" s="50"/>
      <c r="L36" s="50"/>
      <c r="M36" s="50"/>
      <c r="N36" s="50"/>
      <c r="O36" s="50"/>
      <c r="P36" s="3"/>
      <c r="Q36" s="3"/>
      <c r="R36" s="3"/>
      <c r="S36" s="3"/>
      <c r="T36" s="3"/>
      <c r="U36" s="3"/>
      <c r="V36" s="3"/>
      <c r="W36" s="191" t="str">
        <f ca="1">P24</f>
        <v>2 Par 64</v>
      </c>
      <c r="X36" s="192"/>
      <c r="Y36" s="193"/>
      <c r="Z36" s="191" t="str">
        <f ca="1">P25</f>
        <v>2 Viper Prof</v>
      </c>
      <c r="AA36" s="192"/>
      <c r="AB36" s="193"/>
      <c r="AC36" s="197"/>
      <c r="AD36" s="198"/>
      <c r="AE36" s="199"/>
      <c r="AF36" s="191"/>
      <c r="AG36" s="192"/>
      <c r="AH36" s="193"/>
      <c r="AI36" s="191"/>
      <c r="AJ36" s="192"/>
      <c r="AK36" s="193"/>
      <c r="AL36" s="191"/>
      <c r="AM36" s="192"/>
      <c r="AN36" s="193"/>
      <c r="AO36" s="66"/>
      <c r="AP36" s="66"/>
      <c r="AR36" s="72" t="s">
        <v>281</v>
      </c>
      <c r="AS36" s="73"/>
      <c r="AT36" s="74"/>
    </row>
    <row r="37" spans="1:46" ht="20" customHeight="1">
      <c r="E37" s="49"/>
      <c r="F37" s="49"/>
      <c r="G37" s="3"/>
      <c r="H37" s="3"/>
      <c r="I37" s="3"/>
      <c r="J37" s="3"/>
      <c r="K37" s="3"/>
      <c r="L37" s="3"/>
      <c r="M37" s="3"/>
      <c r="N37" s="3"/>
      <c r="O37" s="3"/>
      <c r="P37" s="3"/>
      <c r="Q37" s="3"/>
      <c r="R37" s="3"/>
      <c r="S37" s="3"/>
      <c r="T37" s="3"/>
      <c r="U37" s="3"/>
      <c r="V37" s="3"/>
      <c r="W37" s="194"/>
      <c r="X37" s="195"/>
      <c r="Y37" s="196"/>
      <c r="Z37" s="194"/>
      <c r="AA37" s="195"/>
      <c r="AB37" s="196"/>
      <c r="AC37" s="200"/>
      <c r="AD37" s="201"/>
      <c r="AE37" s="202"/>
      <c r="AF37" s="194"/>
      <c r="AG37" s="195"/>
      <c r="AH37" s="196"/>
      <c r="AI37" s="194"/>
      <c r="AJ37" s="195"/>
      <c r="AK37" s="196"/>
      <c r="AL37" s="194"/>
      <c r="AM37" s="195"/>
      <c r="AN37" s="196"/>
      <c r="AO37" s="66"/>
      <c r="AP37" s="66"/>
      <c r="AQ37" s="66"/>
      <c r="AR37" s="75"/>
      <c r="AS37" s="76"/>
      <c r="AT37" s="77"/>
    </row>
    <row r="38" spans="1:46" ht="20" customHeight="1" thickBot="1">
      <c r="G38" s="3"/>
      <c r="H38" s="3"/>
      <c r="I38" s="3"/>
      <c r="J38" s="3"/>
      <c r="K38" s="3"/>
      <c r="L38" s="3"/>
      <c r="M38" s="3"/>
      <c r="N38" s="3"/>
      <c r="O38" s="3"/>
      <c r="P38" s="3"/>
      <c r="Q38" s="3"/>
      <c r="R38" s="3"/>
      <c r="S38" s="3"/>
      <c r="T38" s="3"/>
      <c r="U38" s="3"/>
      <c r="V38" s="3"/>
      <c r="W38" s="203" t="str">
        <f t="shared" ref="W38" si="10">$L$24</f>
        <v>3/4</v>
      </c>
      <c r="X38" s="204"/>
      <c r="Y38" s="205"/>
      <c r="Z38" s="203" t="str">
        <f>L25</f>
        <v>23/24</v>
      </c>
      <c r="AA38" s="173"/>
      <c r="AB38" s="174"/>
      <c r="AC38" s="172"/>
      <c r="AD38" s="173"/>
      <c r="AE38" s="174"/>
      <c r="AF38" s="172"/>
      <c r="AG38" s="173"/>
      <c r="AH38" s="174"/>
      <c r="AI38" s="172"/>
      <c r="AJ38" s="173"/>
      <c r="AK38" s="174"/>
      <c r="AL38" s="172"/>
      <c r="AM38" s="173"/>
      <c r="AN38" s="174"/>
      <c r="AO38" s="66"/>
      <c r="AP38" s="66"/>
      <c r="AQ38" s="66"/>
      <c r="AR38" s="78"/>
      <c r="AS38" s="79"/>
      <c r="AT38" s="80"/>
    </row>
    <row r="39" spans="1:46" ht="20" customHeight="1">
      <c r="G39" s="3"/>
      <c r="H39" s="3"/>
      <c r="I39" s="3"/>
      <c r="J39" s="3"/>
      <c r="K39" s="3"/>
      <c r="L39" s="3"/>
      <c r="M39" s="3"/>
      <c r="N39" s="3"/>
      <c r="O39" s="3"/>
      <c r="P39" s="3"/>
      <c r="Q39" s="3"/>
      <c r="R39" s="3"/>
      <c r="S39" s="3"/>
      <c r="T39" s="3"/>
      <c r="U39" s="3"/>
      <c r="V39" s="3"/>
      <c r="W39" s="206"/>
      <c r="X39" s="207"/>
      <c r="Y39" s="208"/>
      <c r="Z39" s="175"/>
      <c r="AA39" s="176"/>
      <c r="AB39" s="177"/>
      <c r="AC39" s="175"/>
      <c r="AD39" s="176"/>
      <c r="AE39" s="177"/>
      <c r="AF39" s="175"/>
      <c r="AG39" s="176"/>
      <c r="AH39" s="177"/>
      <c r="AI39" s="175"/>
      <c r="AJ39" s="176"/>
      <c r="AK39" s="177"/>
      <c r="AL39" s="175"/>
      <c r="AM39" s="176"/>
      <c r="AN39" s="177"/>
      <c r="AO39" s="66"/>
      <c r="AP39" s="66"/>
      <c r="AQ39" s="66"/>
    </row>
    <row r="40" spans="1:46" ht="20" customHeight="1">
      <c r="G40" s="3"/>
      <c r="H40" s="3"/>
      <c r="I40" s="3"/>
      <c r="J40" s="3"/>
      <c r="K40" s="3"/>
      <c r="L40" s="3"/>
      <c r="M40" s="3"/>
      <c r="N40" s="3"/>
      <c r="O40" s="3"/>
      <c r="P40" s="3"/>
      <c r="Q40" s="3"/>
      <c r="R40" s="3"/>
      <c r="S40" s="3"/>
      <c r="T40" s="3"/>
      <c r="U40" s="3"/>
      <c r="V40" s="3"/>
      <c r="W40" s="178" t="str">
        <f t="shared" ref="W40" ca="1" si="11">$Y$24</f>
        <v>1</v>
      </c>
      <c r="X40" s="95" t="str">
        <f t="shared" ref="X40" ca="1" si="12">$AA$24</f>
        <v>483/484</v>
      </c>
      <c r="Y40" s="96"/>
      <c r="Z40" s="178" t="str">
        <f ca="1">Y25</f>
        <v>2</v>
      </c>
      <c r="AA40" s="95" t="str">
        <f ca="1">AA25</f>
        <v>263/289</v>
      </c>
      <c r="AB40" s="96"/>
      <c r="AC40" s="99"/>
      <c r="AD40" s="95"/>
      <c r="AE40" s="96"/>
      <c r="AF40" s="99"/>
      <c r="AG40" s="95"/>
      <c r="AH40" s="96"/>
      <c r="AI40" s="99"/>
      <c r="AJ40" s="95"/>
      <c r="AK40" s="96"/>
      <c r="AL40" s="99"/>
      <c r="AM40" s="95"/>
      <c r="AN40" s="96"/>
      <c r="AO40" s="66"/>
      <c r="AP40" s="66"/>
      <c r="AQ40" s="66"/>
    </row>
    <row r="41" spans="1:46" ht="20" customHeight="1">
      <c r="G41" s="3"/>
      <c r="H41" s="3"/>
      <c r="I41" s="3"/>
      <c r="J41" s="3"/>
      <c r="K41" s="3"/>
      <c r="L41" s="3"/>
      <c r="M41" s="3"/>
      <c r="N41" s="3"/>
      <c r="O41" s="3"/>
      <c r="P41" s="3"/>
      <c r="Q41" s="3"/>
      <c r="R41" s="3"/>
      <c r="S41" s="3"/>
      <c r="T41" s="3"/>
      <c r="U41" s="3"/>
      <c r="V41" s="3"/>
      <c r="W41" s="179"/>
      <c r="X41" s="97"/>
      <c r="Y41" s="98"/>
      <c r="Z41" s="100"/>
      <c r="AA41" s="97"/>
      <c r="AB41" s="98"/>
      <c r="AC41" s="100"/>
      <c r="AD41" s="97"/>
      <c r="AE41" s="98"/>
      <c r="AF41" s="100"/>
      <c r="AG41" s="97"/>
      <c r="AH41" s="98"/>
      <c r="AI41" s="100"/>
      <c r="AJ41" s="97"/>
      <c r="AK41" s="98"/>
      <c r="AL41" s="100"/>
      <c r="AM41" s="97"/>
      <c r="AN41" s="98"/>
      <c r="AO41" s="66"/>
      <c r="AP41" s="66"/>
      <c r="AQ41" s="66"/>
      <c r="AS41" s="67"/>
    </row>
    <row r="42" spans="1:46" ht="20" customHeight="1" thickBot="1">
      <c r="G42" s="3"/>
      <c r="H42" s="3"/>
      <c r="I42" s="3"/>
      <c r="J42" s="3"/>
      <c r="K42" s="3"/>
      <c r="L42" s="3"/>
      <c r="M42" s="3"/>
      <c r="N42" s="3"/>
      <c r="O42" s="3"/>
      <c r="P42" s="3"/>
      <c r="Q42" s="3"/>
      <c r="R42" s="3"/>
      <c r="S42" s="3"/>
      <c r="T42" s="3"/>
      <c r="U42" s="3"/>
      <c r="V42" s="3"/>
      <c r="W42" s="64" t="str">
        <f>$AK$18</f>
        <v>P2</v>
      </c>
      <c r="X42" s="93">
        <v>1</v>
      </c>
      <c r="Y42" s="94"/>
      <c r="Z42" s="64" t="str">
        <f>AK18</f>
        <v>P2</v>
      </c>
      <c r="AA42" s="93">
        <v>2</v>
      </c>
      <c r="AB42" s="94"/>
      <c r="AC42" s="64"/>
      <c r="AD42" s="93">
        <v>3</v>
      </c>
      <c r="AE42" s="94"/>
      <c r="AF42" s="64"/>
      <c r="AG42" s="93">
        <v>4</v>
      </c>
      <c r="AH42" s="94"/>
      <c r="AI42" s="64"/>
      <c r="AJ42" s="93">
        <v>5</v>
      </c>
      <c r="AK42" s="94"/>
      <c r="AL42" s="65"/>
      <c r="AM42" s="93">
        <v>6</v>
      </c>
      <c r="AN42" s="94"/>
      <c r="AO42" s="66"/>
      <c r="AP42" s="66"/>
      <c r="AQ42" s="66"/>
    </row>
    <row r="43" spans="1:46" ht="20" customHeight="1">
      <c r="G43" s="3"/>
      <c r="H43" s="3"/>
      <c r="I43" s="3"/>
      <c r="J43" s="3"/>
      <c r="K43" s="3"/>
      <c r="L43" s="3"/>
      <c r="M43" s="3"/>
      <c r="N43" s="3"/>
      <c r="O43" s="3"/>
      <c r="P43" s="3"/>
      <c r="Q43" s="3"/>
      <c r="R43" s="3"/>
      <c r="S43" s="3"/>
      <c r="T43" s="3"/>
      <c r="U43" s="3"/>
      <c r="V43" s="3"/>
      <c r="W43" s="3"/>
      <c r="X43" s="3"/>
      <c r="Y43" s="3"/>
      <c r="Z43" s="3"/>
      <c r="AA43" s="3"/>
      <c r="AB43" s="3"/>
      <c r="AC43" s="3"/>
      <c r="AD43" s="3"/>
      <c r="AE43" s="3"/>
      <c r="AF43" s="3"/>
      <c r="AG43" s="3"/>
      <c r="AH43" s="3"/>
      <c r="AI43" s="3"/>
      <c r="AJ43" s="3"/>
      <c r="AK43" s="3"/>
      <c r="AL43" s="3"/>
      <c r="AM43" s="3"/>
      <c r="AN43" s="3"/>
    </row>
    <row r="44" spans="1:46" s="43" customFormat="1" ht="20" customHeight="1"/>
    <row r="45" spans="1:46" s="43" customFormat="1" ht="20" customHeight="1" thickBot="1">
      <c r="C45" s="68"/>
    </row>
    <row r="46" spans="1:46" ht="20" customHeight="1">
      <c r="E46" s="238" t="s">
        <v>274</v>
      </c>
      <c r="F46" s="239"/>
      <c r="G46" s="239"/>
      <c r="H46" s="239"/>
      <c r="I46" s="239"/>
      <c r="J46" s="239"/>
      <c r="K46" s="239"/>
      <c r="L46" s="239"/>
      <c r="M46" s="239"/>
      <c r="N46" s="239"/>
      <c r="O46" s="239"/>
      <c r="P46" s="239"/>
      <c r="Q46" s="239"/>
      <c r="R46" s="239"/>
      <c r="S46" s="239"/>
      <c r="T46" s="239"/>
      <c r="U46" s="239"/>
      <c r="V46" s="239"/>
      <c r="W46" s="239"/>
      <c r="X46" s="239"/>
      <c r="Y46" s="240"/>
      <c r="Z46" s="164" t="s">
        <v>276</v>
      </c>
      <c r="AA46" s="165"/>
      <c r="AB46" s="165"/>
      <c r="AC46" s="166"/>
      <c r="AD46" s="3"/>
      <c r="AE46" s="3"/>
      <c r="AF46" s="3"/>
      <c r="AG46" s="3"/>
      <c r="AH46" s="3"/>
      <c r="AI46" s="3"/>
      <c r="AJ46" s="3"/>
      <c r="AK46" s="3"/>
      <c r="AL46" s="3"/>
      <c r="AM46" s="3"/>
      <c r="AN46" s="3"/>
    </row>
    <row r="47" spans="1:46" ht="20" customHeight="1" thickBot="1">
      <c r="E47" s="241"/>
      <c r="F47" s="242"/>
      <c r="G47" s="242"/>
      <c r="H47" s="242"/>
      <c r="I47" s="242"/>
      <c r="J47" s="242"/>
      <c r="K47" s="242"/>
      <c r="L47" s="242"/>
      <c r="M47" s="242"/>
      <c r="N47" s="242"/>
      <c r="O47" s="242"/>
      <c r="P47" s="242"/>
      <c r="Q47" s="242"/>
      <c r="R47" s="242"/>
      <c r="S47" s="242"/>
      <c r="T47" s="242"/>
      <c r="U47" s="242"/>
      <c r="V47" s="242"/>
      <c r="W47" s="242"/>
      <c r="X47" s="242"/>
      <c r="Y47" s="243"/>
      <c r="Z47" s="167"/>
      <c r="AA47" s="168"/>
      <c r="AB47" s="168"/>
      <c r="AC47" s="169"/>
      <c r="AD47" s="3"/>
      <c r="AE47" s="3"/>
      <c r="AF47" s="3"/>
      <c r="AG47" s="3"/>
      <c r="AH47" s="3"/>
      <c r="AI47" s="3"/>
      <c r="AJ47" s="3"/>
      <c r="AK47" s="3"/>
      <c r="AL47" s="3"/>
      <c r="AM47" s="3"/>
      <c r="AN47" s="3"/>
    </row>
    <row r="48" spans="1:46" ht="20" customHeight="1" thickBot="1">
      <c r="G48" s="2"/>
      <c r="H48" s="2"/>
      <c r="I48" s="2"/>
      <c r="J48" s="2"/>
      <c r="K48" s="2"/>
      <c r="L48" s="2"/>
      <c r="M48" s="2"/>
      <c r="N48" s="2"/>
      <c r="O48" s="2"/>
      <c r="P48" s="2"/>
      <c r="W48" s="3"/>
      <c r="X48" s="3"/>
      <c r="Y48" s="3"/>
      <c r="Z48" s="3"/>
      <c r="AA48" s="3"/>
      <c r="AB48" s="3"/>
      <c r="AC48" s="3"/>
      <c r="AD48" s="3"/>
      <c r="AE48" s="3"/>
      <c r="AF48" s="3"/>
      <c r="AG48" s="3"/>
      <c r="AH48" s="3"/>
      <c r="AI48" s="3"/>
      <c r="AJ48" s="3"/>
      <c r="AK48" s="3"/>
      <c r="AL48" s="90" t="s">
        <v>280</v>
      </c>
      <c r="AM48" s="91"/>
      <c r="AN48" s="91"/>
      <c r="AO48" s="92"/>
    </row>
    <row r="49" spans="1:46" ht="20" customHeight="1" thickBot="1">
      <c r="A49" s="233" t="s">
        <v>277</v>
      </c>
      <c r="B49" s="234"/>
      <c r="C49" s="234"/>
      <c r="D49" s="234"/>
      <c r="E49" s="234"/>
      <c r="F49" s="234"/>
      <c r="G49" s="235"/>
      <c r="H49" s="2"/>
      <c r="I49" s="2"/>
      <c r="J49" s="2"/>
      <c r="K49" s="2"/>
      <c r="L49" s="2"/>
      <c r="M49" s="2"/>
      <c r="N49" s="2"/>
      <c r="O49" s="2"/>
      <c r="P49" s="2"/>
      <c r="W49" s="3"/>
      <c r="X49" s="3"/>
      <c r="Y49" s="3"/>
      <c r="Z49" s="3"/>
      <c r="AA49" s="3"/>
      <c r="AB49" s="3"/>
      <c r="AC49" s="3"/>
      <c r="AD49" s="3"/>
      <c r="AE49" s="3"/>
      <c r="AF49" s="3"/>
      <c r="AG49" s="3"/>
      <c r="AH49" s="3"/>
      <c r="AI49" s="3"/>
      <c r="AJ49" s="3"/>
      <c r="AK49" s="3"/>
      <c r="AL49" s="3"/>
      <c r="AM49" s="3"/>
      <c r="AN49" s="3"/>
    </row>
    <row r="50" spans="1:46" ht="20" customHeight="1">
      <c r="A50" s="52"/>
      <c r="B50" s="51"/>
      <c r="C50" s="51"/>
      <c r="D50" s="51"/>
      <c r="E50" s="51"/>
      <c r="F50" s="51"/>
      <c r="G50" s="53"/>
      <c r="W50" s="3"/>
      <c r="X50" s="3"/>
      <c r="Y50" s="3"/>
      <c r="AD50" s="3"/>
      <c r="AE50" s="3"/>
      <c r="AF50" s="3"/>
      <c r="AG50" s="3"/>
      <c r="AH50" s="3"/>
      <c r="AI50" s="3"/>
      <c r="AJ50" s="3"/>
      <c r="AK50" s="3"/>
      <c r="AL50" s="3"/>
      <c r="AM50" s="3"/>
      <c r="AN50" s="3"/>
      <c r="AQ50" s="72" t="s">
        <v>285</v>
      </c>
      <c r="AR50" s="73"/>
      <c r="AS50" s="73"/>
      <c r="AT50" s="74"/>
    </row>
    <row r="51" spans="1:46" ht="20" customHeight="1">
      <c r="A51" s="52" t="s">
        <v>246</v>
      </c>
      <c r="B51" s="51" t="s">
        <v>248</v>
      </c>
      <c r="C51" s="51">
        <v>5</v>
      </c>
      <c r="D51" s="51">
        <v>1</v>
      </c>
      <c r="E51" s="231"/>
      <c r="F51" s="231"/>
      <c r="G51" s="232"/>
      <c r="W51" s="3"/>
      <c r="X51" s="3"/>
      <c r="Y51" s="3"/>
      <c r="AD51" s="3"/>
      <c r="AE51" s="3"/>
      <c r="AF51" s="3"/>
      <c r="AG51" s="3"/>
      <c r="AH51" s="3"/>
      <c r="AI51" s="3"/>
      <c r="AJ51" s="3"/>
      <c r="AK51" s="3"/>
      <c r="AL51" s="3"/>
      <c r="AM51" s="3"/>
      <c r="AN51" s="3"/>
      <c r="AQ51" s="75"/>
      <c r="AR51" s="76"/>
      <c r="AS51" s="76"/>
      <c r="AT51" s="77"/>
    </row>
    <row r="52" spans="1:46" ht="20" customHeight="1">
      <c r="A52" s="52" t="s">
        <v>264</v>
      </c>
      <c r="B52" s="51" t="s">
        <v>249</v>
      </c>
      <c r="C52" s="51">
        <v>10</v>
      </c>
      <c r="D52" s="51">
        <v>2</v>
      </c>
      <c r="E52" s="227"/>
      <c r="F52" s="227"/>
      <c r="G52" s="228"/>
      <c r="W52" s="3"/>
      <c r="X52" s="3"/>
      <c r="Y52" s="3"/>
      <c r="AD52" s="3"/>
      <c r="AE52" s="3"/>
      <c r="AF52" s="3"/>
      <c r="AG52" s="3"/>
      <c r="AH52" s="3"/>
      <c r="AI52" s="3"/>
      <c r="AJ52" s="3"/>
      <c r="AK52" s="3"/>
      <c r="AL52" s="3"/>
      <c r="AM52" s="3"/>
      <c r="AN52" s="3"/>
      <c r="AQ52" s="75"/>
      <c r="AR52" s="76"/>
      <c r="AS52" s="76"/>
      <c r="AT52" s="77"/>
    </row>
    <row r="53" spans="1:46" ht="20" customHeight="1">
      <c r="A53" s="52" t="s">
        <v>265</v>
      </c>
      <c r="B53" s="51" t="s">
        <v>250</v>
      </c>
      <c r="C53" s="51">
        <v>15</v>
      </c>
      <c r="D53" s="51">
        <v>3</v>
      </c>
      <c r="E53" s="225"/>
      <c r="F53" s="225"/>
      <c r="G53" s="226"/>
      <c r="W53" s="3"/>
      <c r="X53" s="3"/>
      <c r="Y53" s="3"/>
      <c r="AD53" s="3"/>
      <c r="AE53" s="3"/>
      <c r="AF53" s="3"/>
      <c r="AG53" s="3"/>
      <c r="AH53" s="3"/>
      <c r="AI53" s="3"/>
      <c r="AJ53" s="3"/>
      <c r="AK53" s="3"/>
      <c r="AL53" s="3"/>
      <c r="AM53" s="3"/>
      <c r="AN53" s="3"/>
      <c r="AQ53" s="75"/>
      <c r="AR53" s="76"/>
      <c r="AS53" s="76"/>
      <c r="AT53" s="77"/>
    </row>
    <row r="54" spans="1:46" ht="20" customHeight="1">
      <c r="A54" s="52" t="s">
        <v>266</v>
      </c>
      <c r="B54" s="51" t="s">
        <v>251</v>
      </c>
      <c r="C54" s="51">
        <v>20</v>
      </c>
      <c r="D54" s="51">
        <v>4</v>
      </c>
      <c r="E54" s="223"/>
      <c r="F54" s="223"/>
      <c r="G54" s="224"/>
      <c r="W54" s="3"/>
      <c r="X54" s="3"/>
      <c r="Y54" s="3"/>
      <c r="AD54" s="3"/>
      <c r="AE54" s="3"/>
      <c r="AF54" s="3"/>
      <c r="AG54" s="3"/>
      <c r="AH54" s="3"/>
      <c r="AI54" s="3"/>
      <c r="AJ54" s="3"/>
      <c r="AK54" s="3"/>
      <c r="AL54" s="3"/>
      <c r="AM54" s="3"/>
      <c r="AN54" s="3"/>
      <c r="AQ54" s="75"/>
      <c r="AR54" s="76"/>
      <c r="AS54" s="76"/>
      <c r="AT54" s="77"/>
    </row>
    <row r="55" spans="1:46" ht="20" customHeight="1">
      <c r="A55" s="52" t="s">
        <v>247</v>
      </c>
      <c r="B55" s="51" t="s">
        <v>252</v>
      </c>
      <c r="C55" s="51">
        <v>25</v>
      </c>
      <c r="D55" s="51">
        <v>5</v>
      </c>
      <c r="E55" s="221"/>
      <c r="F55" s="221"/>
      <c r="G55" s="222"/>
      <c r="W55" s="3"/>
      <c r="X55" s="3"/>
      <c r="Y55" s="3"/>
      <c r="AD55" s="3"/>
      <c r="AE55" s="3"/>
      <c r="AF55" s="3"/>
      <c r="AG55" s="3"/>
      <c r="AH55" s="3"/>
      <c r="AI55" s="3"/>
      <c r="AJ55" s="3"/>
      <c r="AK55" s="3"/>
      <c r="AL55" s="3"/>
      <c r="AM55" s="3"/>
      <c r="AN55" s="3"/>
      <c r="AQ55" s="75"/>
      <c r="AR55" s="76"/>
      <c r="AS55" s="76"/>
      <c r="AT55" s="77"/>
    </row>
    <row r="56" spans="1:46" ht="20" customHeight="1">
      <c r="A56" s="52" t="s">
        <v>267</v>
      </c>
      <c r="B56" s="51" t="s">
        <v>253</v>
      </c>
      <c r="C56" s="51" t="s">
        <v>244</v>
      </c>
      <c r="D56" s="51">
        <v>6</v>
      </c>
      <c r="E56" s="219"/>
      <c r="F56" s="219"/>
      <c r="G56" s="220"/>
      <c r="W56" s="3"/>
      <c r="X56" s="3"/>
      <c r="Y56" s="3"/>
      <c r="AD56" s="3"/>
      <c r="AE56" s="3"/>
      <c r="AF56" s="3"/>
      <c r="AG56" s="3"/>
      <c r="AH56" s="3"/>
      <c r="AI56" s="3"/>
      <c r="AJ56" s="3"/>
      <c r="AK56" s="3"/>
      <c r="AL56" s="3"/>
      <c r="AM56" s="3"/>
      <c r="AN56" s="3"/>
      <c r="AQ56" s="75"/>
      <c r="AR56" s="76"/>
      <c r="AS56" s="76"/>
      <c r="AT56" s="77"/>
    </row>
    <row r="57" spans="1:46" ht="20" customHeight="1">
      <c r="A57" s="52" t="s">
        <v>268</v>
      </c>
      <c r="B57" s="51" t="s">
        <v>254</v>
      </c>
      <c r="C57" s="51" t="s">
        <v>245</v>
      </c>
      <c r="D57" s="51">
        <v>7</v>
      </c>
      <c r="E57" s="236"/>
      <c r="F57" s="236"/>
      <c r="G57" s="237"/>
      <c r="AN57" s="44"/>
      <c r="AQ57" s="75"/>
      <c r="AR57" s="76"/>
      <c r="AS57" s="76"/>
      <c r="AT57" s="77"/>
    </row>
    <row r="58" spans="1:46" ht="20" customHeight="1" thickBot="1">
      <c r="A58" s="52" t="s">
        <v>269</v>
      </c>
      <c r="B58" s="51" t="s">
        <v>255</v>
      </c>
      <c r="C58" s="51"/>
      <c r="D58" s="51">
        <v>8</v>
      </c>
      <c r="E58" s="229"/>
      <c r="F58" s="229"/>
      <c r="G58" s="230"/>
      <c r="AN58" s="44"/>
      <c r="AQ58" s="78"/>
      <c r="AR58" s="79"/>
      <c r="AS58" s="79"/>
      <c r="AT58" s="80"/>
    </row>
    <row r="59" spans="1:46" ht="20" customHeight="1">
      <c r="A59" s="52" t="s">
        <v>270</v>
      </c>
      <c r="B59" s="51" t="s">
        <v>256</v>
      </c>
      <c r="C59" s="51"/>
      <c r="D59" s="51">
        <v>9</v>
      </c>
      <c r="E59" s="211"/>
      <c r="F59" s="211"/>
      <c r="G59" s="212"/>
      <c r="AN59" s="44"/>
    </row>
    <row r="60" spans="1:46" ht="20" customHeight="1">
      <c r="A60" s="52" t="s">
        <v>271</v>
      </c>
      <c r="B60" s="51" t="s">
        <v>257</v>
      </c>
      <c r="C60" s="51"/>
      <c r="D60" s="51">
        <v>10</v>
      </c>
      <c r="E60" s="209"/>
      <c r="F60" s="209"/>
      <c r="G60" s="210"/>
      <c r="AN60" s="44"/>
    </row>
    <row r="61" spans="1:46" ht="20" customHeight="1">
      <c r="A61" s="52"/>
      <c r="B61" s="51" t="s">
        <v>258</v>
      </c>
      <c r="C61" s="51"/>
      <c r="D61" s="51">
        <v>11</v>
      </c>
      <c r="E61" s="112"/>
      <c r="F61" s="112"/>
      <c r="G61" s="113"/>
      <c r="AN61" s="44"/>
    </row>
    <row r="62" spans="1:46" ht="20" customHeight="1">
      <c r="A62" s="52"/>
      <c r="B62" s="51" t="s">
        <v>259</v>
      </c>
      <c r="C62" s="51"/>
      <c r="D62" s="51"/>
      <c r="E62" s="51"/>
      <c r="F62" s="51"/>
      <c r="G62" s="53"/>
      <c r="AN62" s="44"/>
    </row>
    <row r="63" spans="1:46" ht="20" customHeight="1">
      <c r="A63" s="52"/>
      <c r="B63" s="51" t="s">
        <v>260</v>
      </c>
      <c r="C63" s="51"/>
      <c r="D63" s="51"/>
      <c r="E63" s="51"/>
      <c r="F63" s="51"/>
      <c r="G63" s="53"/>
      <c r="AN63" s="44"/>
    </row>
    <row r="64" spans="1:46" ht="20" customHeight="1">
      <c r="A64" s="52"/>
      <c r="B64" s="51" t="s">
        <v>261</v>
      </c>
      <c r="C64" s="51"/>
      <c r="D64" s="51"/>
      <c r="E64" s="51"/>
      <c r="F64" s="51"/>
      <c r="G64" s="53"/>
      <c r="AN64" s="44"/>
    </row>
    <row r="65" spans="1:40" ht="20" customHeight="1">
      <c r="A65" s="52"/>
      <c r="B65" s="51" t="s">
        <v>262</v>
      </c>
      <c r="C65" s="51"/>
      <c r="D65" s="51"/>
      <c r="E65" s="51"/>
      <c r="F65" s="51"/>
      <c r="G65" s="53"/>
      <c r="AN65" s="44"/>
    </row>
    <row r="66" spans="1:40" ht="20" customHeight="1" thickBot="1">
      <c r="A66" s="54"/>
      <c r="B66" s="55" t="s">
        <v>263</v>
      </c>
      <c r="C66" s="55"/>
      <c r="D66" s="55"/>
      <c r="E66" s="55"/>
      <c r="F66" s="55"/>
      <c r="G66" s="56"/>
      <c r="AN66" s="44"/>
    </row>
    <row r="67" spans="1:40" ht="20" customHeight="1">
      <c r="AN67" s="44"/>
    </row>
    <row r="68" spans="1:40" ht="20" customHeight="1">
      <c r="AN68" s="44"/>
    </row>
    <row r="69" spans="1:40" ht="20" customHeight="1">
      <c r="AN69" s="44"/>
    </row>
    <row r="70" spans="1:40" ht="20" customHeight="1">
      <c r="AN70" s="44"/>
    </row>
    <row r="71" spans="1:40" ht="20" customHeight="1">
      <c r="AN71" s="44"/>
    </row>
    <row r="72" spans="1:40" ht="20" customHeight="1">
      <c r="AN72" s="44"/>
    </row>
    <row r="73" spans="1:40" ht="20" customHeight="1">
      <c r="AN73" s="44"/>
    </row>
    <row r="74" spans="1:40" ht="20" customHeight="1">
      <c r="AN74" s="44"/>
    </row>
    <row r="75" spans="1:40" ht="20" customHeight="1">
      <c r="AN75" s="44"/>
    </row>
    <row r="76" spans="1:40" ht="20" customHeight="1">
      <c r="AN76" s="44"/>
    </row>
    <row r="77" spans="1:40" ht="20" customHeight="1"/>
    <row r="78" spans="1:40" ht="20" customHeight="1"/>
    <row r="79" spans="1:40" ht="20" customHeight="1"/>
    <row r="80" spans="1:40" ht="20" customHeight="1"/>
    <row r="81" ht="20" customHeight="1"/>
    <row r="82" ht="20" customHeight="1"/>
    <row r="83" ht="20" customHeight="1"/>
    <row r="84" ht="20" customHeight="1"/>
    <row r="85" ht="20" customHeight="1"/>
    <row r="86" ht="20" customHeight="1"/>
    <row r="87" ht="20" customHeight="1"/>
    <row r="88" ht="20" customHeight="1"/>
    <row r="89" ht="20" customHeight="1"/>
    <row r="90" ht="20" customHeight="1"/>
    <row r="91" ht="20" customHeight="1"/>
    <row r="92" ht="20" customHeight="1"/>
    <row r="93" ht="20" customHeight="1"/>
    <row r="94" ht="20" customHeight="1"/>
    <row r="95" ht="20" customHeight="1"/>
    <row r="96" ht="20" customHeight="1"/>
    <row r="97" ht="20" customHeight="1"/>
    <row r="98" ht="20" customHeight="1"/>
    <row r="99" ht="20" customHeight="1"/>
    <row r="100" ht="20" customHeight="1"/>
    <row r="101" ht="20" customHeight="1"/>
    <row r="102" ht="20" customHeight="1"/>
    <row r="103" ht="20" customHeight="1"/>
    <row r="104" ht="20" customHeight="1"/>
    <row r="105" ht="20" customHeight="1"/>
    <row r="106" ht="20" customHeight="1"/>
    <row r="107" ht="20" customHeight="1"/>
    <row r="108" ht="20" customHeight="1"/>
    <row r="109" ht="20" customHeight="1"/>
    <row r="110" ht="20" customHeight="1"/>
    <row r="111" ht="20" customHeight="1"/>
    <row r="112" ht="20" customHeight="1"/>
    <row r="113" ht="20" customHeight="1"/>
    <row r="114" ht="20" customHeight="1"/>
    <row r="115" ht="20" customHeight="1"/>
    <row r="116" ht="20" customHeight="1"/>
    <row r="117" ht="20" customHeight="1"/>
    <row r="118" ht="20" customHeight="1"/>
    <row r="119" ht="20" customHeight="1"/>
    <row r="120" ht="20" customHeight="1"/>
    <row r="121" ht="20" customHeight="1"/>
    <row r="122" ht="20" customHeight="1"/>
    <row r="123" ht="20" customHeight="1"/>
    <row r="124" ht="20" customHeight="1"/>
    <row r="125" ht="20" customHeight="1"/>
    <row r="126" ht="20" customHeight="1"/>
    <row r="127" ht="20" customHeight="1"/>
    <row r="128" ht="20" customHeight="1"/>
    <row r="129" ht="20" customHeight="1"/>
    <row r="130" ht="20" customHeight="1"/>
    <row r="131" ht="20" customHeight="1"/>
    <row r="132" ht="20" customHeight="1"/>
    <row r="133" ht="20" customHeight="1"/>
    <row r="134" ht="20" customHeight="1"/>
    <row r="135" ht="20" customHeight="1"/>
    <row r="136" ht="20" customHeight="1"/>
    <row r="137" ht="20" customHeight="1"/>
    <row r="138" ht="20" customHeight="1"/>
    <row r="139" ht="20" customHeight="1"/>
    <row r="140" ht="20" customHeight="1"/>
    <row r="141" ht="20" customHeight="1"/>
    <row r="142" ht="20" customHeight="1"/>
    <row r="143" ht="20" customHeight="1"/>
    <row r="144" ht="20" customHeight="1"/>
    <row r="145" ht="20" customHeight="1"/>
    <row r="146" ht="20" customHeight="1"/>
    <row r="147" ht="20" customHeight="1"/>
    <row r="148" ht="20" customHeight="1"/>
    <row r="149" ht="20" customHeight="1"/>
    <row r="150" ht="20" customHeight="1"/>
    <row r="151" ht="20" customHeight="1"/>
    <row r="152" ht="20" customHeight="1"/>
    <row r="153" ht="20" customHeight="1"/>
    <row r="154" ht="20" customHeight="1"/>
    <row r="155" ht="20" customHeight="1"/>
    <row r="156" ht="20" customHeight="1"/>
    <row r="157" ht="20" customHeight="1"/>
    <row r="158" ht="20" customHeight="1"/>
    <row r="159" ht="20" customHeight="1"/>
    <row r="160" ht="20" customHeight="1"/>
    <row r="161" ht="20" customHeight="1"/>
    <row r="162" ht="20" customHeight="1"/>
    <row r="163" ht="20" customHeight="1"/>
    <row r="164" ht="20" customHeight="1"/>
    <row r="165" ht="20" customHeight="1"/>
    <row r="166" ht="20" customHeight="1"/>
    <row r="167" ht="20" customHeight="1"/>
    <row r="168" ht="20" customHeight="1"/>
    <row r="169" ht="20" customHeight="1"/>
    <row r="170" ht="20" customHeight="1"/>
    <row r="171" ht="20" customHeight="1"/>
    <row r="172" ht="20" customHeight="1"/>
    <row r="173" ht="20" customHeight="1"/>
    <row r="174" ht="20" customHeight="1"/>
    <row r="175" ht="20" customHeight="1"/>
    <row r="176" ht="20" customHeight="1"/>
    <row r="177" ht="20" customHeight="1"/>
    <row r="178" ht="20" customHeight="1"/>
    <row r="179" ht="20" customHeight="1"/>
    <row r="180" ht="20" customHeight="1"/>
    <row r="181" ht="20" customHeight="1"/>
    <row r="182" ht="20" customHeight="1"/>
    <row r="183" ht="20" customHeight="1"/>
    <row r="184" ht="20" customHeight="1"/>
    <row r="185" ht="20" customHeight="1"/>
    <row r="186" ht="20" customHeight="1"/>
    <row r="187" ht="20" customHeight="1"/>
    <row r="188" ht="20" customHeight="1"/>
    <row r="189" ht="20" customHeight="1"/>
    <row r="190" ht="20" customHeight="1"/>
    <row r="191" ht="20" customHeight="1"/>
    <row r="192" ht="20" customHeight="1"/>
    <row r="193" ht="20" customHeight="1"/>
    <row r="194" ht="20" customHeight="1"/>
    <row r="195" ht="20" customHeight="1"/>
    <row r="196" ht="20" customHeight="1"/>
    <row r="197" ht="20" customHeight="1"/>
    <row r="198" ht="20" customHeight="1"/>
    <row r="199" ht="20" customHeight="1"/>
    <row r="200" ht="20" customHeight="1"/>
    <row r="201" ht="20" customHeight="1"/>
    <row r="202" ht="20" customHeight="1"/>
    <row r="203" ht="20" customHeight="1"/>
    <row r="204" ht="20" customHeight="1"/>
    <row r="205" ht="20" customHeight="1"/>
    <row r="206" ht="20" customHeight="1"/>
    <row r="207" ht="20" customHeight="1"/>
    <row r="208" ht="20" customHeight="1"/>
    <row r="209" ht="20" customHeight="1"/>
    <row r="210" ht="20" customHeight="1"/>
    <row r="211" ht="20" customHeight="1"/>
    <row r="212" ht="20" customHeight="1"/>
    <row r="213" ht="20" customHeight="1"/>
    <row r="214" ht="20" customHeight="1"/>
    <row r="215" ht="20" customHeight="1"/>
    <row r="216" ht="20" customHeight="1"/>
    <row r="217" ht="20" customHeight="1"/>
    <row r="218" ht="20" customHeight="1"/>
    <row r="219" ht="20" customHeight="1"/>
    <row r="220" ht="20" customHeight="1"/>
    <row r="221" ht="20" customHeight="1"/>
    <row r="222" ht="20" customHeight="1"/>
    <row r="223" ht="20" customHeight="1"/>
    <row r="224" ht="20" customHeight="1"/>
    <row r="225" ht="20" customHeight="1"/>
    <row r="226" ht="20" customHeight="1"/>
    <row r="227" ht="20" customHeight="1"/>
    <row r="228" ht="20" customHeight="1"/>
    <row r="229" ht="20" customHeight="1"/>
    <row r="230" ht="20" customHeight="1"/>
    <row r="231" ht="20" customHeight="1"/>
    <row r="232" ht="20" customHeight="1"/>
    <row r="233" ht="20" customHeight="1"/>
    <row r="234" ht="20" customHeight="1"/>
    <row r="235" ht="20" customHeight="1"/>
    <row r="236" ht="20" customHeight="1"/>
    <row r="237" ht="20" customHeight="1"/>
    <row r="238" ht="20" customHeight="1"/>
    <row r="239" ht="20" customHeight="1"/>
    <row r="240" ht="20" customHeight="1"/>
    <row r="241" ht="20" customHeight="1"/>
    <row r="242" ht="20" customHeight="1"/>
    <row r="243" ht="20" customHeight="1"/>
    <row r="244" ht="20" customHeight="1"/>
    <row r="245" ht="20" customHeight="1"/>
    <row r="246" ht="20" customHeight="1"/>
    <row r="247" ht="20" customHeight="1"/>
    <row r="248" ht="20" customHeight="1"/>
    <row r="249" ht="20" customHeight="1"/>
    <row r="250" ht="20" customHeight="1"/>
    <row r="251" ht="20" customHeight="1"/>
    <row r="252" ht="20" customHeight="1"/>
    <row r="253" ht="20" customHeight="1"/>
    <row r="254" ht="20" customHeight="1"/>
    <row r="255" ht="20" customHeight="1"/>
    <row r="256" ht="20" customHeight="1"/>
    <row r="257" ht="20" customHeight="1"/>
    <row r="258" ht="20" customHeight="1"/>
    <row r="259" ht="20" customHeight="1"/>
    <row r="260" ht="20" customHeight="1"/>
    <row r="261" ht="20" customHeight="1"/>
    <row r="262" ht="20" customHeight="1"/>
    <row r="263" ht="20" customHeight="1"/>
    <row r="264" ht="20" customHeight="1"/>
    <row r="265" ht="20" customHeight="1"/>
    <row r="266" ht="20" customHeight="1"/>
    <row r="267" ht="20" customHeight="1"/>
    <row r="268" ht="20" customHeight="1"/>
    <row r="269" ht="20" customHeight="1"/>
    <row r="270" ht="20" customHeight="1"/>
    <row r="271" ht="20" customHeight="1"/>
    <row r="272" ht="20" customHeight="1"/>
    <row r="273" ht="20" customHeight="1"/>
    <row r="274" ht="20" customHeight="1"/>
    <row r="275" ht="20" customHeight="1"/>
    <row r="276" ht="20" customHeight="1"/>
    <row r="277" ht="20" customHeight="1"/>
    <row r="278" ht="20" customHeight="1"/>
    <row r="279" ht="20" customHeight="1"/>
    <row r="280" ht="20" customHeight="1"/>
    <row r="281" ht="20" customHeight="1"/>
    <row r="282" ht="20" customHeight="1"/>
    <row r="283" ht="20" customHeight="1"/>
    <row r="284" ht="20" customHeight="1"/>
    <row r="285" ht="20" customHeight="1"/>
    <row r="286" ht="20" customHeight="1"/>
    <row r="287" ht="20" customHeight="1"/>
    <row r="288" ht="20" customHeight="1"/>
    <row r="289" ht="20" customHeight="1"/>
    <row r="290" ht="20" customHeight="1"/>
    <row r="291" ht="20" customHeight="1"/>
    <row r="292" ht="20" customHeight="1"/>
    <row r="293" ht="20" customHeight="1"/>
    <row r="294" ht="20" customHeight="1"/>
    <row r="295" ht="20" customHeight="1"/>
    <row r="296" ht="20" customHeight="1"/>
    <row r="297" ht="20" customHeight="1"/>
    <row r="298" ht="20" customHeight="1"/>
    <row r="299" ht="20" customHeight="1"/>
    <row r="300" ht="20" customHeight="1"/>
    <row r="301" ht="20" customHeight="1"/>
    <row r="302" ht="20" customHeight="1"/>
    <row r="303" ht="20" customHeight="1"/>
    <row r="304" ht="20" customHeight="1"/>
    <row r="305" ht="20" customHeight="1"/>
    <row r="306" ht="20" customHeight="1"/>
    <row r="307" ht="20" customHeight="1"/>
    <row r="308" ht="20" customHeight="1"/>
    <row r="309" ht="20" customHeight="1"/>
    <row r="310" ht="20" customHeight="1"/>
    <row r="311" ht="20" customHeight="1"/>
    <row r="312" ht="20" customHeight="1"/>
    <row r="313" ht="20" customHeight="1"/>
    <row r="314" ht="20" customHeight="1"/>
    <row r="315" ht="20" customHeight="1"/>
    <row r="316" ht="20" customHeight="1"/>
    <row r="317" ht="20" customHeight="1"/>
    <row r="318" ht="20" customHeight="1"/>
    <row r="319" ht="20" customHeight="1"/>
    <row r="320" ht="20" customHeight="1"/>
    <row r="321" ht="20" customHeight="1"/>
    <row r="322" ht="20" customHeight="1"/>
    <row r="323" ht="20" customHeight="1"/>
    <row r="324" ht="20" customHeight="1"/>
    <row r="325" ht="20" customHeight="1"/>
    <row r="326" ht="20" customHeight="1"/>
    <row r="327" ht="20" customHeight="1"/>
    <row r="328" ht="20" customHeight="1"/>
    <row r="329" ht="20" customHeight="1"/>
    <row r="330" ht="20" customHeight="1"/>
    <row r="331" ht="20" customHeight="1"/>
    <row r="332" ht="20" customHeight="1"/>
    <row r="333" ht="20" customHeight="1"/>
    <row r="334" ht="20" customHeight="1"/>
    <row r="335" ht="20" customHeight="1"/>
    <row r="336" ht="20" customHeight="1"/>
    <row r="337" ht="20" customHeight="1"/>
    <row r="338" ht="20" customHeight="1"/>
    <row r="339" ht="20" customHeight="1"/>
    <row r="340" ht="20" customHeight="1"/>
    <row r="341" ht="20" customHeight="1"/>
    <row r="342" ht="20" customHeight="1"/>
    <row r="343" ht="20" customHeight="1"/>
    <row r="344" ht="20" customHeight="1"/>
    <row r="345" ht="20" customHeight="1"/>
    <row r="346" ht="20" customHeight="1"/>
    <row r="347" ht="20" customHeight="1"/>
    <row r="348" ht="20" customHeight="1"/>
    <row r="349" ht="20" customHeight="1"/>
    <row r="350" ht="20" customHeight="1"/>
    <row r="351" ht="20" customHeight="1"/>
    <row r="352" ht="20" customHeight="1"/>
    <row r="353" ht="20" customHeight="1"/>
    <row r="354" ht="20" customHeight="1"/>
    <row r="355" ht="20" customHeight="1"/>
    <row r="356" ht="20" customHeight="1"/>
    <row r="357" ht="20" customHeight="1"/>
    <row r="358" ht="20" customHeight="1"/>
    <row r="359" ht="20" customHeight="1"/>
    <row r="360" ht="20" customHeight="1"/>
    <row r="361" ht="20" customHeight="1"/>
    <row r="362" ht="20" customHeight="1"/>
    <row r="363" ht="20" customHeight="1"/>
    <row r="364" ht="20" customHeight="1"/>
    <row r="365" ht="20" customHeight="1"/>
    <row r="366" ht="20" customHeight="1"/>
    <row r="367" ht="20" customHeight="1"/>
    <row r="368" ht="20" customHeight="1"/>
    <row r="369" ht="20" customHeight="1"/>
    <row r="370" ht="20" customHeight="1"/>
    <row r="371" ht="20" customHeight="1"/>
    <row r="372" ht="20" customHeight="1"/>
    <row r="373" ht="20" customHeight="1"/>
    <row r="374" ht="20" customHeight="1"/>
    <row r="375" ht="20" customHeight="1"/>
    <row r="376" ht="20" customHeight="1"/>
    <row r="377" ht="20" customHeight="1"/>
    <row r="378" ht="20" customHeight="1"/>
    <row r="379" ht="20" customHeight="1"/>
    <row r="380" ht="20" customHeight="1"/>
    <row r="381" ht="20" customHeight="1"/>
    <row r="382" ht="20" customHeight="1"/>
    <row r="383" ht="20" customHeight="1"/>
    <row r="384" ht="20" customHeight="1"/>
    <row r="385" ht="20" customHeight="1"/>
    <row r="386" ht="20" customHeight="1"/>
    <row r="387" ht="20" customHeight="1"/>
    <row r="388" ht="20" customHeight="1"/>
    <row r="389" ht="20" customHeight="1"/>
    <row r="390" ht="20" customHeight="1"/>
    <row r="391" ht="20" customHeight="1"/>
    <row r="392" ht="20" customHeight="1"/>
    <row r="393" ht="20" customHeight="1"/>
    <row r="394" ht="20" customHeight="1"/>
    <row r="395" ht="20" customHeight="1"/>
    <row r="396" ht="20" customHeight="1"/>
    <row r="397" ht="20" customHeight="1"/>
    <row r="398" ht="20" customHeight="1"/>
    <row r="399" ht="20" customHeight="1"/>
    <row r="400" ht="20" customHeight="1"/>
    <row r="401" ht="20" customHeight="1"/>
    <row r="402" ht="20" customHeight="1"/>
    <row r="403" ht="20" customHeight="1"/>
    <row r="404" ht="20" customHeight="1"/>
    <row r="405" ht="20" customHeight="1"/>
    <row r="406" ht="20" customHeight="1"/>
    <row r="407" ht="20" customHeight="1"/>
    <row r="408" ht="20" customHeight="1"/>
    <row r="409" ht="20" customHeight="1"/>
    <row r="410" ht="20" customHeight="1"/>
    <row r="411" ht="20" customHeight="1"/>
    <row r="412" ht="20" customHeight="1"/>
    <row r="413" ht="20" customHeight="1"/>
    <row r="414" ht="20" customHeight="1"/>
    <row r="415" ht="20" customHeight="1"/>
    <row r="416" ht="20" customHeight="1"/>
    <row r="417" ht="20" customHeight="1"/>
    <row r="418" ht="20" customHeight="1"/>
    <row r="419" ht="20" customHeight="1"/>
    <row r="420" ht="20" customHeight="1"/>
    <row r="421" ht="20" customHeight="1"/>
    <row r="422" ht="20" customHeight="1"/>
    <row r="423" ht="20" customHeight="1"/>
    <row r="424" ht="20" customHeight="1"/>
    <row r="425" ht="20" customHeight="1"/>
    <row r="426" ht="20" customHeight="1"/>
    <row r="427" ht="20" customHeight="1"/>
    <row r="428" ht="20" customHeight="1"/>
    <row r="429" ht="20" customHeight="1"/>
    <row r="430" ht="20" customHeight="1"/>
    <row r="431" ht="20" customHeight="1"/>
    <row r="432" ht="20" customHeight="1"/>
    <row r="433" ht="20" customHeight="1"/>
    <row r="434" ht="20" customHeight="1"/>
    <row r="435" ht="20" customHeight="1"/>
    <row r="436" ht="20" customHeight="1"/>
    <row r="437" ht="20" customHeight="1"/>
    <row r="438" ht="20" customHeight="1"/>
    <row r="439" ht="20" customHeight="1"/>
    <row r="440" ht="20" customHeight="1"/>
    <row r="441" ht="20" customHeight="1"/>
    <row r="442" ht="20" customHeight="1"/>
    <row r="443" ht="20" customHeight="1"/>
    <row r="444" ht="20" customHeight="1"/>
    <row r="445" ht="20" customHeight="1"/>
    <row r="446" ht="20" customHeight="1"/>
    <row r="447" ht="20" customHeight="1"/>
    <row r="448" ht="20" customHeight="1"/>
    <row r="449" ht="20" customHeight="1"/>
    <row r="450" ht="20" customHeight="1"/>
    <row r="451" ht="20" customHeight="1"/>
    <row r="452" ht="20" customHeight="1"/>
    <row r="453" ht="20" customHeight="1"/>
    <row r="454" ht="20" customHeight="1"/>
    <row r="455" ht="20" customHeight="1"/>
    <row r="456" ht="20" customHeight="1"/>
    <row r="457" ht="20" customHeight="1"/>
    <row r="458" ht="20" customHeight="1"/>
    <row r="459" ht="20" customHeight="1"/>
    <row r="460" ht="20" customHeight="1"/>
    <row r="461" ht="20" customHeight="1"/>
    <row r="462" ht="20" customHeight="1"/>
    <row r="463" ht="20" customHeight="1"/>
    <row r="464" ht="20" customHeight="1"/>
    <row r="465" ht="20" customHeight="1"/>
    <row r="466" ht="20" customHeight="1"/>
    <row r="467" ht="20" customHeight="1"/>
    <row r="468" ht="20" customHeight="1"/>
    <row r="469" ht="20" customHeight="1"/>
    <row r="470" ht="20" customHeight="1"/>
    <row r="471" ht="20" customHeight="1"/>
    <row r="472" ht="20" customHeight="1"/>
    <row r="473" ht="20" customHeight="1"/>
    <row r="474" ht="20" customHeight="1"/>
    <row r="475" ht="20" customHeight="1"/>
    <row r="476" ht="20" customHeight="1"/>
    <row r="477" ht="20" customHeight="1"/>
    <row r="478" ht="20" customHeight="1"/>
    <row r="479" ht="20" customHeight="1"/>
    <row r="480" ht="20" customHeight="1"/>
    <row r="481" ht="20" customHeight="1"/>
    <row r="482" ht="20" customHeight="1"/>
    <row r="483" ht="20" customHeight="1"/>
    <row r="484" ht="20" customHeight="1"/>
    <row r="485" ht="20" customHeight="1"/>
    <row r="486" ht="20" customHeight="1"/>
    <row r="487" ht="20" customHeight="1"/>
    <row r="488" ht="20" customHeight="1"/>
    <row r="489" ht="20" customHeight="1"/>
    <row r="490" ht="20" customHeight="1"/>
    <row r="491" ht="20" customHeight="1"/>
    <row r="492" ht="20" customHeight="1"/>
    <row r="493" ht="20" customHeight="1"/>
    <row r="494" ht="20" customHeight="1"/>
    <row r="495" ht="20" customHeight="1"/>
    <row r="496" ht="20" customHeight="1"/>
    <row r="497" ht="20" customHeight="1"/>
    <row r="498" ht="20" customHeight="1"/>
    <row r="499" ht="20" customHeight="1"/>
    <row r="500" ht="20" customHeight="1"/>
    <row r="501" ht="20" customHeight="1"/>
    <row r="502" ht="20" customHeight="1"/>
    <row r="503" ht="20" customHeight="1"/>
    <row r="504" ht="20" customHeight="1"/>
    <row r="505" ht="20" customHeight="1"/>
    <row r="506" ht="20" customHeight="1"/>
    <row r="507" ht="20" customHeight="1"/>
    <row r="508" ht="20" customHeight="1"/>
    <row r="509" ht="20" customHeight="1"/>
    <row r="510" ht="20" customHeight="1"/>
    <row r="511" ht="20" customHeight="1"/>
    <row r="512" ht="20" customHeight="1"/>
    <row r="513" ht="20" customHeight="1"/>
    <row r="514" ht="20" customHeight="1"/>
    <row r="515" ht="20" customHeight="1"/>
    <row r="516" ht="20" customHeight="1"/>
    <row r="517" ht="20" customHeight="1"/>
    <row r="518" ht="20" customHeight="1"/>
    <row r="519" ht="20" customHeight="1"/>
    <row r="520" ht="20" customHeight="1"/>
    <row r="521" ht="20" customHeight="1"/>
    <row r="522" ht="20" customHeight="1"/>
    <row r="523" ht="20" customHeight="1"/>
    <row r="524" ht="20" customHeight="1"/>
    <row r="525" ht="20" customHeight="1"/>
    <row r="526" ht="20" customHeight="1"/>
    <row r="527" ht="20" customHeight="1"/>
    <row r="528" ht="20" customHeight="1"/>
    <row r="529" ht="20" customHeight="1"/>
    <row r="530" ht="20" customHeight="1"/>
    <row r="531" ht="20" customHeight="1"/>
    <row r="532" ht="20" customHeight="1"/>
    <row r="533" ht="20" customHeight="1"/>
    <row r="534" ht="20" customHeight="1"/>
    <row r="535" ht="20" customHeight="1"/>
    <row r="536" ht="20" customHeight="1"/>
    <row r="537" ht="20" customHeight="1"/>
    <row r="538" ht="20" customHeight="1"/>
    <row r="539" ht="20" customHeight="1"/>
    <row r="540" ht="20" customHeight="1"/>
    <row r="541" ht="20" customHeight="1"/>
    <row r="542" ht="20" customHeight="1"/>
    <row r="543" ht="20" customHeight="1"/>
    <row r="544" ht="20" customHeight="1"/>
    <row r="545" ht="20" customHeight="1"/>
    <row r="546" ht="20" customHeight="1"/>
    <row r="547" ht="20" customHeight="1"/>
    <row r="548" ht="20" customHeight="1"/>
    <row r="549" ht="20" customHeight="1"/>
    <row r="550" ht="20" customHeight="1"/>
    <row r="551" ht="20" customHeight="1"/>
    <row r="552" ht="20" customHeight="1"/>
    <row r="553" ht="20" customHeight="1"/>
    <row r="554" ht="20" customHeight="1"/>
    <row r="555" ht="20" customHeight="1"/>
    <row r="556" ht="20" customHeight="1"/>
    <row r="557" ht="20" customHeight="1"/>
    <row r="558" ht="20" customHeight="1"/>
    <row r="559" ht="20" customHeight="1"/>
    <row r="560" ht="20" customHeight="1"/>
    <row r="561" ht="20" customHeight="1"/>
    <row r="562" ht="20" customHeight="1"/>
    <row r="563" ht="20" customHeight="1"/>
    <row r="564" ht="20" customHeight="1"/>
    <row r="565" ht="20" customHeight="1"/>
    <row r="566" ht="20" customHeight="1"/>
    <row r="567" ht="20" customHeight="1"/>
    <row r="568" ht="20" customHeight="1"/>
    <row r="569" ht="20" customHeight="1"/>
    <row r="570" ht="20" customHeight="1"/>
    <row r="571" ht="20" customHeight="1"/>
    <row r="572" ht="20" customHeight="1"/>
    <row r="573" ht="20" customHeight="1"/>
    <row r="574" ht="20" customHeight="1"/>
    <row r="575" ht="20" customHeight="1"/>
    <row r="576" ht="20" customHeight="1"/>
    <row r="577" ht="20" customHeight="1"/>
    <row r="578" ht="20" customHeight="1"/>
    <row r="579" ht="20" customHeight="1"/>
    <row r="580" ht="20" customHeight="1"/>
    <row r="581" ht="20" customHeight="1"/>
    <row r="582" ht="20" customHeight="1"/>
    <row r="583" ht="20" customHeight="1"/>
    <row r="584" ht="20" customHeight="1"/>
    <row r="585" ht="20" customHeight="1"/>
    <row r="586" ht="20" customHeight="1"/>
    <row r="587" ht="20" customHeight="1"/>
    <row r="588" ht="20" customHeight="1"/>
    <row r="589" ht="20" customHeight="1"/>
  </sheetData>
  <mergeCells count="194">
    <mergeCell ref="AK14:AM14"/>
    <mergeCell ref="AK12:AM12"/>
    <mergeCell ref="H13:I13"/>
    <mergeCell ref="J13:K13"/>
    <mergeCell ref="L13:O13"/>
    <mergeCell ref="P13:X13"/>
    <mergeCell ref="Y13:Z13"/>
    <mergeCell ref="AA13:AH13"/>
    <mergeCell ref="AI13:AJ13"/>
    <mergeCell ref="AK13:AM13"/>
    <mergeCell ref="G3:G8"/>
    <mergeCell ref="H3:I4"/>
    <mergeCell ref="J3:AJ4"/>
    <mergeCell ref="AK3:AM4"/>
    <mergeCell ref="AN3:AN4"/>
    <mergeCell ref="AO3:AQ14"/>
    <mergeCell ref="V5:W5"/>
    <mergeCell ref="X5:AA5"/>
    <mergeCell ref="AB5:AI5"/>
    <mergeCell ref="AJ5:AM5"/>
    <mergeCell ref="H6:K6"/>
    <mergeCell ref="L6:Q6"/>
    <mergeCell ref="R6:U6"/>
    <mergeCell ref="V6:AJ7"/>
    <mergeCell ref="AK6:AM7"/>
    <mergeCell ref="H7:K7"/>
    <mergeCell ref="L7:Q7"/>
    <mergeCell ref="R7:U7"/>
    <mergeCell ref="H8:K8"/>
    <mergeCell ref="L8:O8"/>
    <mergeCell ref="P8:X8"/>
    <mergeCell ref="Y8:Z8"/>
    <mergeCell ref="AA8:AH8"/>
    <mergeCell ref="AI8:AJ8"/>
    <mergeCell ref="AK8:AM8"/>
    <mergeCell ref="H9:I9"/>
    <mergeCell ref="J9:K9"/>
    <mergeCell ref="L9:O9"/>
    <mergeCell ref="P9:X9"/>
    <mergeCell ref="Y9:Z9"/>
    <mergeCell ref="AA9:AH9"/>
    <mergeCell ref="AI9:AJ9"/>
    <mergeCell ref="AK9:AM9"/>
    <mergeCell ref="H10:I10"/>
    <mergeCell ref="J10:K10"/>
    <mergeCell ref="L10:O10"/>
    <mergeCell ref="P10:X10"/>
    <mergeCell ref="Y10:Z10"/>
    <mergeCell ref="AA10:AH10"/>
    <mergeCell ref="AI10:AJ10"/>
    <mergeCell ref="AK10:AM10"/>
    <mergeCell ref="H11:I11"/>
    <mergeCell ref="J11:K11"/>
    <mergeCell ref="L11:O11"/>
    <mergeCell ref="P11:X11"/>
    <mergeCell ref="Y11:Z11"/>
    <mergeCell ref="AA11:AH11"/>
    <mergeCell ref="AI11:AJ11"/>
    <mergeCell ref="AK11:AM11"/>
    <mergeCell ref="J26:K26"/>
    <mergeCell ref="Y26:Z26"/>
    <mergeCell ref="H12:I12"/>
    <mergeCell ref="J12:K12"/>
    <mergeCell ref="L12:O12"/>
    <mergeCell ref="P12:X12"/>
    <mergeCell ref="Y12:Z12"/>
    <mergeCell ref="AA12:AH12"/>
    <mergeCell ref="AI12:AJ12"/>
    <mergeCell ref="H14:I14"/>
    <mergeCell ref="J14:K14"/>
    <mergeCell ref="L14:O14"/>
    <mergeCell ref="P14:X14"/>
    <mergeCell ref="Y14:Z14"/>
    <mergeCell ref="AA14:AH14"/>
    <mergeCell ref="AI14:AJ14"/>
    <mergeCell ref="H23:K23"/>
    <mergeCell ref="L23:O23"/>
    <mergeCell ref="H24:I24"/>
    <mergeCell ref="L24:O24"/>
    <mergeCell ref="AI23:AJ23"/>
    <mergeCell ref="AA24:AH24"/>
    <mergeCell ref="AA23:AH23"/>
    <mergeCell ref="AK23:AM23"/>
    <mergeCell ref="L25:O25"/>
    <mergeCell ref="J25:K25"/>
    <mergeCell ref="J24:K24"/>
    <mergeCell ref="Y25:Z25"/>
    <mergeCell ref="Y24:Z24"/>
    <mergeCell ref="Y23:Z23"/>
    <mergeCell ref="P23:X23"/>
    <mergeCell ref="L26:O26"/>
    <mergeCell ref="AR36:AT38"/>
    <mergeCell ref="AA28:AH28"/>
    <mergeCell ref="AK28:AM28"/>
    <mergeCell ref="AA27:AH27"/>
    <mergeCell ref="Y29:Z29"/>
    <mergeCell ref="Y28:Z28"/>
    <mergeCell ref="AC38:AE39"/>
    <mergeCell ref="Y27:Z27"/>
    <mergeCell ref="AK29:AM29"/>
    <mergeCell ref="AI28:AJ28"/>
    <mergeCell ref="E60:G60"/>
    <mergeCell ref="E59:G59"/>
    <mergeCell ref="J29:K29"/>
    <mergeCell ref="J28:K28"/>
    <mergeCell ref="J27:K27"/>
    <mergeCell ref="H28:I28"/>
    <mergeCell ref="H27:I27"/>
    <mergeCell ref="E56:G56"/>
    <mergeCell ref="E55:G55"/>
    <mergeCell ref="E54:G54"/>
    <mergeCell ref="E53:G53"/>
    <mergeCell ref="E52:G52"/>
    <mergeCell ref="E58:G58"/>
    <mergeCell ref="E51:G51"/>
    <mergeCell ref="A49:G49"/>
    <mergeCell ref="E57:G57"/>
    <mergeCell ref="E46:Y47"/>
    <mergeCell ref="L29:O29"/>
    <mergeCell ref="L28:O28"/>
    <mergeCell ref="L27:O27"/>
    <mergeCell ref="P27:X27"/>
    <mergeCell ref="P28:X28"/>
    <mergeCell ref="P29:X29"/>
    <mergeCell ref="H29:I29"/>
    <mergeCell ref="AL38:AN39"/>
    <mergeCell ref="W40:W41"/>
    <mergeCell ref="X40:Y41"/>
    <mergeCell ref="Z40:Z41"/>
    <mergeCell ref="AA40:AB41"/>
    <mergeCell ref="AC40:AC41"/>
    <mergeCell ref="AD40:AE41"/>
    <mergeCell ref="AF40:AF41"/>
    <mergeCell ref="AI29:AJ29"/>
    <mergeCell ref="AA29:AH29"/>
    <mergeCell ref="W34:AN35"/>
    <mergeCell ref="W36:Y37"/>
    <mergeCell ref="Z36:AB37"/>
    <mergeCell ref="AC36:AE37"/>
    <mergeCell ref="AF36:AH37"/>
    <mergeCell ref="AI36:AK37"/>
    <mergeCell ref="AL36:AN37"/>
    <mergeCell ref="W38:Y39"/>
    <mergeCell ref="Z38:AB39"/>
    <mergeCell ref="AF38:AH39"/>
    <mergeCell ref="AI38:AK39"/>
    <mergeCell ref="E61:G61"/>
    <mergeCell ref="H21:K21"/>
    <mergeCell ref="H22:K22"/>
    <mergeCell ref="H18:I19"/>
    <mergeCell ref="AK18:AM19"/>
    <mergeCell ref="AK21:AM22"/>
    <mergeCell ref="J18:AJ19"/>
    <mergeCell ref="V21:AJ22"/>
    <mergeCell ref="AJ20:AM20"/>
    <mergeCell ref="X20:AA20"/>
    <mergeCell ref="AB20:AI20"/>
    <mergeCell ref="R22:U22"/>
    <mergeCell ref="R21:U21"/>
    <mergeCell ref="L22:Q22"/>
    <mergeCell ref="L21:Q21"/>
    <mergeCell ref="G18:G23"/>
    <mergeCell ref="AI25:AJ25"/>
    <mergeCell ref="AA25:AH25"/>
    <mergeCell ref="AI24:AJ24"/>
    <mergeCell ref="H25:I25"/>
    <mergeCell ref="H26:I26"/>
    <mergeCell ref="P24:X24"/>
    <mergeCell ref="P25:X25"/>
    <mergeCell ref="AI27:AJ27"/>
    <mergeCell ref="AQ50:AT58"/>
    <mergeCell ref="AO18:AQ29"/>
    <mergeCell ref="AL48:AO48"/>
    <mergeCell ref="X42:Y42"/>
    <mergeCell ref="AA42:AB42"/>
    <mergeCell ref="AD42:AE42"/>
    <mergeCell ref="AG42:AH42"/>
    <mergeCell ref="AJ42:AK42"/>
    <mergeCell ref="AG40:AH41"/>
    <mergeCell ref="AI40:AI41"/>
    <mergeCell ref="AJ40:AK41"/>
    <mergeCell ref="AL40:AL41"/>
    <mergeCell ref="AM40:AN41"/>
    <mergeCell ref="AK25:AM25"/>
    <mergeCell ref="AK24:AM24"/>
    <mergeCell ref="AK26:AM26"/>
    <mergeCell ref="P26:X26"/>
    <mergeCell ref="AK27:AM27"/>
    <mergeCell ref="AI26:AJ26"/>
    <mergeCell ref="AA26:AH26"/>
    <mergeCell ref="Z46:AC47"/>
    <mergeCell ref="AM42:AN42"/>
    <mergeCell ref="AN18:AN19"/>
    <mergeCell ref="V20:W20"/>
  </mergeCells>
  <phoneticPr fontId="7" type="noConversion"/>
  <conditionalFormatting sqref="W40:X40 Z42:AA42 Z38 AL38 AI38 AF38 AC38 Z40:AA40 W42:X42 AL40:AM40 AI40:AJ40 AF40:AG40 AC40:AD40 AL42:AM42 AI42:AJ42 AF42:AG42 AC42:AD42 W36 AL36 AI36 AF36 AC36 Z36 G36:O36 W38">
    <cfRule type="cellIs" dxfId="4" priority="2" stopIfTrue="1" operator="equal">
      <formula>0</formula>
    </cfRule>
  </conditionalFormatting>
  <conditionalFormatting sqref="W34:AN35">
    <cfRule type="cellIs" dxfId="3" priority="1" stopIfTrue="1" operator="equal">
      <formula>0</formula>
    </cfRule>
  </conditionalFormatting>
  <dataValidations count="4">
    <dataValidation type="list" allowBlank="1" showInputMessage="1" showErrorMessage="1" sqref="G18 G3">
      <formula1>$A$51:$A$64</formula1>
    </dataValidation>
    <dataValidation type="list" allowBlank="1" showInputMessage="1" showErrorMessage="1" sqref="X20:AI20 X5:AI5">
      <formula1>$C$51:$C$57</formula1>
    </dataValidation>
    <dataValidation type="list" allowBlank="1" showInputMessage="1" showErrorMessage="1" sqref="AJ20 AJ5">
      <formula1>$C$56:$C$57</formula1>
    </dataValidation>
    <dataValidation type="list" allowBlank="1" showInputMessage="1" showErrorMessage="1" sqref="V21 AK6 V6 AK21">
      <formula1>$D$51:$D$60</formula1>
    </dataValidation>
  </dataValidations>
  <hyperlinks>
    <hyperlink ref="AE2" r:id="rId1"/>
  </hyperlinks>
  <pageMargins left="0.7" right="0.7" top="0.75" bottom="0.75" header="0.3" footer="0.3"/>
  <pageSetup paperSize="9" scale="65" orientation="portrait" horizontalDpi="4294967292" verticalDpi="4294967292"/>
  <colBreaks count="2" manualBreakCount="2">
    <brk id="6" max="1048575" man="1"/>
    <brk id="40" max="1048575" man="1"/>
  </colBreaks>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tabColor theme="0"/>
  </sheetPr>
  <dimension ref="B1:E60"/>
  <sheetViews>
    <sheetView workbookViewId="0">
      <pane ySplit="1" topLeftCell="A2" activePane="bottomLeft" state="frozen"/>
      <selection pane="bottomLeft" activeCell="A2" sqref="A2"/>
    </sheetView>
  </sheetViews>
  <sheetFormatPr baseColWidth="10" defaultColWidth="10.83203125" defaultRowHeight="17" x14ac:dyDescent="0"/>
  <cols>
    <col min="1" max="1" width="4.1640625" style="37" customWidth="1"/>
    <col min="2" max="2" width="19.33203125" style="37" bestFit="1" customWidth="1"/>
    <col min="3" max="3" width="35.5" style="37" customWidth="1"/>
    <col min="4" max="4" width="14.83203125" style="37" bestFit="1" customWidth="1"/>
    <col min="5" max="5" width="8.1640625" style="37" bestFit="1" customWidth="1"/>
    <col min="6" max="16384" width="10.83203125" style="37"/>
  </cols>
  <sheetData>
    <row r="1" spans="2:5" s="38" customFormat="1" ht="21">
      <c r="B1" s="38" t="s">
        <v>176</v>
      </c>
      <c r="C1" s="38" t="s">
        <v>177</v>
      </c>
      <c r="D1" s="38" t="s">
        <v>178</v>
      </c>
      <c r="E1" s="38" t="s">
        <v>1</v>
      </c>
    </row>
    <row r="2" spans="2:5" ht="17" customHeight="1">
      <c r="B2" s="40" t="s">
        <v>187</v>
      </c>
      <c r="C2" s="37" t="s">
        <v>117</v>
      </c>
      <c r="D2" s="37">
        <v>2</v>
      </c>
      <c r="E2" s="37">
        <v>211</v>
      </c>
    </row>
    <row r="3" spans="2:5" ht="17" customHeight="1">
      <c r="B3" s="40" t="s">
        <v>188</v>
      </c>
      <c r="C3" s="37" t="s">
        <v>117</v>
      </c>
      <c r="D3" s="37">
        <v>2</v>
      </c>
      <c r="E3" s="37">
        <v>237</v>
      </c>
    </row>
    <row r="4" spans="2:5" ht="17" customHeight="1">
      <c r="B4" s="40" t="s">
        <v>189</v>
      </c>
      <c r="C4" s="37" t="s">
        <v>117</v>
      </c>
      <c r="D4" s="37">
        <v>2</v>
      </c>
      <c r="E4" s="37">
        <v>263</v>
      </c>
    </row>
    <row r="5" spans="2:5" ht="17" customHeight="1">
      <c r="B5" s="40" t="s">
        <v>190</v>
      </c>
      <c r="C5" s="37" t="s">
        <v>117</v>
      </c>
      <c r="D5" s="37">
        <v>2</v>
      </c>
      <c r="E5" s="37">
        <v>289</v>
      </c>
    </row>
    <row r="6" spans="2:5" ht="17" customHeight="1">
      <c r="B6" s="40" t="s">
        <v>191</v>
      </c>
      <c r="C6" s="37" t="s">
        <v>117</v>
      </c>
      <c r="D6" s="37">
        <v>2</v>
      </c>
      <c r="E6" s="37">
        <v>315</v>
      </c>
    </row>
    <row r="7" spans="2:5" ht="17" customHeight="1">
      <c r="B7" s="40" t="s">
        <v>192</v>
      </c>
      <c r="C7" s="37" t="s">
        <v>117</v>
      </c>
      <c r="D7" s="37">
        <v>2</v>
      </c>
      <c r="E7" s="37">
        <v>341</v>
      </c>
    </row>
    <row r="8" spans="2:5" ht="17" customHeight="1">
      <c r="B8" s="40" t="s">
        <v>193</v>
      </c>
      <c r="C8" s="37" t="s">
        <v>118</v>
      </c>
      <c r="D8" s="37">
        <v>2</v>
      </c>
      <c r="E8" s="37">
        <v>1</v>
      </c>
    </row>
    <row r="9" spans="2:5" ht="17" customHeight="1">
      <c r="B9" s="40" t="s">
        <v>194</v>
      </c>
      <c r="C9" s="37" t="s">
        <v>118</v>
      </c>
      <c r="D9" s="37">
        <v>2</v>
      </c>
      <c r="E9" s="37">
        <v>36</v>
      </c>
    </row>
    <row r="10" spans="2:5" ht="17" customHeight="1">
      <c r="B10" s="40" t="s">
        <v>195</v>
      </c>
      <c r="C10" s="37" t="s">
        <v>118</v>
      </c>
      <c r="D10" s="37">
        <v>2</v>
      </c>
      <c r="E10" s="37">
        <v>71</v>
      </c>
    </row>
    <row r="11" spans="2:5" ht="17" customHeight="1">
      <c r="B11" s="40" t="s">
        <v>196</v>
      </c>
      <c r="C11" s="37" t="s">
        <v>118</v>
      </c>
      <c r="D11" s="37">
        <v>2</v>
      </c>
      <c r="E11" s="37">
        <v>106</v>
      </c>
    </row>
    <row r="12" spans="2:5">
      <c r="B12" s="40" t="s">
        <v>197</v>
      </c>
      <c r="C12" s="37" t="s">
        <v>118</v>
      </c>
      <c r="D12" s="37">
        <v>2</v>
      </c>
      <c r="E12" s="37">
        <v>141</v>
      </c>
    </row>
    <row r="13" spans="2:5">
      <c r="B13" s="40" t="s">
        <v>198</v>
      </c>
      <c r="C13" s="37" t="s">
        <v>118</v>
      </c>
      <c r="D13" s="37">
        <v>2</v>
      </c>
      <c r="E13" s="37">
        <v>176</v>
      </c>
    </row>
    <row r="14" spans="2:5">
      <c r="B14" s="40" t="s">
        <v>199</v>
      </c>
      <c r="C14" s="37" t="s">
        <v>116</v>
      </c>
      <c r="D14" s="37">
        <v>4</v>
      </c>
      <c r="E14" s="37">
        <v>1</v>
      </c>
    </row>
    <row r="15" spans="2:5">
      <c r="B15" s="40" t="s">
        <v>200</v>
      </c>
      <c r="C15" s="37" t="s">
        <v>116</v>
      </c>
      <c r="D15" s="37">
        <v>4</v>
      </c>
      <c r="E15" s="37">
        <v>36</v>
      </c>
    </row>
    <row r="16" spans="2:5">
      <c r="B16" s="40" t="s">
        <v>201</v>
      </c>
      <c r="C16" s="37" t="s">
        <v>116</v>
      </c>
      <c r="D16" s="37">
        <v>4</v>
      </c>
      <c r="E16" s="37">
        <v>71</v>
      </c>
    </row>
    <row r="17" spans="2:5">
      <c r="B17" s="40" t="s">
        <v>202</v>
      </c>
      <c r="C17" s="37" t="s">
        <v>116</v>
      </c>
      <c r="D17" s="37">
        <v>4</v>
      </c>
      <c r="E17" s="37">
        <v>106</v>
      </c>
    </row>
    <row r="18" spans="2:5">
      <c r="B18" s="40" t="s">
        <v>203</v>
      </c>
      <c r="C18" s="37" t="s">
        <v>116</v>
      </c>
      <c r="D18" s="37">
        <v>2</v>
      </c>
      <c r="E18" s="37">
        <v>367</v>
      </c>
    </row>
    <row r="19" spans="2:5">
      <c r="B19" s="40" t="s">
        <v>204</v>
      </c>
      <c r="C19" s="37" t="s">
        <v>116</v>
      </c>
      <c r="D19" s="37">
        <v>2</v>
      </c>
      <c r="E19" s="37">
        <v>402</v>
      </c>
    </row>
    <row r="20" spans="2:5">
      <c r="B20" s="40" t="s">
        <v>205</v>
      </c>
      <c r="C20" s="37" t="s">
        <v>116</v>
      </c>
      <c r="D20" s="37">
        <v>2</v>
      </c>
      <c r="E20" s="37">
        <v>437</v>
      </c>
    </row>
    <row r="21" spans="2:5">
      <c r="B21" s="40" t="s">
        <v>206</v>
      </c>
      <c r="C21" s="37" t="s">
        <v>116</v>
      </c>
      <c r="D21" s="37">
        <v>2</v>
      </c>
      <c r="E21" s="37">
        <v>472</v>
      </c>
    </row>
    <row r="22" spans="2:5">
      <c r="B22" s="40" t="s">
        <v>207</v>
      </c>
      <c r="C22" s="37" t="s">
        <v>183</v>
      </c>
      <c r="D22" s="37">
        <v>3</v>
      </c>
      <c r="E22" s="37">
        <v>201</v>
      </c>
    </row>
    <row r="23" spans="2:5">
      <c r="B23" s="40" t="s">
        <v>208</v>
      </c>
      <c r="C23" s="37" t="s">
        <v>183</v>
      </c>
      <c r="D23" s="37">
        <v>3</v>
      </c>
      <c r="E23" s="37">
        <v>215</v>
      </c>
    </row>
    <row r="24" spans="2:5">
      <c r="B24" s="40" t="s">
        <v>209</v>
      </c>
      <c r="C24" s="37" t="s">
        <v>183</v>
      </c>
      <c r="D24" s="37">
        <v>3</v>
      </c>
      <c r="E24" s="37">
        <v>229</v>
      </c>
    </row>
    <row r="25" spans="2:5">
      <c r="B25" s="40" t="s">
        <v>210</v>
      </c>
      <c r="C25" s="37" t="s">
        <v>183</v>
      </c>
      <c r="D25" s="37">
        <v>3</v>
      </c>
      <c r="E25" s="37">
        <v>243</v>
      </c>
    </row>
    <row r="26" spans="2:5">
      <c r="B26" s="40" t="s">
        <v>211</v>
      </c>
      <c r="C26" s="37" t="s">
        <v>183</v>
      </c>
      <c r="D26" s="37">
        <v>3</v>
      </c>
      <c r="E26" s="37">
        <v>257</v>
      </c>
    </row>
    <row r="27" spans="2:5">
      <c r="B27" s="40" t="s">
        <v>212</v>
      </c>
      <c r="C27" s="37" t="s">
        <v>183</v>
      </c>
      <c r="D27" s="37">
        <v>3</v>
      </c>
      <c r="E27" s="37">
        <v>271</v>
      </c>
    </row>
    <row r="28" spans="2:5">
      <c r="B28" s="40" t="s">
        <v>213</v>
      </c>
      <c r="C28" s="37" t="s">
        <v>117</v>
      </c>
      <c r="D28" s="37">
        <v>3</v>
      </c>
      <c r="E28" s="37">
        <v>301</v>
      </c>
    </row>
    <row r="29" spans="2:5">
      <c r="B29" s="40" t="s">
        <v>214</v>
      </c>
      <c r="C29" s="37" t="s">
        <v>117</v>
      </c>
      <c r="D29" s="37">
        <v>3</v>
      </c>
      <c r="E29" s="37">
        <v>327</v>
      </c>
    </row>
    <row r="30" spans="2:5">
      <c r="B30" s="40" t="s">
        <v>215</v>
      </c>
      <c r="C30" s="37" t="s">
        <v>117</v>
      </c>
      <c r="D30" s="37">
        <v>3</v>
      </c>
      <c r="E30" s="37">
        <v>353</v>
      </c>
    </row>
    <row r="31" spans="2:5">
      <c r="B31" s="40" t="s">
        <v>216</v>
      </c>
      <c r="C31" s="37" t="s">
        <v>117</v>
      </c>
      <c r="D31" s="37">
        <v>3</v>
      </c>
      <c r="E31" s="37">
        <v>379</v>
      </c>
    </row>
    <row r="32" spans="2:5">
      <c r="B32" s="40" t="s">
        <v>217</v>
      </c>
      <c r="C32" s="37" t="s">
        <v>117</v>
      </c>
      <c r="D32" s="37">
        <v>3</v>
      </c>
      <c r="E32" s="37">
        <v>1</v>
      </c>
    </row>
    <row r="33" spans="2:5">
      <c r="B33" s="40" t="s">
        <v>218</v>
      </c>
      <c r="C33" s="37" t="s">
        <v>117</v>
      </c>
      <c r="D33" s="37">
        <v>3</v>
      </c>
      <c r="E33" s="37">
        <v>27</v>
      </c>
    </row>
    <row r="34" spans="2:5">
      <c r="B34" s="40" t="s">
        <v>219</v>
      </c>
      <c r="C34" s="37" t="s">
        <v>117</v>
      </c>
      <c r="D34" s="37">
        <v>3</v>
      </c>
      <c r="E34" s="37">
        <v>53</v>
      </c>
    </row>
    <row r="35" spans="2:5">
      <c r="B35" s="40" t="s">
        <v>220</v>
      </c>
      <c r="C35" s="37" t="s">
        <v>117</v>
      </c>
      <c r="D35" s="37">
        <v>3</v>
      </c>
      <c r="E35" s="37">
        <v>79</v>
      </c>
    </row>
    <row r="36" spans="2:5">
      <c r="B36" s="40" t="s">
        <v>221</v>
      </c>
      <c r="C36" s="37" t="s">
        <v>117</v>
      </c>
      <c r="D36" s="37">
        <v>3</v>
      </c>
      <c r="E36" s="37">
        <v>105</v>
      </c>
    </row>
    <row r="37" spans="2:5">
      <c r="B37" s="40" t="s">
        <v>222</v>
      </c>
      <c r="C37" s="37" t="s">
        <v>20</v>
      </c>
      <c r="D37" s="37">
        <v>3</v>
      </c>
      <c r="E37" s="37">
        <v>131</v>
      </c>
    </row>
    <row r="38" spans="2:5">
      <c r="B38" s="40" t="s">
        <v>223</v>
      </c>
      <c r="C38" s="37" t="s">
        <v>20</v>
      </c>
      <c r="D38" s="37">
        <v>1</v>
      </c>
      <c r="E38" s="37">
        <v>481</v>
      </c>
    </row>
    <row r="39" spans="2:5">
      <c r="B39" s="40" t="s">
        <v>224</v>
      </c>
      <c r="C39" s="37" t="s">
        <v>20</v>
      </c>
      <c r="D39" s="37">
        <v>1</v>
      </c>
      <c r="E39" s="37">
        <v>482</v>
      </c>
    </row>
    <row r="40" spans="2:5">
      <c r="B40" s="40" t="s">
        <v>225</v>
      </c>
      <c r="C40" s="37" t="s">
        <v>20</v>
      </c>
      <c r="D40" s="37">
        <v>1</v>
      </c>
      <c r="E40" s="37">
        <v>483</v>
      </c>
    </row>
    <row r="41" spans="2:5">
      <c r="B41" s="40" t="s">
        <v>185</v>
      </c>
      <c r="C41" s="37" t="s">
        <v>20</v>
      </c>
      <c r="D41" s="37">
        <v>1</v>
      </c>
      <c r="E41" s="37">
        <v>484</v>
      </c>
    </row>
    <row r="42" spans="2:5">
      <c r="B42" s="40" t="s">
        <v>226</v>
      </c>
      <c r="C42" s="37" t="s">
        <v>20</v>
      </c>
      <c r="D42" s="37">
        <v>1</v>
      </c>
      <c r="E42" s="37">
        <v>485</v>
      </c>
    </row>
    <row r="43" spans="2:5">
      <c r="B43" s="40" t="s">
        <v>227</v>
      </c>
      <c r="C43" s="37" t="s">
        <v>20</v>
      </c>
      <c r="D43" s="37">
        <v>1</v>
      </c>
      <c r="E43" s="37">
        <v>485</v>
      </c>
    </row>
    <row r="44" spans="2:5">
      <c r="B44" s="40" t="s">
        <v>228</v>
      </c>
      <c r="C44" s="37" t="s">
        <v>20</v>
      </c>
      <c r="D44" s="37">
        <v>1</v>
      </c>
      <c r="E44" s="37">
        <v>486</v>
      </c>
    </row>
    <row r="45" spans="2:5">
      <c r="B45" s="40" t="s">
        <v>229</v>
      </c>
      <c r="C45" s="37" t="s">
        <v>20</v>
      </c>
      <c r="D45" s="37">
        <v>1</v>
      </c>
      <c r="E45" s="37">
        <v>487</v>
      </c>
    </row>
    <row r="46" spans="2:5">
      <c r="B46" s="40" t="s">
        <v>230</v>
      </c>
      <c r="C46" s="37" t="s">
        <v>20</v>
      </c>
      <c r="D46" s="37">
        <v>1</v>
      </c>
      <c r="E46" s="37">
        <v>488</v>
      </c>
    </row>
    <row r="47" spans="2:5">
      <c r="B47" s="40" t="s">
        <v>231</v>
      </c>
      <c r="C47" s="37" t="s">
        <v>20</v>
      </c>
      <c r="D47" s="37">
        <v>1</v>
      </c>
      <c r="E47" s="37">
        <v>489</v>
      </c>
    </row>
    <row r="48" spans="2:5">
      <c r="B48" s="40" t="s">
        <v>232</v>
      </c>
      <c r="C48" s="37" t="s">
        <v>20</v>
      </c>
      <c r="D48" s="37">
        <v>1</v>
      </c>
      <c r="E48" s="37">
        <v>490</v>
      </c>
    </row>
    <row r="49" spans="2:5">
      <c r="B49" s="40" t="s">
        <v>233</v>
      </c>
      <c r="C49" s="37" t="s">
        <v>20</v>
      </c>
      <c r="D49" s="37">
        <v>1</v>
      </c>
      <c r="E49" s="37">
        <v>491</v>
      </c>
    </row>
    <row r="50" spans="2:5">
      <c r="B50" s="40" t="s">
        <v>234</v>
      </c>
      <c r="C50" s="37" t="s">
        <v>20</v>
      </c>
      <c r="D50" s="37">
        <v>1</v>
      </c>
      <c r="E50" s="37">
        <v>492</v>
      </c>
    </row>
    <row r="51" spans="2:5">
      <c r="B51" s="40" t="s">
        <v>235</v>
      </c>
      <c r="C51" s="37" t="s">
        <v>65</v>
      </c>
      <c r="D51" s="37">
        <v>1</v>
      </c>
      <c r="E51" s="37">
        <v>493</v>
      </c>
    </row>
    <row r="52" spans="2:5">
      <c r="B52" s="40" t="s">
        <v>236</v>
      </c>
      <c r="C52" s="37" t="s">
        <v>65</v>
      </c>
      <c r="D52" s="37">
        <v>1</v>
      </c>
      <c r="E52" s="37">
        <v>494</v>
      </c>
    </row>
    <row r="53" spans="2:5">
      <c r="B53" s="40" t="s">
        <v>237</v>
      </c>
      <c r="C53" s="37" t="s">
        <v>65</v>
      </c>
      <c r="D53" s="37">
        <v>1</v>
      </c>
      <c r="E53" s="37">
        <v>495</v>
      </c>
    </row>
    <row r="54" spans="2:5">
      <c r="B54" s="40" t="s">
        <v>238</v>
      </c>
      <c r="C54" s="37" t="s">
        <v>65</v>
      </c>
      <c r="D54" s="37">
        <v>1</v>
      </c>
      <c r="E54" s="37">
        <v>496</v>
      </c>
    </row>
    <row r="55" spans="2:5">
      <c r="B55" s="40" t="s">
        <v>239</v>
      </c>
      <c r="C55" s="37" t="s">
        <v>65</v>
      </c>
      <c r="D55" s="37">
        <v>1</v>
      </c>
      <c r="E55" s="37">
        <v>497</v>
      </c>
    </row>
    <row r="56" spans="2:5">
      <c r="B56" s="40" t="s">
        <v>240</v>
      </c>
      <c r="C56" s="37" t="s">
        <v>65</v>
      </c>
      <c r="D56" s="37">
        <v>1</v>
      </c>
      <c r="E56" s="37">
        <v>498</v>
      </c>
    </row>
    <row r="57" spans="2:5">
      <c r="B57" s="40" t="s">
        <v>186</v>
      </c>
      <c r="C57" s="37" t="s">
        <v>31</v>
      </c>
      <c r="D57" s="37">
        <v>1</v>
      </c>
      <c r="E57" s="37">
        <v>499</v>
      </c>
    </row>
    <row r="58" spans="2:5">
      <c r="B58" s="40" t="s">
        <v>241</v>
      </c>
      <c r="C58" s="37" t="s">
        <v>31</v>
      </c>
      <c r="D58" s="37">
        <v>1</v>
      </c>
      <c r="E58" s="37">
        <v>500</v>
      </c>
    </row>
    <row r="59" spans="2:5">
      <c r="B59" s="40" t="s">
        <v>242</v>
      </c>
      <c r="C59" s="37" t="s">
        <v>31</v>
      </c>
      <c r="D59" s="37">
        <v>1</v>
      </c>
      <c r="E59" s="37">
        <v>501</v>
      </c>
    </row>
    <row r="60" spans="2:5">
      <c r="B60" s="40" t="s">
        <v>243</v>
      </c>
      <c r="C60" s="37" t="s">
        <v>31</v>
      </c>
      <c r="D60" s="37">
        <v>1</v>
      </c>
      <c r="E60" s="37">
        <v>502</v>
      </c>
    </row>
  </sheetData>
  <pageMargins left="0.7" right="0.7" top="0.75" bottom="0.75" header="0.3" footer="0.3"/>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MATOS!$B:$B</xm:f>
          </x14:formula1>
          <xm:sqref>C2:C60</xm:sqref>
        </x14:dataValidation>
      </x14:dataValidation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F172"/>
  <sheetViews>
    <sheetView topLeftCell="A50" workbookViewId="0">
      <selection activeCell="D67" sqref="D67"/>
    </sheetView>
  </sheetViews>
  <sheetFormatPr baseColWidth="10" defaultColWidth="10.83203125" defaultRowHeight="17" x14ac:dyDescent="0"/>
  <cols>
    <col min="1" max="1" width="10.83203125" style="30"/>
    <col min="2" max="2" width="32.5" style="28" bestFit="1" customWidth="1"/>
    <col min="3" max="3" width="10.83203125" style="29" bestFit="1" customWidth="1"/>
    <col min="4" max="4" width="10.83203125" style="39"/>
    <col min="5" max="5" width="37.1640625" style="30" bestFit="1" customWidth="1"/>
    <col min="6" max="16384" width="10.83203125" style="30"/>
  </cols>
  <sheetData>
    <row r="1" spans="2:3">
      <c r="B1" s="4" t="s">
        <v>15</v>
      </c>
      <c r="C1" s="5">
        <v>4.3499999999999996</v>
      </c>
    </row>
    <row r="2" spans="2:3">
      <c r="B2" s="31"/>
      <c r="C2" s="13"/>
    </row>
    <row r="3" spans="2:3">
      <c r="B3" s="12" t="s">
        <v>120</v>
      </c>
      <c r="C3" s="34"/>
    </row>
    <row r="4" spans="2:3">
      <c r="B4" s="6"/>
      <c r="C4" s="7"/>
    </row>
    <row r="5" spans="2:3">
      <c r="B5" s="12" t="s">
        <v>66</v>
      </c>
      <c r="C5" s="13">
        <v>1.3</v>
      </c>
    </row>
    <row r="6" spans="2:3">
      <c r="B6" s="8" t="s">
        <v>85</v>
      </c>
      <c r="C6" s="5">
        <v>8.6999999999999993</v>
      </c>
    </row>
    <row r="7" spans="2:3">
      <c r="B7" s="8" t="s">
        <v>86</v>
      </c>
      <c r="C7" s="5">
        <v>21</v>
      </c>
    </row>
    <row r="8" spans="2:3">
      <c r="B8" s="12" t="s">
        <v>121</v>
      </c>
      <c r="C8" s="34"/>
    </row>
    <row r="9" spans="2:3">
      <c r="B9" s="8" t="s">
        <v>46</v>
      </c>
      <c r="C9" s="5">
        <v>0.5</v>
      </c>
    </row>
    <row r="10" spans="2:3">
      <c r="B10" s="9" t="s">
        <v>60</v>
      </c>
      <c r="C10" s="10">
        <v>1.8</v>
      </c>
    </row>
    <row r="11" spans="2:3">
      <c r="B11" s="12" t="s">
        <v>122</v>
      </c>
      <c r="C11" s="10">
        <v>3.65</v>
      </c>
    </row>
    <row r="12" spans="2:3">
      <c r="B12" s="12" t="s">
        <v>123</v>
      </c>
      <c r="C12" s="13"/>
    </row>
    <row r="13" spans="2:3">
      <c r="B13" s="12" t="s">
        <v>124</v>
      </c>
      <c r="C13" s="13"/>
    </row>
    <row r="14" spans="2:3">
      <c r="B14" s="12" t="s">
        <v>125</v>
      </c>
      <c r="C14" s="13"/>
    </row>
    <row r="15" spans="2:3">
      <c r="B15" s="9" t="s">
        <v>175</v>
      </c>
      <c r="C15" s="11">
        <v>8.6999999999999993</v>
      </c>
    </row>
    <row r="16" spans="2:3">
      <c r="B16" s="9" t="s">
        <v>26</v>
      </c>
      <c r="C16" s="11">
        <v>12</v>
      </c>
    </row>
    <row r="17" spans="2:6">
      <c r="B17" s="9" t="s">
        <v>102</v>
      </c>
      <c r="C17" s="5">
        <v>0.44</v>
      </c>
    </row>
    <row r="18" spans="2:6">
      <c r="B18" s="12" t="s">
        <v>126</v>
      </c>
      <c r="C18" s="13">
        <v>16</v>
      </c>
    </row>
    <row r="19" spans="2:6">
      <c r="B19" s="12" t="s">
        <v>127</v>
      </c>
      <c r="C19" s="13">
        <v>16</v>
      </c>
    </row>
    <row r="20" spans="2:6">
      <c r="B20" s="9" t="s">
        <v>40</v>
      </c>
      <c r="C20" s="5">
        <v>16</v>
      </c>
    </row>
    <row r="21" spans="2:6">
      <c r="B21" s="12" t="s">
        <v>116</v>
      </c>
      <c r="C21" s="13">
        <v>2.93</v>
      </c>
      <c r="D21" s="39">
        <v>21</v>
      </c>
    </row>
    <row r="22" spans="2:6">
      <c r="B22" s="8" t="s">
        <v>23</v>
      </c>
      <c r="C22" s="5">
        <v>26.09</v>
      </c>
    </row>
    <row r="23" spans="2:6">
      <c r="B23" s="32" t="s">
        <v>128</v>
      </c>
      <c r="C23" s="13">
        <v>4.3499999999999996</v>
      </c>
    </row>
    <row r="24" spans="2:6">
      <c r="B24" s="32" t="s">
        <v>129</v>
      </c>
      <c r="C24" s="13">
        <f>6000/230</f>
        <v>26.086956521739129</v>
      </c>
    </row>
    <row r="25" spans="2:6">
      <c r="B25" s="4" t="s">
        <v>67</v>
      </c>
      <c r="C25" s="5">
        <v>5.2</v>
      </c>
    </row>
    <row r="26" spans="2:6">
      <c r="B26" s="4" t="s">
        <v>45</v>
      </c>
      <c r="C26" s="5">
        <v>8.6999999999999993</v>
      </c>
    </row>
    <row r="27" spans="2:6">
      <c r="B27" s="4" t="s">
        <v>50</v>
      </c>
      <c r="C27" s="5">
        <v>8.6999999999999993</v>
      </c>
    </row>
    <row r="28" spans="2:6">
      <c r="B28" s="32" t="s">
        <v>130</v>
      </c>
      <c r="C28" s="13">
        <v>17.399999999999999</v>
      </c>
    </row>
    <row r="29" spans="2:6">
      <c r="B29" s="12" t="s">
        <v>131</v>
      </c>
      <c r="C29" s="34"/>
    </row>
    <row r="30" spans="2:6">
      <c r="B30" s="9" t="s">
        <v>55</v>
      </c>
      <c r="C30" s="11">
        <v>42</v>
      </c>
    </row>
    <row r="31" spans="2:6">
      <c r="B31" s="9" t="s">
        <v>100</v>
      </c>
      <c r="C31" s="5">
        <v>1</v>
      </c>
      <c r="E31" s="12"/>
      <c r="F31" s="13"/>
    </row>
    <row r="32" spans="2:6">
      <c r="B32" s="32" t="s">
        <v>132</v>
      </c>
      <c r="C32" s="13">
        <v>1.74</v>
      </c>
      <c r="E32" s="12"/>
      <c r="F32" s="34"/>
    </row>
    <row r="33" spans="2:6">
      <c r="B33" s="8" t="s">
        <v>83</v>
      </c>
      <c r="C33" s="5">
        <v>3.5</v>
      </c>
      <c r="E33" s="12"/>
      <c r="F33" s="13"/>
    </row>
    <row r="34" spans="2:6">
      <c r="B34" s="9" t="s">
        <v>111</v>
      </c>
      <c r="C34" s="11">
        <v>8.69</v>
      </c>
    </row>
    <row r="35" spans="2:6">
      <c r="B35" s="8" t="s">
        <v>22</v>
      </c>
      <c r="C35" s="5"/>
      <c r="E35" s="32"/>
      <c r="F35" s="13"/>
    </row>
    <row r="36" spans="2:6">
      <c r="B36" s="4" t="s">
        <v>64</v>
      </c>
      <c r="C36" s="14">
        <v>11.3</v>
      </c>
      <c r="E36" s="12"/>
      <c r="F36" s="35"/>
    </row>
    <row r="37" spans="2:6">
      <c r="B37" s="8" t="s">
        <v>112</v>
      </c>
      <c r="C37" s="5">
        <v>2.95</v>
      </c>
      <c r="E37" s="12"/>
      <c r="F37" s="35"/>
    </row>
    <row r="38" spans="2:6">
      <c r="B38" s="8" t="s">
        <v>16</v>
      </c>
      <c r="C38" s="5">
        <v>3.5</v>
      </c>
      <c r="E38" s="12"/>
      <c r="F38" s="13"/>
    </row>
    <row r="39" spans="2:6">
      <c r="B39" s="15" t="s">
        <v>24</v>
      </c>
      <c r="C39" s="16">
        <v>0.44</v>
      </c>
    </row>
    <row r="40" spans="2:6">
      <c r="B40" s="17" t="s">
        <v>11</v>
      </c>
      <c r="C40" s="18">
        <v>1.1499999999999999</v>
      </c>
      <c r="E40" s="12"/>
      <c r="F40" s="34"/>
    </row>
    <row r="41" spans="2:6">
      <c r="B41" s="17" t="s">
        <v>9</v>
      </c>
      <c r="C41" s="18">
        <v>1.19</v>
      </c>
      <c r="E41" s="12"/>
      <c r="F41" s="13"/>
    </row>
    <row r="42" spans="2:6">
      <c r="B42" s="17" t="s">
        <v>10</v>
      </c>
      <c r="C42" s="18">
        <v>1.32</v>
      </c>
    </row>
    <row r="43" spans="2:6">
      <c r="B43" s="17" t="s">
        <v>12</v>
      </c>
      <c r="C43" s="18">
        <v>1.5</v>
      </c>
    </row>
    <row r="44" spans="2:6">
      <c r="B44" s="17" t="s">
        <v>13</v>
      </c>
      <c r="C44" s="18">
        <v>0.35199999999999998</v>
      </c>
    </row>
    <row r="45" spans="2:6">
      <c r="B45" s="12" t="s">
        <v>133</v>
      </c>
      <c r="C45" s="13">
        <v>0.93</v>
      </c>
      <c r="E45" s="12"/>
      <c r="F45" s="34"/>
    </row>
    <row r="46" spans="2:6">
      <c r="B46" s="19" t="s">
        <v>30</v>
      </c>
      <c r="C46" s="11">
        <v>2.2000000000000002</v>
      </c>
      <c r="F46" s="35"/>
    </row>
    <row r="47" spans="2:6">
      <c r="B47" s="19" t="s">
        <v>7</v>
      </c>
      <c r="C47" s="5">
        <v>4.8</v>
      </c>
    </row>
    <row r="48" spans="2:6">
      <c r="B48" s="9" t="s">
        <v>25</v>
      </c>
      <c r="C48" s="11">
        <v>12</v>
      </c>
    </row>
    <row r="49" spans="2:6">
      <c r="B49" s="20" t="s">
        <v>54</v>
      </c>
      <c r="C49" s="21">
        <v>0.4</v>
      </c>
    </row>
    <row r="50" spans="2:6">
      <c r="B50" s="20" t="s">
        <v>89</v>
      </c>
      <c r="C50" s="21">
        <v>9.6</v>
      </c>
    </row>
    <row r="51" spans="2:6">
      <c r="B51" s="15" t="s">
        <v>84</v>
      </c>
      <c r="C51" s="16">
        <v>2</v>
      </c>
    </row>
    <row r="52" spans="2:6">
      <c r="B52" s="32" t="s">
        <v>134</v>
      </c>
      <c r="C52" s="13">
        <v>4.34</v>
      </c>
    </row>
    <row r="53" spans="2:6">
      <c r="B53" s="32" t="s">
        <v>135</v>
      </c>
      <c r="C53" s="13">
        <v>1.3</v>
      </c>
    </row>
    <row r="54" spans="2:6">
      <c r="B54" s="32" t="s">
        <v>136</v>
      </c>
      <c r="C54" s="13">
        <f>1000/230</f>
        <v>4.3478260869565215</v>
      </c>
    </row>
    <row r="55" spans="2:6">
      <c r="B55" s="8" t="s">
        <v>61</v>
      </c>
      <c r="C55" s="5">
        <v>4.3499999999999996</v>
      </c>
      <c r="E55" s="12"/>
      <c r="F55" s="13"/>
    </row>
    <row r="56" spans="2:6">
      <c r="B56" s="8" t="s">
        <v>62</v>
      </c>
      <c r="C56" s="5">
        <v>8.6999999999999993</v>
      </c>
      <c r="E56" s="12"/>
      <c r="F56" s="34"/>
    </row>
    <row r="57" spans="2:6">
      <c r="B57" s="8" t="s">
        <v>90</v>
      </c>
      <c r="C57" s="5">
        <v>11</v>
      </c>
      <c r="E57" s="12"/>
      <c r="F57" s="34"/>
    </row>
    <row r="58" spans="2:6">
      <c r="B58" s="32" t="s">
        <v>137</v>
      </c>
      <c r="C58" s="13">
        <v>3.26</v>
      </c>
    </row>
    <row r="59" spans="2:6">
      <c r="B59" s="32" t="s">
        <v>138</v>
      </c>
      <c r="C59" s="13">
        <v>8.6999999999999993</v>
      </c>
    </row>
    <row r="60" spans="2:6">
      <c r="B60" s="9" t="s">
        <v>106</v>
      </c>
      <c r="C60" s="11">
        <v>1.9</v>
      </c>
    </row>
    <row r="61" spans="2:6">
      <c r="B61" s="9" t="s">
        <v>52</v>
      </c>
      <c r="C61" s="5">
        <v>32</v>
      </c>
    </row>
    <row r="62" spans="2:6">
      <c r="B62" s="9" t="s">
        <v>17</v>
      </c>
      <c r="C62" s="11">
        <v>3.5</v>
      </c>
    </row>
    <row r="63" spans="2:6">
      <c r="B63" s="9" t="s">
        <v>103</v>
      </c>
      <c r="C63" s="11">
        <v>1.3</v>
      </c>
      <c r="F63" s="35"/>
    </row>
    <row r="64" spans="2:6">
      <c r="B64" s="22" t="s">
        <v>113</v>
      </c>
      <c r="C64" s="23">
        <v>3.2</v>
      </c>
    </row>
    <row r="65" spans="2:6">
      <c r="B65" s="33" t="s">
        <v>139</v>
      </c>
      <c r="C65" s="13">
        <v>0.26</v>
      </c>
      <c r="E65" s="31"/>
      <c r="F65" s="13"/>
    </row>
    <row r="66" spans="2:6">
      <c r="B66" s="8" t="s">
        <v>31</v>
      </c>
      <c r="C66" s="5">
        <v>5.66</v>
      </c>
      <c r="D66" s="39">
        <v>4</v>
      </c>
      <c r="E66" s="12"/>
      <c r="F66" s="34"/>
    </row>
    <row r="67" spans="2:6">
      <c r="B67" s="8" t="s">
        <v>82</v>
      </c>
      <c r="C67" s="5">
        <v>5.66</v>
      </c>
    </row>
    <row r="68" spans="2:6">
      <c r="B68" s="32" t="s">
        <v>140</v>
      </c>
      <c r="C68" s="13">
        <v>4.3499999999999996</v>
      </c>
      <c r="E68" s="32"/>
      <c r="F68" s="13"/>
    </row>
    <row r="69" spans="2:6">
      <c r="B69" s="8" t="s">
        <v>115</v>
      </c>
      <c r="C69" s="5">
        <v>8.68</v>
      </c>
    </row>
    <row r="70" spans="2:6">
      <c r="B70" s="32" t="s">
        <v>141</v>
      </c>
      <c r="C70" s="13">
        <v>21.75</v>
      </c>
      <c r="E70" s="32"/>
      <c r="F70" s="13"/>
    </row>
    <row r="71" spans="2:6">
      <c r="B71" s="8" t="s">
        <v>21</v>
      </c>
      <c r="C71" s="11"/>
    </row>
    <row r="72" spans="2:6">
      <c r="B72" s="9" t="s">
        <v>29</v>
      </c>
      <c r="C72" s="11">
        <v>20</v>
      </c>
    </row>
    <row r="73" spans="2:6">
      <c r="B73" s="9" t="s">
        <v>96</v>
      </c>
      <c r="C73" s="5">
        <v>2</v>
      </c>
      <c r="E73" s="12"/>
      <c r="F73" s="34"/>
    </row>
    <row r="74" spans="2:6">
      <c r="B74" s="12" t="s">
        <v>142</v>
      </c>
      <c r="C74" s="13">
        <v>1.52</v>
      </c>
      <c r="E74" s="12"/>
      <c r="F74" s="13"/>
    </row>
    <row r="75" spans="2:6">
      <c r="B75" s="9" t="s">
        <v>28</v>
      </c>
      <c r="C75" s="11">
        <v>12</v>
      </c>
      <c r="E75" s="12"/>
      <c r="F75" s="34"/>
    </row>
    <row r="76" spans="2:6">
      <c r="B76" s="9" t="s">
        <v>44</v>
      </c>
      <c r="C76" s="5">
        <v>8.16</v>
      </c>
      <c r="E76" s="12"/>
      <c r="F76" s="34"/>
    </row>
    <row r="77" spans="2:6">
      <c r="B77" s="12" t="s">
        <v>143</v>
      </c>
      <c r="C77" s="34"/>
    </row>
    <row r="78" spans="2:6">
      <c r="B78" s="9" t="s">
        <v>27</v>
      </c>
      <c r="C78" s="11">
        <v>25</v>
      </c>
    </row>
    <row r="79" spans="2:6">
      <c r="B79" s="9" t="s">
        <v>58</v>
      </c>
      <c r="C79" s="11">
        <v>4</v>
      </c>
      <c r="E79" s="12"/>
      <c r="F79" s="34"/>
    </row>
    <row r="80" spans="2:6">
      <c r="B80" s="9" t="s">
        <v>57</v>
      </c>
      <c r="C80" s="11">
        <v>7.5</v>
      </c>
    </row>
    <row r="81" spans="1:6">
      <c r="B81" s="9" t="s">
        <v>99</v>
      </c>
      <c r="C81" s="11">
        <v>0.5</v>
      </c>
      <c r="E81" s="32"/>
      <c r="F81" s="13"/>
    </row>
    <row r="82" spans="1:6">
      <c r="B82" s="22" t="s">
        <v>144</v>
      </c>
      <c r="C82" s="13"/>
      <c r="E82" s="32"/>
      <c r="F82" s="13"/>
    </row>
    <row r="83" spans="1:6">
      <c r="B83" s="9" t="s">
        <v>56</v>
      </c>
      <c r="C83" s="10">
        <v>39</v>
      </c>
      <c r="F83" s="13"/>
    </row>
    <row r="84" spans="1:6">
      <c r="B84" s="12" t="s">
        <v>145</v>
      </c>
      <c r="C84" s="13">
        <v>0.6</v>
      </c>
    </row>
    <row r="85" spans="1:6">
      <c r="B85" s="12" t="s">
        <v>146</v>
      </c>
      <c r="C85" s="13">
        <v>32</v>
      </c>
    </row>
    <row r="86" spans="1:6">
      <c r="B86" s="9" t="s">
        <v>39</v>
      </c>
      <c r="C86" s="11">
        <v>7.39</v>
      </c>
    </row>
    <row r="87" spans="1:6">
      <c r="B87" s="12" t="s">
        <v>147</v>
      </c>
      <c r="C87" s="13"/>
    </row>
    <row r="88" spans="1:6">
      <c r="B88" s="9" t="s">
        <v>110</v>
      </c>
      <c r="C88" s="11">
        <v>7.8</v>
      </c>
    </row>
    <row r="89" spans="1:6">
      <c r="B89" s="9" t="s">
        <v>38</v>
      </c>
      <c r="C89" s="11">
        <v>7.8</v>
      </c>
    </row>
    <row r="90" spans="1:6">
      <c r="B90" s="12" t="s">
        <v>148</v>
      </c>
      <c r="C90" s="13"/>
    </row>
    <row r="91" spans="1:6">
      <c r="B91" s="12" t="s">
        <v>149</v>
      </c>
      <c r="C91" s="13"/>
    </row>
    <row r="92" spans="1:6">
      <c r="B92" s="9" t="s">
        <v>59</v>
      </c>
      <c r="C92" s="11">
        <v>4.2</v>
      </c>
    </row>
    <row r="93" spans="1:6">
      <c r="B93" s="12" t="s">
        <v>150</v>
      </c>
      <c r="C93" s="13"/>
    </row>
    <row r="94" spans="1:6">
      <c r="A94" s="41"/>
      <c r="B94" s="9" t="s">
        <v>183</v>
      </c>
      <c r="C94" s="5">
        <v>1.1000000000000001</v>
      </c>
      <c r="D94" s="39">
        <v>5.6</v>
      </c>
    </row>
    <row r="95" spans="1:6">
      <c r="B95" s="9" t="s">
        <v>109</v>
      </c>
      <c r="C95" s="11">
        <v>3.31</v>
      </c>
      <c r="E95" s="12"/>
      <c r="F95" s="34"/>
    </row>
    <row r="96" spans="1:6">
      <c r="B96" s="6" t="s">
        <v>101</v>
      </c>
      <c r="C96" s="7">
        <v>2.61</v>
      </c>
      <c r="E96" s="12"/>
      <c r="F96" s="13"/>
    </row>
    <row r="97" spans="2:6">
      <c r="B97" s="9" t="s">
        <v>18</v>
      </c>
      <c r="C97" s="11">
        <v>6.21</v>
      </c>
      <c r="E97" s="12"/>
      <c r="F97" s="34"/>
    </row>
    <row r="98" spans="2:6">
      <c r="B98" s="9" t="s">
        <v>107</v>
      </c>
      <c r="C98" s="11">
        <v>3.11</v>
      </c>
      <c r="E98" s="12"/>
      <c r="F98" s="13"/>
    </row>
    <row r="99" spans="2:6">
      <c r="B99" s="9" t="s">
        <v>8</v>
      </c>
      <c r="C99" s="11">
        <v>12.3</v>
      </c>
      <c r="E99" s="12"/>
      <c r="F99" s="13"/>
    </row>
    <row r="100" spans="2:6">
      <c r="B100" s="9" t="s">
        <v>108</v>
      </c>
      <c r="C100" s="11">
        <v>6.15</v>
      </c>
      <c r="F100" s="13"/>
    </row>
    <row r="101" spans="2:6">
      <c r="B101" s="31" t="s">
        <v>151</v>
      </c>
      <c r="C101" s="13">
        <v>0.2</v>
      </c>
      <c r="F101" s="35"/>
    </row>
    <row r="102" spans="2:6">
      <c r="B102" s="32" t="s">
        <v>119</v>
      </c>
      <c r="C102" s="13">
        <v>11.3</v>
      </c>
      <c r="E102" s="12"/>
      <c r="F102" s="34"/>
    </row>
    <row r="103" spans="2:6">
      <c r="B103" s="32" t="s">
        <v>152</v>
      </c>
      <c r="C103" s="13">
        <v>22.61</v>
      </c>
      <c r="E103" s="32"/>
      <c r="F103" s="13"/>
    </row>
    <row r="104" spans="2:6">
      <c r="B104" s="8" t="s">
        <v>65</v>
      </c>
      <c r="C104" s="5">
        <v>11.4</v>
      </c>
      <c r="D104" s="45">
        <v>9</v>
      </c>
      <c r="E104" s="32"/>
      <c r="F104" s="13"/>
    </row>
    <row r="105" spans="2:6">
      <c r="B105" s="31" t="s">
        <v>153</v>
      </c>
      <c r="C105" s="13">
        <v>11.3</v>
      </c>
      <c r="E105" s="31"/>
      <c r="F105" s="13"/>
    </row>
    <row r="106" spans="2:6">
      <c r="B106" s="31" t="s">
        <v>154</v>
      </c>
      <c r="C106" s="13">
        <v>22.6</v>
      </c>
      <c r="F106" s="36"/>
    </row>
    <row r="107" spans="2:6">
      <c r="B107" s="12" t="s">
        <v>155</v>
      </c>
    </row>
    <row r="108" spans="2:6">
      <c r="B108" s="12" t="s">
        <v>156</v>
      </c>
      <c r="C108" s="13">
        <v>1.96</v>
      </c>
      <c r="E108" s="12"/>
      <c r="F108" s="13"/>
    </row>
    <row r="109" spans="2:6">
      <c r="B109" s="4" t="s">
        <v>19</v>
      </c>
      <c r="C109" s="5">
        <v>17.399999999999999</v>
      </c>
      <c r="E109" s="12"/>
      <c r="F109" s="13"/>
    </row>
    <row r="110" spans="2:6">
      <c r="B110" s="6" t="s">
        <v>51</v>
      </c>
      <c r="C110" s="7">
        <v>0.6</v>
      </c>
      <c r="E110" s="12"/>
      <c r="F110" s="13"/>
    </row>
    <row r="111" spans="2:6">
      <c r="B111" s="8" t="s">
        <v>68</v>
      </c>
      <c r="C111" s="5">
        <v>0.2</v>
      </c>
    </row>
    <row r="112" spans="2:6">
      <c r="B112" s="32" t="s">
        <v>157</v>
      </c>
      <c r="C112" s="13">
        <v>0.52</v>
      </c>
    </row>
    <row r="113" spans="1:4">
      <c r="A113" s="41"/>
      <c r="B113" s="8" t="s">
        <v>20</v>
      </c>
      <c r="C113" s="5">
        <v>4.34</v>
      </c>
      <c r="D113" s="39">
        <v>2</v>
      </c>
    </row>
    <row r="114" spans="1:4">
      <c r="B114" s="32" t="s">
        <v>158</v>
      </c>
      <c r="C114" s="13">
        <v>2.5</v>
      </c>
    </row>
    <row r="115" spans="1:4">
      <c r="B115" s="8" t="s">
        <v>114</v>
      </c>
      <c r="C115" s="5">
        <v>4.34</v>
      </c>
    </row>
    <row r="116" spans="1:4">
      <c r="B116" s="32" t="s">
        <v>159</v>
      </c>
      <c r="C116" s="13">
        <v>8.6999999999999993</v>
      </c>
    </row>
    <row r="117" spans="1:4">
      <c r="B117" s="32" t="s">
        <v>160</v>
      </c>
      <c r="C117" s="13">
        <v>8.69</v>
      </c>
    </row>
    <row r="118" spans="1:4">
      <c r="B118" s="15" t="s">
        <v>88</v>
      </c>
      <c r="C118" s="16">
        <v>0.74</v>
      </c>
    </row>
    <row r="119" spans="1:4">
      <c r="B119" s="17" t="s">
        <v>14</v>
      </c>
      <c r="C119" s="24">
        <v>2.59</v>
      </c>
    </row>
    <row r="120" spans="1:4">
      <c r="B120" s="17" t="s">
        <v>70</v>
      </c>
      <c r="C120" s="18">
        <v>2.2200000000000002</v>
      </c>
    </row>
    <row r="121" spans="1:4">
      <c r="B121" s="17" t="s">
        <v>69</v>
      </c>
      <c r="C121" s="18">
        <v>2.96</v>
      </c>
    </row>
    <row r="122" spans="1:4">
      <c r="B122" s="17" t="s">
        <v>71</v>
      </c>
      <c r="C122" s="18">
        <v>3.7</v>
      </c>
    </row>
    <row r="123" spans="1:4">
      <c r="B123" s="17" t="s">
        <v>72</v>
      </c>
      <c r="C123" s="18">
        <v>4.4400000000000004</v>
      </c>
    </row>
    <row r="124" spans="1:4">
      <c r="B124" s="15" t="s">
        <v>76</v>
      </c>
      <c r="C124" s="16">
        <v>1.3</v>
      </c>
    </row>
    <row r="125" spans="1:4">
      <c r="B125" s="15" t="s">
        <v>77</v>
      </c>
      <c r="C125" s="16">
        <v>0.37</v>
      </c>
    </row>
    <row r="126" spans="1:4">
      <c r="B126" s="15" t="s">
        <v>73</v>
      </c>
      <c r="C126" s="18">
        <v>4.4400000000000004</v>
      </c>
    </row>
    <row r="127" spans="1:4">
      <c r="B127" s="17" t="s">
        <v>74</v>
      </c>
      <c r="C127" s="18">
        <v>1.48</v>
      </c>
    </row>
    <row r="128" spans="1:4">
      <c r="B128" s="17" t="s">
        <v>75</v>
      </c>
      <c r="C128" s="18">
        <v>2.2200000000000002</v>
      </c>
    </row>
    <row r="129" spans="2:3">
      <c r="B129" s="15" t="s">
        <v>78</v>
      </c>
      <c r="C129" s="16">
        <v>0.12</v>
      </c>
    </row>
    <row r="130" spans="2:3">
      <c r="B130" s="20" t="s">
        <v>48</v>
      </c>
      <c r="C130" s="21">
        <v>0.6</v>
      </c>
    </row>
    <row r="131" spans="2:3">
      <c r="B131" s="20" t="s">
        <v>79</v>
      </c>
      <c r="C131" s="21">
        <v>1.2</v>
      </c>
    </row>
    <row r="132" spans="2:3">
      <c r="B132" s="12" t="s">
        <v>161</v>
      </c>
      <c r="C132" s="13">
        <v>0.35</v>
      </c>
    </row>
    <row r="133" spans="2:3">
      <c r="B133" s="12" t="s">
        <v>162</v>
      </c>
      <c r="C133" s="13">
        <v>26</v>
      </c>
    </row>
    <row r="134" spans="2:3">
      <c r="B134" s="25" t="s">
        <v>93</v>
      </c>
      <c r="C134" s="7">
        <v>0.5</v>
      </c>
    </row>
    <row r="135" spans="2:3">
      <c r="B135" s="25" t="s">
        <v>94</v>
      </c>
      <c r="C135" s="7">
        <v>2.5</v>
      </c>
    </row>
    <row r="136" spans="2:3">
      <c r="B136" s="12" t="s">
        <v>163</v>
      </c>
      <c r="C136" s="13">
        <v>1.6</v>
      </c>
    </row>
    <row r="137" spans="2:3">
      <c r="B137" s="12" t="s">
        <v>164</v>
      </c>
    </row>
    <row r="138" spans="2:3">
      <c r="B138" s="9" t="s">
        <v>34</v>
      </c>
      <c r="C138" s="11">
        <v>1.5</v>
      </c>
    </row>
    <row r="139" spans="2:3">
      <c r="B139" s="9" t="s">
        <v>98</v>
      </c>
      <c r="C139" s="11">
        <v>1.22</v>
      </c>
    </row>
    <row r="140" spans="2:3">
      <c r="B140" s="9" t="s">
        <v>174</v>
      </c>
      <c r="C140" s="11">
        <v>2.25</v>
      </c>
    </row>
    <row r="141" spans="2:3">
      <c r="B141" s="6" t="s">
        <v>53</v>
      </c>
      <c r="C141" s="26">
        <v>18</v>
      </c>
    </row>
    <row r="142" spans="2:3">
      <c r="B142" s="12" t="s">
        <v>165</v>
      </c>
      <c r="C142" s="13">
        <v>1.1000000000000001</v>
      </c>
    </row>
    <row r="143" spans="2:3">
      <c r="B143" s="8" t="s">
        <v>32</v>
      </c>
      <c r="C143" s="5">
        <v>2</v>
      </c>
    </row>
    <row r="144" spans="2:3">
      <c r="B144" s="9" t="s">
        <v>95</v>
      </c>
      <c r="C144" s="11">
        <v>3.2</v>
      </c>
    </row>
    <row r="145" spans="1:4">
      <c r="B145" s="9" t="s">
        <v>33</v>
      </c>
      <c r="C145" s="11">
        <v>6</v>
      </c>
    </row>
    <row r="146" spans="1:4">
      <c r="B146" s="25" t="s">
        <v>92</v>
      </c>
      <c r="C146" s="7">
        <v>2.2000000000000002</v>
      </c>
    </row>
    <row r="147" spans="1:4">
      <c r="B147" s="25" t="s">
        <v>87</v>
      </c>
      <c r="C147" s="7">
        <v>3.5</v>
      </c>
    </row>
    <row r="148" spans="1:4">
      <c r="B148" s="8" t="s">
        <v>63</v>
      </c>
      <c r="C148" s="5">
        <v>5.25</v>
      </c>
    </row>
    <row r="149" spans="1:4">
      <c r="B149" s="33" t="s">
        <v>166</v>
      </c>
      <c r="C149" s="5">
        <v>16</v>
      </c>
    </row>
    <row r="150" spans="1:4">
      <c r="B150" s="32" t="s">
        <v>167</v>
      </c>
      <c r="C150" s="13">
        <v>5.2</v>
      </c>
    </row>
    <row r="151" spans="1:4">
      <c r="B151" s="9" t="s">
        <v>104</v>
      </c>
      <c r="C151" s="11">
        <v>0.78</v>
      </c>
    </row>
    <row r="152" spans="1:4">
      <c r="B152" s="9" t="s">
        <v>105</v>
      </c>
      <c r="C152" s="11">
        <v>7.8</v>
      </c>
    </row>
    <row r="153" spans="1:4">
      <c r="B153" s="6" t="s">
        <v>49</v>
      </c>
      <c r="C153" s="7">
        <v>3</v>
      </c>
    </row>
    <row r="154" spans="1:4">
      <c r="B154" s="6" t="s">
        <v>47</v>
      </c>
      <c r="C154" s="7">
        <v>1</v>
      </c>
    </row>
    <row r="155" spans="1:4">
      <c r="B155" s="6" t="s">
        <v>81</v>
      </c>
      <c r="C155" s="7">
        <v>2</v>
      </c>
    </row>
    <row r="156" spans="1:4">
      <c r="B156" s="6" t="s">
        <v>80</v>
      </c>
      <c r="C156" s="7">
        <v>3</v>
      </c>
    </row>
    <row r="157" spans="1:4">
      <c r="A157" s="41"/>
      <c r="B157" s="12" t="s">
        <v>118</v>
      </c>
      <c r="C157" s="27">
        <v>5.2</v>
      </c>
      <c r="D157" s="39">
        <v>37.1</v>
      </c>
    </row>
    <row r="158" spans="1:4">
      <c r="A158" s="41"/>
      <c r="B158" s="12" t="s">
        <v>117</v>
      </c>
      <c r="C158" s="27">
        <v>5.2</v>
      </c>
      <c r="D158" s="39">
        <v>36</v>
      </c>
    </row>
    <row r="159" spans="1:4">
      <c r="B159" s="12" t="s">
        <v>168</v>
      </c>
    </row>
    <row r="160" spans="1:4">
      <c r="B160" s="9" t="s">
        <v>41</v>
      </c>
      <c r="C160" s="11">
        <v>4.8</v>
      </c>
    </row>
    <row r="161" spans="2:3">
      <c r="B161" s="9" t="s">
        <v>35</v>
      </c>
      <c r="C161" s="11">
        <v>4.8</v>
      </c>
    </row>
    <row r="162" spans="2:3">
      <c r="B162" s="9" t="s">
        <v>91</v>
      </c>
      <c r="C162" s="11">
        <v>8</v>
      </c>
    </row>
    <row r="163" spans="2:3">
      <c r="B163" s="9" t="s">
        <v>36</v>
      </c>
      <c r="C163" s="11">
        <v>8</v>
      </c>
    </row>
    <row r="164" spans="2:3">
      <c r="B164" s="12" t="s">
        <v>169</v>
      </c>
    </row>
    <row r="165" spans="2:3">
      <c r="B165" s="12" t="s">
        <v>170</v>
      </c>
    </row>
    <row r="166" spans="2:3">
      <c r="B166" s="9" t="s">
        <v>37</v>
      </c>
      <c r="C166" s="11">
        <v>8</v>
      </c>
    </row>
    <row r="167" spans="2:3">
      <c r="B167" s="12" t="s">
        <v>171</v>
      </c>
    </row>
    <row r="168" spans="2:3">
      <c r="B168" s="9" t="s">
        <v>42</v>
      </c>
      <c r="C168" s="11">
        <v>8</v>
      </c>
    </row>
    <row r="169" spans="2:3">
      <c r="B169" s="9" t="s">
        <v>43</v>
      </c>
      <c r="C169" s="11">
        <v>6</v>
      </c>
    </row>
    <row r="170" spans="2:3">
      <c r="B170" s="12" t="s">
        <v>172</v>
      </c>
      <c r="C170" s="13">
        <v>1</v>
      </c>
    </row>
    <row r="171" spans="2:3">
      <c r="B171" s="12" t="s">
        <v>173</v>
      </c>
    </row>
    <row r="172" spans="2:3">
      <c r="B172" s="32"/>
      <c r="C172" s="13"/>
    </row>
  </sheetData>
  <sortState ref="B2:C220">
    <sortCondition ref="B176"/>
  </sortState>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FF00"/>
  </sheetPr>
  <dimension ref="B1:X32"/>
  <sheetViews>
    <sheetView tabSelected="1" workbookViewId="0">
      <selection activeCell="S30" sqref="S30"/>
    </sheetView>
  </sheetViews>
  <sheetFormatPr baseColWidth="10" defaultRowHeight="12" x14ac:dyDescent="0"/>
  <cols>
    <col min="2" max="19" width="8.33203125" customWidth="1"/>
  </cols>
  <sheetData>
    <row r="1" spans="2:24" ht="13" thickBot="1"/>
    <row r="2" spans="2:24" ht="37" customHeight="1">
      <c r="B2" s="185" t="str">
        <f>'B6'!J3</f>
        <v>PERCHE CONTRE N°1</v>
      </c>
      <c r="C2" s="186"/>
      <c r="D2" s="186"/>
      <c r="E2" s="186"/>
      <c r="F2" s="186"/>
      <c r="G2" s="186"/>
      <c r="H2" s="186"/>
      <c r="I2" s="186"/>
      <c r="J2" s="186"/>
      <c r="K2" s="186"/>
      <c r="L2" s="186"/>
      <c r="M2" s="186"/>
      <c r="N2" s="186"/>
      <c r="O2" s="186"/>
      <c r="P2" s="186"/>
      <c r="Q2" s="186"/>
      <c r="R2" s="186"/>
      <c r="S2" s="295"/>
      <c r="T2" s="309" t="s">
        <v>299</v>
      </c>
      <c r="U2" s="309"/>
      <c r="V2" s="309"/>
      <c r="W2" s="309"/>
      <c r="X2" s="309"/>
    </row>
    <row r="3" spans="2:24" ht="37" customHeight="1" thickBot="1">
      <c r="B3" s="188"/>
      <c r="C3" s="189"/>
      <c r="D3" s="189"/>
      <c r="E3" s="189"/>
      <c r="F3" s="189"/>
      <c r="G3" s="189"/>
      <c r="H3" s="189"/>
      <c r="I3" s="189"/>
      <c r="J3" s="189"/>
      <c r="K3" s="189"/>
      <c r="L3" s="189"/>
      <c r="M3" s="189"/>
      <c r="N3" s="189"/>
      <c r="O3" s="189"/>
      <c r="P3" s="189"/>
      <c r="Q3" s="189"/>
      <c r="R3" s="189"/>
      <c r="S3" s="296"/>
      <c r="T3" s="309"/>
      <c r="U3" s="309"/>
      <c r="V3" s="309"/>
      <c r="W3" s="309"/>
      <c r="X3" s="309"/>
    </row>
    <row r="4" spans="2:24" ht="37" customHeight="1">
      <c r="B4" s="191" t="s">
        <v>282</v>
      </c>
      <c r="C4" s="192"/>
      <c r="D4" s="193"/>
      <c r="E4" s="191" t="s">
        <v>283</v>
      </c>
      <c r="F4" s="192"/>
      <c r="G4" s="193"/>
      <c r="H4" s="197" t="s">
        <v>298</v>
      </c>
      <c r="I4" s="198"/>
      <c r="J4" s="199"/>
      <c r="K4" s="191"/>
      <c r="L4" s="192"/>
      <c r="M4" s="193"/>
      <c r="N4" s="191"/>
      <c r="O4" s="192"/>
      <c r="P4" s="192"/>
      <c r="Q4" s="191"/>
      <c r="R4" s="192"/>
      <c r="S4" s="193"/>
      <c r="T4" s="309"/>
      <c r="U4" s="309"/>
      <c r="V4" s="309"/>
      <c r="W4" s="309"/>
      <c r="X4" s="309"/>
    </row>
    <row r="5" spans="2:24" ht="37" customHeight="1">
      <c r="B5" s="194"/>
      <c r="C5" s="195"/>
      <c r="D5" s="196"/>
      <c r="E5" s="194"/>
      <c r="F5" s="195"/>
      <c r="G5" s="196"/>
      <c r="H5" s="200"/>
      <c r="I5" s="201"/>
      <c r="J5" s="202"/>
      <c r="K5" s="194"/>
      <c r="L5" s="195"/>
      <c r="M5" s="196"/>
      <c r="N5" s="194"/>
      <c r="O5" s="195"/>
      <c r="P5" s="195"/>
      <c r="Q5" s="194"/>
      <c r="R5" s="195"/>
      <c r="S5" s="196"/>
      <c r="T5" s="309"/>
      <c r="U5" s="309"/>
      <c r="V5" s="309"/>
      <c r="W5" s="309"/>
      <c r="X5" s="309"/>
    </row>
    <row r="6" spans="2:24" ht="37" customHeight="1">
      <c r="B6" s="203" t="s">
        <v>289</v>
      </c>
      <c r="C6" s="290"/>
      <c r="D6" s="291"/>
      <c r="E6" s="203" t="s">
        <v>272</v>
      </c>
      <c r="F6" s="290"/>
      <c r="G6" s="291"/>
      <c r="H6" s="297" t="s">
        <v>298</v>
      </c>
      <c r="I6" s="298"/>
      <c r="J6" s="299"/>
      <c r="K6" s="297"/>
      <c r="L6" s="298"/>
      <c r="M6" s="299"/>
      <c r="N6" s="297"/>
      <c r="O6" s="298"/>
      <c r="P6" s="298"/>
      <c r="Q6" s="297"/>
      <c r="R6" s="298"/>
      <c r="S6" s="299"/>
      <c r="T6" s="309"/>
      <c r="U6" s="309"/>
      <c r="V6" s="309"/>
      <c r="W6" s="309"/>
      <c r="X6" s="309"/>
    </row>
    <row r="7" spans="2:24" ht="37" customHeight="1">
      <c r="B7" s="292"/>
      <c r="C7" s="293"/>
      <c r="D7" s="294"/>
      <c r="E7" s="292"/>
      <c r="F7" s="293"/>
      <c r="G7" s="294"/>
      <c r="H7" s="300"/>
      <c r="I7" s="301"/>
      <c r="J7" s="302"/>
      <c r="K7" s="300"/>
      <c r="L7" s="301"/>
      <c r="M7" s="302"/>
      <c r="N7" s="300"/>
      <c r="O7" s="301"/>
      <c r="P7" s="301"/>
      <c r="Q7" s="300"/>
      <c r="R7" s="301"/>
      <c r="S7" s="302"/>
      <c r="T7" s="309"/>
      <c r="U7" s="309"/>
      <c r="V7" s="309"/>
      <c r="W7" s="309"/>
      <c r="X7" s="309"/>
    </row>
    <row r="8" spans="2:24" ht="37" customHeight="1">
      <c r="B8" s="284">
        <v>1</v>
      </c>
      <c r="C8" s="286" t="s">
        <v>297</v>
      </c>
      <c r="D8" s="287"/>
      <c r="E8" s="284">
        <v>2</v>
      </c>
      <c r="F8" s="286" t="s">
        <v>284</v>
      </c>
      <c r="G8" s="287"/>
      <c r="H8" s="99" t="s">
        <v>298</v>
      </c>
      <c r="I8" s="303"/>
      <c r="J8" s="304"/>
      <c r="K8" s="99"/>
      <c r="L8" s="303"/>
      <c r="M8" s="304"/>
      <c r="N8" s="99"/>
      <c r="O8" s="303"/>
      <c r="P8" s="305"/>
      <c r="Q8" s="99"/>
      <c r="R8" s="303"/>
      <c r="S8" s="304"/>
      <c r="T8" s="309"/>
      <c r="U8" s="309"/>
      <c r="V8" s="309"/>
      <c r="W8" s="309"/>
      <c r="X8" s="309"/>
    </row>
    <row r="9" spans="2:24" ht="37" customHeight="1">
      <c r="B9" s="285"/>
      <c r="C9" s="288"/>
      <c r="D9" s="289"/>
      <c r="E9" s="285"/>
      <c r="F9" s="288"/>
      <c r="G9" s="289"/>
      <c r="H9" s="100"/>
      <c r="I9" s="306"/>
      <c r="J9" s="307"/>
      <c r="K9" s="100"/>
      <c r="L9" s="306"/>
      <c r="M9" s="307"/>
      <c r="N9" s="100"/>
      <c r="O9" s="306"/>
      <c r="P9" s="308"/>
      <c r="Q9" s="100"/>
      <c r="R9" s="306"/>
      <c r="S9" s="307"/>
      <c r="T9" s="309"/>
      <c r="U9" s="309"/>
      <c r="V9" s="309"/>
      <c r="W9" s="309"/>
      <c r="X9" s="309"/>
    </row>
    <row r="10" spans="2:24" ht="37" customHeight="1" thickBot="1">
      <c r="B10" s="69" t="s">
        <v>287</v>
      </c>
      <c r="C10" s="280">
        <v>1</v>
      </c>
      <c r="D10" s="281"/>
      <c r="E10" s="70" t="s">
        <v>287</v>
      </c>
      <c r="F10" s="280">
        <v>2</v>
      </c>
      <c r="G10" s="282"/>
      <c r="H10" s="71"/>
      <c r="I10" s="280">
        <v>3</v>
      </c>
      <c r="J10" s="282"/>
      <c r="K10" s="71"/>
      <c r="L10" s="280">
        <v>4</v>
      </c>
      <c r="M10" s="282"/>
      <c r="N10" s="71"/>
      <c r="O10" s="280">
        <v>5</v>
      </c>
      <c r="P10" s="283"/>
      <c r="Q10" s="71"/>
      <c r="R10" s="280">
        <v>6</v>
      </c>
      <c r="S10" s="282"/>
      <c r="T10" s="309"/>
      <c r="U10" s="309"/>
      <c r="V10" s="309"/>
      <c r="W10" s="309"/>
      <c r="X10" s="309"/>
    </row>
    <row r="11" spans="2:24" ht="13" thickBot="1"/>
    <row r="12" spans="2:24" ht="37" customHeight="1">
      <c r="B12" s="185" t="str">
        <f>'B6'!W34</f>
        <v>PERCHE CONTRE N°2</v>
      </c>
      <c r="C12" s="186"/>
      <c r="D12" s="186"/>
      <c r="E12" s="186"/>
      <c r="F12" s="186"/>
      <c r="G12" s="186"/>
      <c r="H12" s="186"/>
      <c r="I12" s="186"/>
      <c r="J12" s="186"/>
      <c r="K12" s="186"/>
      <c r="L12" s="186"/>
      <c r="M12" s="186"/>
      <c r="N12" s="186"/>
      <c r="O12" s="186"/>
      <c r="P12" s="186"/>
      <c r="Q12" s="186"/>
      <c r="R12" s="186"/>
      <c r="S12" s="187"/>
      <c r="T12" s="310" t="s">
        <v>300</v>
      </c>
      <c r="U12" s="311"/>
      <c r="V12" s="311"/>
      <c r="W12" s="311"/>
      <c r="X12" s="311"/>
    </row>
    <row r="13" spans="2:24" ht="37" customHeight="1" thickBot="1">
      <c r="B13" s="188"/>
      <c r="C13" s="189"/>
      <c r="D13" s="189"/>
      <c r="E13" s="189"/>
      <c r="F13" s="189"/>
      <c r="G13" s="189"/>
      <c r="H13" s="189"/>
      <c r="I13" s="189"/>
      <c r="J13" s="189"/>
      <c r="K13" s="189"/>
      <c r="L13" s="189"/>
      <c r="M13" s="189"/>
      <c r="N13" s="189"/>
      <c r="O13" s="189"/>
      <c r="P13" s="189"/>
      <c r="Q13" s="189"/>
      <c r="R13" s="189"/>
      <c r="S13" s="190"/>
      <c r="T13" s="310"/>
      <c r="U13" s="311"/>
      <c r="V13" s="311"/>
      <c r="W13" s="311"/>
      <c r="X13" s="311"/>
    </row>
    <row r="14" spans="2:24" ht="37" customHeight="1">
      <c r="B14" s="191" t="e">
        <f>'B6'!P24:X24</f>
        <v>#VALUE!</v>
      </c>
      <c r="C14" s="192"/>
      <c r="D14" s="193"/>
      <c r="E14" s="191" t="e">
        <f>'B6'!P25:X25</f>
        <v>#VALUE!</v>
      </c>
      <c r="F14" s="192"/>
      <c r="G14" s="193"/>
      <c r="H14" s="197"/>
      <c r="I14" s="198"/>
      <c r="J14" s="199"/>
      <c r="K14" s="191"/>
      <c r="L14" s="192"/>
      <c r="M14" s="193"/>
      <c r="N14" s="191"/>
      <c r="O14" s="192"/>
      <c r="P14" s="193"/>
      <c r="Q14" s="191"/>
      <c r="R14" s="192"/>
      <c r="S14" s="193"/>
      <c r="T14" s="310"/>
      <c r="U14" s="311"/>
      <c r="V14" s="311"/>
      <c r="W14" s="311"/>
      <c r="X14" s="311"/>
    </row>
    <row r="15" spans="2:24" ht="37" customHeight="1">
      <c r="B15" s="194"/>
      <c r="C15" s="195"/>
      <c r="D15" s="196"/>
      <c r="E15" s="194"/>
      <c r="F15" s="195"/>
      <c r="G15" s="196"/>
      <c r="H15" s="200"/>
      <c r="I15" s="201"/>
      <c r="J15" s="202"/>
      <c r="K15" s="194"/>
      <c r="L15" s="195"/>
      <c r="M15" s="196"/>
      <c r="N15" s="194"/>
      <c r="O15" s="195"/>
      <c r="P15" s="196"/>
      <c r="Q15" s="194"/>
      <c r="R15" s="195"/>
      <c r="S15" s="196"/>
      <c r="T15" s="310"/>
      <c r="U15" s="311"/>
      <c r="V15" s="311"/>
      <c r="W15" s="311"/>
      <c r="X15" s="311"/>
    </row>
    <row r="16" spans="2:24" ht="37" customHeight="1">
      <c r="B16" s="203" t="s">
        <v>303</v>
      </c>
      <c r="C16" s="204"/>
      <c r="D16" s="205"/>
      <c r="E16" s="203" t="s">
        <v>301</v>
      </c>
      <c r="F16" s="173"/>
      <c r="G16" s="174"/>
      <c r="H16" s="172"/>
      <c r="I16" s="173"/>
      <c r="J16" s="174"/>
      <c r="K16" s="172"/>
      <c r="L16" s="173"/>
      <c r="M16" s="174"/>
      <c r="N16" s="172"/>
      <c r="O16" s="173"/>
      <c r="P16" s="174"/>
      <c r="Q16" s="172"/>
      <c r="R16" s="173"/>
      <c r="S16" s="174"/>
      <c r="T16" s="310"/>
      <c r="U16" s="311"/>
      <c r="V16" s="311"/>
      <c r="W16" s="311"/>
      <c r="X16" s="311"/>
    </row>
    <row r="17" spans="2:24" ht="37" customHeight="1">
      <c r="B17" s="206"/>
      <c r="C17" s="207"/>
      <c r="D17" s="208"/>
      <c r="E17" s="175"/>
      <c r="F17" s="176"/>
      <c r="G17" s="177"/>
      <c r="H17" s="175"/>
      <c r="I17" s="176"/>
      <c r="J17" s="177"/>
      <c r="K17" s="175"/>
      <c r="L17" s="176"/>
      <c r="M17" s="177"/>
      <c r="N17" s="175"/>
      <c r="O17" s="176"/>
      <c r="P17" s="177"/>
      <c r="Q17" s="175"/>
      <c r="R17" s="176"/>
      <c r="S17" s="177"/>
      <c r="T17" s="310"/>
      <c r="U17" s="311"/>
      <c r="V17" s="311"/>
      <c r="W17" s="311"/>
      <c r="X17" s="311"/>
    </row>
    <row r="18" spans="2:24" ht="37" customHeight="1">
      <c r="B18" s="178" t="e">
        <f>'B6'!Y24:Z24</f>
        <v>#VALUE!</v>
      </c>
      <c r="C18" s="95" t="e">
        <f>'B6'!AA24:AH24</f>
        <v>#VALUE!</v>
      </c>
      <c r="D18" s="96"/>
      <c r="E18" s="178" t="e">
        <f>'B6'!Y25:Z25</f>
        <v>#VALUE!</v>
      </c>
      <c r="F18" s="95" t="e">
        <f>'B6'!AA25:AH25</f>
        <v>#VALUE!</v>
      </c>
      <c r="G18" s="96"/>
      <c r="H18" s="99"/>
      <c r="I18" s="95"/>
      <c r="J18" s="96"/>
      <c r="K18" s="99"/>
      <c r="L18" s="95"/>
      <c r="M18" s="96"/>
      <c r="N18" s="99"/>
      <c r="O18" s="95"/>
      <c r="P18" s="96"/>
      <c r="Q18" s="99"/>
      <c r="R18" s="95"/>
      <c r="S18" s="96"/>
      <c r="T18" s="310"/>
      <c r="U18" s="311"/>
      <c r="V18" s="311"/>
      <c r="W18" s="311"/>
      <c r="X18" s="311"/>
    </row>
    <row r="19" spans="2:24" ht="37" customHeight="1">
      <c r="B19" s="179"/>
      <c r="C19" s="97"/>
      <c r="D19" s="98"/>
      <c r="E19" s="100"/>
      <c r="F19" s="97"/>
      <c r="G19" s="98"/>
      <c r="H19" s="100"/>
      <c r="I19" s="97"/>
      <c r="J19" s="98"/>
      <c r="K19" s="100"/>
      <c r="L19" s="97"/>
      <c r="M19" s="98"/>
      <c r="N19" s="100"/>
      <c r="O19" s="97"/>
      <c r="P19" s="98"/>
      <c r="Q19" s="100"/>
      <c r="R19" s="97"/>
      <c r="S19" s="98"/>
      <c r="T19" s="310"/>
      <c r="U19" s="311"/>
      <c r="V19" s="311"/>
      <c r="W19" s="311"/>
      <c r="X19" s="311"/>
    </row>
    <row r="20" spans="2:24" ht="37" customHeight="1" thickBot="1">
      <c r="B20" s="64" t="e">
        <f>'B6'!AK18:AM19</f>
        <v>#VALUE!</v>
      </c>
      <c r="C20" s="93">
        <v>1</v>
      </c>
      <c r="D20" s="94"/>
      <c r="E20" s="64" t="e">
        <f>'B6'!AK18:AM19</f>
        <v>#VALUE!</v>
      </c>
      <c r="F20" s="93">
        <v>2</v>
      </c>
      <c r="G20" s="94"/>
      <c r="H20" s="64"/>
      <c r="I20" s="93">
        <v>3</v>
      </c>
      <c r="J20" s="94"/>
      <c r="K20" s="64"/>
      <c r="L20" s="93">
        <v>4</v>
      </c>
      <c r="M20" s="94"/>
      <c r="N20" s="64"/>
      <c r="O20" s="93">
        <v>5</v>
      </c>
      <c r="P20" s="94"/>
      <c r="Q20" s="65"/>
      <c r="R20" s="93">
        <v>6</v>
      </c>
      <c r="S20" s="94"/>
      <c r="T20" s="310"/>
      <c r="U20" s="311"/>
      <c r="V20" s="311"/>
      <c r="W20" s="311"/>
      <c r="X20" s="311"/>
    </row>
    <row r="29" spans="2:24">
      <c r="D29" s="312" t="s">
        <v>302</v>
      </c>
      <c r="E29" s="312"/>
      <c r="F29" s="312"/>
      <c r="G29" s="312"/>
      <c r="H29" s="312"/>
      <c r="I29" s="312"/>
      <c r="J29" s="312"/>
      <c r="K29" s="312"/>
      <c r="L29" s="312"/>
      <c r="M29" s="312"/>
      <c r="N29" s="312"/>
      <c r="O29" s="312"/>
      <c r="P29" s="312"/>
      <c r="Q29" s="312"/>
    </row>
    <row r="30" spans="2:24">
      <c r="D30" s="312"/>
      <c r="E30" s="312"/>
      <c r="F30" s="312"/>
      <c r="G30" s="312"/>
      <c r="H30" s="312"/>
      <c r="I30" s="312"/>
      <c r="J30" s="312"/>
      <c r="K30" s="312"/>
      <c r="L30" s="312"/>
      <c r="M30" s="312"/>
      <c r="N30" s="312"/>
      <c r="O30" s="312"/>
      <c r="P30" s="312"/>
      <c r="Q30" s="312"/>
    </row>
    <row r="31" spans="2:24">
      <c r="D31" s="312"/>
      <c r="E31" s="312"/>
      <c r="F31" s="312"/>
      <c r="G31" s="312"/>
      <c r="H31" s="312"/>
      <c r="I31" s="312"/>
      <c r="J31" s="312"/>
      <c r="K31" s="312"/>
      <c r="L31" s="312"/>
      <c r="M31" s="312"/>
      <c r="N31" s="312"/>
      <c r="O31" s="312"/>
      <c r="P31" s="312"/>
      <c r="Q31" s="312"/>
    </row>
    <row r="32" spans="2:24">
      <c r="D32" s="312"/>
      <c r="E32" s="312"/>
      <c r="F32" s="312"/>
      <c r="G32" s="312"/>
      <c r="H32" s="312"/>
      <c r="I32" s="312"/>
      <c r="J32" s="312"/>
      <c r="K32" s="312"/>
      <c r="L32" s="312"/>
      <c r="M32" s="312"/>
      <c r="N32" s="312"/>
      <c r="O32" s="312"/>
      <c r="P32" s="312"/>
      <c r="Q32" s="312"/>
    </row>
  </sheetData>
  <mergeCells count="65">
    <mergeCell ref="R20:S20"/>
    <mergeCell ref="T2:X10"/>
    <mergeCell ref="T12:X20"/>
    <mergeCell ref="D29:Q32"/>
    <mergeCell ref="C20:D20"/>
    <mergeCell ref="F20:G20"/>
    <mergeCell ref="I20:J20"/>
    <mergeCell ref="L20:M20"/>
    <mergeCell ref="O20:P20"/>
    <mergeCell ref="Q16:S17"/>
    <mergeCell ref="B18:B19"/>
    <mergeCell ref="C18:D19"/>
    <mergeCell ref="E18:E19"/>
    <mergeCell ref="F18:G19"/>
    <mergeCell ref="H18:H19"/>
    <mergeCell ref="I18:J19"/>
    <mergeCell ref="K18:K19"/>
    <mergeCell ref="L18:M19"/>
    <mergeCell ref="N18:N19"/>
    <mergeCell ref="O18:P19"/>
    <mergeCell ref="Q18:Q19"/>
    <mergeCell ref="R18:S19"/>
    <mergeCell ref="B16:D17"/>
    <mergeCell ref="E16:G17"/>
    <mergeCell ref="H16:J17"/>
    <mergeCell ref="K16:M17"/>
    <mergeCell ref="N16:P17"/>
    <mergeCell ref="B2:S3"/>
    <mergeCell ref="B12:S13"/>
    <mergeCell ref="B14:D15"/>
    <mergeCell ref="E14:G15"/>
    <mergeCell ref="H14:J15"/>
    <mergeCell ref="K14:M15"/>
    <mergeCell ref="N14:P15"/>
    <mergeCell ref="Q14:S15"/>
    <mergeCell ref="I8:J9"/>
    <mergeCell ref="Q4:S5"/>
    <mergeCell ref="B6:D7"/>
    <mergeCell ref="E6:G7"/>
    <mergeCell ref="H6:J7"/>
    <mergeCell ref="K6:M7"/>
    <mergeCell ref="N6:P7"/>
    <mergeCell ref="Q6:S7"/>
    <mergeCell ref="H4:J5"/>
    <mergeCell ref="K4:M5"/>
    <mergeCell ref="N4:P5"/>
    <mergeCell ref="B4:D5"/>
    <mergeCell ref="E4:G5"/>
    <mergeCell ref="B8:B9"/>
    <mergeCell ref="C8:D9"/>
    <mergeCell ref="E8:E9"/>
    <mergeCell ref="F8:G9"/>
    <mergeCell ref="H8:H9"/>
    <mergeCell ref="R10:S10"/>
    <mergeCell ref="K8:K9"/>
    <mergeCell ref="L8:M9"/>
    <mergeCell ref="N8:N9"/>
    <mergeCell ref="O8:P9"/>
    <mergeCell ref="Q8:Q9"/>
    <mergeCell ref="R8:S9"/>
    <mergeCell ref="C10:D10"/>
    <mergeCell ref="F10:G10"/>
    <mergeCell ref="I10:J10"/>
    <mergeCell ref="L10:M10"/>
    <mergeCell ref="O10:P10"/>
  </mergeCells>
  <conditionalFormatting sqref="B12:S13">
    <cfRule type="cellIs" dxfId="2" priority="1" stopIfTrue="1" operator="equal">
      <formula>0</formula>
    </cfRule>
  </conditionalFormatting>
  <conditionalFormatting sqref="B18:C18 E20:F20 E16 Q16 N16 K16 H16 E18:F18 B20:C20 Q18:R18 N18:O18 K18:L18 H18:I18 Q20:R20 N20:O20 K20:L20 H20:I20 B14 Q14 N14 K14 H14 E14 B16">
    <cfRule type="cellIs" dxfId="1" priority="2" stopIfTrue="1" operator="equal">
      <formula>0</formula>
    </cfRule>
  </conditionalFormatting>
  <pageMargins left="0.75" right="0.75" top="1" bottom="1" header="0.5" footer="0.5"/>
  <pageSetup paperSize="9" orientation="portrait" horizontalDpi="4294967292" verticalDpi="4294967292"/>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rgb="FF1A9900"/>
  </sheetPr>
  <dimension ref="A1"/>
  <sheetViews>
    <sheetView workbookViewId="0">
      <selection activeCell="F47" sqref="F47"/>
    </sheetView>
  </sheetViews>
  <sheetFormatPr baseColWidth="10" defaultRowHeight="12" x14ac:dyDescent="0"/>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5</vt:i4>
      </vt:variant>
    </vt:vector>
  </HeadingPairs>
  <TitlesOfParts>
    <vt:vector size="5" baseType="lpstr">
      <vt:lpstr>B6</vt:lpstr>
      <vt:lpstr>PATCH</vt:lpstr>
      <vt:lpstr>MATOS</vt:lpstr>
      <vt:lpstr>ETIKETS</vt:lpstr>
      <vt:lpstr>AMP</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 Petitpierre</dc:creator>
  <cp:lastModifiedBy>Yvan Petitpierre</cp:lastModifiedBy>
  <cp:lastPrinted>2015-11-06T11:50:08Z</cp:lastPrinted>
  <dcterms:created xsi:type="dcterms:W3CDTF">2002-09-04T22:30:44Z</dcterms:created>
  <dcterms:modified xsi:type="dcterms:W3CDTF">2015-11-09T20:21:43Z</dcterms:modified>
</cp:coreProperties>
</file>