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75" windowWidth="18795" windowHeight="11505"/>
  </bookViews>
  <sheets>
    <sheet name="Tableau de Bord" sheetId="1" r:id="rId1"/>
    <sheet name="Base de données" sheetId="2" r:id="rId2"/>
    <sheet name="BaseREPARATION" sheetId="5" r:id="rId3"/>
  </sheets>
  <definedNames>
    <definedName name="Base">'Base de données'!$A$4:$I$6</definedName>
    <definedName name="Liste">'Base de données'!$A$4:$A$6</definedName>
  </definedNames>
  <calcPr calcId="125725"/>
</workbook>
</file>

<file path=xl/calcChain.xml><?xml version="1.0" encoding="utf-8"?>
<calcChain xmlns="http://schemas.openxmlformats.org/spreadsheetml/2006/main">
  <c r="C5" i="1"/>
  <c r="C7"/>
  <c r="C6"/>
  <c r="C8"/>
  <c r="C11" l="1"/>
  <c r="C10"/>
  <c r="C9"/>
</calcChain>
</file>

<file path=xl/sharedStrings.xml><?xml version="1.0" encoding="utf-8"?>
<sst xmlns="http://schemas.openxmlformats.org/spreadsheetml/2006/main" count="72" uniqueCount="50">
  <si>
    <t>RENAULT CLIO</t>
  </si>
  <si>
    <t>RENAULT MASTER</t>
  </si>
  <si>
    <t>CITROEN BERLINGO</t>
  </si>
  <si>
    <t>Type commercial</t>
  </si>
  <si>
    <t>Type Mine</t>
  </si>
  <si>
    <t>N° de Matricule</t>
  </si>
  <si>
    <t>Puissance Fiscale</t>
  </si>
  <si>
    <t>1ère Mise en circulation</t>
  </si>
  <si>
    <t>Service utilisateur</t>
  </si>
  <si>
    <t>N° dans la série du Type</t>
  </si>
  <si>
    <t>VP Renault</t>
  </si>
  <si>
    <t>Ctte Renault</t>
  </si>
  <si>
    <t>Ctte Citroën</t>
  </si>
  <si>
    <t>DATE</t>
  </si>
  <si>
    <t xml:space="preserve"> Kms,heures</t>
  </si>
  <si>
    <t>N°  de bon</t>
  </si>
  <si>
    <t xml:space="preserve">TRAVAUX                                   </t>
  </si>
  <si>
    <t>NB</t>
  </si>
  <si>
    <t>PRIX  HT</t>
  </si>
  <si>
    <t>NOM  HRS</t>
  </si>
  <si>
    <t>35171 km</t>
  </si>
  <si>
    <t>Changement des roues été- hiver</t>
  </si>
  <si>
    <t>Echange des roues neige-route</t>
  </si>
  <si>
    <t>Date</t>
  </si>
  <si>
    <t>Fiche Véhicule</t>
  </si>
  <si>
    <t xml:space="preserve"> Kms</t>
  </si>
  <si>
    <t xml:space="preserve">vidange  </t>
  </si>
  <si>
    <t xml:space="preserve">Contrôle technique </t>
  </si>
  <si>
    <t xml:space="preserve"> Niveaux;Jeux </t>
  </si>
  <si>
    <t>Pneu route</t>
  </si>
  <si>
    <t>1H</t>
  </si>
  <si>
    <t>122 km</t>
  </si>
  <si>
    <t>351km</t>
  </si>
  <si>
    <t>38173 km</t>
  </si>
  <si>
    <t>36172 km</t>
  </si>
  <si>
    <t>31171 km</t>
  </si>
  <si>
    <t>28170 km</t>
  </si>
  <si>
    <t>BR</t>
  </si>
  <si>
    <t xml:space="preserve">UDC </t>
  </si>
  <si>
    <t>HXC</t>
  </si>
  <si>
    <t>6519 VL XX</t>
  </si>
  <si>
    <t>8054 VR XX</t>
  </si>
  <si>
    <t>1365 VT XX</t>
  </si>
  <si>
    <t>Moi</t>
  </si>
  <si>
    <t>Com</t>
  </si>
  <si>
    <t>Eau</t>
  </si>
  <si>
    <t>VF 1 B</t>
  </si>
  <si>
    <t>VF 1</t>
  </si>
  <si>
    <t xml:space="preserve">VC 77 </t>
  </si>
  <si>
    <t>Liste des réparations</t>
  </si>
</sst>
</file>

<file path=xl/styles.xml><?xml version="1.0" encoding="utf-8"?>
<styleSheet xmlns="http://schemas.openxmlformats.org/spreadsheetml/2006/main">
  <numFmts count="1">
    <numFmt numFmtId="166" formatCode="#,##0.00\ &quot;€&quot;"/>
  </numFmts>
  <fonts count="11">
    <font>
      <sz val="11"/>
      <color theme="1"/>
      <name val="Calibri"/>
      <family val="2"/>
      <scheme val="minor"/>
    </font>
    <font>
      <b/>
      <sz val="12"/>
      <color theme="8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3"/>
      <color theme="8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8"/>
      <color theme="1" tint="0.34998626667073579"/>
      <name val="Verdana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8" tint="-0.499984740745262"/>
      </left>
      <right/>
      <top style="thin">
        <color theme="8" tint="-0.499984740745262"/>
      </top>
      <bottom/>
      <diagonal/>
    </border>
    <border>
      <left/>
      <right style="thin">
        <color theme="8" tint="-0.499984740745262"/>
      </right>
      <top style="thin">
        <color theme="8" tint="-0.499984740745262"/>
      </top>
      <bottom/>
      <diagonal/>
    </border>
    <border>
      <left style="thin">
        <color theme="8" tint="-0.49998474074526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-0.499984740745262"/>
      </left>
      <right/>
      <top style="thin">
        <color theme="8" tint="-0.499984740745262"/>
      </top>
      <bottom style="thin">
        <color theme="8" tint="-0.499984740745262"/>
      </bottom>
      <diagonal/>
    </border>
    <border>
      <left/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/>
      <right/>
      <top style="thin">
        <color theme="8" tint="-0.499984740745262"/>
      </top>
      <bottom style="thin">
        <color theme="8" tint="-0.49998474074526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0" fillId="0" borderId="0" xfId="0"/>
    <xf numFmtId="14" fontId="0" fillId="0" borderId="0" xfId="0" applyNumberFormat="1"/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0" fillId="0" borderId="0" xfId="0" applyBorder="1"/>
    <xf numFmtId="14" fontId="0" fillId="0" borderId="4" xfId="0" applyNumberFormat="1" applyBorder="1" applyAlignment="1">
      <alignment horizontal="center" vertical="center" wrapText="1"/>
    </xf>
    <xf numFmtId="14" fontId="0" fillId="3" borderId="4" xfId="0" applyNumberFormat="1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14" fontId="1" fillId="0" borderId="10" xfId="0" applyNumberFormat="1" applyFont="1" applyBorder="1" applyAlignment="1">
      <alignment vertical="center"/>
    </xf>
    <xf numFmtId="0" fontId="1" fillId="0" borderId="10" xfId="0" applyNumberFormat="1" applyFont="1" applyBorder="1" applyAlignment="1">
      <alignment vertical="center"/>
    </xf>
    <xf numFmtId="0" fontId="0" fillId="0" borderId="10" xfId="0" applyBorder="1"/>
    <xf numFmtId="0" fontId="0" fillId="0" borderId="5" xfId="0" applyBorder="1"/>
    <xf numFmtId="14" fontId="1" fillId="0" borderId="0" xfId="0" applyNumberFormat="1" applyFont="1" applyBorder="1" applyAlignment="1">
      <alignment vertical="center"/>
    </xf>
    <xf numFmtId="0" fontId="0" fillId="0" borderId="3" xfId="0" applyBorder="1"/>
    <xf numFmtId="14" fontId="4" fillId="0" borderId="10" xfId="0" applyNumberFormat="1" applyFont="1" applyBorder="1" applyAlignment="1">
      <alignment horizontal="center" vertical="center" wrapText="1"/>
    </xf>
    <xf numFmtId="0" fontId="4" fillId="0" borderId="10" xfId="0" applyNumberFormat="1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6" fillId="0" borderId="0" xfId="0" applyFont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9" fillId="0" borderId="0" xfId="0" applyFont="1" applyProtection="1">
      <protection locked="0"/>
    </xf>
    <xf numFmtId="14" fontId="0" fillId="3" borderId="12" xfId="0" applyNumberFormat="1" applyFont="1" applyFill="1" applyBorder="1" applyAlignment="1">
      <alignment horizontal="center" vertical="center" wrapText="1"/>
    </xf>
    <xf numFmtId="0" fontId="0" fillId="3" borderId="12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166" fontId="0" fillId="0" borderId="4" xfId="0" applyNumberFormat="1" applyBorder="1" applyAlignment="1">
      <alignment horizontal="center" vertical="center" wrapText="1"/>
    </xf>
    <xf numFmtId="166" fontId="0" fillId="3" borderId="4" xfId="0" applyNumberFormat="1" applyFont="1" applyFill="1" applyBorder="1" applyAlignment="1">
      <alignment horizontal="center" vertical="center" wrapText="1"/>
    </xf>
    <xf numFmtId="166" fontId="0" fillId="3" borderId="12" xfId="0" applyNumberFormat="1" applyFont="1" applyFill="1" applyBorder="1" applyAlignment="1">
      <alignment horizontal="center" vertical="center" wrapText="1"/>
    </xf>
    <xf numFmtId="14" fontId="2" fillId="0" borderId="4" xfId="0" applyNumberFormat="1" applyFont="1" applyBorder="1" applyAlignment="1">
      <alignment horizontal="center"/>
    </xf>
    <xf numFmtId="0" fontId="0" fillId="3" borderId="8" xfId="0" applyFill="1" applyBorder="1" applyAlignment="1"/>
    <xf numFmtId="166" fontId="4" fillId="0" borderId="5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66" fontId="1" fillId="0" borderId="5" xfId="0" applyNumberFormat="1" applyFont="1" applyBorder="1" applyAlignment="1">
      <alignment vertical="center"/>
    </xf>
    <xf numFmtId="0" fontId="7" fillId="3" borderId="3" xfId="0" applyFont="1" applyFill="1" applyBorder="1" applyAlignment="1">
      <alignment vertical="center"/>
    </xf>
    <xf numFmtId="0" fontId="4" fillId="0" borderId="3" xfId="0" applyNumberFormat="1" applyFont="1" applyBorder="1" applyAlignment="1">
      <alignment horizontal="center" vertical="center" wrapText="1"/>
    </xf>
    <xf numFmtId="14" fontId="4" fillId="0" borderId="3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vertical="center"/>
    </xf>
    <xf numFmtId="0" fontId="10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K33"/>
  <sheetViews>
    <sheetView showGridLines="0" tabSelected="1" workbookViewId="0">
      <pane ySplit="16" topLeftCell="A17" activePane="bottomLeft" state="frozen"/>
      <selection pane="bottomLeft" activeCell="I8" sqref="I8"/>
    </sheetView>
  </sheetViews>
  <sheetFormatPr baseColWidth="10" defaultRowHeight="15"/>
  <cols>
    <col min="1" max="1" width="11.85546875" customWidth="1"/>
    <col min="2" max="2" width="13" customWidth="1"/>
    <col min="3" max="3" width="12.140625" bestFit="1" customWidth="1"/>
    <col min="4" max="4" width="38.5703125" customWidth="1"/>
    <col min="5" max="5" width="21.5703125" customWidth="1"/>
    <col min="6" max="6" width="10.42578125" customWidth="1"/>
    <col min="7" max="7" width="12.140625" bestFit="1" customWidth="1"/>
    <col min="8" max="8" width="11.85546875" bestFit="1" customWidth="1"/>
  </cols>
  <sheetData>
    <row r="2" spans="1:11">
      <c r="A2" s="57" t="s">
        <v>0</v>
      </c>
      <c r="B2" s="57"/>
      <c r="C2" s="57"/>
      <c r="D2" s="57"/>
      <c r="E2" s="57"/>
      <c r="F2" s="57"/>
      <c r="G2" s="57"/>
      <c r="H2" s="49"/>
    </row>
    <row r="4" spans="1:11">
      <c r="A4" s="15" t="s">
        <v>24</v>
      </c>
      <c r="B4" s="16"/>
      <c r="C4" s="16"/>
      <c r="D4" s="16"/>
      <c r="E4" s="16"/>
      <c r="F4" s="17"/>
    </row>
    <row r="5" spans="1:11" ht="15" customHeight="1">
      <c r="A5" s="13" t="s">
        <v>3</v>
      </c>
      <c r="B5" s="14"/>
      <c r="C5" s="10" t="str">
        <f>IF($A2:$A2="","",VLOOKUP($A2:$A2,Base,2,0))</f>
        <v>VP Renault</v>
      </c>
      <c r="D5" s="11"/>
      <c r="E5" s="11"/>
      <c r="F5" s="12"/>
      <c r="H5" s="3"/>
      <c r="I5" s="3"/>
      <c r="J5" s="3"/>
      <c r="K5" s="3"/>
    </row>
    <row r="6" spans="1:11" ht="15" customHeight="1">
      <c r="A6" s="13" t="s">
        <v>4</v>
      </c>
      <c r="B6" s="14"/>
      <c r="C6" s="10" t="str">
        <f>IF($A2:$A2="","",VLOOKUP($A2:$A2,Base,3,0))</f>
        <v>BR</v>
      </c>
      <c r="D6" s="11"/>
      <c r="E6" s="11"/>
      <c r="F6" s="12"/>
      <c r="H6" s="3"/>
      <c r="I6" s="3"/>
      <c r="J6" s="3"/>
      <c r="K6" s="3"/>
    </row>
    <row r="7" spans="1:11" ht="15" customHeight="1">
      <c r="A7" s="13" t="s">
        <v>5</v>
      </c>
      <c r="B7" s="14"/>
      <c r="C7" s="10" t="str">
        <f>IF($A2:$A2="","",VLOOKUP($A2:$A2,Base,4,0))</f>
        <v>6519 VL XX</v>
      </c>
      <c r="D7" s="11"/>
      <c r="E7" s="11"/>
      <c r="F7" s="12"/>
      <c r="H7" s="3"/>
      <c r="I7" s="3"/>
      <c r="J7" s="3"/>
      <c r="K7" s="3"/>
    </row>
    <row r="8" spans="1:11" ht="15" customHeight="1">
      <c r="A8" s="13" t="s">
        <v>6</v>
      </c>
      <c r="B8" s="14"/>
      <c r="C8" s="10">
        <f>IF($A2:$A2="","",VLOOKUP($A2:$A2,Base,5,0))</f>
        <v>5</v>
      </c>
      <c r="D8" s="11"/>
      <c r="E8" s="11"/>
      <c r="F8" s="12"/>
      <c r="H8" s="3"/>
      <c r="I8" s="3"/>
      <c r="J8" s="3"/>
      <c r="K8" s="3"/>
    </row>
    <row r="9" spans="1:11" ht="15" customHeight="1">
      <c r="A9" s="10" t="s">
        <v>7</v>
      </c>
      <c r="B9" s="12"/>
      <c r="C9" s="10">
        <f>IF($A2:$A2="","",VLOOKUP($A2:$A2,Base,6,0))</f>
        <v>40179</v>
      </c>
      <c r="D9" s="11"/>
      <c r="E9" s="11"/>
      <c r="F9" s="12"/>
      <c r="H9" s="3"/>
      <c r="I9" s="3"/>
      <c r="J9" s="3"/>
      <c r="K9" s="3"/>
    </row>
    <row r="10" spans="1:11" ht="15" customHeight="1">
      <c r="A10" s="10" t="s">
        <v>8</v>
      </c>
      <c r="B10" s="12"/>
      <c r="C10" s="10" t="str">
        <f>IF($A2:$A2="","",VLOOKUP($A2:$A2,Base,7,0))</f>
        <v>Moi</v>
      </c>
      <c r="D10" s="11"/>
      <c r="E10" s="11"/>
      <c r="F10" s="12"/>
    </row>
    <row r="11" spans="1:11" s="1" customFormat="1" ht="15" customHeight="1">
      <c r="A11" s="10" t="s">
        <v>9</v>
      </c>
      <c r="B11" s="12"/>
      <c r="C11" s="10" t="str">
        <f>IF($A2:$A2="","",VLOOKUP($A2:$A2,Base,8,0))</f>
        <v>VF 1 B</v>
      </c>
      <c r="D11" s="11"/>
      <c r="E11" s="11"/>
      <c r="F11" s="12"/>
    </row>
    <row r="13" spans="1:11" s="8" customFormat="1"/>
    <row r="14" spans="1:11" s="8" customFormat="1"/>
    <row r="15" spans="1:11" ht="15" customHeight="1">
      <c r="A15" s="35" t="s">
        <v>49</v>
      </c>
      <c r="B15" s="36"/>
      <c r="C15" s="36"/>
      <c r="D15" s="36"/>
      <c r="E15" s="36"/>
      <c r="F15" s="36"/>
      <c r="G15" s="36"/>
      <c r="H15" s="53"/>
      <c r="I15" s="3"/>
      <c r="J15" s="3"/>
      <c r="K15" s="3"/>
    </row>
    <row r="16" spans="1:11" ht="15" customHeight="1">
      <c r="A16" s="33" t="s">
        <v>23</v>
      </c>
      <c r="B16" s="33" t="s">
        <v>14</v>
      </c>
      <c r="C16" s="33" t="s">
        <v>15</v>
      </c>
      <c r="D16" s="33" t="s">
        <v>16</v>
      </c>
      <c r="E16" s="33" t="s">
        <v>17</v>
      </c>
      <c r="F16" s="33" t="s">
        <v>18</v>
      </c>
      <c r="G16" s="34" t="s">
        <v>19</v>
      </c>
      <c r="H16" s="29"/>
      <c r="I16" s="3"/>
      <c r="J16" s="3"/>
      <c r="K16" s="3"/>
    </row>
    <row r="17" spans="1:11" ht="15.75">
      <c r="A17" s="30"/>
      <c r="B17" s="31"/>
      <c r="C17" s="31"/>
      <c r="D17" s="31"/>
      <c r="E17" s="31"/>
      <c r="F17" s="31"/>
      <c r="G17" s="32"/>
      <c r="H17" s="54"/>
      <c r="I17" s="28"/>
      <c r="J17" s="28"/>
      <c r="K17" s="28"/>
    </row>
    <row r="18" spans="1:11" ht="15" customHeight="1">
      <c r="A18" s="30"/>
      <c r="B18" s="31"/>
      <c r="C18" s="31"/>
      <c r="D18" s="30"/>
      <c r="E18" s="30"/>
      <c r="F18" s="31"/>
      <c r="G18" s="50"/>
      <c r="H18" s="54"/>
      <c r="I18" s="3"/>
      <c r="J18" s="3"/>
      <c r="K18" s="3"/>
    </row>
    <row r="19" spans="1:11" ht="15" customHeight="1">
      <c r="A19" s="30"/>
      <c r="B19" s="31"/>
      <c r="C19" s="31"/>
      <c r="D19" s="30"/>
      <c r="E19" s="30"/>
      <c r="F19" s="31"/>
      <c r="G19" s="50"/>
      <c r="H19" s="54"/>
      <c r="I19" s="3"/>
      <c r="J19" s="3"/>
      <c r="K19" s="3"/>
    </row>
    <row r="20" spans="1:11" ht="15" customHeight="1">
      <c r="A20" s="30"/>
      <c r="B20" s="31"/>
      <c r="C20" s="31"/>
      <c r="D20" s="31"/>
      <c r="E20" s="31"/>
      <c r="F20" s="31"/>
      <c r="G20" s="50"/>
      <c r="H20" s="54"/>
      <c r="I20" s="3"/>
      <c r="J20" s="3"/>
      <c r="K20" s="3"/>
    </row>
    <row r="21" spans="1:11" ht="15" customHeight="1">
      <c r="A21" s="30"/>
      <c r="B21" s="31"/>
      <c r="C21" s="31"/>
      <c r="D21" s="31"/>
      <c r="E21" s="31"/>
      <c r="F21" s="31"/>
      <c r="G21" s="50"/>
      <c r="H21" s="54"/>
      <c r="I21" s="41"/>
      <c r="J21" s="3"/>
      <c r="K21" s="3"/>
    </row>
    <row r="22" spans="1:11" ht="15" customHeight="1">
      <c r="A22" s="30"/>
      <c r="B22" s="31"/>
      <c r="C22" s="31"/>
      <c r="D22" s="31"/>
      <c r="E22" s="31"/>
      <c r="F22" s="31"/>
      <c r="G22" s="50"/>
      <c r="H22" s="54"/>
      <c r="I22" s="3"/>
      <c r="J22" s="3"/>
      <c r="K22" s="3"/>
    </row>
    <row r="23" spans="1:11" ht="15" customHeight="1">
      <c r="A23" s="30"/>
      <c r="B23" s="31"/>
      <c r="C23" s="31"/>
      <c r="D23" s="30"/>
      <c r="E23" s="30"/>
      <c r="F23" s="31"/>
      <c r="G23" s="50"/>
      <c r="H23" s="54"/>
      <c r="I23" s="3"/>
      <c r="J23" s="3"/>
      <c r="K23" s="3"/>
    </row>
    <row r="24" spans="1:11" ht="15" customHeight="1">
      <c r="A24" s="30"/>
      <c r="B24" s="30"/>
      <c r="C24" s="30"/>
      <c r="D24" s="30"/>
      <c r="E24" s="30"/>
      <c r="F24" s="30"/>
      <c r="G24" s="51"/>
      <c r="H24" s="55"/>
      <c r="I24" s="3"/>
      <c r="J24" s="3"/>
      <c r="K24" s="3"/>
    </row>
    <row r="25" spans="1:11" ht="15" customHeight="1">
      <c r="A25" s="30"/>
      <c r="B25" s="30"/>
      <c r="C25" s="30"/>
      <c r="D25" s="30"/>
      <c r="E25" s="30"/>
      <c r="F25" s="30"/>
      <c r="G25" s="51"/>
      <c r="H25" s="55"/>
      <c r="I25" s="3"/>
      <c r="J25" s="3"/>
      <c r="K25" s="3"/>
    </row>
    <row r="26" spans="1:11" ht="15" customHeight="1">
      <c r="A26" s="30"/>
      <c r="B26" s="30"/>
      <c r="C26" s="30"/>
      <c r="D26" s="30"/>
      <c r="E26" s="30"/>
      <c r="F26" s="30"/>
      <c r="G26" s="51"/>
      <c r="H26" s="55"/>
      <c r="I26" s="3"/>
      <c r="J26" s="3"/>
      <c r="K26" s="3"/>
    </row>
    <row r="27" spans="1:11" ht="15" customHeight="1">
      <c r="A27" s="30"/>
      <c r="B27" s="30"/>
      <c r="C27" s="30"/>
      <c r="D27" s="30"/>
      <c r="E27" s="30"/>
      <c r="F27" s="30"/>
      <c r="G27" s="51"/>
      <c r="H27" s="55"/>
      <c r="I27" s="3"/>
      <c r="J27" s="3"/>
      <c r="K27" s="3"/>
    </row>
    <row r="28" spans="1:11" ht="15" customHeight="1">
      <c r="A28" s="30"/>
      <c r="B28" s="30"/>
      <c r="C28" s="30"/>
      <c r="D28" s="30"/>
      <c r="E28" s="30"/>
      <c r="F28" s="30"/>
      <c r="G28" s="51"/>
      <c r="H28" s="55"/>
      <c r="I28" s="3"/>
      <c r="J28" s="3"/>
      <c r="K28" s="3"/>
    </row>
    <row r="29" spans="1:11" ht="15" customHeight="1">
      <c r="A29" s="30"/>
      <c r="B29" s="30"/>
      <c r="C29" s="30"/>
      <c r="D29" s="30"/>
      <c r="E29" s="30"/>
      <c r="F29" s="30"/>
      <c r="G29" s="51"/>
      <c r="H29" s="55"/>
      <c r="I29" s="3"/>
      <c r="J29" s="3"/>
      <c r="K29" s="3"/>
    </row>
    <row r="30" spans="1:11" ht="15" customHeight="1">
      <c r="A30" s="24"/>
      <c r="B30" s="25"/>
      <c r="C30" s="25"/>
      <c r="D30" s="24"/>
      <c r="E30" s="24"/>
      <c r="F30" s="25"/>
      <c r="G30" s="52"/>
      <c r="H30" s="56"/>
      <c r="I30" s="3"/>
      <c r="J30" s="3"/>
      <c r="K30" s="3"/>
    </row>
    <row r="31" spans="1:11" ht="15" customHeight="1">
      <c r="A31" s="24"/>
      <c r="B31" s="25"/>
      <c r="C31" s="25"/>
      <c r="D31" s="24"/>
      <c r="E31" s="24"/>
      <c r="F31" s="25"/>
      <c r="G31" s="52"/>
      <c r="H31" s="56"/>
      <c r="I31" s="3"/>
      <c r="J31" s="3"/>
      <c r="K31" s="3"/>
    </row>
    <row r="32" spans="1:11" ht="15" customHeight="1">
      <c r="A32" s="24"/>
      <c r="B32" s="25"/>
      <c r="C32" s="25"/>
      <c r="D32" s="24"/>
      <c r="E32" s="24"/>
      <c r="F32" s="25"/>
      <c r="G32" s="52"/>
      <c r="H32" s="56"/>
      <c r="I32" s="3"/>
      <c r="J32" s="3"/>
      <c r="K32" s="3"/>
    </row>
    <row r="33" spans="1:11">
      <c r="A33" s="26"/>
      <c r="B33" s="26"/>
      <c r="C33" s="26"/>
      <c r="D33" s="26"/>
      <c r="E33" s="26"/>
      <c r="F33" s="26"/>
      <c r="G33" s="27"/>
      <c r="H33" s="29"/>
      <c r="I33" s="20"/>
      <c r="J33" s="20"/>
      <c r="K33" s="20"/>
    </row>
  </sheetData>
  <mergeCells count="17">
    <mergeCell ref="A2:G2"/>
    <mergeCell ref="A15:G15"/>
    <mergeCell ref="A4:F4"/>
    <mergeCell ref="A5:B5"/>
    <mergeCell ref="A6:B6"/>
    <mergeCell ref="A7:B7"/>
    <mergeCell ref="C5:F5"/>
    <mergeCell ref="C6:F6"/>
    <mergeCell ref="C7:F7"/>
    <mergeCell ref="C8:F8"/>
    <mergeCell ref="C9:F9"/>
    <mergeCell ref="C11:F11"/>
    <mergeCell ref="A8:B8"/>
    <mergeCell ref="A9:B9"/>
    <mergeCell ref="A10:B10"/>
    <mergeCell ref="A11:B11"/>
    <mergeCell ref="C10:F10"/>
  </mergeCells>
  <dataValidations count="1">
    <dataValidation type="list" allowBlank="1" showInputMessage="1" showErrorMessage="1" sqref="A2">
      <formula1>Liste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:I15"/>
  <sheetViews>
    <sheetView workbookViewId="0">
      <selection activeCell="H9" sqref="H9"/>
    </sheetView>
  </sheetViews>
  <sheetFormatPr baseColWidth="10" defaultRowHeight="15"/>
  <cols>
    <col min="1" max="1" width="27.5703125" customWidth="1"/>
    <col min="2" max="4" width="16.7109375" customWidth="1"/>
    <col min="5" max="5" width="26" customWidth="1"/>
    <col min="6" max="7" width="16.7109375" customWidth="1"/>
    <col min="8" max="8" width="27.140625" customWidth="1"/>
    <col min="9" max="9" width="16.7109375" customWidth="1"/>
  </cols>
  <sheetData>
    <row r="3" spans="1:9" ht="30">
      <c r="A3" s="4"/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2"/>
    </row>
    <row r="4" spans="1:9" ht="15.75">
      <c r="A4" s="7" t="s">
        <v>0</v>
      </c>
      <c r="B4" s="37" t="s">
        <v>10</v>
      </c>
      <c r="C4" s="5" t="s">
        <v>37</v>
      </c>
      <c r="D4" s="5" t="s">
        <v>40</v>
      </c>
      <c r="E4" s="5">
        <v>5</v>
      </c>
      <c r="F4" s="48">
        <v>40179</v>
      </c>
      <c r="G4" s="5" t="s">
        <v>43</v>
      </c>
      <c r="H4" s="5" t="s">
        <v>46</v>
      </c>
      <c r="I4" s="8"/>
    </row>
    <row r="5" spans="1:9" ht="15.75">
      <c r="A5" s="7" t="s">
        <v>1</v>
      </c>
      <c r="B5" s="5" t="s">
        <v>11</v>
      </c>
      <c r="C5" s="5" t="s">
        <v>38</v>
      </c>
      <c r="D5" s="5" t="s">
        <v>41</v>
      </c>
      <c r="E5" s="5">
        <v>8</v>
      </c>
      <c r="F5" s="48">
        <v>40180</v>
      </c>
      <c r="G5" s="5" t="s">
        <v>44</v>
      </c>
      <c r="H5" s="5" t="s">
        <v>47</v>
      </c>
      <c r="I5" s="8"/>
    </row>
    <row r="6" spans="1:9" ht="15.75">
      <c r="A6" s="7" t="s">
        <v>2</v>
      </c>
      <c r="B6" s="5" t="s">
        <v>12</v>
      </c>
      <c r="C6" s="5" t="s">
        <v>39</v>
      </c>
      <c r="D6" s="5" t="s">
        <v>42</v>
      </c>
      <c r="E6" s="5">
        <v>6</v>
      </c>
      <c r="F6" s="48">
        <v>40181</v>
      </c>
      <c r="G6" s="5" t="s">
        <v>45</v>
      </c>
      <c r="H6" s="5" t="s">
        <v>48</v>
      </c>
      <c r="I6" s="8"/>
    </row>
    <row r="9" spans="1:9">
      <c r="A9" s="8"/>
      <c r="B9" s="9"/>
      <c r="C9" s="8"/>
      <c r="D9" s="8"/>
      <c r="E9" s="8"/>
      <c r="F9" s="8"/>
      <c r="G9" s="8"/>
      <c r="H9" s="8"/>
    </row>
    <row r="10" spans="1:9">
      <c r="A10" s="8"/>
      <c r="B10" s="9"/>
      <c r="C10" s="8"/>
      <c r="D10" s="8"/>
      <c r="E10" s="8"/>
      <c r="F10" s="8"/>
      <c r="G10" s="8"/>
      <c r="H10" s="8"/>
    </row>
    <row r="11" spans="1:9">
      <c r="A11" s="8"/>
      <c r="B11" s="9"/>
      <c r="C11" s="8"/>
      <c r="D11" s="8"/>
      <c r="E11" s="8"/>
      <c r="F11" s="8"/>
      <c r="G11" s="8"/>
      <c r="H11" s="8"/>
    </row>
    <row r="12" spans="1:9">
      <c r="A12" s="8"/>
      <c r="B12" s="9"/>
      <c r="C12" s="8"/>
      <c r="D12" s="8"/>
      <c r="E12" s="8"/>
      <c r="F12" s="8"/>
      <c r="G12" s="8"/>
      <c r="H12" s="8"/>
    </row>
    <row r="13" spans="1:9">
      <c r="A13" s="8"/>
      <c r="B13" s="9"/>
      <c r="C13" s="8"/>
      <c r="D13" s="8"/>
      <c r="E13" s="8"/>
      <c r="F13" s="8"/>
      <c r="G13" s="8"/>
      <c r="H13" s="8"/>
    </row>
    <row r="14" spans="1:9">
      <c r="B14" s="9"/>
    </row>
    <row r="15" spans="1:9">
      <c r="B15" s="9"/>
    </row>
  </sheetData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H11"/>
  <sheetViews>
    <sheetView workbookViewId="0">
      <selection activeCell="D26" sqref="D26"/>
    </sheetView>
  </sheetViews>
  <sheetFormatPr baseColWidth="10" defaultRowHeight="15"/>
  <cols>
    <col min="1" max="1" width="18.85546875" style="38" customWidth="1"/>
    <col min="2" max="2" width="11.42578125" style="38"/>
    <col min="3" max="3" width="11.5703125" style="38" customWidth="1"/>
    <col min="4" max="4" width="11.42578125" style="38"/>
    <col min="5" max="5" width="31" style="38" customWidth="1"/>
    <col min="6" max="6" width="6" style="38" customWidth="1"/>
    <col min="7" max="7" width="9.7109375" style="38" customWidth="1"/>
    <col min="8" max="8" width="9.42578125" style="38" customWidth="1"/>
    <col min="9" max="16384" width="11.42578125" style="38"/>
  </cols>
  <sheetData>
    <row r="1" spans="1:8">
      <c r="B1" s="39"/>
    </row>
    <row r="2" spans="1:8" ht="30">
      <c r="B2" s="40" t="s">
        <v>13</v>
      </c>
      <c r="C2" s="40" t="s">
        <v>25</v>
      </c>
      <c r="D2" s="40" t="s">
        <v>15</v>
      </c>
      <c r="E2" s="40" t="s">
        <v>16</v>
      </c>
      <c r="F2" s="40" t="s">
        <v>17</v>
      </c>
      <c r="G2" s="40" t="s">
        <v>18</v>
      </c>
      <c r="H2" s="40" t="s">
        <v>19</v>
      </c>
    </row>
    <row r="3" spans="1:8">
      <c r="A3" s="39" t="s">
        <v>0</v>
      </c>
      <c r="B3" s="21">
        <v>40674</v>
      </c>
      <c r="C3" s="23" t="s">
        <v>36</v>
      </c>
      <c r="D3" s="18">
        <v>1</v>
      </c>
      <c r="E3" s="18" t="s">
        <v>26</v>
      </c>
      <c r="F3" s="18">
        <v>4</v>
      </c>
      <c r="G3" s="45">
        <v>7.32</v>
      </c>
      <c r="H3" s="18" t="s">
        <v>30</v>
      </c>
    </row>
    <row r="4" spans="1:8">
      <c r="A4" s="39"/>
      <c r="B4" s="22">
        <v>41559</v>
      </c>
      <c r="C4" s="23" t="s">
        <v>35</v>
      </c>
      <c r="D4" s="19">
        <v>2</v>
      </c>
      <c r="E4" s="23" t="s">
        <v>27</v>
      </c>
      <c r="F4" s="19">
        <v>7</v>
      </c>
      <c r="G4" s="46">
        <v>8</v>
      </c>
      <c r="H4" s="18" t="s">
        <v>30</v>
      </c>
    </row>
    <row r="5" spans="1:8">
      <c r="A5" s="39"/>
      <c r="B5" s="42"/>
      <c r="C5" s="43"/>
      <c r="D5" s="43"/>
      <c r="E5" s="44"/>
      <c r="F5" s="43"/>
      <c r="G5" s="47"/>
      <c r="H5" s="43"/>
    </row>
    <row r="6" spans="1:8">
      <c r="A6" s="39" t="s">
        <v>1</v>
      </c>
      <c r="B6" s="22">
        <v>40830</v>
      </c>
      <c r="C6" s="19" t="s">
        <v>20</v>
      </c>
      <c r="D6" s="19">
        <v>3</v>
      </c>
      <c r="E6" s="23" t="s">
        <v>28</v>
      </c>
      <c r="F6" s="19">
        <v>4</v>
      </c>
      <c r="G6" s="46">
        <v>3</v>
      </c>
      <c r="H6" s="18" t="s">
        <v>30</v>
      </c>
    </row>
    <row r="7" spans="1:8">
      <c r="A7" s="39"/>
      <c r="B7" s="22">
        <v>40870</v>
      </c>
      <c r="C7" s="23" t="s">
        <v>34</v>
      </c>
      <c r="D7" s="19">
        <v>4</v>
      </c>
      <c r="E7" s="23" t="s">
        <v>21</v>
      </c>
      <c r="F7" s="19">
        <v>1</v>
      </c>
      <c r="G7" s="46">
        <v>5</v>
      </c>
      <c r="H7" s="18" t="s">
        <v>30</v>
      </c>
    </row>
    <row r="8" spans="1:8">
      <c r="A8" s="39"/>
      <c r="B8" s="22">
        <v>40870</v>
      </c>
      <c r="C8" s="23" t="s">
        <v>33</v>
      </c>
      <c r="D8" s="19">
        <v>8</v>
      </c>
      <c r="E8" s="19"/>
      <c r="F8" s="19">
        <v>2</v>
      </c>
      <c r="G8" s="46">
        <v>2</v>
      </c>
      <c r="H8" s="18" t="s">
        <v>30</v>
      </c>
    </row>
    <row r="9" spans="1:8">
      <c r="A9" s="39"/>
      <c r="B9" s="42"/>
      <c r="C9" s="43"/>
      <c r="D9" s="43"/>
      <c r="E9" s="43"/>
      <c r="F9" s="43"/>
      <c r="G9" s="47"/>
      <c r="H9" s="43"/>
    </row>
    <row r="10" spans="1:8">
      <c r="A10" s="39" t="s">
        <v>2</v>
      </c>
      <c r="B10" s="22">
        <v>41047</v>
      </c>
      <c r="C10" s="23" t="s">
        <v>31</v>
      </c>
      <c r="D10" s="19">
        <v>9</v>
      </c>
      <c r="E10" s="23" t="s">
        <v>22</v>
      </c>
      <c r="F10" s="19">
        <v>2</v>
      </c>
      <c r="G10" s="46">
        <v>4</v>
      </c>
      <c r="H10" s="18" t="s">
        <v>30</v>
      </c>
    </row>
    <row r="11" spans="1:8">
      <c r="A11" s="39"/>
      <c r="B11" s="22">
        <v>40555</v>
      </c>
      <c r="C11" s="23" t="s">
        <v>32</v>
      </c>
      <c r="D11" s="19">
        <v>10</v>
      </c>
      <c r="E11" s="23" t="s">
        <v>29</v>
      </c>
      <c r="F11" s="19">
        <v>4</v>
      </c>
      <c r="G11" s="46">
        <v>0.48</v>
      </c>
      <c r="H11" s="18" t="s">
        <v>30</v>
      </c>
    </row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 de Bord</vt:lpstr>
      <vt:lpstr>Base de données</vt:lpstr>
      <vt:lpstr>BaseREPARATION</vt:lpstr>
      <vt:lpstr>Base</vt:lpstr>
      <vt:lpstr>Liste</vt:lpstr>
    </vt:vector>
  </TitlesOfParts>
  <Company>Commune de Gérardmer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Hinard</dc:creator>
  <cp:lastModifiedBy>Anthony Hinard</cp:lastModifiedBy>
  <cp:lastPrinted>2013-08-27T09:58:47Z</cp:lastPrinted>
  <dcterms:created xsi:type="dcterms:W3CDTF">2013-08-26T13:57:55Z</dcterms:created>
  <dcterms:modified xsi:type="dcterms:W3CDTF">2013-08-27T14:30:38Z</dcterms:modified>
</cp:coreProperties>
</file>