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Arno\Desktop\"/>
    </mc:Choice>
  </mc:AlternateContent>
  <xr:revisionPtr revIDLastSave="0" documentId="13_ncr:1_{E3BAB56D-7304-4AE7-9E1E-CE86D17C978A}" xr6:coauthVersionLast="40" xr6:coauthVersionMax="40" xr10:uidLastSave="{00000000-0000-0000-0000-000000000000}"/>
  <bookViews>
    <workbookView xWindow="2175" yWindow="1755" windowWidth="23070" windowHeight="13770" activeTab="2" xr2:uid="{00000000-000D-0000-FFFF-FFFF00000000}"/>
  </bookViews>
  <sheets>
    <sheet name="_" sheetId="114" r:id="rId1"/>
    <sheet name="Matrice" sheetId="101" r:id="rId2"/>
    <sheet name="9" sheetId="159" r:id="rId3"/>
  </sheets>
  <definedNames>
    <definedName name="_xlnm._FilterDatabase" localSheetId="2" hidden="1">'9'!$A$12:$C$12</definedName>
    <definedName name="_xlnm._FilterDatabase" localSheetId="1" hidden="1">Matrice!$A$12:$C$12</definedName>
    <definedName name="_xlnm.Print_Area" localSheetId="2">'9'!$A$1:$R$10</definedName>
    <definedName name="_xlnm.Print_Area" localSheetId="1">Matrice!$A$1:$R$10</definedName>
  </definedNames>
  <calcPr calcId="181029"/>
  <fileRecoveryPr autoRecover="0"/>
</workbook>
</file>

<file path=xl/calcChain.xml><?xml version="1.0" encoding="utf-8"?>
<calcChain xmlns="http://schemas.openxmlformats.org/spreadsheetml/2006/main">
  <c r="O24" i="159" l="1"/>
  <c r="O23" i="159"/>
  <c r="O22" i="159"/>
  <c r="O21" i="159"/>
  <c r="O20" i="159"/>
  <c r="O19" i="159"/>
  <c r="O18" i="159"/>
  <c r="O17" i="159"/>
  <c r="O16" i="159"/>
  <c r="O15" i="159"/>
  <c r="O14" i="159"/>
  <c r="A5" i="159" l="1"/>
  <c r="O53" i="159" l="1"/>
  <c r="O52" i="159"/>
  <c r="O51" i="159"/>
  <c r="O50" i="159"/>
  <c r="O49" i="159"/>
  <c r="O48" i="159"/>
  <c r="O47" i="159"/>
  <c r="O46" i="159"/>
  <c r="O45" i="159"/>
  <c r="O44" i="159"/>
  <c r="O43" i="159"/>
  <c r="O42" i="159"/>
  <c r="O41" i="159"/>
  <c r="O40" i="159"/>
  <c r="O39" i="159"/>
  <c r="O38" i="159"/>
  <c r="O37" i="159"/>
  <c r="O36" i="159"/>
  <c r="O35" i="159"/>
  <c r="O34" i="159"/>
  <c r="O33" i="159"/>
  <c r="O32" i="159"/>
  <c r="O31" i="159"/>
  <c r="O30" i="159"/>
  <c r="O29" i="159"/>
  <c r="O28" i="159"/>
  <c r="O27" i="159"/>
  <c r="O26" i="159"/>
  <c r="O25" i="159"/>
  <c r="O13" i="159"/>
  <c r="M10" i="159"/>
  <c r="J10" i="159"/>
  <c r="G10" i="159"/>
  <c r="D10" i="159"/>
  <c r="R9" i="159"/>
  <c r="R8" i="159"/>
  <c r="R5" i="159"/>
  <c r="A6" i="159"/>
  <c r="A7" i="159" l="1"/>
  <c r="N6" i="159"/>
  <c r="O6" i="159" s="1"/>
  <c r="K6" i="159"/>
  <c r="H6" i="159"/>
  <c r="I6" i="159" s="1"/>
  <c r="E6" i="159"/>
  <c r="F6" i="159" s="1"/>
  <c r="E5" i="159"/>
  <c r="H5" i="159"/>
  <c r="K5" i="159"/>
  <c r="N5" i="159"/>
  <c r="O5" i="159" l="1"/>
  <c r="I5" i="159"/>
  <c r="F5" i="159"/>
  <c r="A8" i="159"/>
  <c r="N7" i="159"/>
  <c r="O7" i="159" s="1"/>
  <c r="K7" i="159"/>
  <c r="H7" i="159"/>
  <c r="I7" i="159" s="1"/>
  <c r="E7" i="159"/>
  <c r="F7" i="159" s="1"/>
  <c r="A9" i="159" l="1"/>
  <c r="N8" i="159"/>
  <c r="O8" i="159" s="1"/>
  <c r="K8" i="159"/>
  <c r="H8" i="159"/>
  <c r="I8" i="159" s="1"/>
  <c r="E8" i="159"/>
  <c r="F8" i="159" s="1"/>
  <c r="N9" i="159" l="1"/>
  <c r="K9" i="159"/>
  <c r="L5" i="159" s="1"/>
  <c r="L10" i="159" s="1"/>
  <c r="H9" i="159"/>
  <c r="E9" i="159"/>
  <c r="F9" i="159" l="1"/>
  <c r="F10" i="159" s="1"/>
  <c r="E10" i="159"/>
  <c r="I9" i="159"/>
  <c r="I10" i="159" s="1"/>
  <c r="H10" i="159"/>
  <c r="O9" i="159"/>
  <c r="O10" i="159" s="1"/>
  <c r="N10" i="159"/>
  <c r="K10" i="159"/>
  <c r="R6" i="159" l="1"/>
  <c r="R7" i="159" s="1"/>
  <c r="R9" i="101" l="1"/>
  <c r="R8" i="101"/>
  <c r="A5" i="101" l="1"/>
  <c r="A6" i="101" s="1"/>
  <c r="A7" i="101" s="1"/>
  <c r="A8" i="101" s="1"/>
  <c r="A9" i="101" s="1"/>
  <c r="O53" i="101" l="1"/>
  <c r="O52" i="101"/>
  <c r="O51" i="101"/>
  <c r="O50" i="101"/>
  <c r="O49" i="101"/>
  <c r="O48" i="101"/>
  <c r="O47" i="101"/>
  <c r="O46" i="101"/>
  <c r="O45" i="101"/>
  <c r="O44" i="101"/>
  <c r="O43" i="101"/>
  <c r="O42" i="101"/>
  <c r="O41" i="101"/>
  <c r="O40" i="101"/>
  <c r="O39" i="101"/>
  <c r="O38" i="101"/>
  <c r="O37" i="101"/>
  <c r="O36" i="101"/>
  <c r="O35" i="101"/>
  <c r="O34" i="101"/>
  <c r="O33" i="101"/>
  <c r="O32" i="101"/>
  <c r="O31" i="101"/>
  <c r="O30" i="101"/>
  <c r="O29" i="101"/>
  <c r="O28" i="101"/>
  <c r="O27" i="101"/>
  <c r="O26" i="101"/>
  <c r="O25" i="101"/>
  <c r="O24" i="101"/>
  <c r="O23" i="101"/>
  <c r="O22" i="101"/>
  <c r="O21" i="101"/>
  <c r="O20" i="101"/>
  <c r="O19" i="101"/>
  <c r="O18" i="101"/>
  <c r="O17" i="101"/>
  <c r="O16" i="101"/>
  <c r="O15" i="101"/>
  <c r="O14" i="101"/>
  <c r="O13" i="101"/>
  <c r="M10" i="101" l="1"/>
  <c r="J10" i="101"/>
  <c r="G10" i="101"/>
  <c r="D10" i="101"/>
  <c r="H5" i="101"/>
  <c r="I5" i="101" s="1"/>
  <c r="R5" i="101" l="1"/>
  <c r="N5" i="101"/>
  <c r="O5" i="101" s="1"/>
  <c r="K5" i="101"/>
  <c r="E5" i="101"/>
  <c r="F5" i="101" l="1"/>
  <c r="N6" i="101"/>
  <c r="O6" i="101" s="1"/>
  <c r="K6" i="101"/>
  <c r="H6" i="101"/>
  <c r="I6" i="101" s="1"/>
  <c r="E6" i="101"/>
  <c r="F6" i="101" s="1"/>
  <c r="K7" i="101" l="1"/>
  <c r="N7" i="101"/>
  <c r="O7" i="101" s="1"/>
  <c r="H7" i="101"/>
  <c r="I7" i="101" s="1"/>
  <c r="E7" i="101"/>
  <c r="F7" i="101" s="1"/>
  <c r="K8" i="101" l="1"/>
  <c r="H8" i="101"/>
  <c r="N8" i="101"/>
  <c r="E8" i="101"/>
  <c r="N9" i="101" l="1"/>
  <c r="O9" i="101" s="1"/>
  <c r="K9" i="101"/>
  <c r="L5" i="101" s="1"/>
  <c r="L10" i="101" s="1"/>
  <c r="H9" i="101"/>
  <c r="I9" i="101" s="1"/>
  <c r="E9" i="101"/>
  <c r="F9" i="101" s="1"/>
  <c r="I8" i="101"/>
  <c r="F8" i="101"/>
  <c r="O8" i="101"/>
  <c r="O10" i="101" l="1"/>
  <c r="N10" i="101"/>
  <c r="E10" i="101"/>
  <c r="K10" i="101"/>
  <c r="F10" i="101"/>
  <c r="H10" i="101"/>
  <c r="I10" i="101"/>
  <c r="R6" i="101" l="1"/>
  <c r="R7" i="101" s="1"/>
</calcChain>
</file>

<file path=xl/sharedStrings.xml><?xml version="1.0" encoding="utf-8"?>
<sst xmlns="http://schemas.openxmlformats.org/spreadsheetml/2006/main" count="92" uniqueCount="39">
  <si>
    <t>DATE</t>
  </si>
  <si>
    <t>EXPEDITION</t>
  </si>
  <si>
    <t>REF. NAVETTE</t>
  </si>
  <si>
    <t>TRANSPORTEUR</t>
  </si>
  <si>
    <t>RDV</t>
  </si>
  <si>
    <t>ARR</t>
  </si>
  <si>
    <t>DEP</t>
  </si>
  <si>
    <t>MERCIER</t>
  </si>
  <si>
    <t>NON</t>
  </si>
  <si>
    <t>MONT AIGU</t>
  </si>
  <si>
    <t>MOET</t>
  </si>
  <si>
    <t>OUI</t>
  </si>
  <si>
    <t>COPACKERS</t>
  </si>
  <si>
    <t>SEMAINE</t>
  </si>
  <si>
    <t>PREVU</t>
  </si>
  <si>
    <t>RECU</t>
  </si>
  <si>
    <t>TRANSFERT</t>
  </si>
  <si>
    <t>TOTAL</t>
  </si>
  <si>
    <t>+/-</t>
  </si>
  <si>
    <t>PST</t>
  </si>
  <si>
    <t>BIJOT</t>
  </si>
  <si>
    <t>WALBAUM</t>
  </si>
  <si>
    <t>L</t>
  </si>
  <si>
    <t>1</t>
  </si>
  <si>
    <t>GFK</t>
  </si>
  <si>
    <t>PINET</t>
  </si>
  <si>
    <t>LIEN</t>
  </si>
  <si>
    <t>ATT</t>
  </si>
  <si>
    <t>14:30</t>
  </si>
  <si>
    <t>Transferts sans RDV</t>
  </si>
  <si>
    <t>Transferts avec RDV</t>
  </si>
  <si>
    <t>Transferts Prévus</t>
  </si>
  <si>
    <t>Transferts Reçus</t>
  </si>
  <si>
    <t>Transferts +/-</t>
  </si>
  <si>
    <t>RECAPITULATIF HEBDOMADAIRE</t>
  </si>
  <si>
    <t>7</t>
  </si>
  <si>
    <t>14:00</t>
  </si>
  <si>
    <t>4000079090</t>
  </si>
  <si>
    <t>LTD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</si>
</sst>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dd/mm/yy;@"/>
    <numFmt numFmtId="165" formatCode="00"/>
    <numFmt numFmtId="166" formatCode="[$-F800]dddd\,\ mmmm\ dd\,\ yyyy"/>
    <numFmt numFmtId="167" formatCode="\+\ ##;\-\ ##"/>
    <numFmt numFmtId="168" formatCode="h:mm;@"/>
    <numFmt numFmtId="169" formatCode="hh:mm;@"/>
  </numFmts>
  <fonts count="15" x14ac:knownFonts="1">
    <font>
      <sz val="10"/>
      <name val="Arial"/>
    </font>
    <font>
      <sz val="10"/>
      <name val="Arial Narrow"/>
      <family val="2"/>
    </font>
    <font>
      <sz val="8"/>
      <color theme="4" tint="-0.249977111117893"/>
      <name val="Calibri"/>
      <family val="2"/>
      <scheme val="minor"/>
    </font>
    <font>
      <sz val="14"/>
      <color theme="4" tint="-0.249977111117893"/>
      <name val="Arial Black"/>
      <family val="2"/>
    </font>
    <font>
      <b/>
      <sz val="10"/>
      <color theme="1" tint="0.34998626667073579"/>
      <name val="Arial Narrow"/>
      <family val="2"/>
    </font>
    <font>
      <sz val="10"/>
      <color theme="1" tint="0.34998626667073579"/>
      <name val="Arial Narrow"/>
      <family val="2"/>
    </font>
    <font>
      <b/>
      <sz val="8"/>
      <color theme="0"/>
      <name val="Arial Narrow"/>
      <family val="2"/>
    </font>
    <font>
      <b/>
      <sz val="12"/>
      <color theme="1" tint="0.499984740745262"/>
      <name val="Arial Rounded MT Bold"/>
      <family val="2"/>
    </font>
    <font>
      <sz val="14"/>
      <color theme="4" tint="-0.249977111117893"/>
      <name val="Arial Narrow"/>
      <family val="2"/>
    </font>
    <font>
      <sz val="10"/>
      <name val="Arial"/>
      <family val="2"/>
    </font>
    <font>
      <sz val="8"/>
      <color theme="1" tint="0.34998626667073579"/>
      <name val="Arial Narrow"/>
      <family val="2"/>
    </font>
    <font>
      <b/>
      <sz val="10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b/>
      <sz val="10"/>
      <color theme="1" tint="0.3499862666707357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9">
    <border>
      <left/>
      <right/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/>
      <diagonal/>
    </border>
    <border>
      <left/>
      <right/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1" tint="0.499984740745262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1" tint="0.49998474074526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1" tint="0.499984740745262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1" tint="0.499984740745262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1" tint="0.499984740745262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1" tint="0.499984740745262"/>
      </right>
      <top style="thin">
        <color theme="1" tint="0.499984740745262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1" tint="0.499984740745262"/>
      </top>
      <bottom style="thin">
        <color theme="0" tint="-0.14996795556505021"/>
      </bottom>
      <diagonal/>
    </border>
    <border>
      <left style="thin">
        <color theme="1" tint="0.499984740745262"/>
      </left>
      <right style="thin">
        <color theme="0" tint="-0.14996795556505021"/>
      </right>
      <top style="thin">
        <color theme="1" tint="0.499984740745262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1" tint="0.499984740745262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/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1" tint="0.499984740745262"/>
      </left>
      <right style="thin">
        <color theme="0" tint="-0.14996795556505021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1" tint="0.49998474074526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1" tint="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1" tint="0.49998474074526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1" tint="0.499984740745262"/>
      </left>
      <right style="thin">
        <color theme="0" tint="-0.14996795556505021"/>
      </right>
      <top/>
      <bottom style="thin">
        <color theme="1" tint="0.499984740745262"/>
      </bottom>
      <diagonal/>
    </border>
    <border>
      <left style="thin">
        <color theme="0" tint="-0.14996795556505021"/>
      </left>
      <right style="thin">
        <color theme="1" tint="0.499984740745262"/>
      </right>
      <top/>
      <bottom/>
      <diagonal/>
    </border>
    <border>
      <left style="thin">
        <color theme="0" tint="-0.14996795556505021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0" tint="-0.14996795556505021"/>
      </left>
      <right/>
      <top style="thin">
        <color theme="0" tint="-0.14993743705557422"/>
      </top>
      <bottom style="thin">
        <color theme="0" tint="-0.24994659260841701"/>
      </bottom>
      <diagonal/>
    </border>
    <border>
      <left/>
      <right style="thin">
        <color theme="0" tint="-0.14996795556505021"/>
      </right>
      <top style="thin">
        <color theme="0" tint="-0.14993743705557422"/>
      </top>
      <bottom style="thin">
        <color theme="0" tint="-0.24994659260841701"/>
      </bottom>
      <diagonal/>
    </border>
    <border>
      <left style="thin">
        <color theme="0" tint="-0.1499679555650502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1499679555650502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14993743705557422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499984740745262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49998474074526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499984740745262"/>
      </left>
      <right/>
      <top style="thin">
        <color theme="0" tint="-0.14996795556505021"/>
      </top>
      <bottom/>
      <diagonal/>
    </border>
    <border>
      <left/>
      <right style="thin">
        <color theme="0" tint="-0.499984740745262"/>
      </right>
      <top style="thin">
        <color theme="0" tint="-0.14996795556505021"/>
      </top>
      <bottom/>
      <diagonal/>
    </border>
    <border>
      <left style="thin">
        <color theme="0" tint="-0.499984740745262"/>
      </left>
      <right/>
      <top/>
      <bottom style="thin">
        <color theme="0" tint="-0.14996795556505021"/>
      </bottom>
      <diagonal/>
    </border>
    <border>
      <left/>
      <right style="thin">
        <color theme="0" tint="-0.499984740745262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0" xfId="0" applyFont="1" applyAlignment="1" applyProtection="1">
      <alignment horizontal="left" indent="1"/>
    </xf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2" fillId="0" borderId="0" xfId="0" applyFont="1" applyAlignment="1" applyProtection="1">
      <alignment horizontal="left" indent="1"/>
    </xf>
    <xf numFmtId="14" fontId="1" fillId="0" borderId="0" xfId="0" applyNumberFormat="1" applyFont="1" applyProtection="1"/>
    <xf numFmtId="0" fontId="1" fillId="0" borderId="0" xfId="0" applyFont="1"/>
    <xf numFmtId="0" fontId="4" fillId="0" borderId="0" xfId="0" applyFont="1" applyAlignment="1" applyProtection="1">
      <alignment horizontal="left" indent="1"/>
    </xf>
    <xf numFmtId="0" fontId="3" fillId="2" borderId="0" xfId="0" applyNumberFormat="1" applyFont="1" applyFill="1" applyAlignment="1" applyProtection="1">
      <alignment vertical="top"/>
    </xf>
    <xf numFmtId="0" fontId="3" fillId="2" borderId="0" xfId="0" applyNumberFormat="1" applyFont="1" applyFill="1" applyBorder="1" applyAlignment="1" applyProtection="1">
      <alignment vertical="top"/>
    </xf>
    <xf numFmtId="0" fontId="5" fillId="0" borderId="4" xfId="0" applyFont="1" applyFill="1" applyBorder="1" applyAlignment="1">
      <alignment horizontal="left" indent="1"/>
    </xf>
    <xf numFmtId="0" fontId="5" fillId="0" borderId="4" xfId="0" applyFont="1" applyFill="1" applyBorder="1" applyAlignment="1">
      <alignment horizontal="center"/>
    </xf>
    <xf numFmtId="0" fontId="5" fillId="0" borderId="5" xfId="0" applyFont="1" applyBorder="1" applyAlignment="1" applyProtection="1">
      <alignment horizontal="center" vertical="center"/>
    </xf>
    <xf numFmtId="0" fontId="6" fillId="3" borderId="1" xfId="0" applyFont="1" applyFill="1" applyBorder="1" applyAlignment="1">
      <alignment horizontal="left" vertical="center" wrapText="1" inden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left" vertical="center" wrapText="1" indent="1"/>
    </xf>
    <xf numFmtId="167" fontId="5" fillId="0" borderId="7" xfId="0" applyNumberFormat="1" applyFont="1" applyFill="1" applyBorder="1" applyAlignment="1" applyProtection="1">
      <alignment horizontal="center" vertical="center"/>
    </xf>
    <xf numFmtId="164" fontId="5" fillId="0" borderId="4" xfId="0" applyNumberFormat="1" applyFont="1" applyFill="1" applyBorder="1" applyAlignment="1">
      <alignment horizontal="left" indent="1"/>
    </xf>
    <xf numFmtId="164" fontId="5" fillId="0" borderId="5" xfId="0" applyNumberFormat="1" applyFont="1" applyBorder="1" applyAlignment="1" applyProtection="1">
      <alignment horizontal="left" indent="1"/>
    </xf>
    <xf numFmtId="0" fontId="6" fillId="3" borderId="10" xfId="0" applyFont="1" applyFill="1" applyBorder="1" applyAlignment="1">
      <alignment horizontal="center" vertical="center" wrapText="1"/>
    </xf>
    <xf numFmtId="168" fontId="5" fillId="0" borderId="4" xfId="0" applyNumberFormat="1" applyFont="1" applyFill="1" applyBorder="1" applyAlignment="1">
      <alignment horizontal="center"/>
    </xf>
    <xf numFmtId="0" fontId="8" fillId="2" borderId="0" xfId="0" applyNumberFormat="1" applyFont="1" applyFill="1" applyAlignment="1" applyProtection="1">
      <alignment vertical="top"/>
    </xf>
    <xf numFmtId="0" fontId="5" fillId="0" borderId="11" xfId="0" applyFont="1" applyBorder="1" applyAlignment="1" applyProtection="1">
      <alignment horizontal="center" vertical="center"/>
    </xf>
    <xf numFmtId="167" fontId="5" fillId="0" borderId="13" xfId="0" applyNumberFormat="1" applyFont="1" applyFill="1" applyBorder="1" applyAlignment="1" applyProtection="1">
      <alignment horizontal="center" vertical="center"/>
    </xf>
    <xf numFmtId="0" fontId="5" fillId="5" borderId="16" xfId="0" applyFont="1" applyFill="1" applyBorder="1" applyAlignment="1" applyProtection="1">
      <alignment horizontal="center" vertical="center"/>
    </xf>
    <xf numFmtId="0" fontId="5" fillId="5" borderId="15" xfId="0" applyFont="1" applyFill="1" applyBorder="1" applyAlignment="1" applyProtection="1">
      <alignment horizontal="center" vertical="center"/>
    </xf>
    <xf numFmtId="167" fontId="5" fillId="5" borderId="14" xfId="0" applyNumberFormat="1" applyFont="1" applyFill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9" fillId="0" borderId="0" xfId="0" applyFont="1"/>
    <xf numFmtId="165" fontId="4" fillId="4" borderId="17" xfId="0" applyNumberFormat="1" applyFont="1" applyFill="1" applyBorder="1" applyAlignment="1" applyProtection="1">
      <alignment horizontal="left" vertical="center" indent="1"/>
      <protection locked="0"/>
    </xf>
    <xf numFmtId="0" fontId="5" fillId="4" borderId="20" xfId="0" applyNumberFormat="1" applyFont="1" applyFill="1" applyBorder="1" applyAlignment="1" applyProtection="1">
      <alignment horizontal="left" vertical="center" indent="1"/>
    </xf>
    <xf numFmtId="0" fontId="10" fillId="4" borderId="21" xfId="0" applyFont="1" applyFill="1" applyBorder="1" applyAlignment="1" applyProtection="1">
      <alignment horizontal="center" vertical="center"/>
    </xf>
    <xf numFmtId="0" fontId="10" fillId="4" borderId="22" xfId="0" applyFont="1" applyFill="1" applyBorder="1" applyAlignment="1" applyProtection="1">
      <alignment horizontal="center" vertical="center"/>
    </xf>
    <xf numFmtId="0" fontId="10" fillId="4" borderId="23" xfId="0" quotePrefix="1" applyFont="1" applyFill="1" applyBorder="1" applyAlignment="1" applyProtection="1">
      <alignment horizontal="center" vertical="center"/>
    </xf>
    <xf numFmtId="169" fontId="5" fillId="0" borderId="4" xfId="0" applyNumberFormat="1" applyFont="1" applyFill="1" applyBorder="1" applyAlignment="1">
      <alignment horizontal="center"/>
    </xf>
    <xf numFmtId="165" fontId="5" fillId="0" borderId="4" xfId="0" applyNumberFormat="1" applyFont="1" applyFill="1" applyBorder="1" applyAlignment="1">
      <alignment horizontal="left" indent="1"/>
    </xf>
    <xf numFmtId="0" fontId="12" fillId="0" borderId="0" xfId="0" applyFont="1" applyProtection="1"/>
    <xf numFmtId="0" fontId="1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5" fillId="0" borderId="4" xfId="0" applyFont="1" applyFill="1" applyBorder="1" applyAlignment="1">
      <alignment horizontal="left" indent="1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>
      <alignment horizontal="left" indent="1"/>
    </xf>
    <xf numFmtId="168" fontId="1" fillId="0" borderId="0" xfId="0" applyNumberFormat="1" applyFont="1" applyProtection="1"/>
    <xf numFmtId="168" fontId="5" fillId="0" borderId="4" xfId="0" applyNumberFormat="1" applyFont="1" applyFill="1" applyBorder="1" applyAlignment="1">
      <alignment horizontal="left" indent="1"/>
    </xf>
    <xf numFmtId="165" fontId="4" fillId="4" borderId="17" xfId="0" applyNumberFormat="1" applyFont="1" applyFill="1" applyBorder="1" applyAlignment="1" applyProtection="1">
      <alignment horizontal="left" vertical="center" indent="1"/>
    </xf>
    <xf numFmtId="0" fontId="5" fillId="0" borderId="35" xfId="0" applyFont="1" applyFill="1" applyBorder="1" applyAlignment="1">
      <alignment horizontal="left" indent="1"/>
    </xf>
    <xf numFmtId="0" fontId="5" fillId="0" borderId="36" xfId="0" applyFont="1" applyFill="1" applyBorder="1" applyAlignment="1">
      <alignment horizontal="left" indent="1"/>
    </xf>
    <xf numFmtId="0" fontId="6" fillId="3" borderId="3" xfId="0" applyFont="1" applyFill="1" applyBorder="1" applyAlignment="1">
      <alignment horizontal="left" vertical="center" wrapText="1" indent="1"/>
    </xf>
    <xf numFmtId="0" fontId="5" fillId="0" borderId="38" xfId="0" applyFont="1" applyFill="1" applyBorder="1" applyAlignment="1">
      <alignment horizontal="left" indent="1"/>
    </xf>
    <xf numFmtId="0" fontId="6" fillId="3" borderId="1" xfId="0" applyFont="1" applyFill="1" applyBorder="1" applyAlignment="1">
      <alignment horizontal="left" vertical="center" wrapText="1" indent="1"/>
    </xf>
    <xf numFmtId="0" fontId="6" fillId="3" borderId="3" xfId="0" applyFont="1" applyFill="1" applyBorder="1" applyAlignment="1">
      <alignment horizontal="left" vertical="center" wrapText="1" indent="1"/>
    </xf>
    <xf numFmtId="0" fontId="6" fillId="3" borderId="1" xfId="0" applyFont="1" applyFill="1" applyBorder="1" applyAlignment="1">
      <alignment horizontal="left" vertical="center" indent="1"/>
    </xf>
    <xf numFmtId="0" fontId="6" fillId="3" borderId="33" xfId="0" applyFont="1" applyFill="1" applyBorder="1" applyAlignment="1">
      <alignment horizontal="left" vertical="center" indent="1"/>
    </xf>
    <xf numFmtId="0" fontId="6" fillId="3" borderId="34" xfId="0" applyFont="1" applyFill="1" applyBorder="1" applyAlignment="1">
      <alignment horizontal="left" vertical="center" indent="1"/>
    </xf>
    <xf numFmtId="0" fontId="6" fillId="3" borderId="37" xfId="0" applyFont="1" applyFill="1" applyBorder="1" applyAlignment="1">
      <alignment horizontal="left" vertical="center" indent="1"/>
    </xf>
    <xf numFmtId="0" fontId="1" fillId="0" borderId="0" xfId="0" applyFont="1" applyAlignment="1" applyProtection="1">
      <alignment horizontal="centerContinuous"/>
    </xf>
    <xf numFmtId="0" fontId="13" fillId="0" borderId="0" xfId="0" applyFont="1" applyAlignment="1" applyProtection="1">
      <alignment horizontal="centerContinuous"/>
    </xf>
    <xf numFmtId="0" fontId="5" fillId="0" borderId="39" xfId="0" applyFont="1" applyBorder="1" applyAlignment="1" applyProtection="1">
      <alignment horizontal="left" indent="1"/>
    </xf>
    <xf numFmtId="0" fontId="1" fillId="0" borderId="0" xfId="0" applyFont="1" applyAlignment="1" applyProtection="1">
      <alignment horizontal="right" indent="1"/>
    </xf>
    <xf numFmtId="0" fontId="5" fillId="0" borderId="40" xfId="0" applyFont="1" applyBorder="1" applyAlignment="1" applyProtection="1">
      <alignment horizontal="right" indent="1"/>
    </xf>
    <xf numFmtId="0" fontId="1" fillId="0" borderId="12" xfId="0" applyFont="1" applyBorder="1" applyProtection="1"/>
    <xf numFmtId="0" fontId="1" fillId="0" borderId="45" xfId="0" applyFont="1" applyBorder="1" applyProtection="1"/>
    <xf numFmtId="0" fontId="1" fillId="0" borderId="19" xfId="0" applyFont="1" applyBorder="1" applyProtection="1"/>
    <xf numFmtId="0" fontId="1" fillId="0" borderId="46" xfId="0" applyFont="1" applyBorder="1" applyProtection="1"/>
    <xf numFmtId="0" fontId="1" fillId="0" borderId="47" xfId="0" applyFont="1" applyBorder="1" applyProtection="1"/>
    <xf numFmtId="0" fontId="1" fillId="0" borderId="48" xfId="0" applyFont="1" applyBorder="1" applyProtection="1"/>
    <xf numFmtId="167" fontId="5" fillId="2" borderId="23" xfId="0" applyNumberFormat="1" applyFont="1" applyFill="1" applyBorder="1" applyAlignment="1" applyProtection="1">
      <alignment horizontal="right" vertical="center" indent="1"/>
    </xf>
    <xf numFmtId="0" fontId="5" fillId="0" borderId="8" xfId="0" applyFont="1" applyBorder="1" applyAlignment="1" applyProtection="1">
      <alignment horizontal="center" vertical="center"/>
      <protection locked="0"/>
    </xf>
    <xf numFmtId="167" fontId="5" fillId="0" borderId="13" xfId="0" applyNumberFormat="1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>
      <alignment horizontal="left" indent="1"/>
    </xf>
    <xf numFmtId="0" fontId="5" fillId="0" borderId="35" xfId="0" applyFont="1" applyFill="1" applyBorder="1" applyAlignment="1">
      <alignment horizontal="left" indent="1"/>
    </xf>
    <xf numFmtId="0" fontId="5" fillId="0" borderId="36" xfId="0" applyFont="1" applyFill="1" applyBorder="1" applyAlignment="1">
      <alignment horizontal="left" indent="1"/>
    </xf>
    <xf numFmtId="0" fontId="5" fillId="0" borderId="38" xfId="0" applyFont="1" applyFill="1" applyBorder="1" applyAlignment="1">
      <alignment horizontal="left" indent="1"/>
    </xf>
    <xf numFmtId="0" fontId="5" fillId="0" borderId="4" xfId="0" applyFont="1" applyFill="1" applyBorder="1" applyAlignment="1">
      <alignment horizontal="left" indent="1"/>
    </xf>
    <xf numFmtId="0" fontId="5" fillId="0" borderId="35" xfId="0" applyFont="1" applyFill="1" applyBorder="1" applyAlignment="1">
      <alignment horizontal="left" indent="1"/>
    </xf>
    <xf numFmtId="0" fontId="5" fillId="0" borderId="36" xfId="0" applyFont="1" applyFill="1" applyBorder="1" applyAlignment="1">
      <alignment horizontal="left" indent="1"/>
    </xf>
    <xf numFmtId="0" fontId="5" fillId="0" borderId="38" xfId="0" applyFont="1" applyFill="1" applyBorder="1" applyAlignment="1">
      <alignment horizontal="left" indent="1"/>
    </xf>
    <xf numFmtId="0" fontId="7" fillId="0" borderId="0" xfId="0" applyFont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</xf>
    <xf numFmtId="0" fontId="4" fillId="4" borderId="11" xfId="0" applyFont="1" applyFill="1" applyBorder="1" applyAlignment="1" applyProtection="1">
      <alignment horizontal="center" vertical="center"/>
    </xf>
    <xf numFmtId="0" fontId="4" fillId="4" borderId="13" xfId="0" applyFont="1" applyFill="1" applyBorder="1" applyAlignment="1" applyProtection="1">
      <alignment horizontal="center" vertical="center"/>
    </xf>
    <xf numFmtId="166" fontId="5" fillId="5" borderId="24" xfId="0" applyNumberFormat="1" applyFont="1" applyFill="1" applyBorder="1" applyAlignment="1" applyProtection="1">
      <alignment horizontal="left" vertical="center" indent="1"/>
    </xf>
    <xf numFmtId="0" fontId="0" fillId="0" borderId="25" xfId="0" applyBorder="1" applyAlignment="1">
      <alignment horizontal="left" indent="1"/>
    </xf>
    <xf numFmtId="0" fontId="0" fillId="0" borderId="26" xfId="0" applyBorder="1" applyAlignment="1">
      <alignment horizontal="left" indent="1"/>
    </xf>
    <xf numFmtId="0" fontId="5" fillId="4" borderId="20" xfId="0" applyFont="1" applyFill="1" applyBorder="1" applyAlignment="1" applyProtection="1">
      <alignment horizontal="left" vertical="center" indent="1"/>
    </xf>
    <xf numFmtId="0" fontId="0" fillId="0" borderId="20" xfId="0" applyBorder="1" applyAlignment="1">
      <alignment horizontal="left" indent="1"/>
    </xf>
    <xf numFmtId="0" fontId="4" fillId="4" borderId="0" xfId="0" applyFont="1" applyFill="1" applyBorder="1" applyAlignment="1" applyProtection="1">
      <alignment horizontal="left" vertical="center" indent="1"/>
    </xf>
    <xf numFmtId="0" fontId="11" fillId="0" borderId="0" xfId="0" applyFont="1" applyAlignment="1">
      <alignment horizontal="left" indent="1"/>
    </xf>
    <xf numFmtId="0" fontId="4" fillId="4" borderId="41" xfId="0" applyFont="1" applyFill="1" applyBorder="1" applyAlignment="1" applyProtection="1">
      <alignment horizontal="center" vertical="center" wrapText="1"/>
    </xf>
    <xf numFmtId="0" fontId="14" fillId="4" borderId="42" xfId="0" applyFont="1" applyFill="1" applyBorder="1" applyAlignment="1">
      <alignment vertical="center" wrapText="1"/>
    </xf>
    <xf numFmtId="0" fontId="14" fillId="4" borderId="43" xfId="0" applyFont="1" applyFill="1" applyBorder="1" applyAlignment="1">
      <alignment vertical="center" wrapText="1"/>
    </xf>
    <xf numFmtId="0" fontId="14" fillId="4" borderId="44" xfId="0" applyFont="1" applyFill="1" applyBorder="1" applyAlignment="1">
      <alignment vertical="center" wrapText="1"/>
    </xf>
    <xf numFmtId="0" fontId="5" fillId="0" borderId="8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167" fontId="5" fillId="0" borderId="13" xfId="0" applyNumberFormat="1" applyFont="1" applyFill="1" applyBorder="1" applyAlignment="1" applyProtection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6" fontId="5" fillId="0" borderId="12" xfId="0" applyNumberFormat="1" applyFont="1" applyFill="1" applyBorder="1" applyAlignment="1">
      <alignment horizontal="left" vertical="center" indent="1"/>
    </xf>
    <xf numFmtId="0" fontId="0" fillId="0" borderId="17" xfId="0" applyBorder="1" applyAlignment="1">
      <alignment horizontal="left" indent="1"/>
    </xf>
    <xf numFmtId="0" fontId="0" fillId="0" borderId="18" xfId="0" applyBorder="1" applyAlignment="1">
      <alignment horizontal="left" indent="1"/>
    </xf>
    <xf numFmtId="166" fontId="5" fillId="2" borderId="27" xfId="0" applyNumberFormat="1" applyFont="1" applyFill="1" applyBorder="1" applyAlignment="1" applyProtection="1">
      <alignment horizontal="left" vertical="center" indent="1"/>
    </xf>
    <xf numFmtId="0" fontId="0" fillId="0" borderId="28" xfId="0" applyBorder="1" applyAlignment="1">
      <alignment horizontal="left" indent="1"/>
    </xf>
    <xf numFmtId="0" fontId="0" fillId="0" borderId="29" xfId="0" applyBorder="1" applyAlignment="1">
      <alignment horizontal="left" indent="1"/>
    </xf>
  </cellXfs>
  <cellStyles count="1">
    <cellStyle name="Normal" xfId="0" builtinId="0"/>
  </cellStyles>
  <dxfs count="55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rgb="FFFF0000"/>
      </font>
    </dxf>
    <dxf>
      <font>
        <color rgb="FF00B050"/>
      </font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rgb="FFFF0000"/>
      </font>
    </dxf>
    <dxf>
      <font>
        <color rgb="FF00B050"/>
      </font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</dxf>
    <dxf>
      <border>
        <vertical/>
      </border>
    </dxf>
    <dxf>
      <fill>
        <patternFill patternType="solid">
          <fgColor theme="4" tint="0.59999389629810485"/>
          <bgColor theme="4" tint="0.59999389629810485"/>
        </patternFill>
      </fill>
      <border>
        <vertical/>
      </border>
    </dxf>
    <dxf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 style="thin">
          <color theme="0" tint="-4.9989318521683403E-2"/>
        </vertical>
        <horizontal style="thin">
          <color theme="0" tint="-4.9989318521683403E-2"/>
        </horizontal>
      </border>
    </dxf>
    <dxf>
      <font>
        <color theme="3" tint="0.39994506668294322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3743705557422"/>
        </top>
        <bottom style="thin">
          <color theme="0" tint="-0.14993743705557422"/>
        </bottom>
        <vertical style="thin">
          <color theme="0" tint="-0.14996795556505021"/>
        </vertical>
        <horizontal style="thin">
          <color theme="0" tint="-0.14993743705557422"/>
        </horizontal>
      </border>
    </dxf>
  </dxfs>
  <tableStyles count="1" defaultTableStyle="TableStyleMedium2" defaultPivotStyle="PivotStyleLight16">
    <tableStyle name="ArnoBleuMoyen" pivot="0" count="9" xr9:uid="{00000000-0011-0000-FFFF-FFFF00000000}">
      <tableStyleElement type="wholeTable" dxfId="54"/>
      <tableStyleElement type="headerRow" dxfId="53"/>
      <tableStyleElement type="totalRow" dxfId="52"/>
      <tableStyleElement type="firstColumn" dxfId="51"/>
      <tableStyleElement type="lastColumn" dxfId="50"/>
      <tableStyleElement type="firstRowStripe" dxfId="49"/>
      <tableStyleElement type="secondRowStripe" dxfId="48"/>
      <tableStyleElement type="firstColumnStripe" dxfId="47"/>
      <tableStyleElement type="secondColumnStripe" dxfId="46"/>
    </tableStyle>
  </tableStyles>
  <colors>
    <mruColors>
      <color rgb="FF00CC66"/>
      <color rgb="FFFAB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18</xdr:col>
      <xdr:colOff>0</xdr:colOff>
      <xdr:row>1</xdr:row>
      <xdr:rowOff>9525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9525"/>
          <a:ext cx="8915400" cy="571500"/>
        </a:xfrm>
        <a:prstGeom prst="rect">
          <a:avLst/>
        </a:prstGeom>
      </xdr:spPr>
    </xdr:pic>
    <xdr:clientData/>
  </xdr:twoCellAnchor>
  <xdr:twoCellAnchor>
    <xdr:from>
      <xdr:col>4</xdr:col>
      <xdr:colOff>113666</xdr:colOff>
      <xdr:row>0</xdr:row>
      <xdr:rowOff>171450</xdr:rowOff>
    </xdr:from>
    <xdr:to>
      <xdr:col>11</xdr:col>
      <xdr:colOff>171450</xdr:colOff>
      <xdr:row>0</xdr:row>
      <xdr:rowOff>419101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/>
      </xdr:nvSpPr>
      <xdr:spPr>
        <a:xfrm>
          <a:off x="2237741" y="171450"/>
          <a:ext cx="3191509" cy="2476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>
                  <a:lumMod val="85000"/>
                </a:schemeClr>
              </a:solidFill>
              <a:latin typeface="Arial Rounded MT Bold" panose="020F0704030504030204" pitchFamily="34" charset="0"/>
            </a:rPr>
            <a:t>SUIVI</a:t>
          </a:r>
          <a:r>
            <a:rPr lang="fr-FR" sz="1100" b="1" baseline="0">
              <a:solidFill>
                <a:schemeClr val="bg1">
                  <a:lumMod val="85000"/>
                </a:schemeClr>
              </a:solidFill>
              <a:latin typeface="Arial Rounded MT Bold" panose="020F0704030504030204" pitchFamily="34" charset="0"/>
            </a:rPr>
            <a:t> DES RECEPTIONS 2019</a:t>
          </a:r>
          <a:endParaRPr lang="fr-FR" sz="1100" b="1">
            <a:solidFill>
              <a:schemeClr val="bg1">
                <a:lumMod val="85000"/>
              </a:schemeClr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 editAs="absolute">
    <xdr:from>
      <xdr:col>19</xdr:col>
      <xdr:colOff>0</xdr:colOff>
      <xdr:row>0</xdr:row>
      <xdr:rowOff>66675</xdr:rowOff>
    </xdr:from>
    <xdr:to>
      <xdr:col>20</xdr:col>
      <xdr:colOff>28575</xdr:colOff>
      <xdr:row>4</xdr:row>
      <xdr:rowOff>123825</xdr:rowOff>
    </xdr:to>
    <xdr:sp macro="" textlink="">
      <xdr:nvSpPr>
        <xdr:cNvPr id="2" name="Rectangle : Bleu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239250" y="66675"/>
          <a:ext cx="1076325" cy="1200150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19</xdr:col>
      <xdr:colOff>88162</xdr:colOff>
      <xdr:row>1</xdr:row>
      <xdr:rowOff>127950</xdr:rowOff>
    </xdr:from>
    <xdr:to>
      <xdr:col>19</xdr:col>
      <xdr:colOff>988162</xdr:colOff>
      <xdr:row>4</xdr:row>
      <xdr:rowOff>24450</xdr:rowOff>
    </xdr:to>
    <xdr:sp macro="[0]!RAZ" textlink="">
      <xdr:nvSpPr>
        <xdr:cNvPr id="6" name="Rectangle : RAZ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/>
        </xdr:cNvSpPr>
      </xdr:nvSpPr>
      <xdr:spPr>
        <a:xfrm>
          <a:off x="9327412" y="699450"/>
          <a:ext cx="900000" cy="468000"/>
        </a:xfrm>
        <a:prstGeom prst="roundRect">
          <a:avLst/>
        </a:prstGeom>
        <a:solidFill>
          <a:srgbClr val="C00000"/>
        </a:solidFill>
        <a:ln w="19050" cap="flat"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1000"/>
            <a:t>RAZ</a:t>
          </a:r>
          <a:endParaRPr lang="fr-FR" sz="900"/>
        </a:p>
      </xdr:txBody>
    </xdr:sp>
    <xdr:clientData fPrintsWithSheet="0"/>
  </xdr:twoCellAnchor>
  <xdr:twoCellAnchor editAs="absolute">
    <xdr:from>
      <xdr:col>19</xdr:col>
      <xdr:colOff>88162</xdr:colOff>
      <xdr:row>0</xdr:row>
      <xdr:rowOff>157797</xdr:rowOff>
    </xdr:from>
    <xdr:to>
      <xdr:col>19</xdr:col>
      <xdr:colOff>988162</xdr:colOff>
      <xdr:row>1</xdr:row>
      <xdr:rowOff>54297</xdr:rowOff>
    </xdr:to>
    <xdr:sp macro="[0]!CopierCollerOnglet" textlink="">
      <xdr:nvSpPr>
        <xdr:cNvPr id="9" name="Rectangle : Copier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>
          <a:spLocks/>
        </xdr:cNvSpPr>
      </xdr:nvSpPr>
      <xdr:spPr>
        <a:xfrm>
          <a:off x="9327412" y="157797"/>
          <a:ext cx="900000" cy="468000"/>
        </a:xfrm>
        <a:prstGeom prst="roundRect">
          <a:avLst/>
        </a:prstGeom>
        <a:solidFill>
          <a:schemeClr val="accent6">
            <a:lumMod val="75000"/>
          </a:schemeClr>
        </a:solidFill>
        <a:ln w="19050" cap="flat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/>
            <a:t>COPIER</a:t>
          </a:r>
        </a:p>
      </xdr:txBody>
    </xdr:sp>
    <xdr:clientData fPrintsWithSheet="0"/>
  </xdr:twoCellAnchor>
  <xdr:twoCellAnchor editAs="absolute">
    <xdr:from>
      <xdr:col>12</xdr:col>
      <xdr:colOff>288187</xdr:colOff>
      <xdr:row>0</xdr:row>
      <xdr:rowOff>51748</xdr:rowOff>
    </xdr:from>
    <xdr:to>
      <xdr:col>14</xdr:col>
      <xdr:colOff>292837</xdr:colOff>
      <xdr:row>0</xdr:row>
      <xdr:rowOff>519748</xdr:rowOff>
    </xdr:to>
    <xdr:sp macro="" textlink="">
      <xdr:nvSpPr>
        <xdr:cNvPr id="4" name="Rectangle : Formulaire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/>
        </xdr:cNvSpPr>
      </xdr:nvSpPr>
      <xdr:spPr>
        <a:xfrm>
          <a:off x="5993662" y="51748"/>
          <a:ext cx="900000" cy="468000"/>
        </a:xfrm>
        <a:prstGeom prst="roundRect">
          <a:avLst/>
        </a:prstGeom>
        <a:solidFill>
          <a:schemeClr val="accent1"/>
        </a:solidFill>
        <a:ln w="19050" cap="flat">
          <a:solidFill>
            <a:schemeClr val="accent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/>
            <a:t>FORMULAIRE</a:t>
          </a:r>
        </a:p>
        <a:p>
          <a:pPr algn="ctr"/>
          <a:r>
            <a:rPr lang="fr-FR" sz="900"/>
            <a:t>APPRO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18</xdr:col>
      <xdr:colOff>0</xdr:colOff>
      <xdr:row>1</xdr:row>
      <xdr:rowOff>9525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9525"/>
          <a:ext cx="8915400" cy="571500"/>
        </a:xfrm>
        <a:prstGeom prst="rect">
          <a:avLst/>
        </a:prstGeom>
      </xdr:spPr>
    </xdr:pic>
    <xdr:clientData/>
  </xdr:twoCellAnchor>
  <xdr:twoCellAnchor>
    <xdr:from>
      <xdr:col>4</xdr:col>
      <xdr:colOff>113666</xdr:colOff>
      <xdr:row>0</xdr:row>
      <xdr:rowOff>171450</xdr:rowOff>
    </xdr:from>
    <xdr:to>
      <xdr:col>11</xdr:col>
      <xdr:colOff>171450</xdr:colOff>
      <xdr:row>0</xdr:row>
      <xdr:rowOff>419101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2237741" y="171450"/>
          <a:ext cx="3191509" cy="2476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>
                  <a:lumMod val="85000"/>
                </a:schemeClr>
              </a:solidFill>
              <a:latin typeface="Arial Rounded MT Bold" panose="020F0704030504030204" pitchFamily="34" charset="0"/>
            </a:rPr>
            <a:t>SUIVI</a:t>
          </a:r>
          <a:r>
            <a:rPr lang="fr-FR" sz="1100" b="1" baseline="0">
              <a:solidFill>
                <a:schemeClr val="bg1">
                  <a:lumMod val="85000"/>
                </a:schemeClr>
              </a:solidFill>
              <a:latin typeface="Arial Rounded MT Bold" panose="020F0704030504030204" pitchFamily="34" charset="0"/>
            </a:rPr>
            <a:t> DES RECEPTIONS 2019</a:t>
          </a:r>
          <a:endParaRPr lang="fr-FR" sz="1100" b="1">
            <a:solidFill>
              <a:schemeClr val="bg1">
                <a:lumMod val="85000"/>
              </a:schemeClr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 editAs="absolute">
    <xdr:from>
      <xdr:col>12</xdr:col>
      <xdr:colOff>288187</xdr:colOff>
      <xdr:row>0</xdr:row>
      <xdr:rowOff>51748</xdr:rowOff>
    </xdr:from>
    <xdr:to>
      <xdr:col>14</xdr:col>
      <xdr:colOff>292837</xdr:colOff>
      <xdr:row>0</xdr:row>
      <xdr:rowOff>519748</xdr:rowOff>
    </xdr:to>
    <xdr:sp macro="OuvrirFormulaireSaisie" textlink="">
      <xdr:nvSpPr>
        <xdr:cNvPr id="9" name="Rectangle : Formulaire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>
          <a:spLocks/>
        </xdr:cNvSpPr>
      </xdr:nvSpPr>
      <xdr:spPr>
        <a:xfrm>
          <a:off x="5993662" y="51748"/>
          <a:ext cx="900000" cy="468000"/>
        </a:xfrm>
        <a:prstGeom prst="roundRect">
          <a:avLst/>
        </a:prstGeom>
        <a:solidFill>
          <a:schemeClr val="accent1"/>
        </a:solidFill>
        <a:ln w="19050" cap="flat">
          <a:solidFill>
            <a:schemeClr val="accent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ctr"/>
          <a:r>
            <a:rPr lang="fr-FR" sz="900"/>
            <a:t>FORMULAIRE</a:t>
          </a:r>
        </a:p>
        <a:p>
          <a:pPr algn="ctr"/>
          <a:r>
            <a:rPr lang="fr-FR" sz="900"/>
            <a:t>APPRO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00000000}" name="Expedition" displayName="Expedition" ref="A2:A6" totalsRowShown="0" headerRowDxfId="45" dataDxfId="44">
  <autoFilter ref="A2:A6" xr:uid="{00000000-0009-0000-0100-000021000000}"/>
  <tableColumns count="1">
    <tableColumn id="1" xr3:uid="{00000000-0010-0000-0000-000001000000}" name="EXPEDITION" dataDxfId="43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1000000}" name="RDV" displayName="RDV" ref="E2:E4" totalsRowShown="0" headerRowDxfId="42" dataDxfId="41">
  <autoFilter ref="E2:E4" xr:uid="{00000000-0009-0000-0100-000022000000}"/>
  <tableColumns count="1">
    <tableColumn id="1" xr3:uid="{00000000-0010-0000-0100-000001000000}" name="RDV" dataDxfId="40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02000000}" name="Transporteur" displayName="Transporteur" ref="C2:C7" totalsRowShown="0" headerRowDxfId="39" dataDxfId="38">
  <autoFilter ref="C2:C7" xr:uid="{00000000-0009-0000-0100-000023000000}"/>
  <sortState ref="C3:C7">
    <sortCondition ref="C2:C7"/>
  </sortState>
  <tableColumns count="1">
    <tableColumn id="1" xr3:uid="{00000000-0010-0000-0200-000001000000}" name="TRANSPORTEUR" dataDxfId="37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Lien" displayName="Lien" ref="G2:G5" totalsRowShown="0" headerRowDxfId="36" dataDxfId="35">
  <autoFilter ref="G2:G5" xr:uid="{00000000-0009-0000-0100-000001000000}"/>
  <tableColumns count="1">
    <tableColumn id="1" xr3:uid="{00000000-0010-0000-0300-000001000000}" name="LIEN" dataDxfId="34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">
    <tabColor theme="5" tint="0.59999389629810485"/>
  </sheetPr>
  <dimension ref="A2:H13"/>
  <sheetViews>
    <sheetView showGridLines="0" workbookViewId="0">
      <selection activeCell="H16" sqref="H16"/>
    </sheetView>
  </sheetViews>
  <sheetFormatPr baseColWidth="10" defaultRowHeight="12.75" x14ac:dyDescent="0.2"/>
  <cols>
    <col min="1" max="1" width="15.7109375" style="3" customWidth="1"/>
    <col min="2" max="2" width="2.7109375" style="3" customWidth="1"/>
    <col min="3" max="3" width="16" style="3" customWidth="1"/>
    <col min="4" max="4" width="2.7109375" style="3" customWidth="1"/>
    <col min="5" max="5" width="6.7109375" style="3" customWidth="1"/>
    <col min="6" max="6" width="2.7109375" customWidth="1"/>
    <col min="7" max="7" width="6.7109375" customWidth="1"/>
  </cols>
  <sheetData>
    <row r="2" spans="1:8" x14ac:dyDescent="0.2">
      <c r="A2" s="6" t="s">
        <v>1</v>
      </c>
      <c r="B2" s="6"/>
      <c r="C2" s="3" t="s">
        <v>3</v>
      </c>
      <c r="E2" s="6" t="s">
        <v>4</v>
      </c>
      <c r="G2" s="6" t="s">
        <v>26</v>
      </c>
      <c r="H2" s="30"/>
    </row>
    <row r="3" spans="1:8" x14ac:dyDescent="0.2">
      <c r="A3" s="6" t="s">
        <v>7</v>
      </c>
      <c r="B3" s="6"/>
      <c r="C3" s="3" t="s">
        <v>20</v>
      </c>
      <c r="E3" s="6" t="s">
        <v>11</v>
      </c>
      <c r="G3" s="39">
        <v>1</v>
      </c>
      <c r="H3" s="30"/>
    </row>
    <row r="4" spans="1:8" x14ac:dyDescent="0.2">
      <c r="A4" s="6" t="s">
        <v>9</v>
      </c>
      <c r="B4" s="6"/>
      <c r="C4" s="38" t="s">
        <v>24</v>
      </c>
      <c r="E4" s="6" t="s">
        <v>8</v>
      </c>
      <c r="G4" s="39">
        <v>2</v>
      </c>
      <c r="H4" s="30"/>
    </row>
    <row r="5" spans="1:8" x14ac:dyDescent="0.2">
      <c r="A5" s="6" t="s">
        <v>10</v>
      </c>
      <c r="B5" s="6"/>
      <c r="C5" s="38" t="s">
        <v>25</v>
      </c>
      <c r="G5" s="40">
        <v>3</v>
      </c>
      <c r="H5" s="30"/>
    </row>
    <row r="6" spans="1:8" x14ac:dyDescent="0.2">
      <c r="A6" s="6" t="s">
        <v>12</v>
      </c>
      <c r="B6" s="6"/>
      <c r="C6" s="3" t="s">
        <v>21</v>
      </c>
    </row>
    <row r="7" spans="1:8" x14ac:dyDescent="0.2">
      <c r="C7" s="38"/>
    </row>
    <row r="8" spans="1:8" x14ac:dyDescent="0.2">
      <c r="C8" s="6"/>
    </row>
    <row r="11" spans="1:8" ht="18" x14ac:dyDescent="0.2">
      <c r="A11" s="22"/>
      <c r="B11" s="22"/>
      <c r="D11" s="22"/>
      <c r="E11" s="22"/>
    </row>
    <row r="13" spans="1:8" ht="18" x14ac:dyDescent="0.2">
      <c r="C13" s="22"/>
    </row>
  </sheetData>
  <sheetProtection selectLockedCells="1" sort="0" autoFilter="0" selectUnlockedCells="1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3" tint="0.39997558519241921"/>
    <pageSetUpPr fitToPage="1"/>
  </sheetPr>
  <dimension ref="A1:U53"/>
  <sheetViews>
    <sheetView showGridLines="0" zoomScaleNormal="100" zoomScaleSheetLayoutView="75" workbookViewId="0">
      <selection activeCell="A13" sqref="A13"/>
    </sheetView>
  </sheetViews>
  <sheetFormatPr baseColWidth="10" defaultRowHeight="12.75" x14ac:dyDescent="0.2"/>
  <cols>
    <col min="1" max="1" width="2.7109375" style="2" customWidth="1"/>
    <col min="2" max="2" width="12.7109375" style="1" customWidth="1"/>
    <col min="3" max="3" width="9.7109375" style="4" customWidth="1"/>
    <col min="4" max="5" width="6.7109375" style="4" customWidth="1"/>
    <col min="6" max="12" width="6.7109375" style="1" customWidth="1"/>
    <col min="13" max="15" width="6.7109375" style="2" customWidth="1"/>
    <col min="16" max="16" width="2.7109375" style="3" customWidth="1"/>
    <col min="17" max="17" width="18.7109375" style="3" customWidth="1"/>
    <col min="18" max="18" width="6.7109375" style="3" customWidth="1"/>
    <col min="19" max="19" width="4.7109375" style="3" customWidth="1"/>
    <col min="20" max="20" width="15.7109375" style="3" customWidth="1"/>
    <col min="21" max="24" width="6.7109375" style="3" customWidth="1"/>
    <col min="25" max="16384" width="11.42578125" style="3"/>
  </cols>
  <sheetData>
    <row r="1" spans="1:21" ht="45" customHeight="1" x14ac:dyDescent="0.2"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</row>
    <row r="2" spans="1:21" ht="15" customHeight="1" x14ac:dyDescent="0.2"/>
    <row r="3" spans="1:21" ht="15" customHeight="1" x14ac:dyDescent="0.2">
      <c r="A3" s="88" t="s">
        <v>13</v>
      </c>
      <c r="B3" s="89"/>
      <c r="C3" s="31"/>
      <c r="D3" s="80" t="s">
        <v>7</v>
      </c>
      <c r="E3" s="81"/>
      <c r="F3" s="82"/>
      <c r="G3" s="80" t="s">
        <v>9</v>
      </c>
      <c r="H3" s="81"/>
      <c r="I3" s="82"/>
      <c r="J3" s="80" t="s">
        <v>10</v>
      </c>
      <c r="K3" s="81"/>
      <c r="L3" s="82"/>
      <c r="M3" s="80" t="s">
        <v>12</v>
      </c>
      <c r="N3" s="81"/>
      <c r="O3" s="82"/>
      <c r="P3" s="57"/>
      <c r="Q3" s="90" t="s">
        <v>34</v>
      </c>
      <c r="R3" s="91"/>
    </row>
    <row r="4" spans="1:21" ht="15" customHeight="1" x14ac:dyDescent="0.2">
      <c r="A4" s="86" t="s">
        <v>16</v>
      </c>
      <c r="B4" s="87"/>
      <c r="C4" s="32">
        <v>2019</v>
      </c>
      <c r="D4" s="33" t="s">
        <v>14</v>
      </c>
      <c r="E4" s="34" t="s">
        <v>15</v>
      </c>
      <c r="F4" s="35" t="s">
        <v>18</v>
      </c>
      <c r="G4" s="33" t="s">
        <v>14</v>
      </c>
      <c r="H4" s="34" t="s">
        <v>15</v>
      </c>
      <c r="I4" s="35" t="s">
        <v>18</v>
      </c>
      <c r="J4" s="33" t="s">
        <v>14</v>
      </c>
      <c r="K4" s="34" t="s">
        <v>15</v>
      </c>
      <c r="L4" s="35" t="s">
        <v>18</v>
      </c>
      <c r="M4" s="33" t="s">
        <v>14</v>
      </c>
      <c r="N4" s="34" t="s">
        <v>15</v>
      </c>
      <c r="O4" s="35" t="s">
        <v>18</v>
      </c>
      <c r="P4" s="58"/>
      <c r="Q4" s="92"/>
      <c r="R4" s="93"/>
    </row>
    <row r="5" spans="1:21" ht="15" customHeight="1" x14ac:dyDescent="0.2">
      <c r="A5" s="100" t="str">
        <f>IF(C3="","",DATE(C4,1,3)-WEEKDAY(DATE(C4,1,3))-5+7*$C$3)</f>
        <v/>
      </c>
      <c r="B5" s="101"/>
      <c r="C5" s="102"/>
      <c r="D5" s="28"/>
      <c r="E5" s="12" t="str">
        <f>IF($C$3="","",COUNTIFS($B$13:$B$53,$A5,$C$13:$C$53,D$3,$A$13:$A$53,1))</f>
        <v/>
      </c>
      <c r="F5" s="17" t="str">
        <f>IF($C$3="","",IF(E5-D5=0,"",E5-D5))</f>
        <v/>
      </c>
      <c r="G5" s="28"/>
      <c r="H5" s="12" t="str">
        <f>IF($C$3="","",COUNTIFS($B$13:$B$53,$A5,$C$13:$C$53,G$3,$A$13:$A$53,1))</f>
        <v/>
      </c>
      <c r="I5" s="17" t="str">
        <f>IF($C$3="","",IF(H5-G5=0,"",H5-G5))</f>
        <v/>
      </c>
      <c r="J5" s="94"/>
      <c r="K5" s="12" t="str">
        <f>IF($C$3="","",COUNTIFS($B$13:$B$53,$A5,$C$13:$C$53,J$3,$A$13:$A$53,1))</f>
        <v/>
      </c>
      <c r="L5" s="97" t="str">
        <f>IF($C$3="","",IF(SUM(K5:K9)-SUM(J5:J9)=0,"",SUM(K5:K9)-SUM(J5:J9)))</f>
        <v/>
      </c>
      <c r="M5" s="28"/>
      <c r="N5" s="12" t="str">
        <f>IF($C$3="","",COUNTIFS($B$13:$B$53,$A5,$C$13:$C$53,M$3,$A$13:$A$53,1))</f>
        <v/>
      </c>
      <c r="O5" s="17" t="str">
        <f>IF($C$3="","",IF(N5-M5=0,"",N5-M5))</f>
        <v/>
      </c>
      <c r="P5" s="57"/>
      <c r="Q5" s="59" t="s">
        <v>31</v>
      </c>
      <c r="R5" s="61" t="str">
        <f>IFERROR(D10+G10+J10+M10,"")</f>
        <v/>
      </c>
    </row>
    <row r="6" spans="1:21" ht="15" customHeight="1" x14ac:dyDescent="0.2">
      <c r="A6" s="103" t="str">
        <f>IF(C3="","",A5+1)</f>
        <v/>
      </c>
      <c r="B6" s="104"/>
      <c r="C6" s="105"/>
      <c r="D6" s="28"/>
      <c r="E6" s="12" t="str">
        <f>IF($C$3="","",COUNTIFS($B$13:$B$53,$A6,$C$13:$C$53,D$3,$A$13:$A$53,1))</f>
        <v/>
      </c>
      <c r="F6" s="17" t="str">
        <f>IF($C$3="","",IF(E6-D6=0,"",E6-D6))</f>
        <v/>
      </c>
      <c r="G6" s="28"/>
      <c r="H6" s="12" t="str">
        <f>IF($C$3="","",COUNTIFS($B$13:$B$53,$A6,$C$13:$C$53,G$3,$A$13:$A$53,1))</f>
        <v/>
      </c>
      <c r="I6" s="17" t="str">
        <f>IF($C$3="","",IF(H6-G6=0,"",H6-G6))</f>
        <v/>
      </c>
      <c r="J6" s="95"/>
      <c r="K6" s="12" t="str">
        <f>IF($C$3="","",COUNTIFS($B$13:$B$53,$A6,$C$13:$C$53,J$3,$A$13:$A$53,1))</f>
        <v/>
      </c>
      <c r="L6" s="98"/>
      <c r="M6" s="28"/>
      <c r="N6" s="12" t="str">
        <f>IF($C$3="","",COUNTIFS($B$13:$B$53,$A6,$C$13:$C$53,M$3,$A$13:$A$53,1))</f>
        <v/>
      </c>
      <c r="O6" s="17" t="str">
        <f>IF($C$3="","",IF(N6-M6=0,"",N6-M6))</f>
        <v/>
      </c>
      <c r="P6" s="58"/>
      <c r="Q6" s="59" t="s">
        <v>32</v>
      </c>
      <c r="R6" s="61" t="str">
        <f>IFERROR(E10+H10+K10+N10,"")</f>
        <v/>
      </c>
    </row>
    <row r="7" spans="1:21" ht="15" customHeight="1" x14ac:dyDescent="0.2">
      <c r="A7" s="103" t="str">
        <f>IF(C3="","",A6+1)</f>
        <v/>
      </c>
      <c r="B7" s="104"/>
      <c r="C7" s="105"/>
      <c r="D7" s="28"/>
      <c r="E7" s="12" t="str">
        <f>IF($C$3="","",COUNTIFS($B$13:$B$53,$A7,$C$13:$C$53,D$3,$A$13:$A$53,1))</f>
        <v/>
      </c>
      <c r="F7" s="17" t="str">
        <f>IF($C$3="","",IF(E7-D7=0,"",E7-D7))</f>
        <v/>
      </c>
      <c r="G7" s="28"/>
      <c r="H7" s="12" t="str">
        <f>IF($C$3="","",COUNTIFS($B$13:$B$53,$A7,$C$13:$C$53,G$3,$A$13:$A$53,1))</f>
        <v/>
      </c>
      <c r="I7" s="17" t="str">
        <f>IF($C$3="","",IF(H7-G7=0,"",H7-G7))</f>
        <v/>
      </c>
      <c r="J7" s="95"/>
      <c r="K7" s="12" t="str">
        <f>IF($C$3="","",COUNTIFS($B$13:$B$53,$A7,$C$13:$C$53,J$3,$A$13:$A$53,1))</f>
        <v/>
      </c>
      <c r="L7" s="98"/>
      <c r="M7" s="28"/>
      <c r="N7" s="12" t="str">
        <f>IF($C$3="","",COUNTIFS($B$13:$B$53,$A7,$C$13:$C$53,M$3,$A$13:$A$53,1))</f>
        <v/>
      </c>
      <c r="O7" s="17" t="str">
        <f>IF($C$3="","",IF(N7-M7=0,"",N7-M7))</f>
        <v/>
      </c>
      <c r="Q7" s="59" t="s">
        <v>33</v>
      </c>
      <c r="R7" s="68" t="str">
        <f>IFERROR(R6-R5,"")</f>
        <v/>
      </c>
    </row>
    <row r="8" spans="1:21" ht="15" customHeight="1" x14ac:dyDescent="0.2">
      <c r="A8" s="103" t="str">
        <f>IF(C3="","",A7+1)</f>
        <v/>
      </c>
      <c r="B8" s="104"/>
      <c r="C8" s="105"/>
      <c r="D8" s="28"/>
      <c r="E8" s="12" t="str">
        <f>IF($C$3="","",COUNTIFS($B$13:$B$53,$A8,$C$13:$C$53,D$3,$A$13:$A$53,1))</f>
        <v/>
      </c>
      <c r="F8" s="17" t="str">
        <f>IF($C$3="","",IF(E8-D8=0,"",E8-D8))</f>
        <v/>
      </c>
      <c r="G8" s="28"/>
      <c r="H8" s="12" t="str">
        <f>IF($C$3="","",COUNTIFS($B$13:$B$53,$A8,$C$13:$C$53,G$3,$A$13:$A$53,1))</f>
        <v/>
      </c>
      <c r="I8" s="17" t="str">
        <f>IF($C$3="","",IF(H8-G8=0,"",H8-G8))</f>
        <v/>
      </c>
      <c r="J8" s="95"/>
      <c r="K8" s="12" t="str">
        <f>IF($C$3="","",COUNTIFS($B$13:$B$53,$A8,$C$13:$C$53,J$3,$A$13:$A$53,1))</f>
        <v/>
      </c>
      <c r="L8" s="98"/>
      <c r="M8" s="28"/>
      <c r="N8" s="12" t="str">
        <f>IF($C$3="","",COUNTIFS($B$13:$B$53,$A8,$C$13:$C$53,M$3,$A$13:$A$53,1))</f>
        <v/>
      </c>
      <c r="O8" s="17" t="str">
        <f>IF($C$3="","",IF(N8-M8=0,"",N8-M8))</f>
        <v/>
      </c>
      <c r="Q8" s="59" t="s">
        <v>30</v>
      </c>
      <c r="R8" s="61" t="str">
        <f>IF(L13="","",COUNTIFS(A13:A53,1,L13:L53,"OUI"))</f>
        <v/>
      </c>
    </row>
    <row r="9" spans="1:21" ht="15" customHeight="1" x14ac:dyDescent="0.2">
      <c r="A9" s="103" t="str">
        <f>IF(C3="","",A8+1)</f>
        <v/>
      </c>
      <c r="B9" s="104"/>
      <c r="C9" s="105"/>
      <c r="D9" s="42"/>
      <c r="E9" s="23" t="str">
        <f>IF($C$3="","",COUNTIFS($B$13:$B$53,$A9,$C$13:$C$53,D$3,$A$13:$A$53,1))</f>
        <v/>
      </c>
      <c r="F9" s="24" t="str">
        <f>IF($C$3="","",IF(E9-D9=0,"",E9-D9))</f>
        <v/>
      </c>
      <c r="G9" s="29"/>
      <c r="H9" s="23" t="str">
        <f>IF($C$3="","",COUNTIFS($B$13:$B$53,$A9,$C$13:$C$53,G$3,$A$13:$A$53,1))</f>
        <v/>
      </c>
      <c r="I9" s="24" t="str">
        <f>IF($C$3="","",IF(H9-G9=0,"",H9-G9))</f>
        <v/>
      </c>
      <c r="J9" s="96"/>
      <c r="K9" s="23" t="str">
        <f>IF($C$3="","",COUNTIFS($B$13:$B$53,$A9,$C$13:$C$53,J$3,$A$13:$A$53,1))</f>
        <v/>
      </c>
      <c r="L9" s="99"/>
      <c r="M9" s="29"/>
      <c r="N9" s="23" t="str">
        <f>IF($C$3="","",COUNTIFS($B$13:$B$53,$A9,$C$13:$C$53,M$3,$A$13:$A$53,1))</f>
        <v/>
      </c>
      <c r="O9" s="24" t="str">
        <f>IF($C$3="","",IF(N9-M9=0,"",N9-M9))</f>
        <v/>
      </c>
      <c r="Q9" s="59" t="s">
        <v>29</v>
      </c>
      <c r="R9" s="61" t="str">
        <f>IF(L13="","",COUNTIFS(A13:A53,1,L13:L53,"NON"))</f>
        <v/>
      </c>
    </row>
    <row r="10" spans="1:21" ht="15" customHeight="1" x14ac:dyDescent="0.2">
      <c r="A10" s="83" t="s">
        <v>17</v>
      </c>
      <c r="B10" s="84"/>
      <c r="C10" s="85"/>
      <c r="D10" s="25" t="str">
        <f t="shared" ref="D10:I10" si="0">IF($C$3&lt;&gt;"",SUM(D5:D9),"")</f>
        <v/>
      </c>
      <c r="E10" s="26" t="str">
        <f t="shared" si="0"/>
        <v/>
      </c>
      <c r="F10" s="27" t="str">
        <f t="shared" si="0"/>
        <v/>
      </c>
      <c r="G10" s="25" t="str">
        <f t="shared" si="0"/>
        <v/>
      </c>
      <c r="H10" s="26" t="str">
        <f t="shared" si="0"/>
        <v/>
      </c>
      <c r="I10" s="27" t="str">
        <f t="shared" si="0"/>
        <v/>
      </c>
      <c r="J10" s="25" t="str">
        <f>IF($C$3&lt;&gt;"",J5,"")</f>
        <v/>
      </c>
      <c r="K10" s="26" t="str">
        <f>IF($C$3&lt;&gt;"",SUM(K5:K9),"")</f>
        <v/>
      </c>
      <c r="L10" s="27" t="str">
        <f>IF($C$3&lt;&gt;"",L5,"")</f>
        <v/>
      </c>
      <c r="M10" s="25" t="str">
        <f>IF($C$3&lt;&gt;"",SUM(M5:M9),"")</f>
        <v/>
      </c>
      <c r="N10" s="26" t="str">
        <f>IF($C$3&lt;&gt;"",SUM(N5:N9),"")</f>
        <v/>
      </c>
      <c r="O10" s="27" t="str">
        <f>IF($C$3&lt;&gt;"",SUM(O5:O9),"")</f>
        <v/>
      </c>
    </row>
    <row r="11" spans="1:21" ht="15" customHeight="1" x14ac:dyDescent="0.2">
      <c r="B11" s="7"/>
      <c r="C11" s="3"/>
      <c r="D11" s="2"/>
      <c r="E11" s="5"/>
      <c r="F11" s="5"/>
      <c r="G11" s="8"/>
      <c r="H11" s="8"/>
      <c r="I11" s="8"/>
      <c r="J11" s="8"/>
      <c r="K11" s="9"/>
      <c r="L11" s="3"/>
      <c r="M11" s="3"/>
      <c r="N11" s="5"/>
      <c r="O11" s="3"/>
      <c r="R11" s="60"/>
    </row>
    <row r="12" spans="1:21" ht="15" customHeight="1" x14ac:dyDescent="0.2">
      <c r="A12" s="20" t="s">
        <v>22</v>
      </c>
      <c r="B12" s="16" t="s">
        <v>0</v>
      </c>
      <c r="C12" s="53" t="s">
        <v>1</v>
      </c>
      <c r="D12" s="49"/>
      <c r="E12" s="49"/>
      <c r="F12" s="54" t="s">
        <v>2</v>
      </c>
      <c r="G12" s="55"/>
      <c r="H12" s="13" t="s">
        <v>19</v>
      </c>
      <c r="I12" s="54" t="s">
        <v>3</v>
      </c>
      <c r="J12" s="56"/>
      <c r="K12" s="55"/>
      <c r="L12" s="14" t="s">
        <v>4</v>
      </c>
      <c r="M12" s="14" t="s">
        <v>5</v>
      </c>
      <c r="N12" s="15" t="s">
        <v>6</v>
      </c>
      <c r="O12" s="15" t="s">
        <v>27</v>
      </c>
      <c r="Q12" s="62"/>
      <c r="R12" s="63"/>
      <c r="U12" s="9"/>
    </row>
    <row r="13" spans="1:21" x14ac:dyDescent="0.2">
      <c r="A13" s="11"/>
      <c r="B13" s="19"/>
      <c r="C13" s="47"/>
      <c r="D13" s="50"/>
      <c r="E13" s="48"/>
      <c r="F13" s="47"/>
      <c r="G13" s="48"/>
      <c r="H13" s="43"/>
      <c r="I13" s="47"/>
      <c r="J13" s="50"/>
      <c r="K13" s="48"/>
      <c r="L13" s="11"/>
      <c r="M13" s="21"/>
      <c r="N13" s="21"/>
      <c r="O13" s="45" t="str">
        <f t="shared" ref="O13:O53" si="1">IF(M13="","",N13-M13)</f>
        <v/>
      </c>
      <c r="P13" s="44"/>
      <c r="Q13" s="64"/>
      <c r="R13" s="65"/>
    </row>
    <row r="14" spans="1:21" x14ac:dyDescent="0.2">
      <c r="A14" s="11"/>
      <c r="B14" s="18"/>
      <c r="C14" s="47"/>
      <c r="D14" s="50"/>
      <c r="E14" s="48"/>
      <c r="F14" s="47"/>
      <c r="G14" s="48"/>
      <c r="H14" s="43"/>
      <c r="I14" s="47"/>
      <c r="J14" s="50"/>
      <c r="K14" s="48"/>
      <c r="L14" s="11"/>
      <c r="M14" s="21"/>
      <c r="N14" s="21"/>
      <c r="O14" s="45" t="str">
        <f t="shared" si="1"/>
        <v/>
      </c>
      <c r="P14" s="44"/>
      <c r="Q14" s="64"/>
      <c r="R14" s="65"/>
    </row>
    <row r="15" spans="1:21" x14ac:dyDescent="0.2">
      <c r="A15" s="11"/>
      <c r="B15" s="18"/>
      <c r="C15" s="47"/>
      <c r="D15" s="50"/>
      <c r="E15" s="48"/>
      <c r="F15" s="47"/>
      <c r="G15" s="48"/>
      <c r="H15" s="37"/>
      <c r="I15" s="47"/>
      <c r="J15" s="50"/>
      <c r="K15" s="48"/>
      <c r="L15" s="11"/>
      <c r="M15" s="21"/>
      <c r="N15" s="21"/>
      <c r="O15" s="45" t="str">
        <f t="shared" si="1"/>
        <v/>
      </c>
      <c r="P15" s="44"/>
      <c r="Q15" s="64"/>
      <c r="R15" s="65"/>
    </row>
    <row r="16" spans="1:21" x14ac:dyDescent="0.2">
      <c r="A16" s="11"/>
      <c r="B16" s="18"/>
      <c r="C16" s="47"/>
      <c r="D16" s="50"/>
      <c r="E16" s="48"/>
      <c r="F16" s="47"/>
      <c r="G16" s="48"/>
      <c r="H16" s="43"/>
      <c r="I16" s="47"/>
      <c r="J16" s="50"/>
      <c r="K16" s="48"/>
      <c r="L16" s="11"/>
      <c r="M16" s="21"/>
      <c r="N16" s="21"/>
      <c r="O16" s="45" t="str">
        <f t="shared" si="1"/>
        <v/>
      </c>
      <c r="P16" s="44"/>
      <c r="Q16" s="64"/>
      <c r="R16" s="65"/>
    </row>
    <row r="17" spans="1:18" x14ac:dyDescent="0.2">
      <c r="A17" s="11"/>
      <c r="B17" s="18"/>
      <c r="C17" s="47"/>
      <c r="D17" s="50"/>
      <c r="E17" s="48"/>
      <c r="F17" s="47"/>
      <c r="G17" s="48"/>
      <c r="H17" s="43"/>
      <c r="I17" s="47"/>
      <c r="J17" s="50"/>
      <c r="K17" s="48"/>
      <c r="L17" s="11"/>
      <c r="M17" s="21"/>
      <c r="N17" s="21"/>
      <c r="O17" s="45" t="str">
        <f t="shared" si="1"/>
        <v/>
      </c>
      <c r="P17" s="44"/>
      <c r="Q17" s="64"/>
      <c r="R17" s="65"/>
    </row>
    <row r="18" spans="1:18" x14ac:dyDescent="0.2">
      <c r="A18" s="11"/>
      <c r="B18" s="18"/>
      <c r="C18" s="47"/>
      <c r="D18" s="50"/>
      <c r="E18" s="48"/>
      <c r="F18" s="47"/>
      <c r="G18" s="48"/>
      <c r="H18" s="43"/>
      <c r="I18" s="47"/>
      <c r="J18" s="50"/>
      <c r="K18" s="48"/>
      <c r="L18" s="11"/>
      <c r="M18" s="36"/>
      <c r="N18" s="36"/>
      <c r="O18" s="45" t="str">
        <f t="shared" si="1"/>
        <v/>
      </c>
      <c r="P18" s="44"/>
      <c r="Q18" s="64"/>
      <c r="R18" s="65"/>
    </row>
    <row r="19" spans="1:18" x14ac:dyDescent="0.2">
      <c r="A19" s="11"/>
      <c r="B19" s="18"/>
      <c r="C19" s="47"/>
      <c r="D19" s="50"/>
      <c r="E19" s="48"/>
      <c r="F19" s="47"/>
      <c r="G19" s="48"/>
      <c r="H19" s="41"/>
      <c r="I19" s="47"/>
      <c r="J19" s="50"/>
      <c r="K19" s="48"/>
      <c r="L19" s="11"/>
      <c r="M19" s="21"/>
      <c r="N19" s="21"/>
      <c r="O19" s="45" t="str">
        <f t="shared" si="1"/>
        <v/>
      </c>
      <c r="Q19" s="64"/>
      <c r="R19" s="65"/>
    </row>
    <row r="20" spans="1:18" x14ac:dyDescent="0.2">
      <c r="A20" s="11"/>
      <c r="B20" s="18"/>
      <c r="C20" s="47"/>
      <c r="D20" s="50"/>
      <c r="E20" s="48"/>
      <c r="F20" s="47"/>
      <c r="G20" s="48"/>
      <c r="H20" s="41"/>
      <c r="I20" s="47"/>
      <c r="J20" s="50"/>
      <c r="K20" s="48"/>
      <c r="L20" s="11"/>
      <c r="M20" s="21"/>
      <c r="N20" s="21"/>
      <c r="O20" s="45" t="str">
        <f t="shared" si="1"/>
        <v/>
      </c>
      <c r="Q20" s="64"/>
      <c r="R20" s="65"/>
    </row>
    <row r="21" spans="1:18" x14ac:dyDescent="0.2">
      <c r="A21" s="11"/>
      <c r="B21" s="18"/>
      <c r="C21" s="47"/>
      <c r="D21" s="50"/>
      <c r="E21" s="48"/>
      <c r="F21" s="47"/>
      <c r="G21" s="48"/>
      <c r="H21" s="41"/>
      <c r="I21" s="47"/>
      <c r="J21" s="50"/>
      <c r="K21" s="48"/>
      <c r="L21" s="11"/>
      <c r="M21" s="21"/>
      <c r="N21" s="21"/>
      <c r="O21" s="45" t="str">
        <f t="shared" si="1"/>
        <v/>
      </c>
      <c r="Q21" s="64"/>
      <c r="R21" s="65"/>
    </row>
    <row r="22" spans="1:18" x14ac:dyDescent="0.2">
      <c r="A22" s="11"/>
      <c r="B22" s="18"/>
      <c r="C22" s="47"/>
      <c r="D22" s="50"/>
      <c r="E22" s="48"/>
      <c r="F22" s="47"/>
      <c r="G22" s="48"/>
      <c r="H22" s="41"/>
      <c r="I22" s="47"/>
      <c r="J22" s="50"/>
      <c r="K22" s="48"/>
      <c r="L22" s="11"/>
      <c r="M22" s="21"/>
      <c r="N22" s="21"/>
      <c r="O22" s="45" t="str">
        <f t="shared" si="1"/>
        <v/>
      </c>
      <c r="Q22" s="64"/>
      <c r="R22" s="65"/>
    </row>
    <row r="23" spans="1:18" x14ac:dyDescent="0.2">
      <c r="A23" s="11"/>
      <c r="B23" s="18"/>
      <c r="C23" s="47"/>
      <c r="D23" s="50"/>
      <c r="E23" s="48"/>
      <c r="F23" s="47"/>
      <c r="G23" s="48"/>
      <c r="H23" s="41"/>
      <c r="I23" s="47"/>
      <c r="J23" s="50"/>
      <c r="K23" s="48"/>
      <c r="L23" s="11"/>
      <c r="M23" s="21"/>
      <c r="N23" s="21"/>
      <c r="O23" s="45" t="str">
        <f t="shared" si="1"/>
        <v/>
      </c>
      <c r="Q23" s="64"/>
      <c r="R23" s="65"/>
    </row>
    <row r="24" spans="1:18" x14ac:dyDescent="0.2">
      <c r="A24" s="11"/>
      <c r="B24" s="18"/>
      <c r="C24" s="47"/>
      <c r="D24" s="50"/>
      <c r="E24" s="48"/>
      <c r="F24" s="47"/>
      <c r="G24" s="48"/>
      <c r="H24" s="41"/>
      <c r="I24" s="47"/>
      <c r="J24" s="50"/>
      <c r="K24" s="48"/>
      <c r="L24" s="11"/>
      <c r="M24" s="21"/>
      <c r="N24" s="21"/>
      <c r="O24" s="45" t="str">
        <f t="shared" si="1"/>
        <v/>
      </c>
      <c r="Q24" s="64"/>
      <c r="R24" s="65"/>
    </row>
    <row r="25" spans="1:18" x14ac:dyDescent="0.2">
      <c r="A25" s="11"/>
      <c r="B25" s="18"/>
      <c r="C25" s="47"/>
      <c r="D25" s="50"/>
      <c r="E25" s="48"/>
      <c r="F25" s="47"/>
      <c r="G25" s="48"/>
      <c r="H25" s="41"/>
      <c r="I25" s="47"/>
      <c r="J25" s="50"/>
      <c r="K25" s="48"/>
      <c r="L25" s="11"/>
      <c r="M25" s="21"/>
      <c r="N25" s="21"/>
      <c r="O25" s="45" t="str">
        <f t="shared" si="1"/>
        <v/>
      </c>
      <c r="Q25" s="64"/>
      <c r="R25" s="65"/>
    </row>
    <row r="26" spans="1:18" x14ac:dyDescent="0.2">
      <c r="A26" s="11"/>
      <c r="B26" s="18"/>
      <c r="C26" s="47"/>
      <c r="D26" s="50"/>
      <c r="E26" s="48"/>
      <c r="F26" s="47"/>
      <c r="G26" s="48"/>
      <c r="H26" s="41"/>
      <c r="I26" s="47"/>
      <c r="J26" s="50"/>
      <c r="K26" s="48"/>
      <c r="L26" s="11"/>
      <c r="M26" s="21"/>
      <c r="N26" s="21"/>
      <c r="O26" s="45" t="str">
        <f t="shared" si="1"/>
        <v/>
      </c>
      <c r="Q26" s="64"/>
      <c r="R26" s="65"/>
    </row>
    <row r="27" spans="1:18" x14ac:dyDescent="0.2">
      <c r="A27" s="11"/>
      <c r="B27" s="18"/>
      <c r="C27" s="47"/>
      <c r="D27" s="50"/>
      <c r="E27" s="48"/>
      <c r="F27" s="47"/>
      <c r="G27" s="48"/>
      <c r="H27" s="41"/>
      <c r="I27" s="47"/>
      <c r="J27" s="50"/>
      <c r="K27" s="48"/>
      <c r="L27" s="11"/>
      <c r="M27" s="21"/>
      <c r="N27" s="21"/>
      <c r="O27" s="45" t="str">
        <f t="shared" si="1"/>
        <v/>
      </c>
      <c r="Q27" s="64"/>
      <c r="R27" s="65"/>
    </row>
    <row r="28" spans="1:18" x14ac:dyDescent="0.2">
      <c r="A28" s="11"/>
      <c r="B28" s="18"/>
      <c r="C28" s="47"/>
      <c r="D28" s="50"/>
      <c r="E28" s="48"/>
      <c r="F28" s="47"/>
      <c r="G28" s="48"/>
      <c r="H28" s="41"/>
      <c r="I28" s="47"/>
      <c r="J28" s="50"/>
      <c r="K28" s="48"/>
      <c r="L28" s="11"/>
      <c r="M28" s="21"/>
      <c r="N28" s="21"/>
      <c r="O28" s="45" t="str">
        <f t="shared" si="1"/>
        <v/>
      </c>
      <c r="Q28" s="64"/>
      <c r="R28" s="65"/>
    </row>
    <row r="29" spans="1:18" x14ac:dyDescent="0.2">
      <c r="A29" s="11"/>
      <c r="B29" s="18"/>
      <c r="C29" s="47"/>
      <c r="D29" s="50"/>
      <c r="E29" s="48"/>
      <c r="F29" s="47"/>
      <c r="G29" s="48"/>
      <c r="H29" s="10"/>
      <c r="I29" s="47"/>
      <c r="J29" s="50"/>
      <c r="K29" s="48"/>
      <c r="L29" s="11"/>
      <c r="M29" s="21"/>
      <c r="N29" s="21"/>
      <c r="O29" s="45" t="str">
        <f t="shared" si="1"/>
        <v/>
      </c>
      <c r="Q29" s="64"/>
      <c r="R29" s="65"/>
    </row>
    <row r="30" spans="1:18" x14ac:dyDescent="0.2">
      <c r="A30" s="11"/>
      <c r="B30" s="18"/>
      <c r="C30" s="47"/>
      <c r="D30" s="50"/>
      <c r="E30" s="48"/>
      <c r="F30" s="47"/>
      <c r="G30" s="48"/>
      <c r="H30" s="10"/>
      <c r="I30" s="47"/>
      <c r="J30" s="50"/>
      <c r="K30" s="48"/>
      <c r="L30" s="11"/>
      <c r="M30" s="21"/>
      <c r="N30" s="21"/>
      <c r="O30" s="45" t="str">
        <f t="shared" si="1"/>
        <v/>
      </c>
      <c r="Q30" s="64"/>
      <c r="R30" s="65"/>
    </row>
    <row r="31" spans="1:18" x14ac:dyDescent="0.2">
      <c r="A31" s="11"/>
      <c r="B31" s="18"/>
      <c r="C31" s="47"/>
      <c r="D31" s="50"/>
      <c r="E31" s="48"/>
      <c r="F31" s="47"/>
      <c r="G31" s="48"/>
      <c r="H31" s="10"/>
      <c r="I31" s="47"/>
      <c r="J31" s="50"/>
      <c r="K31" s="48"/>
      <c r="L31" s="11"/>
      <c r="M31" s="21"/>
      <c r="N31" s="21"/>
      <c r="O31" s="45" t="str">
        <f t="shared" si="1"/>
        <v/>
      </c>
      <c r="Q31" s="64"/>
      <c r="R31" s="65"/>
    </row>
    <row r="32" spans="1:18" x14ac:dyDescent="0.2">
      <c r="A32" s="11"/>
      <c r="B32" s="18"/>
      <c r="C32" s="47"/>
      <c r="D32" s="50"/>
      <c r="E32" s="48"/>
      <c r="F32" s="47"/>
      <c r="G32" s="48"/>
      <c r="H32" s="10"/>
      <c r="I32" s="47"/>
      <c r="J32" s="50"/>
      <c r="K32" s="48"/>
      <c r="L32" s="11"/>
      <c r="M32" s="21"/>
      <c r="N32" s="21"/>
      <c r="O32" s="45" t="str">
        <f t="shared" si="1"/>
        <v/>
      </c>
      <c r="Q32" s="64"/>
      <c r="R32" s="65"/>
    </row>
    <row r="33" spans="1:18" x14ac:dyDescent="0.2">
      <c r="A33" s="11"/>
      <c r="B33" s="18"/>
      <c r="C33" s="47"/>
      <c r="D33" s="50"/>
      <c r="E33" s="48"/>
      <c r="F33" s="47"/>
      <c r="G33" s="48"/>
      <c r="H33" s="10"/>
      <c r="I33" s="47"/>
      <c r="J33" s="50"/>
      <c r="K33" s="48"/>
      <c r="L33" s="11"/>
      <c r="M33" s="21"/>
      <c r="N33" s="21"/>
      <c r="O33" s="45" t="str">
        <f t="shared" si="1"/>
        <v/>
      </c>
      <c r="Q33" s="64"/>
      <c r="R33" s="65"/>
    </row>
    <row r="34" spans="1:18" x14ac:dyDescent="0.2">
      <c r="A34" s="11"/>
      <c r="B34" s="18"/>
      <c r="C34" s="47"/>
      <c r="D34" s="50"/>
      <c r="E34" s="48"/>
      <c r="F34" s="47"/>
      <c r="G34" s="48"/>
      <c r="H34" s="10"/>
      <c r="I34" s="47"/>
      <c r="J34" s="50"/>
      <c r="K34" s="48"/>
      <c r="L34" s="11"/>
      <c r="M34" s="21"/>
      <c r="N34" s="21"/>
      <c r="O34" s="45" t="str">
        <f t="shared" si="1"/>
        <v/>
      </c>
      <c r="Q34" s="64"/>
      <c r="R34" s="65"/>
    </row>
    <row r="35" spans="1:18" x14ac:dyDescent="0.2">
      <c r="A35" s="11"/>
      <c r="B35" s="18"/>
      <c r="C35" s="47"/>
      <c r="D35" s="50"/>
      <c r="E35" s="48"/>
      <c r="F35" s="47"/>
      <c r="G35" s="48"/>
      <c r="H35" s="10"/>
      <c r="I35" s="47"/>
      <c r="J35" s="50"/>
      <c r="K35" s="48"/>
      <c r="L35" s="11"/>
      <c r="M35" s="21"/>
      <c r="N35" s="21"/>
      <c r="O35" s="45" t="str">
        <f t="shared" si="1"/>
        <v/>
      </c>
      <c r="Q35" s="64"/>
      <c r="R35" s="65"/>
    </row>
    <row r="36" spans="1:18" x14ac:dyDescent="0.2">
      <c r="A36" s="11"/>
      <c r="B36" s="18"/>
      <c r="C36" s="47"/>
      <c r="D36" s="50"/>
      <c r="E36" s="48"/>
      <c r="F36" s="47"/>
      <c r="G36" s="48"/>
      <c r="H36" s="10"/>
      <c r="I36" s="47"/>
      <c r="J36" s="50"/>
      <c r="K36" s="48"/>
      <c r="L36" s="11"/>
      <c r="M36" s="21"/>
      <c r="N36" s="21"/>
      <c r="O36" s="45" t="str">
        <f t="shared" si="1"/>
        <v/>
      </c>
      <c r="Q36" s="64"/>
      <c r="R36" s="65"/>
    </row>
    <row r="37" spans="1:18" x14ac:dyDescent="0.2">
      <c r="A37" s="11"/>
      <c r="B37" s="18"/>
      <c r="C37" s="47"/>
      <c r="D37" s="50"/>
      <c r="E37" s="48"/>
      <c r="F37" s="47"/>
      <c r="G37" s="48"/>
      <c r="H37" s="10"/>
      <c r="I37" s="47"/>
      <c r="J37" s="50"/>
      <c r="K37" s="48"/>
      <c r="L37" s="11"/>
      <c r="M37" s="21"/>
      <c r="N37" s="21"/>
      <c r="O37" s="45" t="str">
        <f t="shared" si="1"/>
        <v/>
      </c>
      <c r="Q37" s="64"/>
      <c r="R37" s="65"/>
    </row>
    <row r="38" spans="1:18" x14ac:dyDescent="0.2">
      <c r="A38" s="11"/>
      <c r="B38" s="18"/>
      <c r="C38" s="47"/>
      <c r="D38" s="50"/>
      <c r="E38" s="48"/>
      <c r="F38" s="47"/>
      <c r="G38" s="48"/>
      <c r="H38" s="10"/>
      <c r="I38" s="47"/>
      <c r="J38" s="50"/>
      <c r="K38" s="48"/>
      <c r="L38" s="11"/>
      <c r="M38" s="21"/>
      <c r="N38" s="21"/>
      <c r="O38" s="45" t="str">
        <f t="shared" si="1"/>
        <v/>
      </c>
      <c r="Q38" s="64"/>
      <c r="R38" s="65"/>
    </row>
    <row r="39" spans="1:18" x14ac:dyDescent="0.2">
      <c r="A39" s="11"/>
      <c r="B39" s="18"/>
      <c r="C39" s="47"/>
      <c r="D39" s="50"/>
      <c r="E39" s="48"/>
      <c r="F39" s="47"/>
      <c r="G39" s="48"/>
      <c r="H39" s="10"/>
      <c r="I39" s="47"/>
      <c r="J39" s="50"/>
      <c r="K39" s="48"/>
      <c r="L39" s="11"/>
      <c r="M39" s="21"/>
      <c r="N39" s="21"/>
      <c r="O39" s="45" t="str">
        <f t="shared" si="1"/>
        <v/>
      </c>
      <c r="Q39" s="64"/>
      <c r="R39" s="65"/>
    </row>
    <row r="40" spans="1:18" x14ac:dyDescent="0.2">
      <c r="A40" s="11"/>
      <c r="B40" s="18"/>
      <c r="C40" s="47"/>
      <c r="D40" s="50"/>
      <c r="E40" s="48"/>
      <c r="F40" s="47"/>
      <c r="G40" s="48"/>
      <c r="H40" s="10"/>
      <c r="I40" s="47"/>
      <c r="J40" s="50"/>
      <c r="K40" s="48"/>
      <c r="L40" s="11"/>
      <c r="M40" s="21"/>
      <c r="N40" s="21"/>
      <c r="O40" s="45" t="str">
        <f t="shared" si="1"/>
        <v/>
      </c>
      <c r="Q40" s="64"/>
      <c r="R40" s="65"/>
    </row>
    <row r="41" spans="1:18" x14ac:dyDescent="0.2">
      <c r="A41" s="11"/>
      <c r="B41" s="18"/>
      <c r="C41" s="47"/>
      <c r="D41" s="50"/>
      <c r="E41" s="48"/>
      <c r="F41" s="47"/>
      <c r="G41" s="48"/>
      <c r="H41" s="10"/>
      <c r="I41" s="47"/>
      <c r="J41" s="50"/>
      <c r="K41" s="48"/>
      <c r="L41" s="11"/>
      <c r="M41" s="21"/>
      <c r="N41" s="21"/>
      <c r="O41" s="45" t="str">
        <f t="shared" si="1"/>
        <v/>
      </c>
      <c r="Q41" s="64"/>
      <c r="R41" s="65"/>
    </row>
    <row r="42" spans="1:18" x14ac:dyDescent="0.2">
      <c r="A42" s="11"/>
      <c r="B42" s="18"/>
      <c r="C42" s="47"/>
      <c r="D42" s="50"/>
      <c r="E42" s="48"/>
      <c r="F42" s="47"/>
      <c r="G42" s="48"/>
      <c r="H42" s="10"/>
      <c r="I42" s="47"/>
      <c r="J42" s="50"/>
      <c r="K42" s="48"/>
      <c r="L42" s="11"/>
      <c r="M42" s="21"/>
      <c r="N42" s="21"/>
      <c r="O42" s="45" t="str">
        <f t="shared" si="1"/>
        <v/>
      </c>
      <c r="Q42" s="64"/>
      <c r="R42" s="65"/>
    </row>
    <row r="43" spans="1:18" x14ac:dyDescent="0.2">
      <c r="A43" s="11"/>
      <c r="B43" s="18"/>
      <c r="C43" s="47"/>
      <c r="D43" s="50"/>
      <c r="E43" s="48"/>
      <c r="F43" s="47"/>
      <c r="G43" s="48"/>
      <c r="H43" s="10"/>
      <c r="I43" s="47"/>
      <c r="J43" s="50"/>
      <c r="K43" s="48"/>
      <c r="L43" s="11"/>
      <c r="M43" s="21"/>
      <c r="N43" s="21"/>
      <c r="O43" s="45" t="str">
        <f t="shared" si="1"/>
        <v/>
      </c>
      <c r="Q43" s="64"/>
      <c r="R43" s="65"/>
    </row>
    <row r="44" spans="1:18" x14ac:dyDescent="0.2">
      <c r="A44" s="11"/>
      <c r="B44" s="18"/>
      <c r="C44" s="47"/>
      <c r="D44" s="50"/>
      <c r="E44" s="48"/>
      <c r="F44" s="47"/>
      <c r="G44" s="48"/>
      <c r="H44" s="10"/>
      <c r="I44" s="47"/>
      <c r="J44" s="50"/>
      <c r="K44" s="48"/>
      <c r="L44" s="11"/>
      <c r="M44" s="21"/>
      <c r="N44" s="21"/>
      <c r="O44" s="45" t="str">
        <f t="shared" si="1"/>
        <v/>
      </c>
      <c r="Q44" s="64"/>
      <c r="R44" s="65"/>
    </row>
    <row r="45" spans="1:18" x14ac:dyDescent="0.2">
      <c r="A45" s="11"/>
      <c r="B45" s="18"/>
      <c r="C45" s="47"/>
      <c r="D45" s="50"/>
      <c r="E45" s="48"/>
      <c r="F45" s="47"/>
      <c r="G45" s="48"/>
      <c r="H45" s="10"/>
      <c r="I45" s="47"/>
      <c r="J45" s="50"/>
      <c r="K45" s="48"/>
      <c r="L45" s="11"/>
      <c r="M45" s="21"/>
      <c r="N45" s="21"/>
      <c r="O45" s="45" t="str">
        <f t="shared" si="1"/>
        <v/>
      </c>
      <c r="Q45" s="64"/>
      <c r="R45" s="65"/>
    </row>
    <row r="46" spans="1:18" x14ac:dyDescent="0.2">
      <c r="A46" s="11"/>
      <c r="B46" s="18"/>
      <c r="C46" s="47"/>
      <c r="D46" s="50"/>
      <c r="E46" s="48"/>
      <c r="F46" s="47"/>
      <c r="G46" s="48"/>
      <c r="H46" s="10"/>
      <c r="I46" s="47"/>
      <c r="J46" s="50"/>
      <c r="K46" s="48"/>
      <c r="L46" s="11"/>
      <c r="M46" s="21"/>
      <c r="N46" s="21"/>
      <c r="O46" s="45" t="str">
        <f t="shared" si="1"/>
        <v/>
      </c>
      <c r="Q46" s="64"/>
      <c r="R46" s="65"/>
    </row>
    <row r="47" spans="1:18" x14ac:dyDescent="0.2">
      <c r="A47" s="11"/>
      <c r="B47" s="18"/>
      <c r="C47" s="47"/>
      <c r="D47" s="50"/>
      <c r="E47" s="48"/>
      <c r="F47" s="47"/>
      <c r="G47" s="48"/>
      <c r="H47" s="10"/>
      <c r="I47" s="47"/>
      <c r="J47" s="50"/>
      <c r="K47" s="48"/>
      <c r="L47" s="11"/>
      <c r="M47" s="21"/>
      <c r="N47" s="21"/>
      <c r="O47" s="45" t="str">
        <f t="shared" si="1"/>
        <v/>
      </c>
      <c r="Q47" s="64"/>
      <c r="R47" s="65"/>
    </row>
    <row r="48" spans="1:18" x14ac:dyDescent="0.2">
      <c r="A48" s="11"/>
      <c r="B48" s="18"/>
      <c r="C48" s="47"/>
      <c r="D48" s="50"/>
      <c r="E48" s="48"/>
      <c r="F48" s="47"/>
      <c r="G48" s="48"/>
      <c r="H48" s="10"/>
      <c r="I48" s="47"/>
      <c r="J48" s="50"/>
      <c r="K48" s="48"/>
      <c r="L48" s="11"/>
      <c r="M48" s="21"/>
      <c r="N48" s="21"/>
      <c r="O48" s="45" t="str">
        <f t="shared" si="1"/>
        <v/>
      </c>
      <c r="Q48" s="64"/>
      <c r="R48" s="65"/>
    </row>
    <row r="49" spans="1:18" x14ac:dyDescent="0.2">
      <c r="A49" s="11"/>
      <c r="B49" s="18"/>
      <c r="C49" s="47"/>
      <c r="D49" s="50"/>
      <c r="E49" s="48"/>
      <c r="F49" s="47"/>
      <c r="G49" s="48"/>
      <c r="H49" s="10"/>
      <c r="I49" s="47"/>
      <c r="J49" s="50"/>
      <c r="K49" s="48"/>
      <c r="L49" s="11"/>
      <c r="M49" s="21"/>
      <c r="N49" s="21"/>
      <c r="O49" s="45" t="str">
        <f t="shared" si="1"/>
        <v/>
      </c>
      <c r="Q49" s="64"/>
      <c r="R49" s="65"/>
    </row>
    <row r="50" spans="1:18" x14ac:dyDescent="0.2">
      <c r="A50" s="11"/>
      <c r="B50" s="18"/>
      <c r="C50" s="47"/>
      <c r="D50" s="50"/>
      <c r="E50" s="48"/>
      <c r="F50" s="47"/>
      <c r="G50" s="48"/>
      <c r="H50" s="10"/>
      <c r="I50" s="47"/>
      <c r="J50" s="50"/>
      <c r="K50" s="48"/>
      <c r="L50" s="11"/>
      <c r="M50" s="21"/>
      <c r="N50" s="21"/>
      <c r="O50" s="45" t="str">
        <f t="shared" si="1"/>
        <v/>
      </c>
      <c r="Q50" s="64"/>
      <c r="R50" s="65"/>
    </row>
    <row r="51" spans="1:18" x14ac:dyDescent="0.2">
      <c r="A51" s="11"/>
      <c r="B51" s="18"/>
      <c r="C51" s="47"/>
      <c r="D51" s="50"/>
      <c r="E51" s="48"/>
      <c r="F51" s="47"/>
      <c r="G51" s="48"/>
      <c r="H51" s="10"/>
      <c r="I51" s="47"/>
      <c r="J51" s="50"/>
      <c r="K51" s="48"/>
      <c r="L51" s="11"/>
      <c r="M51" s="21"/>
      <c r="N51" s="21"/>
      <c r="O51" s="45" t="str">
        <f t="shared" si="1"/>
        <v/>
      </c>
      <c r="Q51" s="64"/>
      <c r="R51" s="65"/>
    </row>
    <row r="52" spans="1:18" x14ac:dyDescent="0.2">
      <c r="A52" s="11"/>
      <c r="B52" s="18"/>
      <c r="C52" s="47"/>
      <c r="D52" s="50"/>
      <c r="E52" s="48"/>
      <c r="F52" s="47"/>
      <c r="G52" s="48"/>
      <c r="H52" s="10"/>
      <c r="I52" s="47"/>
      <c r="J52" s="50"/>
      <c r="K52" s="48"/>
      <c r="L52" s="11"/>
      <c r="M52" s="21"/>
      <c r="N52" s="21"/>
      <c r="O52" s="45" t="str">
        <f t="shared" si="1"/>
        <v/>
      </c>
      <c r="Q52" s="64"/>
      <c r="R52" s="65"/>
    </row>
    <row r="53" spans="1:18" x14ac:dyDescent="0.2">
      <c r="A53" s="11"/>
      <c r="B53" s="18"/>
      <c r="C53" s="47"/>
      <c r="D53" s="50"/>
      <c r="E53" s="48"/>
      <c r="F53" s="47"/>
      <c r="G53" s="48"/>
      <c r="H53" s="10"/>
      <c r="I53" s="47"/>
      <c r="J53" s="50"/>
      <c r="K53" s="48"/>
      <c r="L53" s="11"/>
      <c r="M53" s="21"/>
      <c r="N53" s="21"/>
      <c r="O53" s="45" t="str">
        <f t="shared" si="1"/>
        <v/>
      </c>
      <c r="Q53" s="66"/>
      <c r="R53" s="67"/>
    </row>
  </sheetData>
  <sheetProtection selectLockedCells="1"/>
  <mergeCells count="16">
    <mergeCell ref="A10:C10"/>
    <mergeCell ref="A4:B4"/>
    <mergeCell ref="A3:B3"/>
    <mergeCell ref="Q3:R4"/>
    <mergeCell ref="J5:J9"/>
    <mergeCell ref="L5:L9"/>
    <mergeCell ref="A5:C5"/>
    <mergeCell ref="A6:C6"/>
    <mergeCell ref="A7:C7"/>
    <mergeCell ref="A8:C8"/>
    <mergeCell ref="A9:C9"/>
    <mergeCell ref="B1:O1"/>
    <mergeCell ref="M3:O3"/>
    <mergeCell ref="G3:I3"/>
    <mergeCell ref="J3:L3"/>
    <mergeCell ref="D3:F3"/>
  </mergeCells>
  <conditionalFormatting sqref="F10">
    <cfRule type="expression" dxfId="33" priority="27">
      <formula>F10=""</formula>
    </cfRule>
    <cfRule type="cellIs" dxfId="32" priority="43" operator="greaterThan">
      <formula>0</formula>
    </cfRule>
    <cfRule type="cellIs" dxfId="31" priority="44" operator="lessThan">
      <formula>0</formula>
    </cfRule>
  </conditionalFormatting>
  <conditionalFormatting sqref="F5:F9 I5:I9 L5 O5:O9">
    <cfRule type="cellIs" dxfId="30" priority="16" operator="lessThan">
      <formula>0</formula>
    </cfRule>
    <cfRule type="cellIs" dxfId="29" priority="17" operator="greaterThan">
      <formula>0</formula>
    </cfRule>
  </conditionalFormatting>
  <conditionalFormatting sqref="I10">
    <cfRule type="expression" dxfId="28" priority="13">
      <formula>I10=""</formula>
    </cfRule>
    <cfRule type="cellIs" dxfId="27" priority="14" operator="greaterThan">
      <formula>0</formula>
    </cfRule>
    <cfRule type="cellIs" dxfId="26" priority="15" operator="lessThan">
      <formula>0</formula>
    </cfRule>
  </conditionalFormatting>
  <conditionalFormatting sqref="L10">
    <cfRule type="expression" dxfId="25" priority="10">
      <formula>L10=""</formula>
    </cfRule>
    <cfRule type="cellIs" dxfId="24" priority="11" operator="greaterThan">
      <formula>0</formula>
    </cfRule>
    <cfRule type="cellIs" dxfId="23" priority="12" operator="lessThan">
      <formula>0</formula>
    </cfRule>
  </conditionalFormatting>
  <conditionalFormatting sqref="O10">
    <cfRule type="expression" dxfId="22" priority="7">
      <formula>O10=""</formula>
    </cfRule>
    <cfRule type="cellIs" dxfId="21" priority="8" operator="greaterThan">
      <formula>0</formula>
    </cfRule>
    <cfRule type="cellIs" dxfId="20" priority="9" operator="lessThan">
      <formula>0</formula>
    </cfRule>
  </conditionalFormatting>
  <conditionalFormatting sqref="R7">
    <cfRule type="expression" dxfId="19" priority="1">
      <formula>R7=""</formula>
    </cfRule>
    <cfRule type="cellIs" dxfId="18" priority="2" operator="greaterThan">
      <formula>0</formula>
    </cfRule>
    <cfRule type="cellIs" dxfId="17" priority="3" operator="lessThan">
      <formula>0</formula>
    </cfRule>
  </conditionalFormatting>
  <printOptions horizontalCentered="1"/>
  <pageMargins left="0.39370078740157483" right="0.39370078740157483" top="0.19685039370078741" bottom="0.19685039370078741" header="0.51181102362204722" footer="0.51181102362204722"/>
  <pageSetup paperSize="9" fitToHeight="0" orientation="landscape" r:id="rId1"/>
  <headerFooter alignWithMargins="0"/>
  <rowBreaks count="1" manualBreakCount="1">
    <brk id="10" max="17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>
    <tabColor indexed="23"/>
    <pageSetUpPr fitToPage="1"/>
  </sheetPr>
  <dimension ref="A1:U53"/>
  <sheetViews>
    <sheetView showGridLines="0" tabSelected="1" zoomScaleNormal="100" zoomScaleSheetLayoutView="75" workbookViewId="0">
      <selection activeCell="D5" sqref="D5"/>
    </sheetView>
  </sheetViews>
  <sheetFormatPr baseColWidth="10" defaultRowHeight="12.75" x14ac:dyDescent="0.2"/>
  <cols>
    <col min="1" max="1" width="2.7109375" style="2" customWidth="1"/>
    <col min="2" max="2" width="12.7109375" style="1" customWidth="1"/>
    <col min="3" max="3" width="9.7109375" style="4" customWidth="1"/>
    <col min="4" max="5" width="6.7109375" style="4" customWidth="1"/>
    <col min="6" max="12" width="6.7109375" style="1" customWidth="1"/>
    <col min="13" max="15" width="6.7109375" style="2" customWidth="1"/>
    <col min="16" max="16" width="2.7109375" style="3" customWidth="1"/>
    <col min="17" max="17" width="18.7109375" style="3" customWidth="1"/>
    <col min="18" max="18" width="6.7109375" style="3" customWidth="1"/>
    <col min="19" max="19" width="4.7109375" style="3" customWidth="1"/>
    <col min="20" max="20" width="15.7109375" style="3" customWidth="1"/>
    <col min="21" max="24" width="6.7109375" style="3" customWidth="1"/>
    <col min="25" max="16384" width="11.42578125" style="3"/>
  </cols>
  <sheetData>
    <row r="1" spans="1:21" ht="45" customHeight="1" x14ac:dyDescent="0.2"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</row>
    <row r="2" spans="1:21" ht="15" customHeight="1" x14ac:dyDescent="0.2"/>
    <row r="3" spans="1:21" ht="15" customHeight="1" x14ac:dyDescent="0.2">
      <c r="A3" s="88" t="s">
        <v>13</v>
      </c>
      <c r="B3" s="89"/>
      <c r="C3" s="46">
        <v>9</v>
      </c>
      <c r="D3" s="80" t="s">
        <v>7</v>
      </c>
      <c r="E3" s="81"/>
      <c r="F3" s="82"/>
      <c r="G3" s="80" t="s">
        <v>9</v>
      </c>
      <c r="H3" s="81"/>
      <c r="I3" s="82"/>
      <c r="J3" s="80" t="s">
        <v>10</v>
      </c>
      <c r="K3" s="81"/>
      <c r="L3" s="82"/>
      <c r="M3" s="80" t="s">
        <v>12</v>
      </c>
      <c r="N3" s="81"/>
      <c r="O3" s="82"/>
      <c r="P3" s="57"/>
      <c r="Q3" s="90" t="s">
        <v>34</v>
      </c>
      <c r="R3" s="91"/>
    </row>
    <row r="4" spans="1:21" ht="15" customHeight="1" x14ac:dyDescent="0.2">
      <c r="A4" s="86" t="s">
        <v>16</v>
      </c>
      <c r="B4" s="87"/>
      <c r="C4" s="32">
        <v>2019</v>
      </c>
      <c r="D4" s="33" t="s">
        <v>14</v>
      </c>
      <c r="E4" s="34" t="s">
        <v>15</v>
      </c>
      <c r="F4" s="35" t="s">
        <v>18</v>
      </c>
      <c r="G4" s="33" t="s">
        <v>14</v>
      </c>
      <c r="H4" s="34" t="s">
        <v>15</v>
      </c>
      <c r="I4" s="35" t="s">
        <v>18</v>
      </c>
      <c r="J4" s="33" t="s">
        <v>14</v>
      </c>
      <c r="K4" s="34" t="s">
        <v>15</v>
      </c>
      <c r="L4" s="35" t="s">
        <v>18</v>
      </c>
      <c r="M4" s="33" t="s">
        <v>14</v>
      </c>
      <c r="N4" s="34" t="s">
        <v>15</v>
      </c>
      <c r="O4" s="35" t="s">
        <v>18</v>
      </c>
      <c r="P4" s="58"/>
      <c r="Q4" s="92"/>
      <c r="R4" s="93"/>
    </row>
    <row r="5" spans="1:21" ht="15" customHeight="1" x14ac:dyDescent="0.2">
      <c r="A5" s="100">
        <f>IF(C3="","",DATE(C4,1,3)-WEEKDAY(DATE(C4,1,3))-5+7*$C$3)</f>
        <v>43521</v>
      </c>
      <c r="B5" s="101"/>
      <c r="C5" s="102"/>
      <c r="D5" s="28">
        <v>2</v>
      </c>
      <c r="E5" s="12">
        <f>IF($C$3="","",COUNTIFS($B$13:$B$53,$A5,$C$13:$C$53,D$3,$A$13:$A$53,1))</f>
        <v>0</v>
      </c>
      <c r="F5" s="17">
        <f>IF($C$3="","",IF(E5-D5=0,"",E5-D5))</f>
        <v>-2</v>
      </c>
      <c r="G5" s="28">
        <v>2</v>
      </c>
      <c r="H5" s="12">
        <f>IF($C$3="","",COUNTIFS($B$13:$B$53,$A5,$C$13:$C$53,G$3,$A$13:$A$53,1))</f>
        <v>0</v>
      </c>
      <c r="I5" s="17">
        <f>IF($C$3="","",IF(H5-G5=0,"",H5-G5))</f>
        <v>-2</v>
      </c>
      <c r="J5" s="94">
        <v>1</v>
      </c>
      <c r="K5" s="12">
        <f>IF($C$3="","",COUNTIFS($B$13:$B$53,$A5,$C$13:$C$53,J$3,$A$13:$A$53,1))</f>
        <v>0</v>
      </c>
      <c r="L5" s="97">
        <f>IF($C$3="","",IF(SUM(K5:K9)-SUM(J5:J9)=0,"",SUM(K5:K9)-SUM(J5:J9)))</f>
        <v>-1</v>
      </c>
      <c r="M5" s="28">
        <v>1</v>
      </c>
      <c r="N5" s="12">
        <f>IF($C$3="","",COUNTIFS($B$13:$B$53,$A5,$C$13:$C$53,M$3,$A$13:$A$53,1))</f>
        <v>1</v>
      </c>
      <c r="O5" s="17" t="str">
        <f>IF($C$3="","",IF(N5-M5=0,"",N5-M5))</f>
        <v/>
      </c>
      <c r="P5" s="57"/>
      <c r="Q5" s="59" t="s">
        <v>31</v>
      </c>
      <c r="R5" s="61">
        <f>IFERROR(D10+G10+J10+M10,"")</f>
        <v>11</v>
      </c>
    </row>
    <row r="6" spans="1:21" ht="15" customHeight="1" x14ac:dyDescent="0.2">
      <c r="A6" s="103">
        <f>IF(C3="","",A5+1)</f>
        <v>43522</v>
      </c>
      <c r="B6" s="104"/>
      <c r="C6" s="105"/>
      <c r="D6" s="28">
        <v>0</v>
      </c>
      <c r="E6" s="12">
        <f>IF($C$3="","",COUNTIFS($B$13:$B$53,$A6,$C$13:$C$53,D$3,$A$13:$A$53,1))</f>
        <v>0</v>
      </c>
      <c r="F6" s="17" t="str">
        <f>IF($C$3="","",IF(E6-D6=0,"",E6-D6))</f>
        <v/>
      </c>
      <c r="G6" s="28">
        <v>2</v>
      </c>
      <c r="H6" s="12">
        <f>IF($C$3="","",COUNTIFS($B$13:$B$53,$A6,$C$13:$C$53,G$3,$A$13:$A$53,1))</f>
        <v>0</v>
      </c>
      <c r="I6" s="17">
        <f>IF($C$3="","",IF(H6-G6=0,"",H6-G6))</f>
        <v>-2</v>
      </c>
      <c r="J6" s="95"/>
      <c r="K6" s="12">
        <f>IF($C$3="","",COUNTIFS($B$13:$B$53,$A6,$C$13:$C$53,J$3,$A$13:$A$53,1))</f>
        <v>0</v>
      </c>
      <c r="L6" s="98"/>
      <c r="M6" s="28">
        <v>2</v>
      </c>
      <c r="N6" s="12">
        <f>IF($C$3="","",COUNTIFS($B$13:$B$53,$A6,$C$13:$C$53,M$3,$A$13:$A$53,1))</f>
        <v>0</v>
      </c>
      <c r="O6" s="17">
        <f>IF($C$3="","",IF(N6-M6=0,"",N6-M6))</f>
        <v>-2</v>
      </c>
      <c r="P6" s="58"/>
      <c r="Q6" s="59" t="s">
        <v>32</v>
      </c>
      <c r="R6" s="61">
        <f>IFERROR(E10+H10+K10+N10,"")</f>
        <v>1</v>
      </c>
    </row>
    <row r="7" spans="1:21" ht="15" customHeight="1" x14ac:dyDescent="0.2">
      <c r="A7" s="103">
        <f>IF(C3="","",A6+1)</f>
        <v>43523</v>
      </c>
      <c r="B7" s="104"/>
      <c r="C7" s="105"/>
      <c r="D7" s="28">
        <v>0</v>
      </c>
      <c r="E7" s="12">
        <f>IF($C$3="","",COUNTIFS($B$13:$B$53,$A7,$C$13:$C$53,D$3,$A$13:$A$53,1))</f>
        <v>0</v>
      </c>
      <c r="F7" s="17" t="str">
        <f>IF($C$3="","",IF(E7-D7=0,"",E7-D7))</f>
        <v/>
      </c>
      <c r="G7" s="28">
        <v>0</v>
      </c>
      <c r="H7" s="12">
        <f>IF($C$3="","",COUNTIFS($B$13:$B$53,$A7,$C$13:$C$53,G$3,$A$13:$A$53,1))</f>
        <v>0</v>
      </c>
      <c r="I7" s="17" t="str">
        <f>IF($C$3="","",IF(H7-G7=0,"",H7-G7))</f>
        <v/>
      </c>
      <c r="J7" s="95"/>
      <c r="K7" s="12">
        <f>IF($C$3="","",COUNTIFS($B$13:$B$53,$A7,$C$13:$C$53,J$3,$A$13:$A$53,1))</f>
        <v>0</v>
      </c>
      <c r="L7" s="98"/>
      <c r="M7" s="28">
        <v>1</v>
      </c>
      <c r="N7" s="12">
        <f>IF($C$3="","",COUNTIFS($B$13:$B$53,$A7,$C$13:$C$53,M$3,$A$13:$A$53,1))</f>
        <v>0</v>
      </c>
      <c r="O7" s="17">
        <f>IF($C$3="","",IF(N7-M7=0,"",N7-M7))</f>
        <v>-1</v>
      </c>
      <c r="Q7" s="59" t="s">
        <v>33</v>
      </c>
      <c r="R7" s="68">
        <f>IFERROR(R6-R5,"")</f>
        <v>-10</v>
      </c>
    </row>
    <row r="8" spans="1:21" ht="15" customHeight="1" x14ac:dyDescent="0.2">
      <c r="A8" s="103">
        <f>IF(C3="","",A7+1)</f>
        <v>43524</v>
      </c>
      <c r="B8" s="104"/>
      <c r="C8" s="105"/>
      <c r="D8" s="28">
        <v>0</v>
      </c>
      <c r="E8" s="12">
        <f>IF($C$3="","",COUNTIFS($B$13:$B$53,$A8,$C$13:$C$53,D$3,$A$13:$A$53,1))</f>
        <v>0</v>
      </c>
      <c r="F8" s="17" t="str">
        <f>IF($C$3="","",IF(E8-D8=0,"",E8-D8))</f>
        <v/>
      </c>
      <c r="G8" s="28">
        <v>0</v>
      </c>
      <c r="H8" s="12">
        <f>IF($C$3="","",COUNTIFS($B$13:$B$53,$A8,$C$13:$C$53,G$3,$A$13:$A$53,1))</f>
        <v>0</v>
      </c>
      <c r="I8" s="17" t="str">
        <f>IF($C$3="","",IF(H8-G8=0,"",H8-G8))</f>
        <v/>
      </c>
      <c r="J8" s="95"/>
      <c r="K8" s="12">
        <f>IF($C$3="","",COUNTIFS($B$13:$B$53,$A8,$C$13:$C$53,J$3,$A$13:$A$53,1))</f>
        <v>0</v>
      </c>
      <c r="L8" s="98"/>
      <c r="M8" s="28"/>
      <c r="N8" s="12">
        <f>IF($C$3="","",COUNTIFS($B$13:$B$53,$A8,$C$13:$C$53,M$3,$A$13:$A$53,1))</f>
        <v>0</v>
      </c>
      <c r="O8" s="17" t="str">
        <f>IF($C$3="","",IF(N8-M8=0,"",N8-M8))</f>
        <v/>
      </c>
      <c r="Q8" s="59" t="s">
        <v>30</v>
      </c>
      <c r="R8" s="61">
        <f>IF(L13="","",COUNTIFS(A13:A53,1,L13:L53,"OUI"))</f>
        <v>1</v>
      </c>
    </row>
    <row r="9" spans="1:21" ht="15" customHeight="1" x14ac:dyDescent="0.2">
      <c r="A9" s="103">
        <f>IF(C3="","",A8+1)</f>
        <v>43525</v>
      </c>
      <c r="B9" s="104"/>
      <c r="C9" s="105"/>
      <c r="D9" s="69">
        <v>0</v>
      </c>
      <c r="E9" s="23">
        <f>IF($C$3="","",COUNTIFS($B$13:$B$53,$A9,$C$13:$C$53,D$3,$A$13:$A$53,1))</f>
        <v>0</v>
      </c>
      <c r="F9" s="70" t="str">
        <f>IF($C$3="","",IF(E9-D9=0,"",E9-D9))</f>
        <v/>
      </c>
      <c r="G9" s="69">
        <v>0</v>
      </c>
      <c r="H9" s="23">
        <f>IF($C$3="","",COUNTIFS($B$13:$B$53,$A9,$C$13:$C$53,G$3,$A$13:$A$53,1))</f>
        <v>0</v>
      </c>
      <c r="I9" s="70" t="str">
        <f>IF($C$3="","",IF(H9-G9=0,"",H9-G9))</f>
        <v/>
      </c>
      <c r="J9" s="96"/>
      <c r="K9" s="23">
        <f>IF($C$3="","",COUNTIFS($B$13:$B$53,$A9,$C$13:$C$53,J$3,$A$13:$A$53,1))</f>
        <v>0</v>
      </c>
      <c r="L9" s="99"/>
      <c r="M9" s="69"/>
      <c r="N9" s="23">
        <f>IF($C$3="","",COUNTIFS($B$13:$B$53,$A9,$C$13:$C$53,M$3,$A$13:$A$53,1))</f>
        <v>0</v>
      </c>
      <c r="O9" s="70" t="str">
        <f>IF($C$3="","",IF(N9-M9=0,"",N9-M9))</f>
        <v/>
      </c>
      <c r="Q9" s="59" t="s">
        <v>29</v>
      </c>
      <c r="R9" s="61">
        <f>IF(L13="","",COUNTIFS(A13:A53,1,L13:L53,"NON"))</f>
        <v>0</v>
      </c>
    </row>
    <row r="10" spans="1:21" ht="15" customHeight="1" x14ac:dyDescent="0.2">
      <c r="A10" s="83" t="s">
        <v>17</v>
      </c>
      <c r="B10" s="84"/>
      <c r="C10" s="85"/>
      <c r="D10" s="25">
        <f t="shared" ref="D10:I10" si="0">IF($C$3&lt;&gt;"",SUM(D5:D9),"")</f>
        <v>2</v>
      </c>
      <c r="E10" s="26">
        <f t="shared" si="0"/>
        <v>0</v>
      </c>
      <c r="F10" s="27">
        <f t="shared" si="0"/>
        <v>-2</v>
      </c>
      <c r="G10" s="25">
        <f t="shared" si="0"/>
        <v>4</v>
      </c>
      <c r="H10" s="26">
        <f t="shared" si="0"/>
        <v>0</v>
      </c>
      <c r="I10" s="27">
        <f t="shared" si="0"/>
        <v>-4</v>
      </c>
      <c r="J10" s="25">
        <f>IF($C$3&lt;&gt;"",J5,"")</f>
        <v>1</v>
      </c>
      <c r="K10" s="26">
        <f>IF($C$3&lt;&gt;"",SUM(K5:K9),"")</f>
        <v>0</v>
      </c>
      <c r="L10" s="27">
        <f>IF($C$3&lt;&gt;"",L5,"")</f>
        <v>-1</v>
      </c>
      <c r="M10" s="25">
        <f>IF($C$3&lt;&gt;"",SUM(M5:M9),"")</f>
        <v>4</v>
      </c>
      <c r="N10" s="26">
        <f>IF($C$3&lt;&gt;"",SUM(N5:N9),"")</f>
        <v>1</v>
      </c>
      <c r="O10" s="27">
        <f>IF($C$3&lt;&gt;"",SUM(O5:O9),"")</f>
        <v>-3</v>
      </c>
    </row>
    <row r="11" spans="1:21" ht="15" customHeight="1" x14ac:dyDescent="0.2">
      <c r="B11" s="7"/>
      <c r="C11" s="3"/>
      <c r="D11" s="2"/>
      <c r="E11" s="5"/>
      <c r="F11" s="5"/>
      <c r="G11" s="8"/>
      <c r="H11" s="8"/>
      <c r="I11" s="8"/>
      <c r="J11" s="8"/>
      <c r="K11" s="9"/>
      <c r="L11" s="3"/>
      <c r="M11" s="3"/>
      <c r="N11" s="5"/>
      <c r="O11" s="3"/>
      <c r="R11" s="60"/>
    </row>
    <row r="12" spans="1:21" ht="15" customHeight="1" x14ac:dyDescent="0.2">
      <c r="A12" s="20" t="s">
        <v>22</v>
      </c>
      <c r="B12" s="52" t="s">
        <v>0</v>
      </c>
      <c r="C12" s="53" t="s">
        <v>1</v>
      </c>
      <c r="D12" s="52"/>
      <c r="E12" s="52"/>
      <c r="F12" s="54" t="s">
        <v>2</v>
      </c>
      <c r="G12" s="55"/>
      <c r="H12" s="51" t="s">
        <v>19</v>
      </c>
      <c r="I12" s="54" t="s">
        <v>3</v>
      </c>
      <c r="J12" s="56"/>
      <c r="K12" s="55"/>
      <c r="L12" s="14" t="s">
        <v>4</v>
      </c>
      <c r="M12" s="14" t="s">
        <v>5</v>
      </c>
      <c r="N12" s="15" t="s">
        <v>6</v>
      </c>
      <c r="O12" s="15" t="s">
        <v>27</v>
      </c>
      <c r="Q12" s="62"/>
      <c r="R12" s="63"/>
      <c r="U12" s="9"/>
    </row>
    <row r="13" spans="1:21" x14ac:dyDescent="0.2">
      <c r="A13" s="11" t="s">
        <v>23</v>
      </c>
      <c r="B13" s="19">
        <v>43521</v>
      </c>
      <c r="C13" s="72" t="s">
        <v>12</v>
      </c>
      <c r="D13" s="74"/>
      <c r="E13" s="73"/>
      <c r="F13" s="72" t="s">
        <v>37</v>
      </c>
      <c r="G13" s="73"/>
      <c r="H13" s="71" t="s">
        <v>35</v>
      </c>
      <c r="I13" s="72" t="s">
        <v>38</v>
      </c>
      <c r="J13" s="74"/>
      <c r="K13" s="73"/>
      <c r="L13" s="11" t="s">
        <v>11</v>
      </c>
      <c r="M13" s="21" t="s">
        <v>36</v>
      </c>
      <c r="N13" s="21" t="s">
        <v>28</v>
      </c>
      <c r="O13" s="45">
        <f>IF(M13="","",N13-M13)</f>
        <v>2.0833333333333259E-2</v>
      </c>
      <c r="P13" s="44"/>
      <c r="Q13" s="64"/>
      <c r="R13" s="65"/>
    </row>
    <row r="14" spans="1:21" x14ac:dyDescent="0.2">
      <c r="A14" s="11"/>
      <c r="B14" s="18"/>
      <c r="C14" s="72"/>
      <c r="D14" s="74"/>
      <c r="E14" s="73"/>
      <c r="F14" s="72"/>
      <c r="G14" s="73"/>
      <c r="H14" s="71"/>
      <c r="I14" s="72"/>
      <c r="J14" s="74"/>
      <c r="K14" s="73"/>
      <c r="L14" s="11"/>
      <c r="M14" s="21"/>
      <c r="N14" s="21"/>
      <c r="O14" s="45" t="str">
        <f t="shared" ref="O14:O24" si="1">IF(M14="","",N14-M14)</f>
        <v/>
      </c>
      <c r="P14" s="44"/>
      <c r="Q14" s="64"/>
      <c r="R14" s="65"/>
    </row>
    <row r="15" spans="1:21" x14ac:dyDescent="0.2">
      <c r="A15" s="11"/>
      <c r="B15" s="18"/>
      <c r="C15" s="76"/>
      <c r="D15" s="78"/>
      <c r="E15" s="77"/>
      <c r="F15" s="76"/>
      <c r="G15" s="77"/>
      <c r="H15" s="75"/>
      <c r="I15" s="76"/>
      <c r="J15" s="78"/>
      <c r="K15" s="77"/>
      <c r="L15" s="11"/>
      <c r="M15" s="21"/>
      <c r="N15" s="21"/>
      <c r="O15" s="45" t="str">
        <f t="shared" si="1"/>
        <v/>
      </c>
      <c r="P15" s="44"/>
      <c r="Q15" s="64"/>
      <c r="R15" s="65"/>
    </row>
    <row r="16" spans="1:21" x14ac:dyDescent="0.2">
      <c r="A16" s="11"/>
      <c r="B16" s="18"/>
      <c r="C16" s="72"/>
      <c r="D16" s="74"/>
      <c r="E16" s="73"/>
      <c r="F16" s="72"/>
      <c r="G16" s="73"/>
      <c r="H16" s="71"/>
      <c r="I16" s="72"/>
      <c r="J16" s="74"/>
      <c r="K16" s="73"/>
      <c r="L16" s="11"/>
      <c r="M16" s="21"/>
      <c r="N16" s="21"/>
      <c r="O16" s="45" t="str">
        <f t="shared" si="1"/>
        <v/>
      </c>
      <c r="P16" s="44"/>
      <c r="Q16" s="64"/>
      <c r="R16" s="65"/>
    </row>
    <row r="17" spans="1:18" x14ac:dyDescent="0.2">
      <c r="A17" s="11"/>
      <c r="B17" s="18"/>
      <c r="C17" s="72"/>
      <c r="D17" s="74"/>
      <c r="E17" s="73"/>
      <c r="F17" s="72"/>
      <c r="G17" s="73"/>
      <c r="H17" s="71"/>
      <c r="I17" s="72"/>
      <c r="J17" s="74"/>
      <c r="K17" s="73"/>
      <c r="L17" s="11"/>
      <c r="M17" s="21"/>
      <c r="N17" s="21"/>
      <c r="O17" s="45" t="str">
        <f t="shared" si="1"/>
        <v/>
      </c>
      <c r="P17" s="44"/>
      <c r="Q17" s="64"/>
      <c r="R17" s="65"/>
    </row>
    <row r="18" spans="1:18" x14ac:dyDescent="0.2">
      <c r="A18" s="11"/>
      <c r="B18" s="18"/>
      <c r="C18" s="72"/>
      <c r="D18" s="74"/>
      <c r="E18" s="73"/>
      <c r="F18" s="72"/>
      <c r="G18" s="73"/>
      <c r="H18" s="71"/>
      <c r="I18" s="72"/>
      <c r="J18" s="74"/>
      <c r="K18" s="73"/>
      <c r="L18" s="11"/>
      <c r="M18" s="36"/>
      <c r="N18" s="36"/>
      <c r="O18" s="45" t="str">
        <f t="shared" si="1"/>
        <v/>
      </c>
      <c r="P18" s="44"/>
      <c r="Q18" s="64"/>
      <c r="R18" s="65"/>
    </row>
    <row r="19" spans="1:18" x14ac:dyDescent="0.2">
      <c r="A19" s="11"/>
      <c r="B19" s="18"/>
      <c r="C19" s="72"/>
      <c r="D19" s="74"/>
      <c r="E19" s="73"/>
      <c r="F19" s="72"/>
      <c r="G19" s="73"/>
      <c r="H19" s="71"/>
      <c r="I19" s="72"/>
      <c r="J19" s="74"/>
      <c r="K19" s="73"/>
      <c r="L19" s="11"/>
      <c r="M19" s="21"/>
      <c r="N19" s="21"/>
      <c r="O19" s="45" t="str">
        <f t="shared" si="1"/>
        <v/>
      </c>
      <c r="Q19" s="64"/>
      <c r="R19" s="65"/>
    </row>
    <row r="20" spans="1:18" x14ac:dyDescent="0.2">
      <c r="A20" s="11"/>
      <c r="B20" s="18"/>
      <c r="C20" s="72"/>
      <c r="D20" s="74"/>
      <c r="E20" s="73"/>
      <c r="F20" s="72"/>
      <c r="G20" s="73"/>
      <c r="H20" s="71"/>
      <c r="I20" s="72"/>
      <c r="J20" s="74"/>
      <c r="K20" s="73"/>
      <c r="L20" s="11"/>
      <c r="M20" s="21"/>
      <c r="N20" s="21"/>
      <c r="O20" s="45" t="str">
        <f t="shared" si="1"/>
        <v/>
      </c>
      <c r="Q20" s="64"/>
      <c r="R20" s="65"/>
    </row>
    <row r="21" spans="1:18" x14ac:dyDescent="0.2">
      <c r="A21" s="11"/>
      <c r="B21" s="18"/>
      <c r="C21" s="72"/>
      <c r="D21" s="74"/>
      <c r="E21" s="73"/>
      <c r="F21" s="72"/>
      <c r="G21" s="73"/>
      <c r="H21" s="71"/>
      <c r="I21" s="72"/>
      <c r="J21" s="74"/>
      <c r="K21" s="73"/>
      <c r="L21" s="11"/>
      <c r="M21" s="21"/>
      <c r="N21" s="21"/>
      <c r="O21" s="45" t="str">
        <f t="shared" si="1"/>
        <v/>
      </c>
      <c r="Q21" s="64"/>
      <c r="R21" s="65"/>
    </row>
    <row r="22" spans="1:18" x14ac:dyDescent="0.2">
      <c r="A22" s="11"/>
      <c r="B22" s="18"/>
      <c r="C22" s="72"/>
      <c r="D22" s="74"/>
      <c r="E22" s="73"/>
      <c r="F22" s="72"/>
      <c r="G22" s="73"/>
      <c r="H22" s="71"/>
      <c r="I22" s="72"/>
      <c r="J22" s="74"/>
      <c r="K22" s="73"/>
      <c r="L22" s="11"/>
      <c r="M22" s="21"/>
      <c r="N22" s="21"/>
      <c r="O22" s="45" t="str">
        <f t="shared" si="1"/>
        <v/>
      </c>
      <c r="Q22" s="64"/>
      <c r="R22" s="65"/>
    </row>
    <row r="23" spans="1:18" x14ac:dyDescent="0.2">
      <c r="A23" s="11"/>
      <c r="B23" s="18"/>
      <c r="C23" s="72"/>
      <c r="D23" s="74"/>
      <c r="E23" s="73"/>
      <c r="F23" s="72"/>
      <c r="G23" s="73"/>
      <c r="H23" s="71"/>
      <c r="I23" s="72"/>
      <c r="J23" s="74"/>
      <c r="K23" s="73"/>
      <c r="L23" s="11"/>
      <c r="M23" s="21"/>
      <c r="N23" s="21"/>
      <c r="O23" s="45" t="str">
        <f t="shared" si="1"/>
        <v/>
      </c>
      <c r="Q23" s="64"/>
      <c r="R23" s="65"/>
    </row>
    <row r="24" spans="1:18" x14ac:dyDescent="0.2">
      <c r="A24" s="11"/>
      <c r="B24" s="18"/>
      <c r="C24" s="72"/>
      <c r="D24" s="74"/>
      <c r="E24" s="73"/>
      <c r="F24" s="72"/>
      <c r="G24" s="73"/>
      <c r="H24" s="71"/>
      <c r="I24" s="72"/>
      <c r="J24" s="74"/>
      <c r="K24" s="73"/>
      <c r="L24" s="11"/>
      <c r="M24" s="21"/>
      <c r="N24" s="21"/>
      <c r="O24" s="45" t="str">
        <f t="shared" si="1"/>
        <v/>
      </c>
      <c r="Q24" s="64"/>
      <c r="R24" s="65"/>
    </row>
    <row r="25" spans="1:18" x14ac:dyDescent="0.2">
      <c r="A25" s="11"/>
      <c r="B25" s="18"/>
      <c r="C25" s="72"/>
      <c r="D25" s="74"/>
      <c r="E25" s="73"/>
      <c r="F25" s="72"/>
      <c r="G25" s="73"/>
      <c r="H25" s="71"/>
      <c r="I25" s="72"/>
      <c r="J25" s="74"/>
      <c r="K25" s="73"/>
      <c r="L25" s="11"/>
      <c r="M25" s="21"/>
      <c r="N25" s="21"/>
      <c r="O25" s="45" t="str">
        <f t="shared" ref="O19:O53" si="2">IF(M25="","",N25-M25)</f>
        <v/>
      </c>
      <c r="Q25" s="64"/>
      <c r="R25" s="65"/>
    </row>
    <row r="26" spans="1:18" x14ac:dyDescent="0.2">
      <c r="A26" s="11"/>
      <c r="B26" s="18"/>
      <c r="C26" s="72"/>
      <c r="D26" s="74"/>
      <c r="E26" s="73"/>
      <c r="F26" s="72"/>
      <c r="G26" s="73"/>
      <c r="H26" s="71"/>
      <c r="I26" s="72"/>
      <c r="J26" s="74"/>
      <c r="K26" s="73"/>
      <c r="L26" s="11"/>
      <c r="M26" s="21"/>
      <c r="N26" s="21"/>
      <c r="O26" s="45" t="str">
        <f t="shared" si="2"/>
        <v/>
      </c>
      <c r="Q26" s="64"/>
      <c r="R26" s="65"/>
    </row>
    <row r="27" spans="1:18" x14ac:dyDescent="0.2">
      <c r="A27" s="11"/>
      <c r="B27" s="18"/>
      <c r="C27" s="72"/>
      <c r="D27" s="74"/>
      <c r="E27" s="73"/>
      <c r="F27" s="72"/>
      <c r="G27" s="73"/>
      <c r="H27" s="71"/>
      <c r="I27" s="72"/>
      <c r="J27" s="74"/>
      <c r="K27" s="73"/>
      <c r="L27" s="11"/>
      <c r="M27" s="21"/>
      <c r="N27" s="21"/>
      <c r="O27" s="45" t="str">
        <f t="shared" si="2"/>
        <v/>
      </c>
      <c r="Q27" s="64"/>
      <c r="R27" s="65"/>
    </row>
    <row r="28" spans="1:18" x14ac:dyDescent="0.2">
      <c r="A28" s="11"/>
      <c r="B28" s="18"/>
      <c r="C28" s="72"/>
      <c r="D28" s="74"/>
      <c r="E28" s="73"/>
      <c r="F28" s="72"/>
      <c r="G28" s="73"/>
      <c r="H28" s="71"/>
      <c r="I28" s="72"/>
      <c r="J28" s="74"/>
      <c r="K28" s="73"/>
      <c r="L28" s="11"/>
      <c r="M28" s="21"/>
      <c r="N28" s="21"/>
      <c r="O28" s="45" t="str">
        <f t="shared" si="2"/>
        <v/>
      </c>
      <c r="Q28" s="64"/>
      <c r="R28" s="65"/>
    </row>
    <row r="29" spans="1:18" x14ac:dyDescent="0.2">
      <c r="A29" s="11"/>
      <c r="B29" s="18"/>
      <c r="C29" s="72"/>
      <c r="D29" s="74"/>
      <c r="E29" s="73"/>
      <c r="F29" s="72"/>
      <c r="G29" s="73"/>
      <c r="H29" s="71"/>
      <c r="I29" s="72"/>
      <c r="J29" s="74"/>
      <c r="K29" s="73"/>
      <c r="L29" s="11"/>
      <c r="M29" s="21"/>
      <c r="N29" s="21"/>
      <c r="O29" s="45" t="str">
        <f t="shared" si="2"/>
        <v/>
      </c>
      <c r="Q29" s="64"/>
      <c r="R29" s="65"/>
    </row>
    <row r="30" spans="1:18" x14ac:dyDescent="0.2">
      <c r="A30" s="11"/>
      <c r="B30" s="18"/>
      <c r="C30" s="72"/>
      <c r="D30" s="74"/>
      <c r="E30" s="73"/>
      <c r="F30" s="72"/>
      <c r="G30" s="73"/>
      <c r="H30" s="71"/>
      <c r="I30" s="72"/>
      <c r="J30" s="74"/>
      <c r="K30" s="73"/>
      <c r="L30" s="11"/>
      <c r="M30" s="21"/>
      <c r="N30" s="21"/>
      <c r="O30" s="45" t="str">
        <f t="shared" si="2"/>
        <v/>
      </c>
      <c r="Q30" s="64"/>
      <c r="R30" s="65"/>
    </row>
    <row r="31" spans="1:18" x14ac:dyDescent="0.2">
      <c r="A31" s="11"/>
      <c r="B31" s="18"/>
      <c r="C31" s="72"/>
      <c r="D31" s="74"/>
      <c r="E31" s="73"/>
      <c r="F31" s="72"/>
      <c r="G31" s="73"/>
      <c r="H31" s="71"/>
      <c r="I31" s="72"/>
      <c r="J31" s="74"/>
      <c r="K31" s="73"/>
      <c r="L31" s="11"/>
      <c r="M31" s="21"/>
      <c r="N31" s="21"/>
      <c r="O31" s="45" t="str">
        <f t="shared" si="2"/>
        <v/>
      </c>
      <c r="Q31" s="64"/>
      <c r="R31" s="65"/>
    </row>
    <row r="32" spans="1:18" x14ac:dyDescent="0.2">
      <c r="A32" s="11"/>
      <c r="B32" s="18"/>
      <c r="C32" s="72"/>
      <c r="D32" s="74"/>
      <c r="E32" s="73"/>
      <c r="F32" s="72"/>
      <c r="G32" s="73"/>
      <c r="H32" s="71"/>
      <c r="I32" s="72"/>
      <c r="J32" s="74"/>
      <c r="K32" s="73"/>
      <c r="L32" s="11"/>
      <c r="M32" s="21"/>
      <c r="N32" s="21"/>
      <c r="O32" s="45" t="str">
        <f t="shared" si="2"/>
        <v/>
      </c>
      <c r="Q32" s="64"/>
      <c r="R32" s="65"/>
    </row>
    <row r="33" spans="1:18" x14ac:dyDescent="0.2">
      <c r="A33" s="11"/>
      <c r="B33" s="18"/>
      <c r="C33" s="72"/>
      <c r="D33" s="74"/>
      <c r="E33" s="73"/>
      <c r="F33" s="72"/>
      <c r="G33" s="73"/>
      <c r="H33" s="71"/>
      <c r="I33" s="72"/>
      <c r="J33" s="74"/>
      <c r="K33" s="73"/>
      <c r="L33" s="11"/>
      <c r="M33" s="21"/>
      <c r="N33" s="21"/>
      <c r="O33" s="45" t="str">
        <f t="shared" si="2"/>
        <v/>
      </c>
      <c r="Q33" s="64"/>
      <c r="R33" s="65"/>
    </row>
    <row r="34" spans="1:18" x14ac:dyDescent="0.2">
      <c r="A34" s="11"/>
      <c r="B34" s="18"/>
      <c r="C34" s="72"/>
      <c r="D34" s="74"/>
      <c r="E34" s="73"/>
      <c r="F34" s="72"/>
      <c r="G34" s="73"/>
      <c r="H34" s="71"/>
      <c r="I34" s="72"/>
      <c r="J34" s="74"/>
      <c r="K34" s="73"/>
      <c r="L34" s="11"/>
      <c r="M34" s="21"/>
      <c r="N34" s="21"/>
      <c r="O34" s="45" t="str">
        <f t="shared" si="2"/>
        <v/>
      </c>
      <c r="Q34" s="64"/>
      <c r="R34" s="65"/>
    </row>
    <row r="35" spans="1:18" x14ac:dyDescent="0.2">
      <c r="A35" s="11"/>
      <c r="B35" s="18"/>
      <c r="C35" s="72"/>
      <c r="D35" s="74"/>
      <c r="E35" s="73"/>
      <c r="F35" s="72"/>
      <c r="G35" s="73"/>
      <c r="H35" s="71"/>
      <c r="I35" s="72"/>
      <c r="J35" s="74"/>
      <c r="K35" s="73"/>
      <c r="L35" s="11"/>
      <c r="M35" s="21"/>
      <c r="N35" s="21"/>
      <c r="O35" s="45" t="str">
        <f t="shared" si="2"/>
        <v/>
      </c>
      <c r="Q35" s="64"/>
      <c r="R35" s="65"/>
    </row>
    <row r="36" spans="1:18" x14ac:dyDescent="0.2">
      <c r="A36" s="11"/>
      <c r="B36" s="18"/>
      <c r="C36" s="72"/>
      <c r="D36" s="74"/>
      <c r="E36" s="73"/>
      <c r="F36" s="72"/>
      <c r="G36" s="73"/>
      <c r="H36" s="71"/>
      <c r="I36" s="72"/>
      <c r="J36" s="74"/>
      <c r="K36" s="73"/>
      <c r="L36" s="11"/>
      <c r="M36" s="21"/>
      <c r="N36" s="21"/>
      <c r="O36" s="45" t="str">
        <f t="shared" si="2"/>
        <v/>
      </c>
      <c r="Q36" s="64"/>
      <c r="R36" s="65"/>
    </row>
    <row r="37" spans="1:18" x14ac:dyDescent="0.2">
      <c r="A37" s="11"/>
      <c r="B37" s="18"/>
      <c r="C37" s="72"/>
      <c r="D37" s="74"/>
      <c r="E37" s="73"/>
      <c r="F37" s="72"/>
      <c r="G37" s="73"/>
      <c r="H37" s="71"/>
      <c r="I37" s="72"/>
      <c r="J37" s="74"/>
      <c r="K37" s="73"/>
      <c r="L37" s="11"/>
      <c r="M37" s="21"/>
      <c r="N37" s="21"/>
      <c r="O37" s="45" t="str">
        <f t="shared" si="2"/>
        <v/>
      </c>
      <c r="Q37" s="64"/>
      <c r="R37" s="65"/>
    </row>
    <row r="38" spans="1:18" x14ac:dyDescent="0.2">
      <c r="A38" s="11"/>
      <c r="B38" s="18"/>
      <c r="C38" s="72"/>
      <c r="D38" s="74"/>
      <c r="E38" s="73"/>
      <c r="F38" s="72"/>
      <c r="G38" s="73"/>
      <c r="H38" s="71"/>
      <c r="I38" s="72"/>
      <c r="J38" s="74"/>
      <c r="K38" s="73"/>
      <c r="L38" s="11"/>
      <c r="M38" s="21"/>
      <c r="N38" s="21"/>
      <c r="O38" s="45" t="str">
        <f t="shared" si="2"/>
        <v/>
      </c>
      <c r="Q38" s="64"/>
      <c r="R38" s="65"/>
    </row>
    <row r="39" spans="1:18" x14ac:dyDescent="0.2">
      <c r="A39" s="11"/>
      <c r="B39" s="18"/>
      <c r="C39" s="72"/>
      <c r="D39" s="74"/>
      <c r="E39" s="73"/>
      <c r="F39" s="72"/>
      <c r="G39" s="73"/>
      <c r="H39" s="71"/>
      <c r="I39" s="72"/>
      <c r="J39" s="74"/>
      <c r="K39" s="73"/>
      <c r="L39" s="11"/>
      <c r="M39" s="21"/>
      <c r="N39" s="21"/>
      <c r="O39" s="45" t="str">
        <f t="shared" si="2"/>
        <v/>
      </c>
      <c r="Q39" s="64"/>
      <c r="R39" s="65"/>
    </row>
    <row r="40" spans="1:18" x14ac:dyDescent="0.2">
      <c r="A40" s="11"/>
      <c r="B40" s="18"/>
      <c r="C40" s="72"/>
      <c r="D40" s="74"/>
      <c r="E40" s="73"/>
      <c r="F40" s="72"/>
      <c r="G40" s="73"/>
      <c r="H40" s="71"/>
      <c r="I40" s="72"/>
      <c r="J40" s="74"/>
      <c r="K40" s="73"/>
      <c r="L40" s="11"/>
      <c r="M40" s="21"/>
      <c r="N40" s="21"/>
      <c r="O40" s="45" t="str">
        <f t="shared" si="2"/>
        <v/>
      </c>
      <c r="Q40" s="64"/>
      <c r="R40" s="65"/>
    </row>
    <row r="41" spans="1:18" x14ac:dyDescent="0.2">
      <c r="A41" s="11"/>
      <c r="B41" s="18"/>
      <c r="C41" s="72"/>
      <c r="D41" s="74"/>
      <c r="E41" s="73"/>
      <c r="F41" s="72"/>
      <c r="G41" s="73"/>
      <c r="H41" s="71"/>
      <c r="I41" s="72"/>
      <c r="J41" s="74"/>
      <c r="K41" s="73"/>
      <c r="L41" s="11"/>
      <c r="M41" s="21"/>
      <c r="N41" s="21"/>
      <c r="O41" s="45" t="str">
        <f t="shared" si="2"/>
        <v/>
      </c>
      <c r="Q41" s="64"/>
      <c r="R41" s="65"/>
    </row>
    <row r="42" spans="1:18" x14ac:dyDescent="0.2">
      <c r="A42" s="11"/>
      <c r="B42" s="18"/>
      <c r="C42" s="72"/>
      <c r="D42" s="74"/>
      <c r="E42" s="73"/>
      <c r="F42" s="72"/>
      <c r="G42" s="73"/>
      <c r="H42" s="71"/>
      <c r="I42" s="72"/>
      <c r="J42" s="74"/>
      <c r="K42" s="73"/>
      <c r="L42" s="11"/>
      <c r="M42" s="21"/>
      <c r="N42" s="21"/>
      <c r="O42" s="45" t="str">
        <f t="shared" si="2"/>
        <v/>
      </c>
      <c r="Q42" s="64"/>
      <c r="R42" s="65"/>
    </row>
    <row r="43" spans="1:18" x14ac:dyDescent="0.2">
      <c r="A43" s="11"/>
      <c r="B43" s="18"/>
      <c r="C43" s="72"/>
      <c r="D43" s="74"/>
      <c r="E43" s="73"/>
      <c r="F43" s="72"/>
      <c r="G43" s="73"/>
      <c r="H43" s="71"/>
      <c r="I43" s="72"/>
      <c r="J43" s="74"/>
      <c r="K43" s="73"/>
      <c r="L43" s="11"/>
      <c r="M43" s="21"/>
      <c r="N43" s="21"/>
      <c r="O43" s="45" t="str">
        <f t="shared" si="2"/>
        <v/>
      </c>
      <c r="Q43" s="64"/>
      <c r="R43" s="65"/>
    </row>
    <row r="44" spans="1:18" x14ac:dyDescent="0.2">
      <c r="A44" s="11"/>
      <c r="B44" s="18"/>
      <c r="C44" s="72"/>
      <c r="D44" s="74"/>
      <c r="E44" s="73"/>
      <c r="F44" s="72"/>
      <c r="G44" s="73"/>
      <c r="H44" s="71"/>
      <c r="I44" s="72"/>
      <c r="J44" s="74"/>
      <c r="K44" s="73"/>
      <c r="L44" s="11"/>
      <c r="M44" s="21"/>
      <c r="N44" s="21"/>
      <c r="O44" s="45" t="str">
        <f t="shared" si="2"/>
        <v/>
      </c>
      <c r="Q44" s="64"/>
      <c r="R44" s="65"/>
    </row>
    <row r="45" spans="1:18" x14ac:dyDescent="0.2">
      <c r="A45" s="11"/>
      <c r="B45" s="18"/>
      <c r="C45" s="72"/>
      <c r="D45" s="74"/>
      <c r="E45" s="73"/>
      <c r="F45" s="72"/>
      <c r="G45" s="73"/>
      <c r="H45" s="71"/>
      <c r="I45" s="72"/>
      <c r="J45" s="74"/>
      <c r="K45" s="73"/>
      <c r="L45" s="11"/>
      <c r="M45" s="21"/>
      <c r="N45" s="21"/>
      <c r="O45" s="45" t="str">
        <f t="shared" si="2"/>
        <v/>
      </c>
      <c r="Q45" s="64"/>
      <c r="R45" s="65"/>
    </row>
    <row r="46" spans="1:18" x14ac:dyDescent="0.2">
      <c r="A46" s="11"/>
      <c r="B46" s="18"/>
      <c r="C46" s="72"/>
      <c r="D46" s="74"/>
      <c r="E46" s="73"/>
      <c r="F46" s="72"/>
      <c r="G46" s="73"/>
      <c r="H46" s="71"/>
      <c r="I46" s="72"/>
      <c r="J46" s="74"/>
      <c r="K46" s="73"/>
      <c r="L46" s="11"/>
      <c r="M46" s="21"/>
      <c r="N46" s="21"/>
      <c r="O46" s="45" t="str">
        <f t="shared" si="2"/>
        <v/>
      </c>
      <c r="Q46" s="64"/>
      <c r="R46" s="65"/>
    </row>
    <row r="47" spans="1:18" x14ac:dyDescent="0.2">
      <c r="A47" s="11"/>
      <c r="B47" s="18"/>
      <c r="C47" s="72"/>
      <c r="D47" s="74"/>
      <c r="E47" s="73"/>
      <c r="F47" s="72"/>
      <c r="G47" s="73"/>
      <c r="H47" s="71"/>
      <c r="I47" s="72"/>
      <c r="J47" s="74"/>
      <c r="K47" s="73"/>
      <c r="L47" s="11"/>
      <c r="M47" s="21"/>
      <c r="N47" s="21"/>
      <c r="O47" s="45" t="str">
        <f t="shared" si="2"/>
        <v/>
      </c>
      <c r="Q47" s="64"/>
      <c r="R47" s="65"/>
    </row>
    <row r="48" spans="1:18" x14ac:dyDescent="0.2">
      <c r="A48" s="11"/>
      <c r="B48" s="18"/>
      <c r="C48" s="72"/>
      <c r="D48" s="74"/>
      <c r="E48" s="73"/>
      <c r="F48" s="72"/>
      <c r="G48" s="73"/>
      <c r="H48" s="71"/>
      <c r="I48" s="72"/>
      <c r="J48" s="74"/>
      <c r="K48" s="73"/>
      <c r="L48" s="11"/>
      <c r="M48" s="21"/>
      <c r="N48" s="21"/>
      <c r="O48" s="45" t="str">
        <f t="shared" si="2"/>
        <v/>
      </c>
      <c r="Q48" s="64"/>
      <c r="R48" s="65"/>
    </row>
    <row r="49" spans="1:18" x14ac:dyDescent="0.2">
      <c r="A49" s="11"/>
      <c r="B49" s="18"/>
      <c r="C49" s="72"/>
      <c r="D49" s="74"/>
      <c r="E49" s="73"/>
      <c r="F49" s="72"/>
      <c r="G49" s="73"/>
      <c r="H49" s="71"/>
      <c r="I49" s="72"/>
      <c r="J49" s="74"/>
      <c r="K49" s="73"/>
      <c r="L49" s="11"/>
      <c r="M49" s="21"/>
      <c r="N49" s="21"/>
      <c r="O49" s="45" t="str">
        <f t="shared" si="2"/>
        <v/>
      </c>
      <c r="Q49" s="64"/>
      <c r="R49" s="65"/>
    </row>
    <row r="50" spans="1:18" x14ac:dyDescent="0.2">
      <c r="A50" s="11"/>
      <c r="B50" s="18"/>
      <c r="C50" s="72"/>
      <c r="D50" s="74"/>
      <c r="E50" s="73"/>
      <c r="F50" s="72"/>
      <c r="G50" s="73"/>
      <c r="H50" s="71"/>
      <c r="I50" s="72"/>
      <c r="J50" s="74"/>
      <c r="K50" s="73"/>
      <c r="L50" s="11"/>
      <c r="M50" s="21"/>
      <c r="N50" s="21"/>
      <c r="O50" s="45" t="str">
        <f t="shared" si="2"/>
        <v/>
      </c>
      <c r="Q50" s="64"/>
      <c r="R50" s="65"/>
    </row>
    <row r="51" spans="1:18" x14ac:dyDescent="0.2">
      <c r="A51" s="11"/>
      <c r="B51" s="18"/>
      <c r="C51" s="72"/>
      <c r="D51" s="74"/>
      <c r="E51" s="73"/>
      <c r="F51" s="72"/>
      <c r="G51" s="73"/>
      <c r="H51" s="71"/>
      <c r="I51" s="72"/>
      <c r="J51" s="74"/>
      <c r="K51" s="73"/>
      <c r="L51" s="11"/>
      <c r="M51" s="21"/>
      <c r="N51" s="21"/>
      <c r="O51" s="45" t="str">
        <f t="shared" si="2"/>
        <v/>
      </c>
      <c r="Q51" s="64"/>
      <c r="R51" s="65"/>
    </row>
    <row r="52" spans="1:18" x14ac:dyDescent="0.2">
      <c r="A52" s="11"/>
      <c r="B52" s="18"/>
      <c r="C52" s="72"/>
      <c r="D52" s="74"/>
      <c r="E52" s="73"/>
      <c r="F52" s="72"/>
      <c r="G52" s="73"/>
      <c r="H52" s="71"/>
      <c r="I52" s="72"/>
      <c r="J52" s="74"/>
      <c r="K52" s="73"/>
      <c r="L52" s="11"/>
      <c r="M52" s="21"/>
      <c r="N52" s="21"/>
      <c r="O52" s="45" t="str">
        <f t="shared" si="2"/>
        <v/>
      </c>
      <c r="Q52" s="64"/>
      <c r="R52" s="65"/>
    </row>
    <row r="53" spans="1:18" x14ac:dyDescent="0.2">
      <c r="A53" s="11"/>
      <c r="B53" s="18"/>
      <c r="C53" s="72"/>
      <c r="D53" s="74"/>
      <c r="E53" s="73"/>
      <c r="F53" s="72"/>
      <c r="G53" s="73"/>
      <c r="H53" s="71"/>
      <c r="I53" s="72"/>
      <c r="J53" s="74"/>
      <c r="K53" s="73"/>
      <c r="L53" s="11"/>
      <c r="M53" s="21"/>
      <c r="N53" s="21"/>
      <c r="O53" s="45" t="str">
        <f t="shared" si="2"/>
        <v/>
      </c>
      <c r="Q53" s="66"/>
      <c r="R53" s="67"/>
    </row>
  </sheetData>
  <sheetProtection selectLockedCells="1"/>
  <sortState caseSensitive="1" ref="A13:O53">
    <sortCondition ref="B13:B53"/>
  </sortState>
  <mergeCells count="16">
    <mergeCell ref="B1:O1"/>
    <mergeCell ref="A3:B3"/>
    <mergeCell ref="D3:F3"/>
    <mergeCell ref="G3:I3"/>
    <mergeCell ref="J3:L3"/>
    <mergeCell ref="M3:O3"/>
    <mergeCell ref="A10:C10"/>
    <mergeCell ref="Q3:R4"/>
    <mergeCell ref="A4:B4"/>
    <mergeCell ref="A5:C5"/>
    <mergeCell ref="J5:J9"/>
    <mergeCell ref="L5:L9"/>
    <mergeCell ref="A6:C6"/>
    <mergeCell ref="A7:C7"/>
    <mergeCell ref="A8:C8"/>
    <mergeCell ref="A9:C9"/>
  </mergeCells>
  <conditionalFormatting sqref="F10">
    <cfRule type="expression" dxfId="16" priority="15">
      <formula>F10=""</formula>
    </cfRule>
    <cfRule type="cellIs" dxfId="15" priority="16" operator="greaterThan">
      <formula>0</formula>
    </cfRule>
    <cfRule type="cellIs" dxfId="14" priority="17" operator="lessThan">
      <formula>0</formula>
    </cfRule>
  </conditionalFormatting>
  <conditionalFormatting sqref="F5:F9 I5:I9 L5 O5:O9">
    <cfRule type="cellIs" dxfId="13" priority="13" operator="lessThan">
      <formula>0</formula>
    </cfRule>
    <cfRule type="cellIs" dxfId="12" priority="14" operator="greaterThan">
      <formula>0</formula>
    </cfRule>
  </conditionalFormatting>
  <conditionalFormatting sqref="I10">
    <cfRule type="expression" dxfId="11" priority="10">
      <formula>I10=""</formula>
    </cfRule>
    <cfRule type="cellIs" dxfId="10" priority="11" operator="greaterThan">
      <formula>0</formula>
    </cfRule>
    <cfRule type="cellIs" dxfId="9" priority="12" operator="lessThan">
      <formula>0</formula>
    </cfRule>
  </conditionalFormatting>
  <conditionalFormatting sqref="L10">
    <cfRule type="expression" dxfId="8" priority="7">
      <formula>L10=""</formula>
    </cfRule>
    <cfRule type="cellIs" dxfId="7" priority="8" operator="greaterThan">
      <formula>0</formula>
    </cfRule>
    <cfRule type="cellIs" dxfId="6" priority="9" operator="lessThan">
      <formula>0</formula>
    </cfRule>
  </conditionalFormatting>
  <conditionalFormatting sqref="O10">
    <cfRule type="expression" dxfId="5" priority="4">
      <formula>O10=""</formula>
    </cfRule>
    <cfRule type="cellIs" dxfId="4" priority="5" operator="greaterThan">
      <formula>0</formula>
    </cfRule>
    <cfRule type="cellIs" dxfId="3" priority="6" operator="lessThan">
      <formula>0</formula>
    </cfRule>
  </conditionalFormatting>
  <conditionalFormatting sqref="R7">
    <cfRule type="expression" dxfId="2" priority="1">
      <formula>R7=""</formula>
    </cfRule>
    <cfRule type="cellIs" dxfId="1" priority="2" operator="greaterThan">
      <formula>0</formula>
    </cfRule>
    <cfRule type="cellIs" dxfId="0" priority="3" operator="lessThan">
      <formula>0</formula>
    </cfRule>
  </conditionalFormatting>
  <printOptions horizontalCentered="1"/>
  <pageMargins left="0.39370078740157483" right="0.39370078740157483" top="0.19685039370078741" bottom="0.19685039370078741" header="0.51181102362204722" footer="0.51181102362204722"/>
  <pageSetup paperSize="9" fitToHeight="0" orientation="landscape" r:id="rId1"/>
  <headerFooter alignWithMargins="0"/>
  <rowBreaks count="1" manualBreakCount="1">
    <brk id="10" max="17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_</vt:lpstr>
      <vt:lpstr>Matrice</vt:lpstr>
      <vt:lpstr>9</vt:lpstr>
      <vt:lpstr>'9'!Zone_d_impression</vt:lpstr>
      <vt:lpstr>Matrice!Zone_d_impression</vt:lpstr>
    </vt:vector>
  </TitlesOfParts>
  <Company>GEODIS SOLUTIONS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lionel.villiere</dc:creator>
  <cp:lastModifiedBy>Arno</cp:lastModifiedBy>
  <cp:lastPrinted>2019-02-25T02:29:26Z</cp:lastPrinted>
  <dcterms:created xsi:type="dcterms:W3CDTF">2014-02-05T09:36:49Z</dcterms:created>
  <dcterms:modified xsi:type="dcterms:W3CDTF">2019-03-04T14:47:32Z</dcterms:modified>
</cp:coreProperties>
</file>