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xr:revisionPtr revIDLastSave="0" documentId="10_ncr:100000_{877D6557-F609-46DE-A504-1AEB401302F1}" xr6:coauthVersionLast="31" xr6:coauthVersionMax="43" xr10:uidLastSave="{00000000-0000-0000-0000-000000000000}"/>
  <bookViews>
    <workbookView xWindow="-120" yWindow="-120" windowWidth="29040" windowHeight="15990" tabRatio="942" activeTab="17" xr2:uid="{00000000-000D-0000-FFFF-FFFF00000000}"/>
  </bookViews>
  <sheets>
    <sheet name="_" sheetId="120" r:id="rId1"/>
    <sheet name="1" sheetId="4" r:id="rId2"/>
    <sheet name="2" sheetId="92" r:id="rId3"/>
    <sheet name="3" sheetId="91" r:id="rId4"/>
    <sheet name="4" sheetId="90" r:id="rId5"/>
    <sheet name="5" sheetId="89" r:id="rId6"/>
    <sheet name="6" sheetId="88" r:id="rId7"/>
    <sheet name="7" sheetId="87" r:id="rId8"/>
    <sheet name="8" sheetId="86" r:id="rId9"/>
    <sheet name="9" sheetId="85" r:id="rId10"/>
    <sheet name="10" sheetId="84" r:id="rId11"/>
    <sheet name="11" sheetId="83" r:id="rId12"/>
    <sheet name="12" sheetId="82" r:id="rId13"/>
    <sheet name="13" sheetId="81" r:id="rId14"/>
    <sheet name="14" sheetId="80" r:id="rId15"/>
    <sheet name="15" sheetId="79" r:id="rId16"/>
    <sheet name="16" sheetId="78" r:id="rId17"/>
    <sheet name="17" sheetId="77" r:id="rId18"/>
    <sheet name="18" sheetId="76" r:id="rId19"/>
    <sheet name="19" sheetId="75" r:id="rId20"/>
    <sheet name="20" sheetId="74" r:id="rId21"/>
    <sheet name="21" sheetId="73" r:id="rId22"/>
    <sheet name="22" sheetId="72" r:id="rId23"/>
    <sheet name="23" sheetId="71" r:id="rId24"/>
    <sheet name="24" sheetId="70" r:id="rId25"/>
    <sheet name="25" sheetId="69" r:id="rId26"/>
    <sheet name="26" sheetId="119" r:id="rId27"/>
    <sheet name="27" sheetId="118" r:id="rId28"/>
    <sheet name="28" sheetId="117" r:id="rId29"/>
    <sheet name="29" sheetId="116" r:id="rId30"/>
    <sheet name="30" sheetId="115" r:id="rId31"/>
    <sheet name="31" sheetId="114" r:id="rId32"/>
    <sheet name="32" sheetId="113" r:id="rId33"/>
    <sheet name="33" sheetId="112" r:id="rId34"/>
    <sheet name="34" sheetId="111" r:id="rId35"/>
    <sheet name="35" sheetId="110" r:id="rId36"/>
    <sheet name="36" sheetId="109" r:id="rId37"/>
    <sheet name="37" sheetId="108" r:id="rId38"/>
    <sheet name="38" sheetId="107" r:id="rId39"/>
    <sheet name="39" sheetId="106" r:id="rId40"/>
    <sheet name="40" sheetId="105" r:id="rId41"/>
    <sheet name="41" sheetId="104" r:id="rId42"/>
    <sheet name="42" sheetId="103" r:id="rId43"/>
    <sheet name="43" sheetId="102" r:id="rId44"/>
    <sheet name="44" sheetId="101" r:id="rId45"/>
    <sheet name="45" sheetId="100" r:id="rId46"/>
    <sheet name="46" sheetId="99" r:id="rId47"/>
    <sheet name="47" sheetId="98" r:id="rId48"/>
    <sheet name="48" sheetId="97" r:id="rId49"/>
    <sheet name="49" sheetId="96" r:id="rId50"/>
    <sheet name="50" sheetId="95" r:id="rId51"/>
    <sheet name="51" sheetId="94" r:id="rId52"/>
    <sheet name="52" sheetId="93" r:id="rId53"/>
  </sheets>
  <calcPr calcId="179017"/>
</workbook>
</file>

<file path=xl/calcChain.xml><?xml version="1.0" encoding="utf-8"?>
<calcChain xmlns="http://schemas.openxmlformats.org/spreadsheetml/2006/main">
  <c r="AA67" i="98" l="1"/>
  <c r="Y67" i="98"/>
  <c r="U67" i="98"/>
  <c r="Q67" i="98"/>
  <c r="M67" i="98"/>
  <c r="I67" i="98"/>
  <c r="E67" i="98"/>
  <c r="X66" i="98"/>
  <c r="W66" i="98"/>
  <c r="V66" i="98"/>
  <c r="T66" i="98"/>
  <c r="S66" i="98"/>
  <c r="R66" i="98"/>
  <c r="P66" i="98"/>
  <c r="O66" i="98"/>
  <c r="N66" i="98"/>
  <c r="L66" i="98"/>
  <c r="K66" i="98"/>
  <c r="J66" i="98"/>
  <c r="H66" i="98"/>
  <c r="G66" i="98"/>
  <c r="F66" i="98"/>
  <c r="D66" i="98"/>
  <c r="C66" i="98"/>
  <c r="B66" i="98"/>
  <c r="Z65" i="98"/>
  <c r="Z64" i="98"/>
  <c r="Z63" i="98"/>
  <c r="Z62" i="98"/>
  <c r="Z61" i="98"/>
  <c r="Z60" i="98"/>
  <c r="Z59" i="98"/>
  <c r="Z58" i="98"/>
  <c r="Z55" i="98"/>
  <c r="Z54" i="98"/>
  <c r="Z53" i="98"/>
  <c r="Z52" i="98"/>
  <c r="Z51" i="98"/>
  <c r="Z50" i="98"/>
  <c r="Z49" i="98"/>
  <c r="Z48" i="98"/>
  <c r="Z45" i="98"/>
  <c r="Z44" i="98"/>
  <c r="Z41" i="98"/>
  <c r="Z40" i="98"/>
  <c r="Z39" i="98"/>
  <c r="Z38" i="98"/>
  <c r="Z37" i="98"/>
  <c r="Z36" i="98"/>
  <c r="Z35" i="98"/>
  <c r="Z34" i="98"/>
  <c r="Z31" i="98"/>
  <c r="Z30" i="98"/>
  <c r="Z29" i="98"/>
  <c r="Z28" i="98"/>
  <c r="Z27" i="98"/>
  <c r="Z26" i="98"/>
  <c r="Z25" i="98"/>
  <c r="Z24" i="98"/>
  <c r="Z21" i="98"/>
  <c r="Z20" i="98"/>
  <c r="Z17" i="98"/>
  <c r="Z16" i="98"/>
  <c r="Z15" i="98"/>
  <c r="Z14" i="98"/>
  <c r="Z13" i="98"/>
  <c r="Z12" i="98"/>
  <c r="Z11" i="98"/>
  <c r="Z10" i="98"/>
  <c r="AA67" i="97"/>
  <c r="Y67" i="97"/>
  <c r="U67" i="97"/>
  <c r="Q67" i="97"/>
  <c r="M67" i="97"/>
  <c r="I67" i="97"/>
  <c r="E67" i="97"/>
  <c r="X66" i="97"/>
  <c r="W66" i="97"/>
  <c r="V66" i="97"/>
  <c r="T66" i="97"/>
  <c r="S66" i="97"/>
  <c r="R66" i="97"/>
  <c r="P66" i="97"/>
  <c r="O66" i="97"/>
  <c r="N66" i="97"/>
  <c r="L66" i="97"/>
  <c r="K66" i="97"/>
  <c r="J66" i="97"/>
  <c r="H66" i="97"/>
  <c r="G66" i="97"/>
  <c r="G67" i="97" s="1"/>
  <c r="F66" i="97"/>
  <c r="D66" i="97"/>
  <c r="C66" i="97"/>
  <c r="C67" i="97" s="1"/>
  <c r="B66" i="97"/>
  <c r="Z65" i="97"/>
  <c r="Z64" i="97"/>
  <c r="Z63" i="97"/>
  <c r="Z62" i="97"/>
  <c r="Z61" i="97"/>
  <c r="Z60" i="97"/>
  <c r="Z59" i="97"/>
  <c r="Z58" i="97"/>
  <c r="Z55" i="97"/>
  <c r="Z54" i="97"/>
  <c r="Z53" i="97"/>
  <c r="Z52" i="97"/>
  <c r="Z51" i="97"/>
  <c r="Z50" i="97"/>
  <c r="Z49" i="97"/>
  <c r="Z48" i="97"/>
  <c r="Z45" i="97"/>
  <c r="Z44" i="97"/>
  <c r="Z41" i="97"/>
  <c r="Z40" i="97"/>
  <c r="Z39" i="97"/>
  <c r="Z38" i="97"/>
  <c r="Z37" i="97"/>
  <c r="Z36" i="97"/>
  <c r="Z35" i="97"/>
  <c r="Z34" i="97"/>
  <c r="Z31" i="97"/>
  <c r="Z30" i="97"/>
  <c r="Z29" i="97"/>
  <c r="Z28" i="97"/>
  <c r="Z27" i="97"/>
  <c r="Z26" i="97"/>
  <c r="Z25" i="97"/>
  <c r="Z24" i="97"/>
  <c r="Z21" i="97"/>
  <c r="Z20" i="97"/>
  <c r="Z17" i="97"/>
  <c r="Z16" i="97"/>
  <c r="Z15" i="97"/>
  <c r="Z14" i="97"/>
  <c r="Z13" i="97"/>
  <c r="Z12" i="97"/>
  <c r="Z11" i="97"/>
  <c r="Z10" i="97"/>
  <c r="AA67" i="96"/>
  <c r="Y67" i="96"/>
  <c r="U67" i="96"/>
  <c r="Q67" i="96"/>
  <c r="M67" i="96"/>
  <c r="I67" i="96"/>
  <c r="E67" i="96"/>
  <c r="X66" i="96"/>
  <c r="W66" i="96"/>
  <c r="V66" i="96"/>
  <c r="T66" i="96"/>
  <c r="S66" i="96"/>
  <c r="R66" i="96"/>
  <c r="P66" i="96"/>
  <c r="O66" i="96"/>
  <c r="N66" i="96"/>
  <c r="L66" i="96"/>
  <c r="K66" i="96"/>
  <c r="K67" i="96" s="1"/>
  <c r="J66" i="96"/>
  <c r="H66" i="96"/>
  <c r="G66" i="96"/>
  <c r="F66" i="96"/>
  <c r="D66" i="96"/>
  <c r="C66" i="96"/>
  <c r="B66" i="96"/>
  <c r="Z65" i="96"/>
  <c r="Z64" i="96"/>
  <c r="Z63" i="96"/>
  <c r="Z62" i="96"/>
  <c r="Z61" i="96"/>
  <c r="Z60" i="96"/>
  <c r="Z59" i="96"/>
  <c r="Z58" i="96"/>
  <c r="Z55" i="96"/>
  <c r="Z54" i="96"/>
  <c r="Z53" i="96"/>
  <c r="Z52" i="96"/>
  <c r="Z51" i="96"/>
  <c r="Z50" i="96"/>
  <c r="Z49" i="96"/>
  <c r="Z48" i="96"/>
  <c r="Z45" i="96"/>
  <c r="Z44" i="96"/>
  <c r="Z41" i="96"/>
  <c r="Z40" i="96"/>
  <c r="Z39" i="96"/>
  <c r="Z38" i="96"/>
  <c r="Z37" i="96"/>
  <c r="Z36" i="96"/>
  <c r="Z35" i="96"/>
  <c r="Z34" i="96"/>
  <c r="Z31" i="96"/>
  <c r="Z30" i="96"/>
  <c r="Z29" i="96"/>
  <c r="Z28" i="96"/>
  <c r="Z27" i="96"/>
  <c r="Z26" i="96"/>
  <c r="Z25" i="96"/>
  <c r="Z24" i="96"/>
  <c r="Z21" i="96"/>
  <c r="Z20" i="96"/>
  <c r="Z17" i="96"/>
  <c r="Z16" i="96"/>
  <c r="Z15" i="96"/>
  <c r="Z14" i="96"/>
  <c r="Z13" i="96"/>
  <c r="Z12" i="96"/>
  <c r="Z11" i="96"/>
  <c r="Z10" i="96"/>
  <c r="AA67" i="95"/>
  <c r="Y67" i="95"/>
  <c r="U67" i="95"/>
  <c r="Q67" i="95"/>
  <c r="M67" i="95"/>
  <c r="I67" i="95"/>
  <c r="E67" i="95"/>
  <c r="X66" i="95"/>
  <c r="W66" i="95"/>
  <c r="V66" i="95"/>
  <c r="T66" i="95"/>
  <c r="S66" i="95"/>
  <c r="R66" i="95"/>
  <c r="P66" i="95"/>
  <c r="O66" i="95"/>
  <c r="N66" i="95"/>
  <c r="L66" i="95"/>
  <c r="K66" i="95"/>
  <c r="J66" i="95"/>
  <c r="H66" i="95"/>
  <c r="G66" i="95"/>
  <c r="F66" i="95"/>
  <c r="D66" i="95"/>
  <c r="C66" i="95"/>
  <c r="B66" i="95"/>
  <c r="Z65" i="95"/>
  <c r="Z64" i="95"/>
  <c r="Z63" i="95"/>
  <c r="Z62" i="95"/>
  <c r="Z61" i="95"/>
  <c r="Z60" i="95"/>
  <c r="Z59" i="95"/>
  <c r="Z58" i="95"/>
  <c r="Z55" i="95"/>
  <c r="Z54" i="95"/>
  <c r="Z53" i="95"/>
  <c r="Z52" i="95"/>
  <c r="Z51" i="95"/>
  <c r="Z50" i="95"/>
  <c r="Z49" i="95"/>
  <c r="Z48" i="95"/>
  <c r="Z45" i="95"/>
  <c r="Z44" i="95"/>
  <c r="Z41" i="95"/>
  <c r="Z40" i="95"/>
  <c r="Z39" i="95"/>
  <c r="Z38" i="95"/>
  <c r="Z37" i="95"/>
  <c r="Z36" i="95"/>
  <c r="Z35" i="95"/>
  <c r="Z34" i="95"/>
  <c r="Z31" i="95"/>
  <c r="Z30" i="95"/>
  <c r="Z29" i="95"/>
  <c r="Z28" i="95"/>
  <c r="Z27" i="95"/>
  <c r="Z26" i="95"/>
  <c r="Z25" i="95"/>
  <c r="Z24" i="95"/>
  <c r="Z21" i="95"/>
  <c r="Z20" i="95"/>
  <c r="Z17" i="95"/>
  <c r="Z16" i="95"/>
  <c r="Z15" i="95"/>
  <c r="Z14" i="95"/>
  <c r="Z13" i="95"/>
  <c r="Z12" i="95"/>
  <c r="Z11" i="95"/>
  <c r="Z10" i="95"/>
  <c r="AA67" i="94"/>
  <c r="Y67" i="94"/>
  <c r="U67" i="94"/>
  <c r="Q67" i="94"/>
  <c r="M67" i="94"/>
  <c r="I67" i="94"/>
  <c r="E67" i="94"/>
  <c r="X66" i="94"/>
  <c r="W66" i="94"/>
  <c r="V66" i="94"/>
  <c r="T66" i="94"/>
  <c r="S66" i="94"/>
  <c r="R66" i="94"/>
  <c r="P66" i="94"/>
  <c r="O66" i="94"/>
  <c r="N66" i="94"/>
  <c r="L66" i="94"/>
  <c r="K66" i="94"/>
  <c r="J66" i="94"/>
  <c r="H66" i="94"/>
  <c r="G66" i="94"/>
  <c r="F66" i="94"/>
  <c r="D66" i="94"/>
  <c r="C66" i="94"/>
  <c r="B66" i="94"/>
  <c r="Z65" i="94"/>
  <c r="Z64" i="94"/>
  <c r="Z63" i="94"/>
  <c r="Z62" i="94"/>
  <c r="Z61" i="94"/>
  <c r="Z60" i="94"/>
  <c r="Z59" i="94"/>
  <c r="Z58" i="94"/>
  <c r="Z55" i="94"/>
  <c r="Z54" i="94"/>
  <c r="Z53" i="94"/>
  <c r="Z52" i="94"/>
  <c r="Z51" i="94"/>
  <c r="Z50" i="94"/>
  <c r="Z49" i="94"/>
  <c r="Z48" i="94"/>
  <c r="Z45" i="94"/>
  <c r="Z44" i="94"/>
  <c r="Z41" i="94"/>
  <c r="Z40" i="94"/>
  <c r="Z39" i="94"/>
  <c r="Z38" i="94"/>
  <c r="Z37" i="94"/>
  <c r="Z36" i="94"/>
  <c r="Z35" i="94"/>
  <c r="Z34" i="94"/>
  <c r="Z31" i="94"/>
  <c r="Z30" i="94"/>
  <c r="Z29" i="94"/>
  <c r="Z28" i="94"/>
  <c r="Z27" i="94"/>
  <c r="Z26" i="94"/>
  <c r="Z25" i="94"/>
  <c r="Z24" i="94"/>
  <c r="Z21" i="94"/>
  <c r="Z20" i="94"/>
  <c r="Z17" i="94"/>
  <c r="Z16" i="94"/>
  <c r="Z15" i="94"/>
  <c r="Z14" i="94"/>
  <c r="Z13" i="94"/>
  <c r="Z12" i="94"/>
  <c r="Z11" i="94"/>
  <c r="Z10" i="94"/>
  <c r="AA67" i="93"/>
  <c r="Y67" i="93"/>
  <c r="U67" i="93"/>
  <c r="Q67" i="93"/>
  <c r="M67" i="93"/>
  <c r="I67" i="93"/>
  <c r="E67" i="93"/>
  <c r="X66" i="93"/>
  <c r="W66" i="93"/>
  <c r="V66" i="93"/>
  <c r="T66" i="93"/>
  <c r="S66" i="93"/>
  <c r="R66" i="93"/>
  <c r="P66" i="93"/>
  <c r="O66" i="93"/>
  <c r="N66" i="93"/>
  <c r="L66" i="93"/>
  <c r="K66" i="93"/>
  <c r="J66" i="93"/>
  <c r="H66" i="93"/>
  <c r="G66" i="93"/>
  <c r="F66" i="93"/>
  <c r="D66" i="93"/>
  <c r="C66" i="93"/>
  <c r="B66" i="93"/>
  <c r="Z65" i="93"/>
  <c r="Z64" i="93"/>
  <c r="Z63" i="93"/>
  <c r="Z62" i="93"/>
  <c r="Z61" i="93"/>
  <c r="Z60" i="93"/>
  <c r="Z59" i="93"/>
  <c r="Z58" i="93"/>
  <c r="Z55" i="93"/>
  <c r="Z54" i="93"/>
  <c r="Z53" i="93"/>
  <c r="Z52" i="93"/>
  <c r="Z51" i="93"/>
  <c r="Z50" i="93"/>
  <c r="Z49" i="93"/>
  <c r="Z48" i="93"/>
  <c r="Z45" i="93"/>
  <c r="Z44" i="93"/>
  <c r="Z41" i="93"/>
  <c r="Z40" i="93"/>
  <c r="Z39" i="93"/>
  <c r="Z38" i="93"/>
  <c r="Z37" i="93"/>
  <c r="Z36" i="93"/>
  <c r="Z35" i="93"/>
  <c r="Z34" i="93"/>
  <c r="Z31" i="93"/>
  <c r="Z30" i="93"/>
  <c r="Z29" i="93"/>
  <c r="Z28" i="93"/>
  <c r="Z27" i="93"/>
  <c r="Z26" i="93"/>
  <c r="Z25" i="93"/>
  <c r="Z24" i="93"/>
  <c r="Z21" i="93"/>
  <c r="Z20" i="93"/>
  <c r="Z17" i="93"/>
  <c r="Z16" i="93"/>
  <c r="Z15" i="93"/>
  <c r="Z14" i="93"/>
  <c r="Z13" i="93"/>
  <c r="Z12" i="93"/>
  <c r="Z11" i="93"/>
  <c r="Z10" i="93"/>
  <c r="AA67" i="99"/>
  <c r="Y67" i="99"/>
  <c r="U67" i="99"/>
  <c r="Q67" i="99"/>
  <c r="M67" i="99"/>
  <c r="I67" i="99"/>
  <c r="E67" i="99"/>
  <c r="X66" i="99"/>
  <c r="W66" i="99"/>
  <c r="V66" i="99"/>
  <c r="T66" i="99"/>
  <c r="S66" i="99"/>
  <c r="R66" i="99"/>
  <c r="P66" i="99"/>
  <c r="O66" i="99"/>
  <c r="N66" i="99"/>
  <c r="L66" i="99"/>
  <c r="K66" i="99"/>
  <c r="J66" i="99"/>
  <c r="H66" i="99"/>
  <c r="G66" i="99"/>
  <c r="F66" i="99"/>
  <c r="D66" i="99"/>
  <c r="C66" i="99"/>
  <c r="B66" i="99"/>
  <c r="Z65" i="99"/>
  <c r="Z64" i="99"/>
  <c r="Z63" i="99"/>
  <c r="Z62" i="99"/>
  <c r="Z61" i="99"/>
  <c r="Z60" i="99"/>
  <c r="Z59" i="99"/>
  <c r="Z58" i="99"/>
  <c r="Z55" i="99"/>
  <c r="Z54" i="99"/>
  <c r="Z53" i="99"/>
  <c r="Z52" i="99"/>
  <c r="Z51" i="99"/>
  <c r="Z50" i="99"/>
  <c r="Z49" i="99"/>
  <c r="Z48" i="99"/>
  <c r="Z45" i="99"/>
  <c r="Z44" i="99"/>
  <c r="Z41" i="99"/>
  <c r="Z40" i="99"/>
  <c r="Z39" i="99"/>
  <c r="Z38" i="99"/>
  <c r="Z37" i="99"/>
  <c r="Z36" i="99"/>
  <c r="Z35" i="99"/>
  <c r="Z34" i="99"/>
  <c r="Z31" i="99"/>
  <c r="Z30" i="99"/>
  <c r="Z29" i="99"/>
  <c r="Z28" i="99"/>
  <c r="Z27" i="99"/>
  <c r="Z26" i="99"/>
  <c r="Z25" i="99"/>
  <c r="Z24" i="99"/>
  <c r="Z21" i="99"/>
  <c r="Z20" i="99"/>
  <c r="Z17" i="99"/>
  <c r="Z16" i="99"/>
  <c r="Z15" i="99"/>
  <c r="Z14" i="99"/>
  <c r="Z13" i="99"/>
  <c r="Z12" i="99"/>
  <c r="Z11" i="99"/>
  <c r="Z10" i="99"/>
  <c r="AA67" i="106"/>
  <c r="Y67" i="106"/>
  <c r="U67" i="106"/>
  <c r="Q67" i="106"/>
  <c r="M67" i="106"/>
  <c r="I67" i="106"/>
  <c r="E67" i="106"/>
  <c r="X66" i="106"/>
  <c r="W66" i="106"/>
  <c r="V66" i="106"/>
  <c r="T66" i="106"/>
  <c r="S66" i="106"/>
  <c r="R66" i="106"/>
  <c r="P66" i="106"/>
  <c r="O66" i="106"/>
  <c r="N66" i="106"/>
  <c r="L66" i="106"/>
  <c r="K66" i="106"/>
  <c r="J66" i="106"/>
  <c r="H66" i="106"/>
  <c r="G66" i="106"/>
  <c r="F66" i="106"/>
  <c r="D66" i="106"/>
  <c r="C66" i="106"/>
  <c r="B66" i="106"/>
  <c r="Z65" i="106"/>
  <c r="Z64" i="106"/>
  <c r="Z63" i="106"/>
  <c r="Z62" i="106"/>
  <c r="Z61" i="106"/>
  <c r="Z60" i="106"/>
  <c r="Z59" i="106"/>
  <c r="Z58" i="106"/>
  <c r="Z55" i="106"/>
  <c r="Z54" i="106"/>
  <c r="Z53" i="106"/>
  <c r="Z52" i="106"/>
  <c r="Z51" i="106"/>
  <c r="Z50" i="106"/>
  <c r="Z49" i="106"/>
  <c r="Z48" i="106"/>
  <c r="Z45" i="106"/>
  <c r="Z44" i="106"/>
  <c r="Z41" i="106"/>
  <c r="Z40" i="106"/>
  <c r="Z39" i="106"/>
  <c r="Z38" i="106"/>
  <c r="Z37" i="106"/>
  <c r="Z36" i="106"/>
  <c r="Z35" i="106"/>
  <c r="Z34" i="106"/>
  <c r="Z31" i="106"/>
  <c r="Z30" i="106"/>
  <c r="Z29" i="106"/>
  <c r="Z28" i="106"/>
  <c r="Z27" i="106"/>
  <c r="Z26" i="106"/>
  <c r="Z25" i="106"/>
  <c r="Z24" i="106"/>
  <c r="Z21" i="106"/>
  <c r="Z20" i="106"/>
  <c r="Z17" i="106"/>
  <c r="Z16" i="106"/>
  <c r="Z15" i="106"/>
  <c r="Z14" i="106"/>
  <c r="Z13" i="106"/>
  <c r="Z12" i="106"/>
  <c r="Z11" i="106"/>
  <c r="Z10" i="106"/>
  <c r="AA67" i="105"/>
  <c r="Y67" i="105"/>
  <c r="U67" i="105"/>
  <c r="Q67" i="105"/>
  <c r="M67" i="105"/>
  <c r="I67" i="105"/>
  <c r="E67" i="105"/>
  <c r="X66" i="105"/>
  <c r="W66" i="105"/>
  <c r="V66" i="105"/>
  <c r="T66" i="105"/>
  <c r="S66" i="105"/>
  <c r="S67" i="105" s="1"/>
  <c r="R66" i="105"/>
  <c r="P66" i="105"/>
  <c r="O66" i="105"/>
  <c r="N66" i="105"/>
  <c r="L66" i="105"/>
  <c r="K66" i="105"/>
  <c r="J66" i="105"/>
  <c r="H66" i="105"/>
  <c r="G66" i="105"/>
  <c r="F66" i="105"/>
  <c r="D66" i="105"/>
  <c r="C66" i="105"/>
  <c r="B66" i="105"/>
  <c r="Z65" i="105"/>
  <c r="Z64" i="105"/>
  <c r="Z63" i="105"/>
  <c r="Z62" i="105"/>
  <c r="Z61" i="105"/>
  <c r="Z60" i="105"/>
  <c r="Z59" i="105"/>
  <c r="Z58" i="105"/>
  <c r="Z55" i="105"/>
  <c r="Z54" i="105"/>
  <c r="Z53" i="105"/>
  <c r="Z52" i="105"/>
  <c r="Z51" i="105"/>
  <c r="Z50" i="105"/>
  <c r="Z49" i="105"/>
  <c r="Z48" i="105"/>
  <c r="Z45" i="105"/>
  <c r="Z44" i="105"/>
  <c r="Z41" i="105"/>
  <c r="Z40" i="105"/>
  <c r="Z39" i="105"/>
  <c r="Z38" i="105"/>
  <c r="Z37" i="105"/>
  <c r="Z36" i="105"/>
  <c r="Z35" i="105"/>
  <c r="Z34" i="105"/>
  <c r="Z31" i="105"/>
  <c r="Z30" i="105"/>
  <c r="Z29" i="105"/>
  <c r="Z28" i="105"/>
  <c r="Z27" i="105"/>
  <c r="Z26" i="105"/>
  <c r="Z25" i="105"/>
  <c r="Z24" i="105"/>
  <c r="Z21" i="105"/>
  <c r="Z20" i="105"/>
  <c r="Z17" i="105"/>
  <c r="Z16" i="105"/>
  <c r="Z15" i="105"/>
  <c r="Z14" i="105"/>
  <c r="Z13" i="105"/>
  <c r="Z12" i="105"/>
  <c r="Z11" i="105"/>
  <c r="Z10" i="105"/>
  <c r="AA67" i="104"/>
  <c r="Y67" i="104"/>
  <c r="U67" i="104"/>
  <c r="Q67" i="104"/>
  <c r="M67" i="104"/>
  <c r="I67" i="104"/>
  <c r="E67" i="104"/>
  <c r="X66" i="104"/>
  <c r="W66" i="104"/>
  <c r="V66" i="104"/>
  <c r="T66" i="104"/>
  <c r="S66" i="104"/>
  <c r="R66" i="104"/>
  <c r="P66" i="104"/>
  <c r="O66" i="104"/>
  <c r="N66" i="104"/>
  <c r="L66" i="104"/>
  <c r="K66" i="104"/>
  <c r="J66" i="104"/>
  <c r="H66" i="104"/>
  <c r="G66" i="104"/>
  <c r="F66" i="104"/>
  <c r="D66" i="104"/>
  <c r="C66" i="104"/>
  <c r="B66" i="104"/>
  <c r="Z65" i="104"/>
  <c r="Z64" i="104"/>
  <c r="Z63" i="104"/>
  <c r="Z62" i="104"/>
  <c r="Z61" i="104"/>
  <c r="Z60" i="104"/>
  <c r="Z59" i="104"/>
  <c r="Z58" i="104"/>
  <c r="Z55" i="104"/>
  <c r="Z54" i="104"/>
  <c r="Z53" i="104"/>
  <c r="Z52" i="104"/>
  <c r="Z51" i="104"/>
  <c r="Z50" i="104"/>
  <c r="Z49" i="104"/>
  <c r="Z48" i="104"/>
  <c r="Z45" i="104"/>
  <c r="Z44" i="104"/>
  <c r="Z41" i="104"/>
  <c r="Z40" i="104"/>
  <c r="Z39" i="104"/>
  <c r="Z38" i="104"/>
  <c r="Z37" i="104"/>
  <c r="Z36" i="104"/>
  <c r="Z35" i="104"/>
  <c r="Z34" i="104"/>
  <c r="Z31" i="104"/>
  <c r="Z30" i="104"/>
  <c r="Z29" i="104"/>
  <c r="Z28" i="104"/>
  <c r="Z27" i="104"/>
  <c r="Z26" i="104"/>
  <c r="Z25" i="104"/>
  <c r="Z24" i="104"/>
  <c r="Z21" i="104"/>
  <c r="Z20" i="104"/>
  <c r="Z17" i="104"/>
  <c r="Z16" i="104"/>
  <c r="Z15" i="104"/>
  <c r="Z14" i="104"/>
  <c r="Z13" i="104"/>
  <c r="Z12" i="104"/>
  <c r="Z11" i="104"/>
  <c r="Z10" i="104"/>
  <c r="AA67" i="103"/>
  <c r="Y67" i="103"/>
  <c r="U67" i="103"/>
  <c r="Q67" i="103"/>
  <c r="M67" i="103"/>
  <c r="I67" i="103"/>
  <c r="E67" i="103"/>
  <c r="X66" i="103"/>
  <c r="W66" i="103"/>
  <c r="V66" i="103"/>
  <c r="T66" i="103"/>
  <c r="S66" i="103"/>
  <c r="R66" i="103"/>
  <c r="P66" i="103"/>
  <c r="O66" i="103"/>
  <c r="N66" i="103"/>
  <c r="L66" i="103"/>
  <c r="K66" i="103"/>
  <c r="J66" i="103"/>
  <c r="H66" i="103"/>
  <c r="G66" i="103"/>
  <c r="F66" i="103"/>
  <c r="D66" i="103"/>
  <c r="C66" i="103"/>
  <c r="B66" i="103"/>
  <c r="Z65" i="103"/>
  <c r="Z64" i="103"/>
  <c r="Z63" i="103"/>
  <c r="Z62" i="103"/>
  <c r="Z61" i="103"/>
  <c r="Z60" i="103"/>
  <c r="Z59" i="103"/>
  <c r="Z58" i="103"/>
  <c r="Z55" i="103"/>
  <c r="Z54" i="103"/>
  <c r="Z53" i="103"/>
  <c r="Z52" i="103"/>
  <c r="Z51" i="103"/>
  <c r="Z50" i="103"/>
  <c r="Z49" i="103"/>
  <c r="Z48" i="103"/>
  <c r="Z45" i="103"/>
  <c r="Z44" i="103"/>
  <c r="Z41" i="103"/>
  <c r="Z40" i="103"/>
  <c r="Z39" i="103"/>
  <c r="Z38" i="103"/>
  <c r="Z37" i="103"/>
  <c r="Z36" i="103"/>
  <c r="Z35" i="103"/>
  <c r="Z34" i="103"/>
  <c r="Z31" i="103"/>
  <c r="Z30" i="103"/>
  <c r="Z29" i="103"/>
  <c r="Z28" i="103"/>
  <c r="Z27" i="103"/>
  <c r="Z26" i="103"/>
  <c r="Z25" i="103"/>
  <c r="Z24" i="103"/>
  <c r="Z21" i="103"/>
  <c r="Z20" i="103"/>
  <c r="Z17" i="103"/>
  <c r="Z16" i="103"/>
  <c r="Z15" i="103"/>
  <c r="Z14" i="103"/>
  <c r="Z13" i="103"/>
  <c r="Z12" i="103"/>
  <c r="Z11" i="103"/>
  <c r="Z10" i="103"/>
  <c r="AA67" i="102"/>
  <c r="Y67" i="102"/>
  <c r="U67" i="102"/>
  <c r="Q67" i="102"/>
  <c r="M67" i="102"/>
  <c r="I67" i="102"/>
  <c r="E67" i="102"/>
  <c r="X66" i="102"/>
  <c r="W66" i="102"/>
  <c r="V66" i="102"/>
  <c r="T66" i="102"/>
  <c r="S66" i="102"/>
  <c r="R66" i="102"/>
  <c r="P66" i="102"/>
  <c r="O66" i="102"/>
  <c r="N66" i="102"/>
  <c r="L66" i="102"/>
  <c r="K66" i="102"/>
  <c r="J66" i="102"/>
  <c r="H66" i="102"/>
  <c r="G66" i="102"/>
  <c r="F66" i="102"/>
  <c r="D66" i="102"/>
  <c r="C66" i="102"/>
  <c r="B66" i="102"/>
  <c r="Z65" i="102"/>
  <c r="Z64" i="102"/>
  <c r="Z63" i="102"/>
  <c r="Z62" i="102"/>
  <c r="Z61" i="102"/>
  <c r="Z60" i="102"/>
  <c r="Z59" i="102"/>
  <c r="Z58" i="102"/>
  <c r="Z55" i="102"/>
  <c r="Z54" i="102"/>
  <c r="Z53" i="102"/>
  <c r="Z52" i="102"/>
  <c r="Z51" i="102"/>
  <c r="Z50" i="102"/>
  <c r="Z49" i="102"/>
  <c r="Z48" i="102"/>
  <c r="Z45" i="102"/>
  <c r="Z44" i="102"/>
  <c r="Z41" i="102"/>
  <c r="Z40" i="102"/>
  <c r="Z39" i="102"/>
  <c r="Z38" i="102"/>
  <c r="Z37" i="102"/>
  <c r="Z36" i="102"/>
  <c r="Z35" i="102"/>
  <c r="Z34" i="102"/>
  <c r="Z31" i="102"/>
  <c r="Z30" i="102"/>
  <c r="Z29" i="102"/>
  <c r="Z28" i="102"/>
  <c r="Z27" i="102"/>
  <c r="Z26" i="102"/>
  <c r="Z25" i="102"/>
  <c r="Z24" i="102"/>
  <c r="Z21" i="102"/>
  <c r="Z20" i="102"/>
  <c r="Z17" i="102"/>
  <c r="Z16" i="102"/>
  <c r="Z15" i="102"/>
  <c r="Z14" i="102"/>
  <c r="Z13" i="102"/>
  <c r="Z12" i="102"/>
  <c r="Z11" i="102"/>
  <c r="Z10" i="102"/>
  <c r="AA67" i="101"/>
  <c r="Y67" i="101"/>
  <c r="U67" i="101"/>
  <c r="Q67" i="101"/>
  <c r="M67" i="101"/>
  <c r="I67" i="101"/>
  <c r="E67" i="101"/>
  <c r="X66" i="101"/>
  <c r="W66" i="101"/>
  <c r="V66" i="101"/>
  <c r="T66" i="101"/>
  <c r="S66" i="101"/>
  <c r="R66" i="101"/>
  <c r="P66" i="101"/>
  <c r="O66" i="101"/>
  <c r="N66" i="101"/>
  <c r="L66" i="101"/>
  <c r="K66" i="101"/>
  <c r="J66" i="101"/>
  <c r="H66" i="101"/>
  <c r="G66" i="101"/>
  <c r="F66" i="101"/>
  <c r="D66" i="101"/>
  <c r="C66" i="101"/>
  <c r="B66" i="101"/>
  <c r="Z65" i="101"/>
  <c r="Z64" i="101"/>
  <c r="Z63" i="101"/>
  <c r="Z62" i="101"/>
  <c r="Z61" i="101"/>
  <c r="Z60" i="101"/>
  <c r="Z59" i="101"/>
  <c r="Z58" i="101"/>
  <c r="Z55" i="101"/>
  <c r="Z54" i="101"/>
  <c r="Z53" i="101"/>
  <c r="Z52" i="101"/>
  <c r="Z51" i="101"/>
  <c r="Z50" i="101"/>
  <c r="Z49" i="101"/>
  <c r="Z48" i="101"/>
  <c r="Z45" i="101"/>
  <c r="Z44" i="101"/>
  <c r="Z41" i="101"/>
  <c r="Z40" i="101"/>
  <c r="Z39" i="101"/>
  <c r="Z38" i="101"/>
  <c r="Z37" i="101"/>
  <c r="Z36" i="101"/>
  <c r="Z35" i="101"/>
  <c r="Z34" i="101"/>
  <c r="Z31" i="101"/>
  <c r="Z30" i="101"/>
  <c r="Z29" i="101"/>
  <c r="Z28" i="101"/>
  <c r="Z27" i="101"/>
  <c r="Z26" i="101"/>
  <c r="Z25" i="101"/>
  <c r="Z24" i="101"/>
  <c r="Z21" i="101"/>
  <c r="Z20" i="101"/>
  <c r="Z17" i="101"/>
  <c r="Z16" i="101"/>
  <c r="Z15" i="101"/>
  <c r="Z14" i="101"/>
  <c r="Z13" i="101"/>
  <c r="Z12" i="101"/>
  <c r="Z11" i="101"/>
  <c r="Z10" i="101"/>
  <c r="AA67" i="100"/>
  <c r="Y67" i="100"/>
  <c r="U67" i="100"/>
  <c r="Q67" i="100"/>
  <c r="M67" i="100"/>
  <c r="I67" i="100"/>
  <c r="E67" i="100"/>
  <c r="X66" i="100"/>
  <c r="W66" i="100"/>
  <c r="V66" i="100"/>
  <c r="T66" i="100"/>
  <c r="S66" i="100"/>
  <c r="R66" i="100"/>
  <c r="P66" i="100"/>
  <c r="O66" i="100"/>
  <c r="N66" i="100"/>
  <c r="L66" i="100"/>
  <c r="K66" i="100"/>
  <c r="J66" i="100"/>
  <c r="H66" i="100"/>
  <c r="G66" i="100"/>
  <c r="F66" i="100"/>
  <c r="D66" i="100"/>
  <c r="C66" i="100"/>
  <c r="B66" i="100"/>
  <c r="Z65" i="100"/>
  <c r="Z64" i="100"/>
  <c r="Z63" i="100"/>
  <c r="Z62" i="100"/>
  <c r="Z61" i="100"/>
  <c r="Z60" i="100"/>
  <c r="Z59" i="100"/>
  <c r="Z58" i="100"/>
  <c r="Z55" i="100"/>
  <c r="Z54" i="100"/>
  <c r="Z53" i="100"/>
  <c r="Z52" i="100"/>
  <c r="Z51" i="100"/>
  <c r="Z50" i="100"/>
  <c r="Z49" i="100"/>
  <c r="Z48" i="100"/>
  <c r="Z45" i="100"/>
  <c r="Z44" i="100"/>
  <c r="Z41" i="100"/>
  <c r="Z40" i="100"/>
  <c r="Z39" i="100"/>
  <c r="Z38" i="100"/>
  <c r="Z37" i="100"/>
  <c r="Z36" i="100"/>
  <c r="Z35" i="100"/>
  <c r="Z34" i="100"/>
  <c r="Z31" i="100"/>
  <c r="Z30" i="100"/>
  <c r="Z29" i="100"/>
  <c r="Z28" i="100"/>
  <c r="Z27" i="100"/>
  <c r="Z26" i="100"/>
  <c r="Z25" i="100"/>
  <c r="Z24" i="100"/>
  <c r="Z21" i="100"/>
  <c r="Z20" i="100"/>
  <c r="Z17" i="100"/>
  <c r="Z16" i="100"/>
  <c r="Z15" i="100"/>
  <c r="Z14" i="100"/>
  <c r="Z13" i="100"/>
  <c r="Z12" i="100"/>
  <c r="Z11" i="100"/>
  <c r="Z10" i="100"/>
  <c r="AA67" i="107"/>
  <c r="Y67" i="107"/>
  <c r="U67" i="107"/>
  <c r="Q67" i="107"/>
  <c r="M67" i="107"/>
  <c r="I67" i="107"/>
  <c r="E67" i="107"/>
  <c r="X66" i="107"/>
  <c r="W66" i="107"/>
  <c r="W67" i="107" s="1"/>
  <c r="V66" i="107"/>
  <c r="T66" i="107"/>
  <c r="S66" i="107"/>
  <c r="R66" i="107"/>
  <c r="P66" i="107"/>
  <c r="O66" i="107"/>
  <c r="O67" i="107" s="1"/>
  <c r="N66" i="107"/>
  <c r="L66" i="107"/>
  <c r="K66" i="107"/>
  <c r="J66" i="107"/>
  <c r="H66" i="107"/>
  <c r="G66" i="107"/>
  <c r="F66" i="107"/>
  <c r="D66" i="107"/>
  <c r="C66" i="107"/>
  <c r="B66" i="107"/>
  <c r="Z65" i="107"/>
  <c r="Z64" i="107"/>
  <c r="Z63" i="107"/>
  <c r="Z62" i="107"/>
  <c r="Z61" i="107"/>
  <c r="Z60" i="107"/>
  <c r="Z59" i="107"/>
  <c r="Z58" i="107"/>
  <c r="Z55" i="107"/>
  <c r="Z54" i="107"/>
  <c r="Z53" i="107"/>
  <c r="Z52" i="107"/>
  <c r="Z51" i="107"/>
  <c r="Z50" i="107"/>
  <c r="Z49" i="107"/>
  <c r="Z48" i="107"/>
  <c r="Z45" i="107"/>
  <c r="Z44" i="107"/>
  <c r="Z41" i="107"/>
  <c r="Z40" i="107"/>
  <c r="Z39" i="107"/>
  <c r="Z38" i="107"/>
  <c r="Z37" i="107"/>
  <c r="Z36" i="107"/>
  <c r="Z35" i="107"/>
  <c r="Z34" i="107"/>
  <c r="Z31" i="107"/>
  <c r="Z30" i="107"/>
  <c r="Z29" i="107"/>
  <c r="Z28" i="107"/>
  <c r="Z27" i="107"/>
  <c r="Z26" i="107"/>
  <c r="Z25" i="107"/>
  <c r="Z24" i="107"/>
  <c r="Z21" i="107"/>
  <c r="Z20" i="107"/>
  <c r="Z17" i="107"/>
  <c r="Z16" i="107"/>
  <c r="Z15" i="107"/>
  <c r="Z14" i="107"/>
  <c r="Z13" i="107"/>
  <c r="Z12" i="107"/>
  <c r="Z11" i="107"/>
  <c r="Z10" i="107"/>
  <c r="AA67" i="117"/>
  <c r="Y67" i="117"/>
  <c r="U67" i="117"/>
  <c r="Q67" i="117"/>
  <c r="M67" i="117"/>
  <c r="I67" i="117"/>
  <c r="E67" i="117"/>
  <c r="X66" i="117"/>
  <c r="W66" i="117"/>
  <c r="V66" i="117"/>
  <c r="T66" i="117"/>
  <c r="S66" i="117"/>
  <c r="R66" i="117"/>
  <c r="P66" i="117"/>
  <c r="O66" i="117"/>
  <c r="N66" i="117"/>
  <c r="L66" i="117"/>
  <c r="K66" i="117"/>
  <c r="J66" i="117"/>
  <c r="H66" i="117"/>
  <c r="G66" i="117"/>
  <c r="F66" i="117"/>
  <c r="D66" i="117"/>
  <c r="C66" i="117"/>
  <c r="B66" i="117"/>
  <c r="Z65" i="117"/>
  <c r="Z64" i="117"/>
  <c r="Z63" i="117"/>
  <c r="Z62" i="117"/>
  <c r="Z61" i="117"/>
  <c r="Z60" i="117"/>
  <c r="Z59" i="117"/>
  <c r="Z58" i="117"/>
  <c r="Z55" i="117"/>
  <c r="Z54" i="117"/>
  <c r="Z53" i="117"/>
  <c r="Z52" i="117"/>
  <c r="Z51" i="117"/>
  <c r="Z50" i="117"/>
  <c r="Z49" i="117"/>
  <c r="Z48" i="117"/>
  <c r="Z45" i="117"/>
  <c r="Z44" i="117"/>
  <c r="Z41" i="117"/>
  <c r="Z40" i="117"/>
  <c r="Z39" i="117"/>
  <c r="Z38" i="117"/>
  <c r="Z37" i="117"/>
  <c r="Z36" i="117"/>
  <c r="Z35" i="117"/>
  <c r="Z34" i="117"/>
  <c r="Z31" i="117"/>
  <c r="Z30" i="117"/>
  <c r="Z29" i="117"/>
  <c r="Z28" i="117"/>
  <c r="Z27" i="117"/>
  <c r="Z26" i="117"/>
  <c r="Z25" i="117"/>
  <c r="Z24" i="117"/>
  <c r="Z21" i="117"/>
  <c r="Z20" i="117"/>
  <c r="Z17" i="117"/>
  <c r="Z16" i="117"/>
  <c r="Z15" i="117"/>
  <c r="Z14" i="117"/>
  <c r="Z13" i="117"/>
  <c r="Z12" i="117"/>
  <c r="Z11" i="117"/>
  <c r="Z10" i="117"/>
  <c r="AA67" i="116"/>
  <c r="Y67" i="116"/>
  <c r="U67" i="116"/>
  <c r="Q67" i="116"/>
  <c r="M67" i="116"/>
  <c r="I67" i="116"/>
  <c r="E67" i="116"/>
  <c r="X66" i="116"/>
  <c r="W66" i="116"/>
  <c r="V66" i="116"/>
  <c r="T66" i="116"/>
  <c r="S66" i="116"/>
  <c r="R66" i="116"/>
  <c r="P66" i="116"/>
  <c r="O66" i="116"/>
  <c r="O67" i="116" s="1"/>
  <c r="N66" i="116"/>
  <c r="L66" i="116"/>
  <c r="K66" i="116"/>
  <c r="J66" i="116"/>
  <c r="H66" i="116"/>
  <c r="G66" i="116"/>
  <c r="F66" i="116"/>
  <c r="D66" i="116"/>
  <c r="C66" i="116"/>
  <c r="B66" i="116"/>
  <c r="Z65" i="116"/>
  <c r="Z64" i="116"/>
  <c r="Z63" i="116"/>
  <c r="Z62" i="116"/>
  <c r="Z61" i="116"/>
  <c r="Z60" i="116"/>
  <c r="Z59" i="116"/>
  <c r="Z58" i="116"/>
  <c r="Z55" i="116"/>
  <c r="Z54" i="116"/>
  <c r="Z53" i="116"/>
  <c r="Z52" i="116"/>
  <c r="Z51" i="116"/>
  <c r="Z50" i="116"/>
  <c r="Z49" i="116"/>
  <c r="Z48" i="116"/>
  <c r="Z45" i="116"/>
  <c r="Z44" i="116"/>
  <c r="Z41" i="116"/>
  <c r="Z40" i="116"/>
  <c r="Z39" i="116"/>
  <c r="Z38" i="116"/>
  <c r="Z37" i="116"/>
  <c r="Z36" i="116"/>
  <c r="Z35" i="116"/>
  <c r="Z34" i="116"/>
  <c r="Z31" i="116"/>
  <c r="Z30" i="116"/>
  <c r="Z29" i="116"/>
  <c r="Z28" i="116"/>
  <c r="Z27" i="116"/>
  <c r="Z26" i="116"/>
  <c r="Z25" i="116"/>
  <c r="Z24" i="116"/>
  <c r="Z21" i="116"/>
  <c r="Z20" i="116"/>
  <c r="Z17" i="116"/>
  <c r="Z16" i="116"/>
  <c r="Z15" i="116"/>
  <c r="Z14" i="116"/>
  <c r="Z13" i="116"/>
  <c r="Z12" i="116"/>
  <c r="Z11" i="116"/>
  <c r="Z10" i="116"/>
  <c r="AA67" i="115"/>
  <c r="Y67" i="115"/>
  <c r="U67" i="115"/>
  <c r="Q67" i="115"/>
  <c r="M67" i="115"/>
  <c r="I67" i="115"/>
  <c r="E67" i="115"/>
  <c r="X66" i="115"/>
  <c r="W66" i="115"/>
  <c r="V66" i="115"/>
  <c r="T66" i="115"/>
  <c r="S66" i="115"/>
  <c r="R66" i="115"/>
  <c r="P66" i="115"/>
  <c r="O66" i="115"/>
  <c r="N66" i="115"/>
  <c r="L66" i="115"/>
  <c r="K66" i="115"/>
  <c r="K67" i="115" s="1"/>
  <c r="J66" i="115"/>
  <c r="H66" i="115"/>
  <c r="G66" i="115"/>
  <c r="F66" i="115"/>
  <c r="D66" i="115"/>
  <c r="C66" i="115"/>
  <c r="B66" i="115"/>
  <c r="Z65" i="115"/>
  <c r="Z64" i="115"/>
  <c r="Z63" i="115"/>
  <c r="Z62" i="115"/>
  <c r="Z61" i="115"/>
  <c r="Z60" i="115"/>
  <c r="Z59" i="115"/>
  <c r="Z58" i="115"/>
  <c r="Z55" i="115"/>
  <c r="Z54" i="115"/>
  <c r="Z53" i="115"/>
  <c r="Z52" i="115"/>
  <c r="Z51" i="115"/>
  <c r="Z50" i="115"/>
  <c r="Z49" i="115"/>
  <c r="Z48" i="115"/>
  <c r="Z45" i="115"/>
  <c r="Z44" i="115"/>
  <c r="Z41" i="115"/>
  <c r="Z40" i="115"/>
  <c r="Z39" i="115"/>
  <c r="Z38" i="115"/>
  <c r="Z37" i="115"/>
  <c r="Z36" i="115"/>
  <c r="Z35" i="115"/>
  <c r="Z34" i="115"/>
  <c r="Z31" i="115"/>
  <c r="Z30" i="115"/>
  <c r="Z29" i="115"/>
  <c r="Z28" i="115"/>
  <c r="Z27" i="115"/>
  <c r="Z26" i="115"/>
  <c r="Z25" i="115"/>
  <c r="Z24" i="115"/>
  <c r="Z21" i="115"/>
  <c r="Z20" i="115"/>
  <c r="Z17" i="115"/>
  <c r="Z16" i="115"/>
  <c r="Z15" i="115"/>
  <c r="Z14" i="115"/>
  <c r="Z13" i="115"/>
  <c r="Z12" i="115"/>
  <c r="Z11" i="115"/>
  <c r="Z10" i="115"/>
  <c r="AA67" i="114"/>
  <c r="Y67" i="114"/>
  <c r="U67" i="114"/>
  <c r="Q67" i="114"/>
  <c r="M67" i="114"/>
  <c r="I67" i="114"/>
  <c r="E67" i="114"/>
  <c r="X66" i="114"/>
  <c r="W66" i="114"/>
  <c r="V66" i="114"/>
  <c r="T66" i="114"/>
  <c r="S66" i="114"/>
  <c r="R66" i="114"/>
  <c r="P66" i="114"/>
  <c r="O66" i="114"/>
  <c r="N66" i="114"/>
  <c r="L66" i="114"/>
  <c r="K66" i="114"/>
  <c r="J66" i="114"/>
  <c r="H66" i="114"/>
  <c r="G66" i="114"/>
  <c r="G67" i="114" s="1"/>
  <c r="F66" i="114"/>
  <c r="D66" i="114"/>
  <c r="C66" i="114"/>
  <c r="B66" i="114"/>
  <c r="Z65" i="114"/>
  <c r="Z64" i="114"/>
  <c r="Z63" i="114"/>
  <c r="Z62" i="114"/>
  <c r="Z61" i="114"/>
  <c r="Z60" i="114"/>
  <c r="Z59" i="114"/>
  <c r="Z58" i="114"/>
  <c r="Z55" i="114"/>
  <c r="Z54" i="114"/>
  <c r="Z53" i="114"/>
  <c r="Z52" i="114"/>
  <c r="Z51" i="114"/>
  <c r="Z50" i="114"/>
  <c r="Z49" i="114"/>
  <c r="Z48" i="114"/>
  <c r="Z45" i="114"/>
  <c r="Z44" i="114"/>
  <c r="Z41" i="114"/>
  <c r="Z40" i="114"/>
  <c r="Z39" i="114"/>
  <c r="Z38" i="114"/>
  <c r="Z37" i="114"/>
  <c r="Z36" i="114"/>
  <c r="Z35" i="114"/>
  <c r="Z34" i="114"/>
  <c r="Z31" i="114"/>
  <c r="Z30" i="114"/>
  <c r="Z29" i="114"/>
  <c r="Z28" i="114"/>
  <c r="Z27" i="114"/>
  <c r="Z26" i="114"/>
  <c r="Z25" i="114"/>
  <c r="Z24" i="114"/>
  <c r="Z21" i="114"/>
  <c r="Z20" i="114"/>
  <c r="Z17" i="114"/>
  <c r="Z16" i="114"/>
  <c r="Z15" i="114"/>
  <c r="Z14" i="114"/>
  <c r="Z13" i="114"/>
  <c r="Z12" i="114"/>
  <c r="Z11" i="114"/>
  <c r="Z10" i="114"/>
  <c r="AA67" i="113"/>
  <c r="Y67" i="113"/>
  <c r="U67" i="113"/>
  <c r="Q67" i="113"/>
  <c r="M67" i="113"/>
  <c r="I67" i="113"/>
  <c r="E67" i="113"/>
  <c r="X66" i="113"/>
  <c r="W66" i="113"/>
  <c r="V66" i="113"/>
  <c r="T66" i="113"/>
  <c r="S66" i="113"/>
  <c r="R66" i="113"/>
  <c r="P66" i="113"/>
  <c r="O66" i="113"/>
  <c r="N66" i="113"/>
  <c r="L66" i="113"/>
  <c r="K66" i="113"/>
  <c r="J66" i="113"/>
  <c r="H66" i="113"/>
  <c r="G66" i="113"/>
  <c r="F66" i="113"/>
  <c r="D66" i="113"/>
  <c r="C66" i="113"/>
  <c r="C67" i="113" s="1"/>
  <c r="B66" i="113"/>
  <c r="Z65" i="113"/>
  <c r="Z64" i="113"/>
  <c r="Z63" i="113"/>
  <c r="Z62" i="113"/>
  <c r="Z61" i="113"/>
  <c r="Z60" i="113"/>
  <c r="Z59" i="113"/>
  <c r="Z58" i="113"/>
  <c r="Z55" i="113"/>
  <c r="Z54" i="113"/>
  <c r="Z53" i="113"/>
  <c r="Z52" i="113"/>
  <c r="Z51" i="113"/>
  <c r="Z50" i="113"/>
  <c r="Z49" i="113"/>
  <c r="Z48" i="113"/>
  <c r="Z45" i="113"/>
  <c r="Z44" i="113"/>
  <c r="Z41" i="113"/>
  <c r="Z40" i="113"/>
  <c r="Z39" i="113"/>
  <c r="Z38" i="113"/>
  <c r="Z37" i="113"/>
  <c r="Z36" i="113"/>
  <c r="Z35" i="113"/>
  <c r="Z34" i="113"/>
  <c r="Z31" i="113"/>
  <c r="Z30" i="113"/>
  <c r="Z29" i="113"/>
  <c r="Z28" i="113"/>
  <c r="Z27" i="113"/>
  <c r="Z26" i="113"/>
  <c r="Z25" i="113"/>
  <c r="Z24" i="113"/>
  <c r="Z21" i="113"/>
  <c r="Z20" i="113"/>
  <c r="Z17" i="113"/>
  <c r="Z16" i="113"/>
  <c r="Z15" i="113"/>
  <c r="Z14" i="113"/>
  <c r="Z13" i="113"/>
  <c r="Z12" i="113"/>
  <c r="Z11" i="113"/>
  <c r="Z10" i="113"/>
  <c r="AA67" i="112"/>
  <c r="Y67" i="112"/>
  <c r="U67" i="112"/>
  <c r="Q67" i="112"/>
  <c r="M67" i="112"/>
  <c r="I67" i="112"/>
  <c r="E67" i="112"/>
  <c r="X66" i="112"/>
  <c r="W66" i="112"/>
  <c r="V66" i="112"/>
  <c r="T66" i="112"/>
  <c r="S66" i="112"/>
  <c r="R66" i="112"/>
  <c r="P66" i="112"/>
  <c r="O66" i="112"/>
  <c r="N66" i="112"/>
  <c r="L66" i="112"/>
  <c r="K66" i="112"/>
  <c r="J66" i="112"/>
  <c r="H66" i="112"/>
  <c r="G66" i="112"/>
  <c r="F66" i="112"/>
  <c r="D66" i="112"/>
  <c r="C66" i="112"/>
  <c r="B66" i="112"/>
  <c r="Z65" i="112"/>
  <c r="Z64" i="112"/>
  <c r="Z63" i="112"/>
  <c r="Z62" i="112"/>
  <c r="Z61" i="112"/>
  <c r="Z60" i="112"/>
  <c r="Z59" i="112"/>
  <c r="Z58" i="112"/>
  <c r="Z55" i="112"/>
  <c r="Z54" i="112"/>
  <c r="Z53" i="112"/>
  <c r="Z52" i="112"/>
  <c r="Z51" i="112"/>
  <c r="Z50" i="112"/>
  <c r="Z49" i="112"/>
  <c r="Z48" i="112"/>
  <c r="Z45" i="112"/>
  <c r="Z44" i="112"/>
  <c r="Z41" i="112"/>
  <c r="Z40" i="112"/>
  <c r="Z39" i="112"/>
  <c r="Z38" i="112"/>
  <c r="Z37" i="112"/>
  <c r="Z36" i="112"/>
  <c r="Z35" i="112"/>
  <c r="Z34" i="112"/>
  <c r="Z31" i="112"/>
  <c r="Z30" i="112"/>
  <c r="Z29" i="112"/>
  <c r="Z28" i="112"/>
  <c r="Z27" i="112"/>
  <c r="Z26" i="112"/>
  <c r="Z25" i="112"/>
  <c r="Z24" i="112"/>
  <c r="Z21" i="112"/>
  <c r="Z20" i="112"/>
  <c r="Z17" i="112"/>
  <c r="Z16" i="112"/>
  <c r="Z15" i="112"/>
  <c r="Z14" i="112"/>
  <c r="Z13" i="112"/>
  <c r="Z12" i="112"/>
  <c r="Z11" i="112"/>
  <c r="Z10" i="112"/>
  <c r="AA67" i="111"/>
  <c r="Y67" i="111"/>
  <c r="U67" i="111"/>
  <c r="Q67" i="111"/>
  <c r="M67" i="111"/>
  <c r="I67" i="111"/>
  <c r="E67" i="111"/>
  <c r="X66" i="111"/>
  <c r="W66" i="111"/>
  <c r="V66" i="111"/>
  <c r="T66" i="111"/>
  <c r="S66" i="111"/>
  <c r="R66" i="111"/>
  <c r="P66" i="111"/>
  <c r="O66" i="111"/>
  <c r="N66" i="111"/>
  <c r="L66" i="111"/>
  <c r="K66" i="111"/>
  <c r="J66" i="111"/>
  <c r="H66" i="111"/>
  <c r="G66" i="111"/>
  <c r="F66" i="111"/>
  <c r="D66" i="111"/>
  <c r="C66" i="111"/>
  <c r="B66" i="111"/>
  <c r="Z65" i="111"/>
  <c r="Z64" i="111"/>
  <c r="Z63" i="111"/>
  <c r="Z62" i="111"/>
  <c r="Z61" i="111"/>
  <c r="Z60" i="111"/>
  <c r="Z59" i="111"/>
  <c r="Z58" i="111"/>
  <c r="Z55" i="111"/>
  <c r="Z54" i="111"/>
  <c r="Z53" i="111"/>
  <c r="Z52" i="111"/>
  <c r="Z51" i="111"/>
  <c r="Z50" i="111"/>
  <c r="Z49" i="111"/>
  <c r="Z48" i="111"/>
  <c r="Z45" i="111"/>
  <c r="Z44" i="111"/>
  <c r="Z41" i="111"/>
  <c r="Z40" i="111"/>
  <c r="Z39" i="111"/>
  <c r="Z38" i="111"/>
  <c r="Z37" i="111"/>
  <c r="Z36" i="111"/>
  <c r="Z35" i="111"/>
  <c r="Z34" i="111"/>
  <c r="Z31" i="111"/>
  <c r="Z30" i="111"/>
  <c r="Z29" i="111"/>
  <c r="Z28" i="111"/>
  <c r="Z27" i="111"/>
  <c r="Z26" i="111"/>
  <c r="Z25" i="111"/>
  <c r="Z24" i="111"/>
  <c r="Z21" i="111"/>
  <c r="Z20" i="111"/>
  <c r="Z17" i="111"/>
  <c r="Z16" i="111"/>
  <c r="Z15" i="111"/>
  <c r="Z14" i="111"/>
  <c r="Z13" i="111"/>
  <c r="Z12" i="111"/>
  <c r="Z11" i="111"/>
  <c r="Z10" i="111"/>
  <c r="AA67" i="110"/>
  <c r="Y67" i="110"/>
  <c r="U67" i="110"/>
  <c r="Q67" i="110"/>
  <c r="M67" i="110"/>
  <c r="I67" i="110"/>
  <c r="E67" i="110"/>
  <c r="X66" i="110"/>
  <c r="W66" i="110"/>
  <c r="W67" i="110" s="1"/>
  <c r="V66" i="110"/>
  <c r="T66" i="110"/>
  <c r="S66" i="110"/>
  <c r="R66" i="110"/>
  <c r="P66" i="110"/>
  <c r="O66" i="110"/>
  <c r="N66" i="110"/>
  <c r="L66" i="110"/>
  <c r="K66" i="110"/>
  <c r="J66" i="110"/>
  <c r="H66" i="110"/>
  <c r="G66" i="110"/>
  <c r="F66" i="110"/>
  <c r="D66" i="110"/>
  <c r="C66" i="110"/>
  <c r="B66" i="110"/>
  <c r="Z65" i="110"/>
  <c r="Z64" i="110"/>
  <c r="Z63" i="110"/>
  <c r="Z62" i="110"/>
  <c r="Z61" i="110"/>
  <c r="Z60" i="110"/>
  <c r="Z59" i="110"/>
  <c r="Z58" i="110"/>
  <c r="Z55" i="110"/>
  <c r="Z54" i="110"/>
  <c r="Z53" i="110"/>
  <c r="Z52" i="110"/>
  <c r="Z51" i="110"/>
  <c r="Z50" i="110"/>
  <c r="Z49" i="110"/>
  <c r="Z48" i="110"/>
  <c r="Z45" i="110"/>
  <c r="Z44" i="110"/>
  <c r="Z41" i="110"/>
  <c r="Z40" i="110"/>
  <c r="Z39" i="110"/>
  <c r="Z38" i="110"/>
  <c r="Z37" i="110"/>
  <c r="Z36" i="110"/>
  <c r="Z35" i="110"/>
  <c r="Z34" i="110"/>
  <c r="Z31" i="110"/>
  <c r="Z30" i="110"/>
  <c r="Z29" i="110"/>
  <c r="Z28" i="110"/>
  <c r="Z27" i="110"/>
  <c r="Z26" i="110"/>
  <c r="Z25" i="110"/>
  <c r="Z24" i="110"/>
  <c r="Z21" i="110"/>
  <c r="Z20" i="110"/>
  <c r="Z17" i="110"/>
  <c r="Z16" i="110"/>
  <c r="Z15" i="110"/>
  <c r="Z14" i="110"/>
  <c r="Z13" i="110"/>
  <c r="Z12" i="110"/>
  <c r="Z11" i="110"/>
  <c r="Z10" i="110"/>
  <c r="AA67" i="109"/>
  <c r="Y67" i="109"/>
  <c r="U67" i="109"/>
  <c r="Q67" i="109"/>
  <c r="M67" i="109"/>
  <c r="I67" i="109"/>
  <c r="E67" i="109"/>
  <c r="X66" i="109"/>
  <c r="W66" i="109"/>
  <c r="V66" i="109"/>
  <c r="T66" i="109"/>
  <c r="S66" i="109"/>
  <c r="S67" i="109" s="1"/>
  <c r="R66" i="109"/>
  <c r="P66" i="109"/>
  <c r="O66" i="109"/>
  <c r="N66" i="109"/>
  <c r="L66" i="109"/>
  <c r="K66" i="109"/>
  <c r="J66" i="109"/>
  <c r="H66" i="109"/>
  <c r="G66" i="109"/>
  <c r="F66" i="109"/>
  <c r="D66" i="109"/>
  <c r="C66" i="109"/>
  <c r="B66" i="109"/>
  <c r="Z65" i="109"/>
  <c r="Z64" i="109"/>
  <c r="Z63" i="109"/>
  <c r="Z62" i="109"/>
  <c r="Z61" i="109"/>
  <c r="Z60" i="109"/>
  <c r="Z59" i="109"/>
  <c r="Z58" i="109"/>
  <c r="Z55" i="109"/>
  <c r="Z54" i="109"/>
  <c r="Z53" i="109"/>
  <c r="Z52" i="109"/>
  <c r="Z51" i="109"/>
  <c r="Z50" i="109"/>
  <c r="Z49" i="109"/>
  <c r="Z48" i="109"/>
  <c r="Z45" i="109"/>
  <c r="Z44" i="109"/>
  <c r="Z41" i="109"/>
  <c r="Z40" i="109"/>
  <c r="Z39" i="109"/>
  <c r="Z38" i="109"/>
  <c r="Z37" i="109"/>
  <c r="Z36" i="109"/>
  <c r="Z35" i="109"/>
  <c r="Z34" i="109"/>
  <c r="Z31" i="109"/>
  <c r="Z30" i="109"/>
  <c r="Z29" i="109"/>
  <c r="Z28" i="109"/>
  <c r="Z27" i="109"/>
  <c r="Z26" i="109"/>
  <c r="Z25" i="109"/>
  <c r="Z24" i="109"/>
  <c r="Z21" i="109"/>
  <c r="Z20" i="109"/>
  <c r="Z17" i="109"/>
  <c r="Z16" i="109"/>
  <c r="Z15" i="109"/>
  <c r="Z14" i="109"/>
  <c r="Z13" i="109"/>
  <c r="Z12" i="109"/>
  <c r="Z11" i="109"/>
  <c r="Z10" i="109"/>
  <c r="AA67" i="108"/>
  <c r="Y67" i="108"/>
  <c r="U67" i="108"/>
  <c r="Q67" i="108"/>
  <c r="M67" i="108"/>
  <c r="I67" i="108"/>
  <c r="E67" i="108"/>
  <c r="X66" i="108"/>
  <c r="W66" i="108"/>
  <c r="V66" i="108"/>
  <c r="T66" i="108"/>
  <c r="S66" i="108"/>
  <c r="R66" i="108"/>
  <c r="P66" i="108"/>
  <c r="O66" i="108"/>
  <c r="O67" i="108" s="1"/>
  <c r="N66" i="108"/>
  <c r="L66" i="108"/>
  <c r="K66" i="108"/>
  <c r="J66" i="108"/>
  <c r="H66" i="108"/>
  <c r="G66" i="108"/>
  <c r="F66" i="108"/>
  <c r="D66" i="108"/>
  <c r="C66" i="108"/>
  <c r="B66" i="108"/>
  <c r="Z65" i="108"/>
  <c r="Z64" i="108"/>
  <c r="Z63" i="108"/>
  <c r="Z62" i="108"/>
  <c r="Z61" i="108"/>
  <c r="Z60" i="108"/>
  <c r="Z59" i="108"/>
  <c r="Z58" i="108"/>
  <c r="Z55" i="108"/>
  <c r="Z54" i="108"/>
  <c r="Z53" i="108"/>
  <c r="Z52" i="108"/>
  <c r="Z51" i="108"/>
  <c r="Z50" i="108"/>
  <c r="Z49" i="108"/>
  <c r="Z48" i="108"/>
  <c r="Z45" i="108"/>
  <c r="Z44" i="108"/>
  <c r="Z41" i="108"/>
  <c r="Z40" i="108"/>
  <c r="Z39" i="108"/>
  <c r="Z38" i="108"/>
  <c r="Z37" i="108"/>
  <c r="Z36" i="108"/>
  <c r="Z35" i="108"/>
  <c r="Z34" i="108"/>
  <c r="Z31" i="108"/>
  <c r="Z30" i="108"/>
  <c r="Z29" i="108"/>
  <c r="Z28" i="108"/>
  <c r="Z27" i="108"/>
  <c r="Z26" i="108"/>
  <c r="Z25" i="108"/>
  <c r="Z24" i="108"/>
  <c r="Z21" i="108"/>
  <c r="Z20" i="108"/>
  <c r="Z17" i="108"/>
  <c r="Z16" i="108"/>
  <c r="Z15" i="108"/>
  <c r="Z14" i="108"/>
  <c r="Z13" i="108"/>
  <c r="Z12" i="108"/>
  <c r="Z11" i="108"/>
  <c r="Z10" i="108"/>
  <c r="AA67" i="118"/>
  <c r="Y67" i="118"/>
  <c r="U67" i="118"/>
  <c r="Q67" i="118"/>
  <c r="M67" i="118"/>
  <c r="I67" i="118"/>
  <c r="E67" i="118"/>
  <c r="X66" i="118"/>
  <c r="W66" i="118"/>
  <c r="V66" i="118"/>
  <c r="T66" i="118"/>
  <c r="S66" i="118"/>
  <c r="R66" i="118"/>
  <c r="P66" i="118"/>
  <c r="O66" i="118"/>
  <c r="N66" i="118"/>
  <c r="L66" i="118"/>
  <c r="K66" i="118"/>
  <c r="J66" i="118"/>
  <c r="H66" i="118"/>
  <c r="G66" i="118"/>
  <c r="F66" i="118"/>
  <c r="D66" i="118"/>
  <c r="C66" i="118"/>
  <c r="B66" i="118"/>
  <c r="Z65" i="118"/>
  <c r="Z64" i="118"/>
  <c r="Z63" i="118"/>
  <c r="Z62" i="118"/>
  <c r="Z61" i="118"/>
  <c r="Z60" i="118"/>
  <c r="Z59" i="118"/>
  <c r="Z58" i="118"/>
  <c r="Z55" i="118"/>
  <c r="Z54" i="118"/>
  <c r="Z53" i="118"/>
  <c r="Z52" i="118"/>
  <c r="Z51" i="118"/>
  <c r="Z50" i="118"/>
  <c r="Z49" i="118"/>
  <c r="Z48" i="118"/>
  <c r="Z45" i="118"/>
  <c r="Z44" i="118"/>
  <c r="Z41" i="118"/>
  <c r="Z40" i="118"/>
  <c r="Z39" i="118"/>
  <c r="Z38" i="118"/>
  <c r="Z37" i="118"/>
  <c r="Z36" i="118"/>
  <c r="Z35" i="118"/>
  <c r="Z34" i="118"/>
  <c r="Z31" i="118"/>
  <c r="Z30" i="118"/>
  <c r="Z29" i="118"/>
  <c r="Z28" i="118"/>
  <c r="Z27" i="118"/>
  <c r="Z26" i="118"/>
  <c r="Z25" i="118"/>
  <c r="Z24" i="118"/>
  <c r="Z21" i="118"/>
  <c r="Z20" i="118"/>
  <c r="Z17" i="118"/>
  <c r="Z16" i="118"/>
  <c r="Z15" i="118"/>
  <c r="Z14" i="118"/>
  <c r="Z13" i="118"/>
  <c r="Z12" i="118"/>
  <c r="Z11" i="118"/>
  <c r="Z10" i="118"/>
  <c r="AA67" i="74"/>
  <c r="Y67" i="74"/>
  <c r="U67" i="74"/>
  <c r="Q67" i="74"/>
  <c r="M67" i="74"/>
  <c r="I67" i="74"/>
  <c r="E67" i="74"/>
  <c r="X66" i="74"/>
  <c r="W66" i="74"/>
  <c r="V66" i="74"/>
  <c r="T66" i="74"/>
  <c r="S66" i="74"/>
  <c r="R66" i="74"/>
  <c r="P66" i="74"/>
  <c r="O66" i="74"/>
  <c r="N66" i="74"/>
  <c r="L66" i="74"/>
  <c r="K66" i="74"/>
  <c r="J66" i="74"/>
  <c r="H66" i="74"/>
  <c r="G66" i="74"/>
  <c r="G67" i="74" s="1"/>
  <c r="F66" i="74"/>
  <c r="D66" i="74"/>
  <c r="C66" i="74"/>
  <c r="B66" i="74"/>
  <c r="Z65" i="74"/>
  <c r="Z64" i="74"/>
  <c r="Z63" i="74"/>
  <c r="Z62" i="74"/>
  <c r="Z61" i="74"/>
  <c r="Z60" i="74"/>
  <c r="Z59" i="74"/>
  <c r="Z58" i="74"/>
  <c r="Z55" i="74"/>
  <c r="Z54" i="74"/>
  <c r="Z53" i="74"/>
  <c r="Z52" i="74"/>
  <c r="Z51" i="74"/>
  <c r="Z50" i="74"/>
  <c r="Z49" i="74"/>
  <c r="Z48" i="74"/>
  <c r="Z45" i="74"/>
  <c r="Z44" i="74"/>
  <c r="Z41" i="74"/>
  <c r="Z40" i="74"/>
  <c r="Z39" i="74"/>
  <c r="Z38" i="74"/>
  <c r="Z37" i="74"/>
  <c r="Z36" i="74"/>
  <c r="Z35" i="74"/>
  <c r="Z34" i="74"/>
  <c r="Z31" i="74"/>
  <c r="Z30" i="74"/>
  <c r="Z29" i="74"/>
  <c r="Z28" i="74"/>
  <c r="Z27" i="74"/>
  <c r="Z26" i="74"/>
  <c r="Z25" i="74"/>
  <c r="Z24" i="74"/>
  <c r="Z21" i="74"/>
  <c r="Z20" i="74"/>
  <c r="Z17" i="74"/>
  <c r="Z16" i="74"/>
  <c r="Z15" i="74"/>
  <c r="Z14" i="74"/>
  <c r="Z13" i="74"/>
  <c r="Z12" i="74"/>
  <c r="Z11" i="74"/>
  <c r="Z10" i="74"/>
  <c r="AA67" i="73"/>
  <c r="Y67" i="73"/>
  <c r="U67" i="73"/>
  <c r="Q67" i="73"/>
  <c r="M67" i="73"/>
  <c r="I67" i="73"/>
  <c r="E67" i="73"/>
  <c r="X66" i="73"/>
  <c r="W66" i="73"/>
  <c r="V66" i="73"/>
  <c r="T66" i="73"/>
  <c r="S66" i="73"/>
  <c r="R66" i="73"/>
  <c r="P66" i="73"/>
  <c r="O66" i="73"/>
  <c r="N66" i="73"/>
  <c r="L66" i="73"/>
  <c r="K66" i="73"/>
  <c r="J66" i="73"/>
  <c r="H66" i="73"/>
  <c r="G66" i="73"/>
  <c r="F66" i="73"/>
  <c r="D66" i="73"/>
  <c r="C66" i="73"/>
  <c r="B66" i="73"/>
  <c r="Z65" i="73"/>
  <c r="Z64" i="73"/>
  <c r="Z63" i="73"/>
  <c r="Z62" i="73"/>
  <c r="Z61" i="73"/>
  <c r="Z60" i="73"/>
  <c r="Z59" i="73"/>
  <c r="Z58" i="73"/>
  <c r="Z55" i="73"/>
  <c r="Z54" i="73"/>
  <c r="Z53" i="73"/>
  <c r="Z52" i="73"/>
  <c r="Z51" i="73"/>
  <c r="Z50" i="73"/>
  <c r="Z49" i="73"/>
  <c r="Z48" i="73"/>
  <c r="Z45" i="73"/>
  <c r="Z44" i="73"/>
  <c r="Z41" i="73"/>
  <c r="Z40" i="73"/>
  <c r="Z39" i="73"/>
  <c r="Z38" i="73"/>
  <c r="Z37" i="73"/>
  <c r="Z36" i="73"/>
  <c r="Z35" i="73"/>
  <c r="Z34" i="73"/>
  <c r="Z31" i="73"/>
  <c r="Z30" i="73"/>
  <c r="Z29" i="73"/>
  <c r="Z28" i="73"/>
  <c r="Z27" i="73"/>
  <c r="Z26" i="73"/>
  <c r="Z25" i="73"/>
  <c r="Z24" i="73"/>
  <c r="Z21" i="73"/>
  <c r="Z20" i="73"/>
  <c r="Z17" i="73"/>
  <c r="Z16" i="73"/>
  <c r="Z15" i="73"/>
  <c r="Z14" i="73"/>
  <c r="Z13" i="73"/>
  <c r="Z12" i="73"/>
  <c r="Z11" i="73"/>
  <c r="Z10" i="73"/>
  <c r="AA67" i="72"/>
  <c r="Y67" i="72"/>
  <c r="U67" i="72"/>
  <c r="Q67" i="72"/>
  <c r="M67" i="72"/>
  <c r="I67" i="72"/>
  <c r="E67" i="72"/>
  <c r="X66" i="72"/>
  <c r="W66" i="72"/>
  <c r="V66" i="72"/>
  <c r="T66" i="72"/>
  <c r="S66" i="72"/>
  <c r="R66" i="72"/>
  <c r="P66" i="72"/>
  <c r="O66" i="72"/>
  <c r="N66" i="72"/>
  <c r="L66" i="72"/>
  <c r="K66" i="72"/>
  <c r="J66" i="72"/>
  <c r="H66" i="72"/>
  <c r="G66" i="72"/>
  <c r="F66" i="72"/>
  <c r="D66" i="72"/>
  <c r="C66" i="72"/>
  <c r="B66" i="72"/>
  <c r="Z65" i="72"/>
  <c r="Z64" i="72"/>
  <c r="Z63" i="72"/>
  <c r="Z62" i="72"/>
  <c r="Z61" i="72"/>
  <c r="Z60" i="72"/>
  <c r="Z59" i="72"/>
  <c r="Z58" i="72"/>
  <c r="Z55" i="72"/>
  <c r="Z54" i="72"/>
  <c r="Z53" i="72"/>
  <c r="Z52" i="72"/>
  <c r="Z51" i="72"/>
  <c r="Z50" i="72"/>
  <c r="Z49" i="72"/>
  <c r="Z48" i="72"/>
  <c r="Z45" i="72"/>
  <c r="Z44" i="72"/>
  <c r="Z41" i="72"/>
  <c r="Z40" i="72"/>
  <c r="Z39" i="72"/>
  <c r="Z38" i="72"/>
  <c r="Z37" i="72"/>
  <c r="Z36" i="72"/>
  <c r="Z35" i="72"/>
  <c r="Z34" i="72"/>
  <c r="Z31" i="72"/>
  <c r="Z30" i="72"/>
  <c r="Z29" i="72"/>
  <c r="Z28" i="72"/>
  <c r="Z27" i="72"/>
  <c r="Z26" i="72"/>
  <c r="Z25" i="72"/>
  <c r="Z24" i="72"/>
  <c r="Z21" i="72"/>
  <c r="Z20" i="72"/>
  <c r="Z17" i="72"/>
  <c r="Z16" i="72"/>
  <c r="Z15" i="72"/>
  <c r="Z14" i="72"/>
  <c r="Z13" i="72"/>
  <c r="Z12" i="72"/>
  <c r="Z11" i="72"/>
  <c r="Z10" i="72"/>
  <c r="AA67" i="71"/>
  <c r="Y67" i="71"/>
  <c r="U67" i="71"/>
  <c r="Q67" i="71"/>
  <c r="M67" i="71"/>
  <c r="I67" i="71"/>
  <c r="E67" i="71"/>
  <c r="X66" i="71"/>
  <c r="W66" i="71"/>
  <c r="V66" i="71"/>
  <c r="T66" i="71"/>
  <c r="S66" i="71"/>
  <c r="R66" i="71"/>
  <c r="P66" i="71"/>
  <c r="O66" i="71"/>
  <c r="N66" i="71"/>
  <c r="L66" i="71"/>
  <c r="K66" i="71"/>
  <c r="J66" i="71"/>
  <c r="H66" i="71"/>
  <c r="G66" i="71"/>
  <c r="F66" i="71"/>
  <c r="D66" i="71"/>
  <c r="C66" i="71"/>
  <c r="B66" i="71"/>
  <c r="Z65" i="71"/>
  <c r="Z64" i="71"/>
  <c r="Z63" i="71"/>
  <c r="Z62" i="71"/>
  <c r="Z61" i="71"/>
  <c r="Z60" i="71"/>
  <c r="Z59" i="71"/>
  <c r="Z58" i="71"/>
  <c r="Z55" i="71"/>
  <c r="Z54" i="71"/>
  <c r="Z53" i="71"/>
  <c r="Z52" i="71"/>
  <c r="Z51" i="71"/>
  <c r="Z50" i="71"/>
  <c r="Z49" i="71"/>
  <c r="Z48" i="71"/>
  <c r="Z45" i="71"/>
  <c r="Z44" i="71"/>
  <c r="Z41" i="71"/>
  <c r="Z40" i="71"/>
  <c r="Z39" i="71"/>
  <c r="Z38" i="71"/>
  <c r="Z37" i="71"/>
  <c r="Z36" i="71"/>
  <c r="Z35" i="71"/>
  <c r="Z34" i="71"/>
  <c r="Z31" i="71"/>
  <c r="Z30" i="71"/>
  <c r="Z29" i="71"/>
  <c r="Z28" i="71"/>
  <c r="Z27" i="71"/>
  <c r="Z26" i="71"/>
  <c r="Z25" i="71"/>
  <c r="Z24" i="71"/>
  <c r="Z21" i="71"/>
  <c r="Z20" i="71"/>
  <c r="Z17" i="71"/>
  <c r="Z16" i="71"/>
  <c r="Z15" i="71"/>
  <c r="Z14" i="71"/>
  <c r="Z13" i="71"/>
  <c r="Z12" i="71"/>
  <c r="Z11" i="71"/>
  <c r="Z10" i="71"/>
  <c r="AA67" i="70"/>
  <c r="Y67" i="70"/>
  <c r="U67" i="70"/>
  <c r="Q67" i="70"/>
  <c r="M67" i="70"/>
  <c r="I67" i="70"/>
  <c r="E67" i="70"/>
  <c r="X66" i="70"/>
  <c r="W66" i="70"/>
  <c r="V66" i="70"/>
  <c r="T66" i="70"/>
  <c r="S66" i="70"/>
  <c r="R66" i="70"/>
  <c r="P66" i="70"/>
  <c r="O66" i="70"/>
  <c r="N66" i="70"/>
  <c r="L66" i="70"/>
  <c r="K66" i="70"/>
  <c r="J66" i="70"/>
  <c r="H66" i="70"/>
  <c r="G66" i="70"/>
  <c r="F66" i="70"/>
  <c r="D66" i="70"/>
  <c r="C66" i="70"/>
  <c r="B66" i="70"/>
  <c r="Z65" i="70"/>
  <c r="Z64" i="70"/>
  <c r="Z63" i="70"/>
  <c r="Z62" i="70"/>
  <c r="Z61" i="70"/>
  <c r="Z60" i="70"/>
  <c r="Z59" i="70"/>
  <c r="Z58" i="70"/>
  <c r="Z55" i="70"/>
  <c r="Z54" i="70"/>
  <c r="Z53" i="70"/>
  <c r="Z52" i="70"/>
  <c r="Z51" i="70"/>
  <c r="Z50" i="70"/>
  <c r="Z49" i="70"/>
  <c r="Z48" i="70"/>
  <c r="Z45" i="70"/>
  <c r="Z44" i="70"/>
  <c r="Z41" i="70"/>
  <c r="Z40" i="70"/>
  <c r="Z39" i="70"/>
  <c r="Z38" i="70"/>
  <c r="Z37" i="70"/>
  <c r="Z36" i="70"/>
  <c r="Z35" i="70"/>
  <c r="Z34" i="70"/>
  <c r="Z31" i="70"/>
  <c r="Z30" i="70"/>
  <c r="Z29" i="70"/>
  <c r="Z28" i="70"/>
  <c r="Z27" i="70"/>
  <c r="Z26" i="70"/>
  <c r="Z25" i="70"/>
  <c r="Z24" i="70"/>
  <c r="Z21" i="70"/>
  <c r="Z20" i="70"/>
  <c r="Z17" i="70"/>
  <c r="Z16" i="70"/>
  <c r="Z15" i="70"/>
  <c r="Z14" i="70"/>
  <c r="Z13" i="70"/>
  <c r="Z12" i="70"/>
  <c r="Z11" i="70"/>
  <c r="Z10" i="70"/>
  <c r="AA67" i="69"/>
  <c r="Y67" i="69"/>
  <c r="U67" i="69"/>
  <c r="Q67" i="69"/>
  <c r="M67" i="69"/>
  <c r="I67" i="69"/>
  <c r="E67" i="69"/>
  <c r="X66" i="69"/>
  <c r="W66" i="69"/>
  <c r="V66" i="69"/>
  <c r="T66" i="69"/>
  <c r="S66" i="69"/>
  <c r="R66" i="69"/>
  <c r="P66" i="69"/>
  <c r="O66" i="69"/>
  <c r="N66" i="69"/>
  <c r="L66" i="69"/>
  <c r="K66" i="69"/>
  <c r="J66" i="69"/>
  <c r="H66" i="69"/>
  <c r="G66" i="69"/>
  <c r="F66" i="69"/>
  <c r="D66" i="69"/>
  <c r="C66" i="69"/>
  <c r="B66" i="69"/>
  <c r="Z65" i="69"/>
  <c r="Z64" i="69"/>
  <c r="Z63" i="69"/>
  <c r="Z62" i="69"/>
  <c r="Z61" i="69"/>
  <c r="Z60" i="69"/>
  <c r="Z59" i="69"/>
  <c r="Z58" i="69"/>
  <c r="Z55" i="69"/>
  <c r="Z54" i="69"/>
  <c r="Z53" i="69"/>
  <c r="Z52" i="69"/>
  <c r="Z51" i="69"/>
  <c r="Z50" i="69"/>
  <c r="Z49" i="69"/>
  <c r="Z48" i="69"/>
  <c r="Z45" i="69"/>
  <c r="Z44" i="69"/>
  <c r="Z41" i="69"/>
  <c r="Z40" i="69"/>
  <c r="Z39" i="69"/>
  <c r="Z38" i="69"/>
  <c r="Z37" i="69"/>
  <c r="Z36" i="69"/>
  <c r="Z35" i="69"/>
  <c r="Z34" i="69"/>
  <c r="Z31" i="69"/>
  <c r="Z30" i="69"/>
  <c r="Z29" i="69"/>
  <c r="Z28" i="69"/>
  <c r="Z27" i="69"/>
  <c r="Z26" i="69"/>
  <c r="Z25" i="69"/>
  <c r="Z24" i="69"/>
  <c r="Z21" i="69"/>
  <c r="Z20" i="69"/>
  <c r="Z17" i="69"/>
  <c r="Z16" i="69"/>
  <c r="Z15" i="69"/>
  <c r="Z14" i="69"/>
  <c r="Z13" i="69"/>
  <c r="Z12" i="69"/>
  <c r="Z11" i="69"/>
  <c r="Z10" i="69"/>
  <c r="AA67" i="119"/>
  <c r="Y67" i="119"/>
  <c r="U67" i="119"/>
  <c r="Q67" i="119"/>
  <c r="M67" i="119"/>
  <c r="I67" i="119"/>
  <c r="E67" i="119"/>
  <c r="X66" i="119"/>
  <c r="W66" i="119"/>
  <c r="V66" i="119"/>
  <c r="T66" i="119"/>
  <c r="S66" i="119"/>
  <c r="R66" i="119"/>
  <c r="P66" i="119"/>
  <c r="O66" i="119"/>
  <c r="N66" i="119"/>
  <c r="L66" i="119"/>
  <c r="K66" i="119"/>
  <c r="J66" i="119"/>
  <c r="H66" i="119"/>
  <c r="G66" i="119"/>
  <c r="F66" i="119"/>
  <c r="D66" i="119"/>
  <c r="C66" i="119"/>
  <c r="B66" i="119"/>
  <c r="Z65" i="119"/>
  <c r="Z64" i="119"/>
  <c r="Z63" i="119"/>
  <c r="Z62" i="119"/>
  <c r="Z61" i="119"/>
  <c r="Z60" i="119"/>
  <c r="Z59" i="119"/>
  <c r="Z58" i="119"/>
  <c r="Z55" i="119"/>
  <c r="Z54" i="119"/>
  <c r="Z53" i="119"/>
  <c r="Z52" i="119"/>
  <c r="Z51" i="119"/>
  <c r="Z50" i="119"/>
  <c r="Z49" i="119"/>
  <c r="Z48" i="119"/>
  <c r="Z45" i="119"/>
  <c r="Z44" i="119"/>
  <c r="Z41" i="119"/>
  <c r="Z40" i="119"/>
  <c r="Z39" i="119"/>
  <c r="Z38" i="119"/>
  <c r="Z37" i="119"/>
  <c r="Z36" i="119"/>
  <c r="Z35" i="119"/>
  <c r="Z34" i="119"/>
  <c r="Z31" i="119"/>
  <c r="Z30" i="119"/>
  <c r="Z29" i="119"/>
  <c r="Z28" i="119"/>
  <c r="Z27" i="119"/>
  <c r="Z26" i="119"/>
  <c r="Z25" i="119"/>
  <c r="Z24" i="119"/>
  <c r="Z21" i="119"/>
  <c r="Z20" i="119"/>
  <c r="Z17" i="119"/>
  <c r="Z16" i="119"/>
  <c r="Z15" i="119"/>
  <c r="Z14" i="119"/>
  <c r="Z13" i="119"/>
  <c r="Z12" i="119"/>
  <c r="Z11" i="119"/>
  <c r="Z10" i="119"/>
  <c r="AA67" i="75"/>
  <c r="Y67" i="75"/>
  <c r="U67" i="75"/>
  <c r="Q67" i="75"/>
  <c r="M67" i="75"/>
  <c r="I67" i="75"/>
  <c r="E67" i="75"/>
  <c r="X66" i="75"/>
  <c r="W66" i="75"/>
  <c r="V66" i="75"/>
  <c r="T66" i="75"/>
  <c r="S66" i="75"/>
  <c r="R66" i="75"/>
  <c r="P66" i="75"/>
  <c r="O66" i="75"/>
  <c r="N66" i="75"/>
  <c r="L66" i="75"/>
  <c r="K66" i="75"/>
  <c r="J66" i="75"/>
  <c r="H66" i="75"/>
  <c r="G66" i="75"/>
  <c r="F66" i="75"/>
  <c r="D66" i="75"/>
  <c r="C66" i="75"/>
  <c r="B66" i="75"/>
  <c r="Z65" i="75"/>
  <c r="Z64" i="75"/>
  <c r="Z63" i="75"/>
  <c r="Z62" i="75"/>
  <c r="Z61" i="75"/>
  <c r="Z60" i="75"/>
  <c r="Z59" i="75"/>
  <c r="Z58" i="75"/>
  <c r="Z55" i="75"/>
  <c r="Z54" i="75"/>
  <c r="Z53" i="75"/>
  <c r="Z52" i="75"/>
  <c r="Z51" i="75"/>
  <c r="Z50" i="75"/>
  <c r="Z49" i="75"/>
  <c r="Z48" i="75"/>
  <c r="Z45" i="75"/>
  <c r="Z44" i="75"/>
  <c r="Z41" i="75"/>
  <c r="Z40" i="75"/>
  <c r="Z39" i="75"/>
  <c r="Z38" i="75"/>
  <c r="Z37" i="75"/>
  <c r="Z36" i="75"/>
  <c r="Z35" i="75"/>
  <c r="Z34" i="75"/>
  <c r="Z31" i="75"/>
  <c r="Z30" i="75"/>
  <c r="Z29" i="75"/>
  <c r="Z28" i="75"/>
  <c r="Z27" i="75"/>
  <c r="Z26" i="75"/>
  <c r="Z25" i="75"/>
  <c r="Z24" i="75"/>
  <c r="Z21" i="75"/>
  <c r="Z20" i="75"/>
  <c r="Z17" i="75"/>
  <c r="Z16" i="75"/>
  <c r="Z15" i="75"/>
  <c r="Z14" i="75"/>
  <c r="Z13" i="75"/>
  <c r="Z12" i="75"/>
  <c r="Z11" i="75"/>
  <c r="Z10" i="75"/>
  <c r="AA67" i="76"/>
  <c r="Y67" i="76"/>
  <c r="U67" i="76"/>
  <c r="Q67" i="76"/>
  <c r="M67" i="76"/>
  <c r="I67" i="76"/>
  <c r="E67" i="76"/>
  <c r="X66" i="76"/>
  <c r="W66" i="76"/>
  <c r="V66" i="76"/>
  <c r="T66" i="76"/>
  <c r="S66" i="76"/>
  <c r="R66" i="76"/>
  <c r="P66" i="76"/>
  <c r="O66" i="76"/>
  <c r="N66" i="76"/>
  <c r="L66" i="76"/>
  <c r="K66" i="76"/>
  <c r="J66" i="76"/>
  <c r="H66" i="76"/>
  <c r="G66" i="76"/>
  <c r="F66" i="76"/>
  <c r="D66" i="76"/>
  <c r="C66" i="76"/>
  <c r="B66" i="76"/>
  <c r="Z65" i="76"/>
  <c r="Z64" i="76"/>
  <c r="Z63" i="76"/>
  <c r="Z62" i="76"/>
  <c r="Z61" i="76"/>
  <c r="Z60" i="76"/>
  <c r="Z59" i="76"/>
  <c r="Z58" i="76"/>
  <c r="Z55" i="76"/>
  <c r="Z54" i="76"/>
  <c r="Z53" i="76"/>
  <c r="Z52" i="76"/>
  <c r="Z51" i="76"/>
  <c r="Z50" i="76"/>
  <c r="Z49" i="76"/>
  <c r="Z48" i="76"/>
  <c r="Z45" i="76"/>
  <c r="Z44" i="76"/>
  <c r="Z41" i="76"/>
  <c r="Z40" i="76"/>
  <c r="Z39" i="76"/>
  <c r="Z38" i="76"/>
  <c r="Z37" i="76"/>
  <c r="Z36" i="76"/>
  <c r="Z35" i="76"/>
  <c r="Z34" i="76"/>
  <c r="Z31" i="76"/>
  <c r="Z30" i="76"/>
  <c r="Z29" i="76"/>
  <c r="Z28" i="76"/>
  <c r="Z27" i="76"/>
  <c r="Z26" i="76"/>
  <c r="Z25" i="76"/>
  <c r="Z24" i="76"/>
  <c r="Z21" i="76"/>
  <c r="Z20" i="76"/>
  <c r="Z17" i="76"/>
  <c r="Z16" i="76"/>
  <c r="Z15" i="76"/>
  <c r="Z14" i="76"/>
  <c r="Z13" i="76"/>
  <c r="Z12" i="76"/>
  <c r="Z11" i="76"/>
  <c r="Z10" i="76"/>
  <c r="W67" i="75" l="1"/>
  <c r="K67" i="72"/>
  <c r="S67" i="114"/>
  <c r="W67" i="115"/>
  <c r="O67" i="95"/>
  <c r="C67" i="69"/>
  <c r="O67" i="72"/>
  <c r="S67" i="73"/>
  <c r="W67" i="74"/>
  <c r="G67" i="110"/>
  <c r="O67" i="112"/>
  <c r="S67" i="113"/>
  <c r="W67" i="114"/>
  <c r="K67" i="100"/>
  <c r="O67" i="101"/>
  <c r="S67" i="102"/>
  <c r="W67" i="103"/>
  <c r="G67" i="99"/>
  <c r="K67" i="93"/>
  <c r="S67" i="110"/>
  <c r="C67" i="114"/>
  <c r="S67" i="101"/>
  <c r="K67" i="69"/>
  <c r="S67" i="74"/>
  <c r="O67" i="113"/>
  <c r="C67" i="104"/>
  <c r="O67" i="118"/>
  <c r="S67" i="108"/>
  <c r="O67" i="115"/>
  <c r="S67" i="116"/>
  <c r="W67" i="106"/>
  <c r="S67" i="112"/>
  <c r="O67" i="104"/>
  <c r="K67" i="119"/>
  <c r="W67" i="71"/>
  <c r="G67" i="118"/>
  <c r="O67" i="109"/>
  <c r="W67" i="111"/>
  <c r="O67" i="106"/>
  <c r="O67" i="71"/>
  <c r="C67" i="116"/>
  <c r="S67" i="75"/>
  <c r="C67" i="71"/>
  <c r="K67" i="73"/>
  <c r="C67" i="111"/>
  <c r="G67" i="112"/>
  <c r="K67" i="113"/>
  <c r="O67" i="114"/>
  <c r="S67" i="115"/>
  <c r="W67" i="116"/>
  <c r="G67" i="101"/>
  <c r="O67" i="103"/>
  <c r="W67" i="105"/>
  <c r="G67" i="93"/>
  <c r="S67" i="94"/>
  <c r="C67" i="95"/>
  <c r="G67" i="73"/>
  <c r="K67" i="74"/>
  <c r="C67" i="109"/>
  <c r="C67" i="76"/>
  <c r="S67" i="95"/>
  <c r="S67" i="70"/>
  <c r="C67" i="74"/>
  <c r="S67" i="72"/>
  <c r="W67" i="113"/>
  <c r="G67" i="117"/>
  <c r="K67" i="99"/>
  <c r="W67" i="109"/>
  <c r="K67" i="111"/>
  <c r="C67" i="112"/>
  <c r="K67" i="114"/>
  <c r="O67" i="99"/>
  <c r="S67" i="93"/>
  <c r="K67" i="94"/>
  <c r="C67" i="98"/>
  <c r="O67" i="98"/>
  <c r="K67" i="116"/>
  <c r="G67" i="69"/>
  <c r="C67" i="106"/>
  <c r="O67" i="119"/>
  <c r="S67" i="69"/>
  <c r="K67" i="70"/>
  <c r="W67" i="108"/>
  <c r="G67" i="109"/>
  <c r="K67" i="110"/>
  <c r="O67" i="111"/>
  <c r="K67" i="107"/>
  <c r="C67" i="100"/>
  <c r="W67" i="100"/>
  <c r="K67" i="102"/>
  <c r="C67" i="103"/>
  <c r="K67" i="105"/>
  <c r="C67" i="94"/>
  <c r="C67" i="93"/>
  <c r="C67" i="75"/>
  <c r="G67" i="111"/>
  <c r="K67" i="112"/>
  <c r="K67" i="76"/>
  <c r="S67" i="119"/>
  <c r="S67" i="71"/>
  <c r="G67" i="108"/>
  <c r="K67" i="109"/>
  <c r="O67" i="110"/>
  <c r="S67" i="111"/>
  <c r="W67" i="112"/>
  <c r="G67" i="116"/>
  <c r="K67" i="101"/>
  <c r="O67" i="102"/>
  <c r="S67" i="103"/>
  <c r="K67" i="104"/>
  <c r="O67" i="105"/>
  <c r="S67" i="106"/>
  <c r="W67" i="95"/>
  <c r="O67" i="96"/>
  <c r="S67" i="97"/>
  <c r="O67" i="76"/>
  <c r="G67" i="75"/>
  <c r="W67" i="69"/>
  <c r="C67" i="70"/>
  <c r="O67" i="70"/>
  <c r="G67" i="71"/>
  <c r="W67" i="73"/>
  <c r="O67" i="74"/>
  <c r="S67" i="118"/>
  <c r="K67" i="117"/>
  <c r="O67" i="100"/>
  <c r="G67" i="105"/>
  <c r="G67" i="106"/>
  <c r="W67" i="93"/>
  <c r="O67" i="94"/>
  <c r="G67" i="95"/>
  <c r="W67" i="97"/>
  <c r="G67" i="115"/>
  <c r="G67" i="76"/>
  <c r="W67" i="119"/>
  <c r="O67" i="69"/>
  <c r="G67" i="70"/>
  <c r="W67" i="72"/>
  <c r="C67" i="73"/>
  <c r="O67" i="73"/>
  <c r="K67" i="118"/>
  <c r="C67" i="108"/>
  <c r="C67" i="117"/>
  <c r="W67" i="117"/>
  <c r="G67" i="107"/>
  <c r="G67" i="100"/>
  <c r="W67" i="102"/>
  <c r="G67" i="104"/>
  <c r="W67" i="99"/>
  <c r="O67" i="93"/>
  <c r="G67" i="94"/>
  <c r="W67" i="96"/>
  <c r="O67" i="97"/>
  <c r="S67" i="76"/>
  <c r="K67" i="75"/>
  <c r="C67" i="119"/>
  <c r="K67" i="71"/>
  <c r="C67" i="72"/>
  <c r="W67" i="118"/>
  <c r="O67" i="117"/>
  <c r="S67" i="107"/>
  <c r="S67" i="100"/>
  <c r="W67" i="101"/>
  <c r="C67" i="102"/>
  <c r="G67" i="103"/>
  <c r="S67" i="104"/>
  <c r="K67" i="106"/>
  <c r="C67" i="99"/>
  <c r="K67" i="95"/>
  <c r="C67" i="96"/>
  <c r="G67" i="98"/>
  <c r="C67" i="118"/>
  <c r="G67" i="113"/>
  <c r="C67" i="101"/>
  <c r="S67" i="98"/>
  <c r="W67" i="76"/>
  <c r="O67" i="75"/>
  <c r="G67" i="119"/>
  <c r="W67" i="70"/>
  <c r="G67" i="72"/>
  <c r="C67" i="110"/>
  <c r="C67" i="115"/>
  <c r="S67" i="117"/>
  <c r="G67" i="102"/>
  <c r="K67" i="103"/>
  <c r="W67" i="104"/>
  <c r="C67" i="105"/>
  <c r="W67" i="94"/>
  <c r="G67" i="96"/>
  <c r="K67" i="98"/>
  <c r="K67" i="108"/>
  <c r="C67" i="107"/>
  <c r="S67" i="99"/>
  <c r="S67" i="96"/>
  <c r="K67" i="97"/>
  <c r="W67" i="98"/>
  <c r="Z39" i="77"/>
  <c r="Z38" i="77"/>
  <c r="Z53" i="77"/>
  <c r="Z52" i="77"/>
  <c r="Z16" i="77"/>
  <c r="Z15" i="77"/>
  <c r="Z41" i="77"/>
  <c r="Z40" i="77"/>
  <c r="Z21" i="77" l="1"/>
  <c r="Z20" i="77"/>
  <c r="Y67" i="77"/>
  <c r="X66" i="77"/>
  <c r="W66" i="77"/>
  <c r="V66" i="77"/>
  <c r="U67" i="77"/>
  <c r="T66" i="77"/>
  <c r="S66" i="77"/>
  <c r="R66" i="77"/>
  <c r="Q67" i="77"/>
  <c r="P66" i="77"/>
  <c r="O66" i="77"/>
  <c r="N66" i="77"/>
  <c r="M67" i="77"/>
  <c r="L66" i="77"/>
  <c r="K66" i="77"/>
  <c r="J66" i="77"/>
  <c r="I67" i="77"/>
  <c r="H66" i="77"/>
  <c r="G66" i="77"/>
  <c r="F66" i="77"/>
  <c r="O67" i="77" l="1"/>
  <c r="W67" i="77"/>
  <c r="K67" i="77"/>
  <c r="S67" i="77"/>
  <c r="G67" i="77"/>
  <c r="D72" i="77"/>
  <c r="D68" i="78"/>
  <c r="D65" i="78"/>
  <c r="D62" i="78"/>
  <c r="D68" i="79"/>
  <c r="D65" i="79"/>
  <c r="D62" i="79"/>
  <c r="D69" i="80"/>
  <c r="D66" i="80"/>
  <c r="D63" i="80"/>
  <c r="D68" i="81" l="1"/>
  <c r="D65" i="81"/>
  <c r="D62" i="81"/>
  <c r="D70" i="82" l="1"/>
  <c r="D67" i="82"/>
  <c r="D64" i="82"/>
  <c r="D69" i="83" l="1"/>
  <c r="D66" i="83"/>
  <c r="D63" i="83"/>
  <c r="D70" i="84" l="1"/>
  <c r="D67" i="84"/>
  <c r="D64" i="84"/>
  <c r="D69" i="85"/>
  <c r="D66" i="85"/>
  <c r="D63" i="85"/>
  <c r="D69" i="86"/>
  <c r="D66" i="86"/>
  <c r="D63" i="86"/>
  <c r="D68" i="87"/>
  <c r="D65" i="87"/>
  <c r="D62" i="87"/>
  <c r="D70" i="88" l="1"/>
  <c r="D67" i="88"/>
  <c r="D64" i="88"/>
  <c r="D63" i="89" l="1"/>
  <c r="D66" i="89"/>
  <c r="D69" i="89"/>
  <c r="Z9" i="88" l="1"/>
  <c r="Z35" i="88"/>
  <c r="D69" i="90" l="1"/>
  <c r="D66" i="90"/>
  <c r="D63" i="90"/>
  <c r="D68" i="92" l="1"/>
  <c r="D65" i="92"/>
  <c r="D62" i="92"/>
  <c r="D71" i="91"/>
  <c r="D68" i="91"/>
  <c r="D65" i="91"/>
  <c r="B72" i="72" l="1"/>
  <c r="B71" i="91" l="1"/>
  <c r="B68" i="91"/>
  <c r="D73" i="91"/>
  <c r="B65" i="91"/>
  <c r="AA60" i="91"/>
  <c r="Y60" i="91"/>
  <c r="U60" i="91"/>
  <c r="Q60" i="91"/>
  <c r="M60" i="91"/>
  <c r="I60" i="91"/>
  <c r="E60" i="91"/>
  <c r="X59" i="91"/>
  <c r="W59" i="91"/>
  <c r="V59" i="91"/>
  <c r="T59" i="91"/>
  <c r="S59" i="91"/>
  <c r="S60" i="91" s="1"/>
  <c r="R59" i="91"/>
  <c r="P59" i="91"/>
  <c r="O59" i="91"/>
  <c r="N59" i="91"/>
  <c r="L59" i="91"/>
  <c r="K59" i="91"/>
  <c r="K60" i="91" s="1"/>
  <c r="J59" i="91"/>
  <c r="H59" i="91"/>
  <c r="G59" i="91"/>
  <c r="F59" i="91"/>
  <c r="D59" i="91"/>
  <c r="C59" i="91"/>
  <c r="C60" i="91" s="1"/>
  <c r="B59" i="91"/>
  <c r="Z58" i="91"/>
  <c r="Z57" i="91"/>
  <c r="Z56" i="91"/>
  <c r="Z55" i="91"/>
  <c r="Z54" i="91"/>
  <c r="Z53" i="91"/>
  <c r="Z52" i="91"/>
  <c r="Z51" i="91"/>
  <c r="Z48" i="91"/>
  <c r="Z47" i="91"/>
  <c r="Z46" i="91"/>
  <c r="Z45" i="91"/>
  <c r="Z44" i="91"/>
  <c r="Z43" i="91"/>
  <c r="Z40" i="91"/>
  <c r="Z39" i="91"/>
  <c r="Z36" i="91"/>
  <c r="Z35" i="91"/>
  <c r="Z34" i="91"/>
  <c r="Z33" i="91"/>
  <c r="Z30" i="91"/>
  <c r="Z29" i="91"/>
  <c r="Z28" i="91"/>
  <c r="Z27" i="91"/>
  <c r="Z26" i="91"/>
  <c r="Z25" i="91"/>
  <c r="Z24" i="91"/>
  <c r="Z23" i="91"/>
  <c r="Z20" i="91"/>
  <c r="Z18" i="91"/>
  <c r="Z16" i="91"/>
  <c r="Z15" i="91"/>
  <c r="Z14" i="91"/>
  <c r="Z10" i="91"/>
  <c r="Z9" i="91"/>
  <c r="Z8" i="91"/>
  <c r="B69" i="90"/>
  <c r="B66" i="90"/>
  <c r="D71" i="90"/>
  <c r="B63" i="90"/>
  <c r="AA58" i="90"/>
  <c r="Y58" i="90"/>
  <c r="U58" i="90"/>
  <c r="Q58" i="90"/>
  <c r="M58" i="90"/>
  <c r="I58" i="90"/>
  <c r="E58" i="90"/>
  <c r="X57" i="90"/>
  <c r="W57" i="90"/>
  <c r="W58" i="90" s="1"/>
  <c r="V57" i="90"/>
  <c r="T57" i="90"/>
  <c r="S57" i="90"/>
  <c r="R57" i="90"/>
  <c r="P57" i="90"/>
  <c r="O57" i="90"/>
  <c r="O58" i="90" s="1"/>
  <c r="N57" i="90"/>
  <c r="L57" i="90"/>
  <c r="K57" i="90"/>
  <c r="J57" i="90"/>
  <c r="H57" i="90"/>
  <c r="G57" i="90"/>
  <c r="G58" i="90" s="1"/>
  <c r="F57" i="90"/>
  <c r="D57" i="90"/>
  <c r="C57" i="90"/>
  <c r="B57" i="90"/>
  <c r="Z56" i="90"/>
  <c r="Z55" i="90"/>
  <c r="Z54" i="90"/>
  <c r="Z53" i="90"/>
  <c r="Z52" i="90"/>
  <c r="Z51" i="90"/>
  <c r="Z50" i="90"/>
  <c r="Z49" i="90"/>
  <c r="Z46" i="90"/>
  <c r="Z45" i="90"/>
  <c r="Z44" i="90"/>
  <c r="Z43" i="90"/>
  <c r="Z42" i="90"/>
  <c r="Z41" i="90"/>
  <c r="Z38" i="90"/>
  <c r="Z37" i="90"/>
  <c r="Z34" i="90"/>
  <c r="Z33" i="90"/>
  <c r="Z32" i="90"/>
  <c r="Z30" i="90"/>
  <c r="Z27" i="90"/>
  <c r="Z26" i="90"/>
  <c r="Z25" i="90"/>
  <c r="Z24" i="90"/>
  <c r="Z23" i="90"/>
  <c r="Z22" i="90"/>
  <c r="Z21" i="90"/>
  <c r="Z20" i="90"/>
  <c r="Z17" i="90"/>
  <c r="Z15" i="90"/>
  <c r="Z13" i="90"/>
  <c r="Z12" i="90"/>
  <c r="Z11" i="90"/>
  <c r="Z10" i="90"/>
  <c r="Z9" i="90"/>
  <c r="Z8" i="90"/>
  <c r="B69" i="89"/>
  <c r="B66" i="89"/>
  <c r="D71" i="89"/>
  <c r="B63" i="89"/>
  <c r="B71" i="89" s="1"/>
  <c r="AA58" i="89"/>
  <c r="Y58" i="89"/>
  <c r="U58" i="89"/>
  <c r="Q58" i="89"/>
  <c r="M58" i="89"/>
  <c r="I58" i="89"/>
  <c r="E58" i="89"/>
  <c r="X57" i="89"/>
  <c r="W57" i="89"/>
  <c r="V57" i="89"/>
  <c r="T57" i="89"/>
  <c r="S57" i="89"/>
  <c r="S58" i="89" s="1"/>
  <c r="R57" i="89"/>
  <c r="P57" i="89"/>
  <c r="O57" i="89"/>
  <c r="N57" i="89"/>
  <c r="L57" i="89"/>
  <c r="K57" i="89"/>
  <c r="K58" i="89" s="1"/>
  <c r="J57" i="89"/>
  <c r="H57" i="89"/>
  <c r="G57" i="89"/>
  <c r="F57" i="89"/>
  <c r="D57" i="89"/>
  <c r="C57" i="89"/>
  <c r="C58" i="89" s="1"/>
  <c r="B57" i="89"/>
  <c r="Z56" i="89"/>
  <c r="Z55" i="89"/>
  <c r="Z54" i="89"/>
  <c r="Z53" i="89"/>
  <c r="Z52" i="89"/>
  <c r="Z51" i="89"/>
  <c r="Z50" i="89"/>
  <c r="Z49" i="89"/>
  <c r="Z46" i="89"/>
  <c r="Z45" i="89"/>
  <c r="Z44" i="89"/>
  <c r="Z43" i="89"/>
  <c r="Z42" i="89"/>
  <c r="Z41" i="89"/>
  <c r="Z38" i="89"/>
  <c r="Z37" i="89"/>
  <c r="Z34" i="89"/>
  <c r="Z33" i="89"/>
  <c r="Z32" i="89"/>
  <c r="Z30" i="89"/>
  <c r="Z27" i="89"/>
  <c r="Z26" i="89"/>
  <c r="Z25" i="89"/>
  <c r="Z24" i="89"/>
  <c r="Z23" i="89"/>
  <c r="Z22" i="89"/>
  <c r="Z21" i="89"/>
  <c r="Z20" i="89"/>
  <c r="Z17" i="89"/>
  <c r="Z15" i="89"/>
  <c r="Z13" i="89"/>
  <c r="Z12" i="89"/>
  <c r="Z11" i="89"/>
  <c r="Z10" i="89"/>
  <c r="Z9" i="89"/>
  <c r="Z8" i="89"/>
  <c r="B70" i="88"/>
  <c r="B67" i="88"/>
  <c r="D72" i="88"/>
  <c r="B64" i="88"/>
  <c r="AA59" i="88"/>
  <c r="Y59" i="88"/>
  <c r="U59" i="88"/>
  <c r="Q59" i="88"/>
  <c r="M59" i="88"/>
  <c r="I59" i="88"/>
  <c r="E59" i="88"/>
  <c r="X58" i="88"/>
  <c r="W58" i="88"/>
  <c r="W59" i="88" s="1"/>
  <c r="V58" i="88"/>
  <c r="T58" i="88"/>
  <c r="S58" i="88"/>
  <c r="R58" i="88"/>
  <c r="P58" i="88"/>
  <c r="O58" i="88"/>
  <c r="O59" i="88" s="1"/>
  <c r="N58" i="88"/>
  <c r="L58" i="88"/>
  <c r="K58" i="88"/>
  <c r="J58" i="88"/>
  <c r="H58" i="88"/>
  <c r="G58" i="88"/>
  <c r="G59" i="88" s="1"/>
  <c r="F58" i="88"/>
  <c r="D58" i="88"/>
  <c r="C58" i="88"/>
  <c r="B58" i="88"/>
  <c r="Z57" i="88"/>
  <c r="Z56" i="88"/>
  <c r="Z55" i="88"/>
  <c r="Z54" i="88"/>
  <c r="Z53" i="88"/>
  <c r="Z52" i="88"/>
  <c r="Z51" i="88"/>
  <c r="Z50" i="88"/>
  <c r="Z47" i="88"/>
  <c r="Z46" i="88"/>
  <c r="Z45" i="88"/>
  <c r="Z44" i="88"/>
  <c r="Z43" i="88"/>
  <c r="Z42" i="88"/>
  <c r="Z39" i="88"/>
  <c r="Z38" i="88"/>
  <c r="Z34" i="88"/>
  <c r="Z33" i="88"/>
  <c r="Z32" i="88"/>
  <c r="Z31" i="88"/>
  <c r="Z28" i="88"/>
  <c r="Z27" i="88"/>
  <c r="Z26" i="88"/>
  <c r="Z25" i="88"/>
  <c r="Z24" i="88"/>
  <c r="Z23" i="88"/>
  <c r="Z22" i="88"/>
  <c r="Z21" i="88"/>
  <c r="Z18" i="88"/>
  <c r="Z16" i="88"/>
  <c r="Z14" i="88"/>
  <c r="Z13" i="88"/>
  <c r="Z12" i="88"/>
  <c r="Z11" i="88"/>
  <c r="Z10" i="88"/>
  <c r="Z8" i="88"/>
  <c r="D70" i="87"/>
  <c r="B68" i="87"/>
  <c r="B65" i="87"/>
  <c r="B62" i="87"/>
  <c r="B70" i="87" s="1"/>
  <c r="AA57" i="87"/>
  <c r="Y57" i="87"/>
  <c r="U57" i="87"/>
  <c r="Q57" i="87"/>
  <c r="M57" i="87"/>
  <c r="I57" i="87"/>
  <c r="E57" i="87"/>
  <c r="X56" i="87"/>
  <c r="W56" i="87"/>
  <c r="V56" i="87"/>
  <c r="T56" i="87"/>
  <c r="S56" i="87"/>
  <c r="S57" i="87" s="1"/>
  <c r="R56" i="87"/>
  <c r="P56" i="87"/>
  <c r="O56" i="87"/>
  <c r="N56" i="87"/>
  <c r="L56" i="87"/>
  <c r="K56" i="87"/>
  <c r="K57" i="87" s="1"/>
  <c r="J56" i="87"/>
  <c r="H56" i="87"/>
  <c r="G56" i="87"/>
  <c r="F56" i="87"/>
  <c r="D56" i="87"/>
  <c r="C56" i="87"/>
  <c r="C57" i="87" s="1"/>
  <c r="B56" i="87"/>
  <c r="Z55" i="87"/>
  <c r="Z54" i="87"/>
  <c r="Z53" i="87"/>
  <c r="Z52" i="87"/>
  <c r="Z51" i="87"/>
  <c r="Z50" i="87"/>
  <c r="Z49" i="87"/>
  <c r="Z48" i="87"/>
  <c r="Z45" i="87"/>
  <c r="Z44" i="87"/>
  <c r="Z43" i="87"/>
  <c r="Z42" i="87"/>
  <c r="Z41" i="87"/>
  <c r="Z40" i="87"/>
  <c r="Z37" i="87"/>
  <c r="Z36" i="87"/>
  <c r="Z33" i="87"/>
  <c r="Z32" i="87"/>
  <c r="Z31" i="87"/>
  <c r="Z30" i="87"/>
  <c r="Z27" i="87"/>
  <c r="Z26" i="87"/>
  <c r="Z25" i="87"/>
  <c r="Z24" i="87"/>
  <c r="Z23" i="87"/>
  <c r="Z22" i="87"/>
  <c r="Z21" i="87"/>
  <c r="Z20" i="87"/>
  <c r="Z17" i="87"/>
  <c r="Z15" i="87"/>
  <c r="Z13" i="87"/>
  <c r="Z12" i="87"/>
  <c r="Z11" i="87"/>
  <c r="Z10" i="87"/>
  <c r="Z9" i="87"/>
  <c r="Z8" i="87"/>
  <c r="D71" i="86"/>
  <c r="B69" i="86"/>
  <c r="B66" i="86"/>
  <c r="B63" i="86"/>
  <c r="AA58" i="86"/>
  <c r="Y58" i="86"/>
  <c r="U58" i="86"/>
  <c r="Q58" i="86"/>
  <c r="M58" i="86"/>
  <c r="I58" i="86"/>
  <c r="E58" i="86"/>
  <c r="X57" i="86"/>
  <c r="W57" i="86"/>
  <c r="W58" i="86" s="1"/>
  <c r="V57" i="86"/>
  <c r="T57" i="86"/>
  <c r="S57" i="86"/>
  <c r="R57" i="86"/>
  <c r="P57" i="86"/>
  <c r="O57" i="86"/>
  <c r="O58" i="86" s="1"/>
  <c r="N57" i="86"/>
  <c r="L57" i="86"/>
  <c r="K57" i="86"/>
  <c r="J57" i="86"/>
  <c r="H57" i="86"/>
  <c r="G57" i="86"/>
  <c r="F57" i="86"/>
  <c r="D57" i="86"/>
  <c r="C57" i="86"/>
  <c r="B57" i="86"/>
  <c r="Z56" i="86"/>
  <c r="Z55" i="86"/>
  <c r="Z54" i="86"/>
  <c r="Z53" i="86"/>
  <c r="Z52" i="86"/>
  <c r="Z51" i="86"/>
  <c r="Z50" i="86"/>
  <c r="Z49" i="86"/>
  <c r="Z46" i="86"/>
  <c r="Z45" i="86"/>
  <c r="Z44" i="86"/>
  <c r="Z43" i="86"/>
  <c r="Z42" i="86"/>
  <c r="Z41" i="86"/>
  <c r="Z38" i="86"/>
  <c r="Z37" i="86"/>
  <c r="Z34" i="86"/>
  <c r="Z33" i="86"/>
  <c r="Z31" i="86"/>
  <c r="Z30" i="86"/>
  <c r="Z27" i="86"/>
  <c r="Z26" i="86"/>
  <c r="Z25" i="86"/>
  <c r="Z24" i="86"/>
  <c r="Z23" i="86"/>
  <c r="Z22" i="86"/>
  <c r="Z21" i="86"/>
  <c r="Z20" i="86"/>
  <c r="Z17" i="86"/>
  <c r="Z15" i="86"/>
  <c r="Z13" i="86"/>
  <c r="Z12" i="86"/>
  <c r="Z11" i="86"/>
  <c r="Z10" i="86"/>
  <c r="Z9" i="86"/>
  <c r="Z8" i="86"/>
  <c r="D71" i="85"/>
  <c r="B69" i="85"/>
  <c r="B66" i="85"/>
  <c r="B63" i="85"/>
  <c r="AA58" i="85"/>
  <c r="Y58" i="85"/>
  <c r="U58" i="85"/>
  <c r="Q58" i="85"/>
  <c r="M58" i="85"/>
  <c r="I58" i="85"/>
  <c r="E58" i="85"/>
  <c r="X57" i="85"/>
  <c r="W57" i="85"/>
  <c r="V57" i="85"/>
  <c r="T57" i="85"/>
  <c r="S57" i="85"/>
  <c r="R57" i="85"/>
  <c r="P57" i="85"/>
  <c r="O57" i="85"/>
  <c r="N57" i="85"/>
  <c r="L57" i="85"/>
  <c r="K57" i="85"/>
  <c r="K58" i="85" s="1"/>
  <c r="J57" i="85"/>
  <c r="H57" i="85"/>
  <c r="G57" i="85"/>
  <c r="F57" i="85"/>
  <c r="D57" i="85"/>
  <c r="C57" i="85"/>
  <c r="C58" i="85" s="1"/>
  <c r="B57" i="85"/>
  <c r="Z56" i="85"/>
  <c r="Z55" i="85"/>
  <c r="Z54" i="85"/>
  <c r="Z53" i="85"/>
  <c r="Z52" i="85"/>
  <c r="Z51" i="85"/>
  <c r="Z50" i="85"/>
  <c r="Z49" i="85"/>
  <c r="Z46" i="85"/>
  <c r="Z45" i="85"/>
  <c r="Z44" i="85"/>
  <c r="Z43" i="85"/>
  <c r="Z42" i="85"/>
  <c r="Z41" i="85"/>
  <c r="Z38" i="85"/>
  <c r="Z37" i="85"/>
  <c r="Z34" i="85"/>
  <c r="Z32" i="85"/>
  <c r="Z31" i="85"/>
  <c r="Z30" i="85"/>
  <c r="Z27" i="85"/>
  <c r="Z26" i="85"/>
  <c r="Z25" i="85"/>
  <c r="Z24" i="85"/>
  <c r="Z23" i="85"/>
  <c r="Z22" i="85"/>
  <c r="Z21" i="85"/>
  <c r="Z20" i="85"/>
  <c r="Z17" i="85"/>
  <c r="Z15" i="85"/>
  <c r="Z13" i="85"/>
  <c r="Z12" i="85"/>
  <c r="Z11" i="85"/>
  <c r="Z10" i="85"/>
  <c r="Z9" i="85"/>
  <c r="Z8" i="85"/>
  <c r="D72" i="84"/>
  <c r="B70" i="84"/>
  <c r="B67" i="84"/>
  <c r="B64" i="84"/>
  <c r="AA59" i="84"/>
  <c r="Y59" i="84"/>
  <c r="U59" i="84"/>
  <c r="Q59" i="84"/>
  <c r="M59" i="84"/>
  <c r="I59" i="84"/>
  <c r="E59" i="84"/>
  <c r="X58" i="84"/>
  <c r="W58" i="84"/>
  <c r="W59" i="84" s="1"/>
  <c r="V58" i="84"/>
  <c r="T58" i="84"/>
  <c r="S58" i="84"/>
  <c r="R58" i="84"/>
  <c r="P58" i="84"/>
  <c r="O58" i="84"/>
  <c r="N58" i="84"/>
  <c r="L58" i="84"/>
  <c r="K58" i="84"/>
  <c r="J58" i="84"/>
  <c r="H58" i="84"/>
  <c r="G58" i="84"/>
  <c r="F58" i="84"/>
  <c r="D58" i="84"/>
  <c r="C58" i="84"/>
  <c r="B58" i="84"/>
  <c r="Z57" i="84"/>
  <c r="Z56" i="84"/>
  <c r="Z55" i="84"/>
  <c r="Z54" i="84"/>
  <c r="Z53" i="84"/>
  <c r="Z52" i="84"/>
  <c r="Z51" i="84"/>
  <c r="Z50" i="84"/>
  <c r="Z47" i="84"/>
  <c r="Z46" i="84"/>
  <c r="Z45" i="84"/>
  <c r="Z44" i="84"/>
  <c r="Z43" i="84"/>
  <c r="Z42" i="84"/>
  <c r="Z39" i="84"/>
  <c r="Z38" i="84"/>
  <c r="Z35" i="84"/>
  <c r="Z34" i="84"/>
  <c r="Z31" i="84"/>
  <c r="Z30" i="84"/>
  <c r="Z27" i="84"/>
  <c r="Z26" i="84"/>
  <c r="Z25" i="84"/>
  <c r="Z24" i="84"/>
  <c r="Z23" i="84"/>
  <c r="Z22" i="84"/>
  <c r="Z21" i="84"/>
  <c r="Z20" i="84"/>
  <c r="Z17" i="84"/>
  <c r="Z15" i="84"/>
  <c r="Z13" i="84"/>
  <c r="Z12" i="84"/>
  <c r="Z11" i="84"/>
  <c r="Z10" i="84"/>
  <c r="Z9" i="84"/>
  <c r="Z8" i="84"/>
  <c r="B69" i="83"/>
  <c r="B66" i="83"/>
  <c r="D71" i="83"/>
  <c r="B63" i="83"/>
  <c r="B71" i="83" s="1"/>
  <c r="AA58" i="83"/>
  <c r="Y58" i="83"/>
  <c r="U58" i="83"/>
  <c r="Q58" i="83"/>
  <c r="M58" i="83"/>
  <c r="I58" i="83"/>
  <c r="E58" i="83"/>
  <c r="X57" i="83"/>
  <c r="W57" i="83"/>
  <c r="V57" i="83"/>
  <c r="T57" i="83"/>
  <c r="S57" i="83"/>
  <c r="R57" i="83"/>
  <c r="P57" i="83"/>
  <c r="O57" i="83"/>
  <c r="N57" i="83"/>
  <c r="L57" i="83"/>
  <c r="K57" i="83"/>
  <c r="J57" i="83"/>
  <c r="H57" i="83"/>
  <c r="G57" i="83"/>
  <c r="F57" i="83"/>
  <c r="D57" i="83"/>
  <c r="C57" i="83"/>
  <c r="B57" i="83"/>
  <c r="Z56" i="83"/>
  <c r="Z55" i="83"/>
  <c r="Z54" i="83"/>
  <c r="Z53" i="83"/>
  <c r="Z52" i="83"/>
  <c r="Z51" i="83"/>
  <c r="Z50" i="83"/>
  <c r="Z49" i="83"/>
  <c r="Z46" i="83"/>
  <c r="Z45" i="83"/>
  <c r="Z44" i="83"/>
  <c r="Z43" i="83"/>
  <c r="Z42" i="83"/>
  <c r="Z41" i="83"/>
  <c r="Z38" i="83"/>
  <c r="Z37" i="83"/>
  <c r="Z34" i="83"/>
  <c r="Z33" i="83"/>
  <c r="Z30" i="83"/>
  <c r="Z27" i="83"/>
  <c r="Z26" i="83"/>
  <c r="Z25" i="83"/>
  <c r="Z24" i="83"/>
  <c r="Z23" i="83"/>
  <c r="Z22" i="83"/>
  <c r="Z21" i="83"/>
  <c r="Z20" i="83"/>
  <c r="Z17" i="83"/>
  <c r="Z15" i="83"/>
  <c r="Z13" i="83"/>
  <c r="Z12" i="83"/>
  <c r="Z11" i="83"/>
  <c r="Z10" i="83"/>
  <c r="Z9" i="83"/>
  <c r="Z8" i="83"/>
  <c r="B70" i="82"/>
  <c r="B67" i="82"/>
  <c r="D72" i="82"/>
  <c r="B64" i="82"/>
  <c r="AA59" i="82"/>
  <c r="Y59" i="82"/>
  <c r="U59" i="82"/>
  <c r="Q59" i="82"/>
  <c r="M59" i="82"/>
  <c r="I59" i="82"/>
  <c r="E59" i="82"/>
  <c r="X58" i="82"/>
  <c r="W58" i="82"/>
  <c r="V58" i="82"/>
  <c r="T58" i="82"/>
  <c r="S58" i="82"/>
  <c r="R58" i="82"/>
  <c r="P58" i="82"/>
  <c r="O58" i="82"/>
  <c r="N58" i="82"/>
  <c r="L58" i="82"/>
  <c r="K58" i="82"/>
  <c r="J58" i="82"/>
  <c r="H58" i="82"/>
  <c r="G58" i="82"/>
  <c r="F58" i="82"/>
  <c r="D58" i="82"/>
  <c r="C58" i="82"/>
  <c r="B58" i="82"/>
  <c r="Z57" i="82"/>
  <c r="Z56" i="82"/>
  <c r="Z55" i="82"/>
  <c r="Z54" i="82"/>
  <c r="Z53" i="82"/>
  <c r="Z52" i="82"/>
  <c r="Z51" i="82"/>
  <c r="Z50" i="82"/>
  <c r="Z47" i="82"/>
  <c r="Z46" i="82"/>
  <c r="Z45" i="82"/>
  <c r="Z44" i="82"/>
  <c r="Z43" i="82"/>
  <c r="Z42" i="82"/>
  <c r="Z39" i="82"/>
  <c r="Z38" i="82"/>
  <c r="Z35" i="82"/>
  <c r="Z34" i="82"/>
  <c r="Z30" i="82"/>
  <c r="Z27" i="82"/>
  <c r="Z26" i="82"/>
  <c r="Z25" i="82"/>
  <c r="Z24" i="82"/>
  <c r="Z23" i="82"/>
  <c r="Z22" i="82"/>
  <c r="Z21" i="82"/>
  <c r="Z20" i="82"/>
  <c r="Z17" i="82"/>
  <c r="Z15" i="82"/>
  <c r="Z13" i="82"/>
  <c r="Z12" i="82"/>
  <c r="Z11" i="82"/>
  <c r="Z10" i="82"/>
  <c r="Z9" i="82"/>
  <c r="Z8" i="82"/>
  <c r="B68" i="81"/>
  <c r="B65" i="81"/>
  <c r="D70" i="81"/>
  <c r="B62" i="81"/>
  <c r="B70" i="81" s="1"/>
  <c r="AA57" i="81"/>
  <c r="Y57" i="81"/>
  <c r="U57" i="81"/>
  <c r="Q57" i="81"/>
  <c r="M57" i="81"/>
  <c r="I57" i="81"/>
  <c r="E57" i="81"/>
  <c r="X56" i="81"/>
  <c r="W56" i="81"/>
  <c r="V56" i="81"/>
  <c r="T56" i="81"/>
  <c r="S56" i="81"/>
  <c r="R56" i="81"/>
  <c r="P56" i="81"/>
  <c r="O56" i="81"/>
  <c r="N56" i="81"/>
  <c r="L56" i="81"/>
  <c r="K56" i="81"/>
  <c r="J56" i="81"/>
  <c r="H56" i="81"/>
  <c r="G56" i="81"/>
  <c r="F56" i="81"/>
  <c r="D56" i="81"/>
  <c r="C56" i="81"/>
  <c r="B56" i="81"/>
  <c r="Z55" i="81"/>
  <c r="Z54" i="81"/>
  <c r="Z53" i="81"/>
  <c r="Z52" i="81"/>
  <c r="Z51" i="81"/>
  <c r="Z50" i="81"/>
  <c r="Z49" i="81"/>
  <c r="Z48" i="81"/>
  <c r="Z45" i="81"/>
  <c r="Z44" i="81"/>
  <c r="Z43" i="81"/>
  <c r="Z42" i="81"/>
  <c r="Z41" i="81"/>
  <c r="Z40" i="81"/>
  <c r="Z37" i="81"/>
  <c r="Z36" i="81"/>
  <c r="Z33" i="81"/>
  <c r="Z32" i="81"/>
  <c r="Z31" i="81"/>
  <c r="Z30" i="81"/>
  <c r="Z27" i="81"/>
  <c r="Z26" i="81"/>
  <c r="Z25" i="81"/>
  <c r="Z24" i="81"/>
  <c r="Z23" i="81"/>
  <c r="Z22" i="81"/>
  <c r="Z21" i="81"/>
  <c r="Z20" i="81"/>
  <c r="Z17" i="81"/>
  <c r="Z15" i="81"/>
  <c r="Z13" i="81"/>
  <c r="Z12" i="81"/>
  <c r="Z11" i="81"/>
  <c r="Z10" i="81"/>
  <c r="Z9" i="81"/>
  <c r="Z8" i="81"/>
  <c r="D71" i="80"/>
  <c r="B69" i="80"/>
  <c r="B66" i="80"/>
  <c r="B63" i="80"/>
  <c r="AA58" i="80"/>
  <c r="Y58" i="80"/>
  <c r="U58" i="80"/>
  <c r="Q58" i="80"/>
  <c r="M58" i="80"/>
  <c r="I58" i="80"/>
  <c r="E58" i="80"/>
  <c r="X57" i="80"/>
  <c r="W57" i="80"/>
  <c r="W58" i="80" s="1"/>
  <c r="V57" i="80"/>
  <c r="T57" i="80"/>
  <c r="S57" i="80"/>
  <c r="R57" i="80"/>
  <c r="P57" i="80"/>
  <c r="O57" i="80"/>
  <c r="N57" i="80"/>
  <c r="L57" i="80"/>
  <c r="K57" i="80"/>
  <c r="J57" i="80"/>
  <c r="H57" i="80"/>
  <c r="G57" i="80"/>
  <c r="F57" i="80"/>
  <c r="D57" i="80"/>
  <c r="C57" i="80"/>
  <c r="B57" i="80"/>
  <c r="Z56" i="80"/>
  <c r="Z55" i="80"/>
  <c r="Z54" i="80"/>
  <c r="Z53" i="80"/>
  <c r="Z52" i="80"/>
  <c r="Z51" i="80"/>
  <c r="Z50" i="80"/>
  <c r="Z49" i="80"/>
  <c r="Z46" i="80"/>
  <c r="Z45" i="80"/>
  <c r="Z44" i="80"/>
  <c r="Z43" i="80"/>
  <c r="Z42" i="80"/>
  <c r="Z41" i="80"/>
  <c r="Z38" i="80"/>
  <c r="Z37" i="80"/>
  <c r="Z34" i="80"/>
  <c r="Z33" i="80"/>
  <c r="Z32" i="80"/>
  <c r="Z31" i="80"/>
  <c r="Z28" i="80"/>
  <c r="Z27" i="80"/>
  <c r="Z26" i="80"/>
  <c r="Z25" i="80"/>
  <c r="Z24" i="80"/>
  <c r="Z23" i="80"/>
  <c r="Z22" i="80"/>
  <c r="Z21" i="80"/>
  <c r="Z18" i="80"/>
  <c r="Z16" i="80"/>
  <c r="Z14" i="80"/>
  <c r="Z13" i="80"/>
  <c r="Z11" i="80"/>
  <c r="Z10" i="80"/>
  <c r="Z9" i="80"/>
  <c r="Z8" i="80"/>
  <c r="B68" i="79"/>
  <c r="B65" i="79"/>
  <c r="D70" i="79"/>
  <c r="B62" i="79"/>
  <c r="B70" i="79" s="1"/>
  <c r="AA57" i="79"/>
  <c r="Y57" i="79"/>
  <c r="U57" i="79"/>
  <c r="Q57" i="79"/>
  <c r="M57" i="79"/>
  <c r="I57" i="79"/>
  <c r="E57" i="79"/>
  <c r="X56" i="79"/>
  <c r="W56" i="79"/>
  <c r="V56" i="79"/>
  <c r="T56" i="79"/>
  <c r="S56" i="79"/>
  <c r="R56" i="79"/>
  <c r="P56" i="79"/>
  <c r="O56" i="79"/>
  <c r="N56" i="79"/>
  <c r="L56" i="79"/>
  <c r="K56" i="79"/>
  <c r="J56" i="79"/>
  <c r="H56" i="79"/>
  <c r="G56" i="79"/>
  <c r="F56" i="79"/>
  <c r="D56" i="79"/>
  <c r="C56" i="79"/>
  <c r="B56" i="79"/>
  <c r="Z55" i="79"/>
  <c r="Z54" i="79"/>
  <c r="Z53" i="79"/>
  <c r="Z52" i="79"/>
  <c r="Z51" i="79"/>
  <c r="Z50" i="79"/>
  <c r="Z49" i="79"/>
  <c r="Z48" i="79"/>
  <c r="Z45" i="79"/>
  <c r="Z44" i="79"/>
  <c r="Z43" i="79"/>
  <c r="Z42" i="79"/>
  <c r="Z41" i="79"/>
  <c r="Z40" i="79"/>
  <c r="Z37" i="79"/>
  <c r="Z36" i="79"/>
  <c r="Z33" i="79"/>
  <c r="Z32" i="79"/>
  <c r="Z31" i="79"/>
  <c r="Z30" i="79"/>
  <c r="Z27" i="79"/>
  <c r="Z26" i="79"/>
  <c r="Z25" i="79"/>
  <c r="Z24" i="79"/>
  <c r="Z23" i="79"/>
  <c r="Z22" i="79"/>
  <c r="Z21" i="79"/>
  <c r="Z20" i="79"/>
  <c r="Z17" i="79"/>
  <c r="Z15" i="79"/>
  <c r="Z13" i="79"/>
  <c r="Z12" i="79"/>
  <c r="Z11" i="79"/>
  <c r="Z10" i="79"/>
  <c r="Z9" i="79"/>
  <c r="Z8" i="79"/>
  <c r="B68" i="78"/>
  <c r="B65" i="78"/>
  <c r="D70" i="78"/>
  <c r="B62" i="78"/>
  <c r="B70" i="78" s="1"/>
  <c r="AA57" i="78"/>
  <c r="Y57" i="78"/>
  <c r="U57" i="78"/>
  <c r="Q57" i="78"/>
  <c r="M57" i="78"/>
  <c r="I57" i="78"/>
  <c r="E57" i="78"/>
  <c r="X56" i="78"/>
  <c r="W56" i="78"/>
  <c r="W57" i="78" s="1"/>
  <c r="V56" i="78"/>
  <c r="T56" i="78"/>
  <c r="S56" i="78"/>
  <c r="R56" i="78"/>
  <c r="P56" i="78"/>
  <c r="O56" i="78"/>
  <c r="N56" i="78"/>
  <c r="L56" i="78"/>
  <c r="K56" i="78"/>
  <c r="J56" i="78"/>
  <c r="H56" i="78"/>
  <c r="G56" i="78"/>
  <c r="F56" i="78"/>
  <c r="D56" i="78"/>
  <c r="C56" i="78"/>
  <c r="B56" i="78"/>
  <c r="Z55" i="78"/>
  <c r="Z54" i="78"/>
  <c r="Z53" i="78"/>
  <c r="Z52" i="78"/>
  <c r="Z51" i="78"/>
  <c r="Z50" i="78"/>
  <c r="Z49" i="78"/>
  <c r="Z48" i="78"/>
  <c r="Z45" i="78"/>
  <c r="Z44" i="78"/>
  <c r="Z43" i="78"/>
  <c r="Z42" i="78"/>
  <c r="Z41" i="78"/>
  <c r="Z40" i="78"/>
  <c r="Z37" i="78"/>
  <c r="Z36" i="78"/>
  <c r="Z33" i="78"/>
  <c r="Z32" i="78"/>
  <c r="Z31" i="78"/>
  <c r="Z30" i="78"/>
  <c r="Z27" i="78"/>
  <c r="Z26" i="78"/>
  <c r="Z25" i="78"/>
  <c r="Z24" i="78"/>
  <c r="Z23" i="78"/>
  <c r="Z22" i="78"/>
  <c r="Z21" i="78"/>
  <c r="Z20" i="78"/>
  <c r="Z17" i="78"/>
  <c r="Z15" i="78"/>
  <c r="Z13" i="78"/>
  <c r="Z12" i="78"/>
  <c r="Z11" i="78"/>
  <c r="Z10" i="78"/>
  <c r="Z9" i="78"/>
  <c r="Z8" i="78"/>
  <c r="D78" i="77"/>
  <c r="B78" i="77"/>
  <c r="D75" i="77"/>
  <c r="B75" i="77"/>
  <c r="B72" i="77"/>
  <c r="AA67" i="77"/>
  <c r="E67" i="77"/>
  <c r="D66" i="77"/>
  <c r="C66" i="77"/>
  <c r="B66" i="77"/>
  <c r="Z65" i="77"/>
  <c r="Z64" i="77"/>
  <c r="Z63" i="77"/>
  <c r="Z62" i="77"/>
  <c r="Z61" i="77"/>
  <c r="Z60" i="77"/>
  <c r="Z59" i="77"/>
  <c r="Z58" i="77"/>
  <c r="Z55" i="77"/>
  <c r="Z54" i="77"/>
  <c r="Z51" i="77"/>
  <c r="Z50" i="77"/>
  <c r="Z49" i="77"/>
  <c r="Z48" i="77"/>
  <c r="Z45" i="77"/>
  <c r="Z44" i="77"/>
  <c r="Z37" i="77"/>
  <c r="Z36" i="77"/>
  <c r="Z35" i="77"/>
  <c r="Z34" i="77"/>
  <c r="Z31" i="77"/>
  <c r="Z30" i="77"/>
  <c r="Z29" i="77"/>
  <c r="Z28" i="77"/>
  <c r="Z27" i="77"/>
  <c r="Z26" i="77"/>
  <c r="Z25" i="77"/>
  <c r="Z24" i="77"/>
  <c r="Z17" i="77"/>
  <c r="Z14" i="77"/>
  <c r="Z13" i="77"/>
  <c r="Z12" i="77"/>
  <c r="Z11" i="77"/>
  <c r="Z10" i="77"/>
  <c r="D78" i="76"/>
  <c r="B78" i="76"/>
  <c r="D75" i="76"/>
  <c r="B75" i="76"/>
  <c r="D72" i="76"/>
  <c r="B72" i="76"/>
  <c r="D78" i="75"/>
  <c r="B78" i="75"/>
  <c r="D75" i="75"/>
  <c r="B75" i="75"/>
  <c r="D72" i="75"/>
  <c r="B72" i="75"/>
  <c r="D78" i="74"/>
  <c r="B78" i="74"/>
  <c r="D75" i="74"/>
  <c r="B75" i="74"/>
  <c r="D72" i="74"/>
  <c r="B72" i="74"/>
  <c r="D78" i="73"/>
  <c r="B78" i="73"/>
  <c r="D75" i="73"/>
  <c r="B75" i="73"/>
  <c r="D72" i="73"/>
  <c r="B72" i="73"/>
  <c r="D78" i="72"/>
  <c r="B78" i="72"/>
  <c r="D75" i="72"/>
  <c r="B75" i="72"/>
  <c r="D72" i="72"/>
  <c r="D78" i="71"/>
  <c r="B78" i="71"/>
  <c r="D75" i="71"/>
  <c r="B75" i="71"/>
  <c r="D72" i="71"/>
  <c r="B72" i="71"/>
  <c r="D78" i="70"/>
  <c r="B78" i="70"/>
  <c r="D75" i="70"/>
  <c r="B75" i="70"/>
  <c r="D72" i="70"/>
  <c r="B72" i="70"/>
  <c r="D78" i="69"/>
  <c r="B78" i="69"/>
  <c r="D75" i="69"/>
  <c r="B75" i="69"/>
  <c r="D72" i="69"/>
  <c r="B72" i="69"/>
  <c r="D78" i="119"/>
  <c r="B78" i="119"/>
  <c r="D75" i="119"/>
  <c r="B75" i="119"/>
  <c r="D72" i="119"/>
  <c r="B72" i="119"/>
  <c r="D78" i="118"/>
  <c r="B78" i="118"/>
  <c r="D75" i="118"/>
  <c r="B75" i="118"/>
  <c r="D72" i="118"/>
  <c r="B72" i="118"/>
  <c r="D78" i="117"/>
  <c r="B78" i="117"/>
  <c r="D75" i="117"/>
  <c r="B75" i="117"/>
  <c r="D72" i="117"/>
  <c r="B72" i="117"/>
  <c r="D78" i="116"/>
  <c r="B78" i="116"/>
  <c r="D75" i="116"/>
  <c r="B75" i="116"/>
  <c r="D72" i="116"/>
  <c r="B72" i="116"/>
  <c r="B80" i="116" s="1"/>
  <c r="D78" i="115"/>
  <c r="B78" i="115"/>
  <c r="D75" i="115"/>
  <c r="B75" i="115"/>
  <c r="D72" i="115"/>
  <c r="B72" i="115"/>
  <c r="D78" i="114"/>
  <c r="B78" i="114"/>
  <c r="D75" i="114"/>
  <c r="B75" i="114"/>
  <c r="D72" i="114"/>
  <c r="B72" i="114"/>
  <c r="D78" i="113"/>
  <c r="B78" i="113"/>
  <c r="D75" i="113"/>
  <c r="B75" i="113"/>
  <c r="D72" i="113"/>
  <c r="B72" i="113"/>
  <c r="D78" i="112"/>
  <c r="B78" i="112"/>
  <c r="D75" i="112"/>
  <c r="B75" i="112"/>
  <c r="D72" i="112"/>
  <c r="B72" i="112"/>
  <c r="D78" i="111"/>
  <c r="B78" i="111"/>
  <c r="D75" i="111"/>
  <c r="B75" i="111"/>
  <c r="D72" i="111"/>
  <c r="B72" i="111"/>
  <c r="D78" i="110"/>
  <c r="B78" i="110"/>
  <c r="D75" i="110"/>
  <c r="B75" i="110"/>
  <c r="D72" i="110"/>
  <c r="B72" i="110"/>
  <c r="D78" i="109"/>
  <c r="B78" i="109"/>
  <c r="D75" i="109"/>
  <c r="B75" i="109"/>
  <c r="D72" i="109"/>
  <c r="B72" i="109"/>
  <c r="D78" i="108"/>
  <c r="B78" i="108"/>
  <c r="D75" i="108"/>
  <c r="B75" i="108"/>
  <c r="D72" i="108"/>
  <c r="B72" i="108"/>
  <c r="B80" i="108" s="1"/>
  <c r="D78" i="107"/>
  <c r="B78" i="107"/>
  <c r="D75" i="107"/>
  <c r="B75" i="107"/>
  <c r="D72" i="107"/>
  <c r="B72" i="107"/>
  <c r="D78" i="106"/>
  <c r="B78" i="106"/>
  <c r="D75" i="106"/>
  <c r="B75" i="106"/>
  <c r="D72" i="106"/>
  <c r="B72" i="106"/>
  <c r="D78" i="105"/>
  <c r="B78" i="105"/>
  <c r="D75" i="105"/>
  <c r="B75" i="105"/>
  <c r="D72" i="105"/>
  <c r="B72" i="105"/>
  <c r="D78" i="104"/>
  <c r="B78" i="104"/>
  <c r="D75" i="104"/>
  <c r="B75" i="104"/>
  <c r="D72" i="104"/>
  <c r="B72" i="104"/>
  <c r="D78" i="103"/>
  <c r="B78" i="103"/>
  <c r="D75" i="103"/>
  <c r="B75" i="103"/>
  <c r="D72" i="103"/>
  <c r="B72" i="103"/>
  <c r="D78" i="102"/>
  <c r="B78" i="102"/>
  <c r="D75" i="102"/>
  <c r="B75" i="102"/>
  <c r="D72" i="102"/>
  <c r="B72" i="102"/>
  <c r="D78" i="101"/>
  <c r="B78" i="101"/>
  <c r="D75" i="101"/>
  <c r="B75" i="101"/>
  <c r="D72" i="101"/>
  <c r="B72" i="101"/>
  <c r="D78" i="100"/>
  <c r="B78" i="100"/>
  <c r="D75" i="100"/>
  <c r="B75" i="100"/>
  <c r="D72" i="100"/>
  <c r="B72" i="100"/>
  <c r="B80" i="100" s="1"/>
  <c r="D78" i="99"/>
  <c r="B78" i="99"/>
  <c r="D75" i="99"/>
  <c r="B75" i="99"/>
  <c r="D72" i="99"/>
  <c r="B72" i="99"/>
  <c r="D78" i="98"/>
  <c r="B78" i="98"/>
  <c r="D75" i="98"/>
  <c r="B75" i="98"/>
  <c r="D72" i="98"/>
  <c r="B72" i="98"/>
  <c r="D78" i="97"/>
  <c r="B78" i="97"/>
  <c r="D75" i="97"/>
  <c r="B75" i="97"/>
  <c r="D72" i="97"/>
  <c r="B72" i="97"/>
  <c r="D78" i="96"/>
  <c r="B78" i="96"/>
  <c r="D75" i="96"/>
  <c r="B75" i="96"/>
  <c r="D72" i="96"/>
  <c r="B72" i="96"/>
  <c r="D78" i="95"/>
  <c r="B78" i="95"/>
  <c r="D75" i="95"/>
  <c r="B75" i="95"/>
  <c r="D72" i="95"/>
  <c r="B72" i="95"/>
  <c r="D78" i="94"/>
  <c r="B78" i="94"/>
  <c r="D75" i="94"/>
  <c r="B75" i="94"/>
  <c r="D72" i="94"/>
  <c r="B72" i="94"/>
  <c r="D78" i="93"/>
  <c r="B78" i="93"/>
  <c r="D75" i="93"/>
  <c r="B75" i="93"/>
  <c r="D72" i="93"/>
  <c r="B72" i="93"/>
  <c r="B68" i="92"/>
  <c r="B65" i="92"/>
  <c r="D70" i="92"/>
  <c r="B62" i="92"/>
  <c r="AA57" i="92"/>
  <c r="Y57" i="92"/>
  <c r="U57" i="92"/>
  <c r="Q57" i="92"/>
  <c r="M57" i="92"/>
  <c r="I57" i="92"/>
  <c r="E57" i="92"/>
  <c r="X56" i="92"/>
  <c r="W56" i="92"/>
  <c r="V56" i="92"/>
  <c r="T56" i="92"/>
  <c r="S56" i="92"/>
  <c r="R56" i="92"/>
  <c r="P56" i="92"/>
  <c r="O56" i="92"/>
  <c r="N56" i="92"/>
  <c r="L56" i="92"/>
  <c r="K56" i="92"/>
  <c r="K57" i="92" s="1"/>
  <c r="J56" i="92"/>
  <c r="H56" i="92"/>
  <c r="G56" i="92"/>
  <c r="F56" i="92"/>
  <c r="D56" i="92"/>
  <c r="C56" i="92"/>
  <c r="B56" i="92"/>
  <c r="Z55" i="92"/>
  <c r="Z54" i="92"/>
  <c r="Z53" i="92"/>
  <c r="Z52" i="92"/>
  <c r="Z51" i="92"/>
  <c r="Z50" i="92"/>
  <c r="Z49" i="92"/>
  <c r="Z48" i="92"/>
  <c r="Z45" i="92"/>
  <c r="Z44" i="92"/>
  <c r="Z43" i="92"/>
  <c r="Z42" i="92"/>
  <c r="Z41" i="92"/>
  <c r="Z40" i="92"/>
  <c r="Z37" i="92"/>
  <c r="Z36" i="92"/>
  <c r="Z33" i="92"/>
  <c r="Z32" i="92"/>
  <c r="Z31" i="92"/>
  <c r="Z30" i="92"/>
  <c r="Z27" i="92"/>
  <c r="Z26" i="92"/>
  <c r="Z25" i="92"/>
  <c r="Z24" i="92"/>
  <c r="Z23" i="92"/>
  <c r="Z22" i="92"/>
  <c r="Z21" i="92"/>
  <c r="Z20" i="92"/>
  <c r="Z17" i="92"/>
  <c r="Z15" i="92"/>
  <c r="Z13" i="92"/>
  <c r="Z12" i="92"/>
  <c r="Z11" i="92"/>
  <c r="Z10" i="92"/>
  <c r="Z9" i="92"/>
  <c r="Z8" i="92"/>
  <c r="S58" i="85" l="1"/>
  <c r="G58" i="86"/>
  <c r="B72" i="82"/>
  <c r="C57" i="92"/>
  <c r="B70" i="92"/>
  <c r="S57" i="92"/>
  <c r="D80" i="70"/>
  <c r="C67" i="77"/>
  <c r="D80" i="97"/>
  <c r="D80" i="105"/>
  <c r="D80" i="113"/>
  <c r="B80" i="73"/>
  <c r="B80" i="72"/>
  <c r="D80" i="72"/>
  <c r="D80" i="99"/>
  <c r="D80" i="107"/>
  <c r="D80" i="115"/>
  <c r="B80" i="75"/>
  <c r="B80" i="94"/>
  <c r="B80" i="102"/>
  <c r="B80" i="110"/>
  <c r="B80" i="118"/>
  <c r="D80" i="75"/>
  <c r="D80" i="94"/>
  <c r="D80" i="102"/>
  <c r="D80" i="110"/>
  <c r="D80" i="118"/>
  <c r="B80" i="97"/>
  <c r="B80" i="105"/>
  <c r="B80" i="113"/>
  <c r="B80" i="70"/>
  <c r="D80" i="77"/>
  <c r="B80" i="95"/>
  <c r="D80" i="100"/>
  <c r="B80" i="103"/>
  <c r="D80" i="108"/>
  <c r="B80" i="111"/>
  <c r="D80" i="116"/>
  <c r="B80" i="119"/>
  <c r="D80" i="73"/>
  <c r="B80" i="76"/>
  <c r="B71" i="80"/>
  <c r="W59" i="82"/>
  <c r="B80" i="98"/>
  <c r="D80" i="103"/>
  <c r="B80" i="106"/>
  <c r="D80" i="111"/>
  <c r="B80" i="114"/>
  <c r="D80" i="119"/>
  <c r="B80" i="71"/>
  <c r="D80" i="76"/>
  <c r="B80" i="93"/>
  <c r="D80" i="98"/>
  <c r="B80" i="101"/>
  <c r="D80" i="106"/>
  <c r="B80" i="109"/>
  <c r="D80" i="114"/>
  <c r="B80" i="117"/>
  <c r="D80" i="71"/>
  <c r="B80" i="74"/>
  <c r="B72" i="84"/>
  <c r="B80" i="96"/>
  <c r="D80" i="101"/>
  <c r="B80" i="104"/>
  <c r="D80" i="109"/>
  <c r="B80" i="112"/>
  <c r="D80" i="117"/>
  <c r="B80" i="69"/>
  <c r="D80" i="74"/>
  <c r="B80" i="77"/>
  <c r="B71" i="85"/>
  <c r="D80" i="95"/>
  <c r="D80" i="93"/>
  <c r="D80" i="96"/>
  <c r="B80" i="99"/>
  <c r="D80" i="104"/>
  <c r="B80" i="107"/>
  <c r="D80" i="112"/>
  <c r="B80" i="115"/>
  <c r="D80" i="69"/>
  <c r="B71" i="86"/>
  <c r="O57" i="78"/>
  <c r="G57" i="78"/>
  <c r="S57" i="79"/>
  <c r="K57" i="79"/>
  <c r="C57" i="79"/>
  <c r="O58" i="80"/>
  <c r="G58" i="80"/>
  <c r="S57" i="81"/>
  <c r="K57" i="81"/>
  <c r="C57" i="81"/>
  <c r="O59" i="82"/>
  <c r="G59" i="82"/>
  <c r="S58" i="83"/>
  <c r="K58" i="83"/>
  <c r="C58" i="83"/>
  <c r="G59" i="84"/>
  <c r="O59" i="84"/>
  <c r="B73" i="91"/>
  <c r="G57" i="92"/>
  <c r="O57" i="92"/>
  <c r="W57" i="92"/>
  <c r="C57" i="78"/>
  <c r="K57" i="78"/>
  <c r="S57" i="78"/>
  <c r="G57" i="79"/>
  <c r="O57" i="79"/>
  <c r="W57" i="79"/>
  <c r="C58" i="80"/>
  <c r="K58" i="80"/>
  <c r="S58" i="80"/>
  <c r="G57" i="81"/>
  <c r="O57" i="81"/>
  <c r="W57" i="81"/>
  <c r="C59" i="82"/>
  <c r="K59" i="82"/>
  <c r="S59" i="82"/>
  <c r="G58" i="83"/>
  <c r="O58" i="83"/>
  <c r="W58" i="83"/>
  <c r="C59" i="84"/>
  <c r="K59" i="84"/>
  <c r="S59" i="84"/>
  <c r="G58" i="85"/>
  <c r="O58" i="85"/>
  <c r="W58" i="85"/>
  <c r="C58" i="86"/>
  <c r="K58" i="86"/>
  <c r="S58" i="86"/>
  <c r="G57" i="87"/>
  <c r="O57" i="87"/>
  <c r="W57" i="87"/>
  <c r="C59" i="88"/>
  <c r="K59" i="88"/>
  <c r="S59" i="88"/>
  <c r="B72" i="88"/>
  <c r="G58" i="89"/>
  <c r="O58" i="89"/>
  <c r="W58" i="89"/>
  <c r="C58" i="90"/>
  <c r="K58" i="90"/>
  <c r="S58" i="90"/>
  <c r="B71" i="90"/>
  <c r="G60" i="91"/>
  <c r="O60" i="91"/>
  <c r="W60" i="91"/>
  <c r="D68" i="4"/>
  <c r="D65" i="4"/>
  <c r="D62" i="4"/>
  <c r="Z31" i="4" l="1"/>
  <c r="Z36" i="4"/>
  <c r="Z51" i="4"/>
  <c r="Z50" i="4"/>
  <c r="Z49" i="4"/>
  <c r="Z42" i="4" l="1"/>
  <c r="Z41" i="4"/>
  <c r="Z43" i="4"/>
  <c r="Z44" i="4"/>
  <c r="B68" i="4"/>
  <c r="B65" i="4"/>
  <c r="D70" i="4"/>
  <c r="B62" i="4"/>
  <c r="B70" i="4" s="1"/>
  <c r="AA57" i="4"/>
  <c r="Y57" i="4"/>
  <c r="U57" i="4"/>
  <c r="Q57" i="4"/>
  <c r="M57" i="4"/>
  <c r="I57" i="4"/>
  <c r="E57" i="4"/>
  <c r="X56" i="4"/>
  <c r="W56" i="4"/>
  <c r="V56" i="4"/>
  <c r="T56" i="4"/>
  <c r="S56" i="4"/>
  <c r="R56" i="4"/>
  <c r="P56" i="4"/>
  <c r="O56" i="4"/>
  <c r="N56" i="4"/>
  <c r="L56" i="4"/>
  <c r="K56" i="4"/>
  <c r="K57" i="4" s="1"/>
  <c r="J56" i="4"/>
  <c r="H56" i="4"/>
  <c r="G56" i="4"/>
  <c r="F56" i="4"/>
  <c r="D56" i="4"/>
  <c r="C56" i="4"/>
  <c r="C57" i="4" s="1"/>
  <c r="B56" i="4"/>
  <c r="Z55" i="4"/>
  <c r="Z54" i="4"/>
  <c r="Z53" i="4"/>
  <c r="Z52" i="4"/>
  <c r="Z48" i="4"/>
  <c r="Z45" i="4"/>
  <c r="Z40" i="4"/>
  <c r="Z37" i="4"/>
  <c r="Z33" i="4"/>
  <c r="Z32" i="4"/>
  <c r="Z30" i="4"/>
  <c r="Z27" i="4"/>
  <c r="Z26" i="4"/>
  <c r="Z25" i="4"/>
  <c r="Z24" i="4"/>
  <c r="Z23" i="4"/>
  <c r="Z22" i="4"/>
  <c r="Z21" i="4"/>
  <c r="Z20" i="4"/>
  <c r="Z17" i="4"/>
  <c r="Z15" i="4"/>
  <c r="Z13" i="4"/>
  <c r="Z12" i="4"/>
  <c r="Z11" i="4"/>
  <c r="Z10" i="4"/>
  <c r="Z9" i="4"/>
  <c r="Z8" i="4"/>
  <c r="S57" i="4" l="1"/>
  <c r="G57" i="4"/>
  <c r="O57" i="4"/>
  <c r="W57" i="4"/>
</calcChain>
</file>

<file path=xl/sharedStrings.xml><?xml version="1.0" encoding="utf-8"?>
<sst xmlns="http://schemas.openxmlformats.org/spreadsheetml/2006/main" count="3747" uniqueCount="131">
  <si>
    <t xml:space="preserve">PLANNING DES EQUIPES </t>
  </si>
  <si>
    <t>MATIN</t>
  </si>
  <si>
    <t>JOURNEE</t>
  </si>
  <si>
    <t>APRES-MIDI</t>
  </si>
  <si>
    <t>4 H 30 / 11H50</t>
  </si>
  <si>
    <t>7 H 30 / 14 H 50</t>
  </si>
  <si>
    <t>8 H -12 H / 13 H 30 - 16 H 30</t>
  </si>
  <si>
    <t>8 H / 15 H 20</t>
  </si>
  <si>
    <t>9 H 00 / 16 H 20</t>
  </si>
  <si>
    <t>INTERIMS</t>
  </si>
  <si>
    <t>Sortie colis</t>
  </si>
  <si>
    <t>Lundi</t>
  </si>
  <si>
    <t>Temps en heures</t>
  </si>
  <si>
    <t>Sortie palettes</t>
  </si>
  <si>
    <t>mardi</t>
  </si>
  <si>
    <t>mercredi</t>
  </si>
  <si>
    <t>jeudi</t>
  </si>
  <si>
    <t>vendredi</t>
  </si>
  <si>
    <t>Présence totale</t>
  </si>
  <si>
    <t>samedi</t>
  </si>
  <si>
    <t>Entrée palettes</t>
  </si>
  <si>
    <t>Présence totale
&lt; 48H00</t>
  </si>
  <si>
    <t>NUIT</t>
  </si>
  <si>
    <t>21 H 10 / 4 H 30</t>
  </si>
  <si>
    <t>Présence</t>
  </si>
  <si>
    <t>ETP Présents</t>
  </si>
  <si>
    <t>Entrée PAL</t>
  </si>
  <si>
    <t>Nbre ETP moyen semaine</t>
  </si>
  <si>
    <t>Sortie PAL</t>
  </si>
  <si>
    <t>Sortie Colis</t>
  </si>
  <si>
    <t>Nbre ETP Total théorique</t>
  </si>
  <si>
    <t>13 H 50 / 21 H 10</t>
  </si>
  <si>
    <t>semaine</t>
  </si>
  <si>
    <t>REALISE EN 2018</t>
  </si>
  <si>
    <t>Réel 2019</t>
  </si>
  <si>
    <t>du</t>
  </si>
  <si>
    <t>7 janvier au 11 janvier 2019</t>
  </si>
  <si>
    <t>L CABALLERO</t>
  </si>
  <si>
    <t>S LAGAITE</t>
  </si>
  <si>
    <t>A FLEURY</t>
  </si>
  <si>
    <t>J COUTANT</t>
  </si>
  <si>
    <t>C GAUDELET</t>
  </si>
  <si>
    <t>T DEBELLONI</t>
  </si>
  <si>
    <t>D MANIER</t>
  </si>
  <si>
    <t>F BURIDANT</t>
  </si>
  <si>
    <t>C DELCROIX</t>
  </si>
  <si>
    <t>C DUMONDELLE</t>
  </si>
  <si>
    <t>P MAGNAN</t>
  </si>
  <si>
    <t>P BIDEAU</t>
  </si>
  <si>
    <t>T FRAZIL</t>
  </si>
  <si>
    <t>J DA SILVA SANTOS</t>
  </si>
  <si>
    <t>F PARISOT</t>
  </si>
  <si>
    <t>D CHRETIEN</t>
  </si>
  <si>
    <t>B STADNYK</t>
  </si>
  <si>
    <t>J CASTANEDA</t>
  </si>
  <si>
    <t>K MANGON</t>
  </si>
  <si>
    <t>E MICKIEWICZ</t>
  </si>
  <si>
    <t>A GUILLOT</t>
  </si>
  <si>
    <t>du 14 janvier 2019 au 18 janvier 2019</t>
  </si>
  <si>
    <t>du 21 janvier au 25 janvier 2019</t>
  </si>
  <si>
    <t>L CABALERO</t>
  </si>
  <si>
    <t>T SALIOU</t>
  </si>
  <si>
    <t>T DELLONI</t>
  </si>
  <si>
    <t>L. DUPREZ</t>
  </si>
  <si>
    <t>du 28 janvier au 01 février 2019</t>
  </si>
  <si>
    <t>L DUPREZ</t>
  </si>
  <si>
    <t>S CORMARIE</t>
  </si>
  <si>
    <t>A MARINHO</t>
  </si>
  <si>
    <t>R REZKALLAH</t>
  </si>
  <si>
    <t>du 04 février au 08 février 2019</t>
  </si>
  <si>
    <t>du 11 février au 15 février 2019</t>
  </si>
  <si>
    <t>du 18 fevrier au 22 fevrier 2019</t>
  </si>
  <si>
    <t>B STADNICK</t>
  </si>
  <si>
    <t>du 25 février 2019 au 01 mars 2019</t>
  </si>
  <si>
    <t>A DE JESUS</t>
  </si>
  <si>
    <t>C DE JESUS</t>
  </si>
  <si>
    <t>REZKALLAH</t>
  </si>
  <si>
    <t>du 04 mars au 08 mars 2019</t>
  </si>
  <si>
    <t>du 11 mars au 15 mars 2019</t>
  </si>
  <si>
    <t>F BENOIT</t>
  </si>
  <si>
    <t>du 18 mars au 22 mars 2019</t>
  </si>
  <si>
    <t xml:space="preserve">K MANGON </t>
  </si>
  <si>
    <t>du 25 mars au 29 mars 2019</t>
  </si>
  <si>
    <t>du 01 AVRIL au 05 AVRIL</t>
  </si>
  <si>
    <t>du 08 AVRIL 2019 AU 12 AVRIL 2019</t>
  </si>
  <si>
    <t>R GAUDRE</t>
  </si>
  <si>
    <t>J DA SILVE SANTOS</t>
  </si>
  <si>
    <t>du 15 avril au 18 avril 2019</t>
  </si>
  <si>
    <t>4H30/11H50</t>
  </si>
  <si>
    <t>7H30/14H50</t>
  </si>
  <si>
    <t>Mardi</t>
  </si>
  <si>
    <t>Mercredi</t>
  </si>
  <si>
    <t>Jeudi</t>
  </si>
  <si>
    <t>Vendredi</t>
  </si>
  <si>
    <t>Samedi</t>
  </si>
  <si>
    <t>21H10/4H30</t>
  </si>
  <si>
    <t>13H50/21H10</t>
  </si>
  <si>
    <t>9H00/16H20</t>
  </si>
  <si>
    <t>8H00/15H20</t>
  </si>
  <si>
    <t>8H00-12H00/13H30-16H30</t>
  </si>
  <si>
    <t>SEMAINE</t>
  </si>
  <si>
    <t>Christophe DELCROIX</t>
  </si>
  <si>
    <t>Cécile GAUDELET</t>
  </si>
  <si>
    <t>Sandrine CORMARIE</t>
  </si>
  <si>
    <t>Arnaud FLEURY</t>
  </si>
  <si>
    <t>Stéphane LAGAITE</t>
  </si>
  <si>
    <t>Christophe DUMONDELLE</t>
  </si>
  <si>
    <t>Benjamin STADNICK</t>
  </si>
  <si>
    <t>Frederic BURIDANT</t>
  </si>
  <si>
    <t>Rachid REZKALLAH</t>
  </si>
  <si>
    <t>Thierry SALIOU</t>
  </si>
  <si>
    <t>Jeremy COUTANT</t>
  </si>
  <si>
    <t>Alexandre GUILLOT</t>
  </si>
  <si>
    <t>Elodie MICKIEWICZ</t>
  </si>
  <si>
    <t>Patrick MAGNAN</t>
  </si>
  <si>
    <t>Thierry DEBELLONI</t>
  </si>
  <si>
    <t>Patrick BIDEAU</t>
  </si>
  <si>
    <t>Franck BENOIT</t>
  </si>
  <si>
    <t>Franck PARISOT</t>
  </si>
  <si>
    <t>Thelloo FRAZIL</t>
  </si>
  <si>
    <t>David CHRETIEN</t>
  </si>
  <si>
    <t>Jason DA SILVA SANTOS</t>
  </si>
  <si>
    <t>Karine MANGON</t>
  </si>
  <si>
    <t>Luis CABALLERO</t>
  </si>
  <si>
    <t>Stephane LAGAITE</t>
  </si>
  <si>
    <t>Fréderic BURIDANT</t>
  </si>
  <si>
    <t>TITULAIRES</t>
  </si>
  <si>
    <t>Ryan GAUDRE</t>
  </si>
  <si>
    <t>Ludovic CORDIER</t>
  </si>
  <si>
    <t>Marion LEDE</t>
  </si>
  <si>
    <t>Alexis MARINHO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</si>
</sst>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_ ;[Red]\-0.0\ 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entury"/>
      <family val="1"/>
    </font>
    <font>
      <b/>
      <sz val="16"/>
      <name val="Century"/>
      <family val="1"/>
    </font>
    <font>
      <b/>
      <sz val="12"/>
      <name val="Century"/>
      <family val="1"/>
    </font>
    <font>
      <sz val="8"/>
      <name val="Calibri"/>
      <family val="2"/>
    </font>
    <font>
      <sz val="8"/>
      <color theme="1"/>
      <name val="Calibri"/>
      <family val="2"/>
      <scheme val="minor"/>
    </font>
    <font>
      <b/>
      <sz val="11"/>
      <name val="Century"/>
      <family val="1"/>
    </font>
    <font>
      <b/>
      <sz val="11"/>
      <color indexed="8"/>
      <name val="Century"/>
      <family val="1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entury"/>
      <family val="1"/>
    </font>
    <font>
      <sz val="11"/>
      <name val="Calibri"/>
      <family val="2"/>
      <scheme val="minor"/>
    </font>
    <font>
      <b/>
      <sz val="16"/>
      <name val="Arial"/>
      <family val="2"/>
    </font>
    <font>
      <sz val="16"/>
      <color theme="1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sz val="10"/>
      <color indexed="8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149998474074526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 tint="4.9989318521683403E-2"/>
      </left>
      <right style="medium">
        <color indexed="64"/>
      </right>
      <top style="thin">
        <color indexed="64"/>
      </top>
      <bottom/>
      <diagonal/>
    </border>
    <border>
      <left style="thin">
        <color theme="1" tint="4.9989318521683403E-2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4.9989318521683403E-2"/>
      </left>
      <right style="medium">
        <color indexed="64"/>
      </right>
      <top/>
      <bottom/>
      <diagonal/>
    </border>
    <border>
      <left style="thin">
        <color theme="1" tint="0.499984740745262"/>
      </left>
      <right style="thin">
        <color theme="1" tint="4.9989318521683403E-2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4.9989318521683403E-2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4.9989318521683403E-2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indexed="64"/>
      </bottom>
      <diagonal/>
    </border>
    <border>
      <left style="thin">
        <color theme="1" tint="0.499984740745262"/>
      </left>
      <right style="thin">
        <color theme="1" tint="4.9989318521683403E-2"/>
      </right>
      <top/>
      <bottom style="thin">
        <color indexed="64"/>
      </bottom>
      <diagonal/>
    </border>
    <border>
      <left style="thin">
        <color theme="1" tint="4.9989318521683403E-2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0" tint="-0.24994659260841701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/>
      <diagonal/>
    </border>
    <border>
      <left style="thin">
        <color theme="0" tint="-0.24994659260841701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1" tint="4.9989318521683403E-2"/>
      </right>
      <top style="medium">
        <color auto="1"/>
      </top>
      <bottom style="thin">
        <color auto="1"/>
      </bottom>
      <diagonal/>
    </border>
    <border>
      <left style="thin">
        <color theme="1" tint="4.9989318521683403E-2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1" tint="0.499984740745262"/>
      </left>
      <right style="thin">
        <color theme="1" tint="4.9989318521683403E-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1" tint="4.9989318521683403E-2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/>
      <diagonal/>
    </border>
    <border>
      <left style="medium">
        <color indexed="64"/>
      </left>
      <right/>
      <top style="thin">
        <color theme="0" tint="-0.24994659260841701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 tint="-0.24994659260841701"/>
      </top>
      <bottom/>
      <diagonal/>
    </border>
    <border>
      <left style="thin">
        <color theme="1" tint="0.499984740745262"/>
      </left>
      <right style="thin">
        <color theme="1" tint="4.9989318521683403E-2"/>
      </right>
      <top style="thin">
        <color theme="0" tint="-0.24994659260841701"/>
      </top>
      <bottom/>
      <diagonal/>
    </border>
    <border>
      <left style="thin">
        <color theme="1" tint="4.9989318521683403E-2"/>
      </left>
      <right style="medium">
        <color indexed="64"/>
      </right>
      <top style="thin">
        <color theme="0" tint="-0.24994659260841701"/>
      </top>
      <bottom/>
      <diagonal/>
    </border>
    <border>
      <left style="thin">
        <color indexed="64"/>
      </left>
      <right/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221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0" borderId="1" xfId="0" applyFont="1" applyBorder="1"/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6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7" fillId="6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11" fillId="6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 vertical="center"/>
    </xf>
    <xf numFmtId="0" fontId="0" fillId="0" borderId="0" xfId="0" quotePrefix="1"/>
    <xf numFmtId="0" fontId="0" fillId="5" borderId="0" xfId="0" applyFill="1" applyAlignment="1">
      <alignment horizontal="center"/>
    </xf>
    <xf numFmtId="0" fontId="12" fillId="10" borderId="0" xfId="0" applyFont="1" applyFill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0" fontId="0" fillId="9" borderId="0" xfId="0" applyFill="1"/>
    <xf numFmtId="164" fontId="0" fillId="9" borderId="0" xfId="0" applyNumberFormat="1" applyFill="1" applyAlignment="1">
      <alignment horizontal="center" vertical="center"/>
    </xf>
    <xf numFmtId="0" fontId="3" fillId="0" borderId="0" xfId="0" applyFont="1" applyBorder="1" applyAlignment="1"/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9" borderId="0" xfId="0" applyNumberFormat="1" applyFill="1" applyAlignment="1">
      <alignment horizontal="center" vertical="center"/>
    </xf>
    <xf numFmtId="0" fontId="7" fillId="11" borderId="1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11" fillId="7" borderId="1" xfId="0" applyFont="1" applyFill="1" applyBorder="1" applyAlignment="1">
      <alignment horizontal="center"/>
    </xf>
    <xf numFmtId="0" fontId="7" fillId="12" borderId="1" xfId="0" applyFont="1" applyFill="1" applyBorder="1" applyAlignment="1">
      <alignment horizontal="center"/>
    </xf>
    <xf numFmtId="0" fontId="11" fillId="12" borderId="1" xfId="0" applyFont="1" applyFill="1" applyBorder="1" applyAlignment="1">
      <alignment horizontal="center"/>
    </xf>
    <xf numFmtId="0" fontId="14" fillId="0" borderId="0" xfId="0" applyFont="1"/>
    <xf numFmtId="0" fontId="13" fillId="0" borderId="0" xfId="0" applyFont="1" applyBorder="1" applyAlignment="1"/>
    <xf numFmtId="0" fontId="16" fillId="0" borderId="0" xfId="0" applyFont="1"/>
    <xf numFmtId="0" fontId="15" fillId="0" borderId="2" xfId="0" applyFont="1" applyBorder="1" applyAlignment="1">
      <alignment horizontal="left" indent="1"/>
    </xf>
    <xf numFmtId="0" fontId="19" fillId="0" borderId="0" xfId="0" applyFont="1" applyAlignment="1">
      <alignment horizontal="left" indent="1"/>
    </xf>
    <xf numFmtId="0" fontId="19" fillId="0" borderId="1" xfId="0" applyFont="1" applyBorder="1" applyAlignment="1">
      <alignment horizontal="left" indent="1"/>
    </xf>
    <xf numFmtId="0" fontId="19" fillId="5" borderId="0" xfId="0" applyFont="1" applyFill="1" applyAlignment="1">
      <alignment horizontal="left" indent="1"/>
    </xf>
    <xf numFmtId="0" fontId="20" fillId="10" borderId="0" xfId="0" applyFont="1" applyFill="1" applyBorder="1" applyAlignment="1">
      <alignment horizontal="left" indent="1"/>
    </xf>
    <xf numFmtId="0" fontId="19" fillId="9" borderId="0" xfId="0" applyFont="1" applyFill="1" applyAlignment="1">
      <alignment horizontal="left" indent="1"/>
    </xf>
    <xf numFmtId="0" fontId="17" fillId="0" borderId="11" xfId="0" applyFont="1" applyBorder="1" applyAlignment="1">
      <alignment horizontal="center" vertical="center" wrapText="1"/>
    </xf>
    <xf numFmtId="0" fontId="17" fillId="0" borderId="14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7" fillId="0" borderId="16" xfId="0" applyFont="1" applyBorder="1" applyAlignment="1">
      <alignment horizontal="center" vertical="center" wrapText="1"/>
    </xf>
    <xf numFmtId="0" fontId="17" fillId="13" borderId="19" xfId="0" applyFont="1" applyFill="1" applyBorder="1" applyAlignment="1">
      <alignment horizontal="center" vertical="center" wrapText="1"/>
    </xf>
    <xf numFmtId="0" fontId="17" fillId="13" borderId="20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3" borderId="10" xfId="0" applyFont="1" applyFill="1" applyBorder="1" applyAlignment="1">
      <alignment horizontal="center" vertical="center" wrapText="1"/>
    </xf>
    <xf numFmtId="0" fontId="17" fillId="13" borderId="21" xfId="0" applyFont="1" applyFill="1" applyBorder="1" applyAlignment="1">
      <alignment horizontal="center" vertical="center" wrapText="1"/>
    </xf>
    <xf numFmtId="0" fontId="17" fillId="13" borderId="22" xfId="0" applyFont="1" applyFill="1" applyBorder="1" applyAlignment="1">
      <alignment horizontal="center" vertical="center" wrapText="1"/>
    </xf>
    <xf numFmtId="0" fontId="17" fillId="13" borderId="23" xfId="0" applyFont="1" applyFill="1" applyBorder="1" applyAlignment="1">
      <alignment horizontal="center" vertical="center" wrapText="1"/>
    </xf>
    <xf numFmtId="0" fontId="17" fillId="13" borderId="24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20" fillId="2" borderId="0" xfId="0" applyFont="1" applyFill="1" applyBorder="1" applyAlignment="1">
      <alignment horizontal="left" indent="1"/>
    </xf>
    <xf numFmtId="0" fontId="19" fillId="0" borderId="36" xfId="0" applyFont="1" applyBorder="1" applyAlignment="1">
      <alignment horizontal="center" vertical="center"/>
    </xf>
    <xf numFmtId="0" fontId="19" fillId="0" borderId="37" xfId="0" applyFont="1" applyBorder="1" applyAlignment="1">
      <alignment horizontal="center" vertical="center"/>
    </xf>
    <xf numFmtId="0" fontId="19" fillId="0" borderId="38" xfId="0" applyFont="1" applyBorder="1" applyAlignment="1">
      <alignment horizontal="center" vertical="center"/>
    </xf>
    <xf numFmtId="0" fontId="19" fillId="0" borderId="39" xfId="0" applyFont="1" applyBorder="1" applyAlignment="1">
      <alignment horizontal="center" vertical="center"/>
    </xf>
    <xf numFmtId="0" fontId="19" fillId="0" borderId="35" xfId="0" applyFont="1" applyBorder="1"/>
    <xf numFmtId="0" fontId="19" fillId="9" borderId="41" xfId="0" applyFont="1" applyFill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4" xfId="0" applyFont="1" applyBorder="1"/>
    <xf numFmtId="0" fontId="18" fillId="9" borderId="40" xfId="0" applyFont="1" applyFill="1" applyBorder="1" applyAlignment="1">
      <alignment horizontal="center" vertical="center"/>
    </xf>
    <xf numFmtId="0" fontId="19" fillId="0" borderId="0" xfId="0" applyFont="1"/>
    <xf numFmtId="0" fontId="19" fillId="0" borderId="1" xfId="0" applyFont="1" applyFill="1" applyBorder="1" applyAlignment="1">
      <alignment horizontal="center" vertical="center" wrapText="1"/>
    </xf>
    <xf numFmtId="0" fontId="19" fillId="13" borderId="8" xfId="0" applyFont="1" applyFill="1" applyBorder="1" applyAlignment="1">
      <alignment horizontal="center" vertical="center" wrapText="1"/>
    </xf>
    <xf numFmtId="0" fontId="19" fillId="13" borderId="7" xfId="0" applyFont="1" applyFill="1" applyBorder="1" applyAlignment="1">
      <alignment horizontal="center" vertical="center" wrapText="1"/>
    </xf>
    <xf numFmtId="0" fontId="19" fillId="13" borderId="9" xfId="0" applyFont="1" applyFill="1" applyBorder="1" applyAlignment="1">
      <alignment horizontal="center" vertical="center" wrapText="1"/>
    </xf>
    <xf numFmtId="0" fontId="19" fillId="13" borderId="6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19" fillId="13" borderId="0" xfId="0" applyFont="1" applyFill="1"/>
    <xf numFmtId="0" fontId="19" fillId="13" borderId="6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/>
    </xf>
    <xf numFmtId="0" fontId="19" fillId="0" borderId="0" xfId="0" quotePrefix="1" applyFont="1"/>
    <xf numFmtId="0" fontId="15" fillId="0" borderId="0" xfId="0" applyFont="1" applyBorder="1" applyAlignment="1">
      <alignment horizontal="left"/>
    </xf>
    <xf numFmtId="0" fontId="15" fillId="6" borderId="31" xfId="0" applyFont="1" applyFill="1" applyBorder="1" applyAlignment="1">
      <alignment horizontal="left" indent="1"/>
    </xf>
    <xf numFmtId="0" fontId="15" fillId="6" borderId="42" xfId="0" applyFont="1" applyFill="1" applyBorder="1" applyAlignment="1">
      <alignment horizontal="left" indent="1"/>
    </xf>
    <xf numFmtId="0" fontId="15" fillId="6" borderId="43" xfId="0" applyFont="1" applyFill="1" applyBorder="1" applyAlignment="1">
      <alignment horizontal="left" indent="1"/>
    </xf>
    <xf numFmtId="0" fontId="15" fillId="3" borderId="31" xfId="0" applyFont="1" applyFill="1" applyBorder="1" applyAlignment="1">
      <alignment horizontal="left" indent="1"/>
    </xf>
    <xf numFmtId="0" fontId="20" fillId="13" borderId="43" xfId="0" applyFont="1" applyFill="1" applyBorder="1" applyAlignment="1">
      <alignment horizontal="left" indent="1"/>
    </xf>
    <xf numFmtId="0" fontId="20" fillId="3" borderId="43" xfId="0" applyFont="1" applyFill="1" applyBorder="1" applyAlignment="1">
      <alignment horizontal="left" indent="1"/>
    </xf>
    <xf numFmtId="0" fontId="20" fillId="3" borderId="43" xfId="0" applyFont="1" applyFill="1" applyBorder="1" applyAlignment="1">
      <alignment horizontal="left" wrapText="1" indent="1"/>
    </xf>
    <xf numFmtId="0" fontId="20" fillId="0" borderId="31" xfId="0" applyFont="1" applyFill="1" applyBorder="1" applyAlignment="1">
      <alignment horizontal="left" indent="1"/>
    </xf>
    <xf numFmtId="0" fontId="22" fillId="3" borderId="43" xfId="0" applyFont="1" applyFill="1" applyBorder="1" applyAlignment="1">
      <alignment horizontal="left" wrapText="1" indent="1"/>
    </xf>
    <xf numFmtId="0" fontId="16" fillId="0" borderId="44" xfId="0" applyFont="1" applyBorder="1"/>
    <xf numFmtId="0" fontId="19" fillId="0" borderId="43" xfId="0" applyFont="1" applyBorder="1" applyAlignment="1">
      <alignment horizontal="left" indent="1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/>
    </xf>
    <xf numFmtId="0" fontId="19" fillId="5" borderId="0" xfId="0" applyFont="1" applyFill="1" applyAlignment="1">
      <alignment horizontal="center"/>
    </xf>
    <xf numFmtId="0" fontId="20" fillId="10" borderId="0" xfId="0" applyFont="1" applyFill="1" applyBorder="1" applyAlignment="1">
      <alignment horizontal="center"/>
    </xf>
    <xf numFmtId="164" fontId="19" fillId="0" borderId="0" xfId="1" applyNumberFormat="1" applyFont="1" applyBorder="1" applyAlignment="1">
      <alignment horizontal="center"/>
    </xf>
    <xf numFmtId="0" fontId="19" fillId="9" borderId="0" xfId="0" applyFont="1" applyFill="1"/>
    <xf numFmtId="164" fontId="19" fillId="9" borderId="0" xfId="0" applyNumberFormat="1" applyFont="1" applyFill="1" applyAlignment="1">
      <alignment horizontal="center" vertical="center"/>
    </xf>
    <xf numFmtId="0" fontId="19" fillId="6" borderId="8" xfId="0" applyFont="1" applyFill="1" applyBorder="1" applyAlignment="1">
      <alignment horizontal="center" vertical="center"/>
    </xf>
    <xf numFmtId="0" fontId="19" fillId="6" borderId="7" xfId="0" applyFont="1" applyFill="1" applyBorder="1" applyAlignment="1">
      <alignment horizontal="center" vertical="center"/>
    </xf>
    <xf numFmtId="0" fontId="20" fillId="0" borderId="43" xfId="0" applyFont="1" applyFill="1" applyBorder="1" applyAlignment="1">
      <alignment horizontal="left" indent="1"/>
    </xf>
    <xf numFmtId="0" fontId="19" fillId="0" borderId="9" xfId="0" applyFont="1" applyFill="1" applyBorder="1" applyAlignment="1">
      <alignment horizontal="center" vertical="center"/>
    </xf>
    <xf numFmtId="0" fontId="19" fillId="0" borderId="46" xfId="0" applyFont="1" applyFill="1" applyBorder="1" applyAlignment="1">
      <alignment horizontal="center" vertical="center"/>
    </xf>
    <xf numFmtId="0" fontId="20" fillId="0" borderId="47" xfId="0" applyFont="1" applyFill="1" applyBorder="1" applyAlignment="1">
      <alignment horizontal="left" indent="1"/>
    </xf>
    <xf numFmtId="0" fontId="19" fillId="0" borderId="52" xfId="0" applyFont="1" applyFill="1" applyBorder="1" applyAlignment="1">
      <alignment horizontal="center" vertical="center"/>
    </xf>
    <xf numFmtId="0" fontId="19" fillId="0" borderId="45" xfId="0" applyFont="1" applyFill="1" applyBorder="1" applyAlignment="1">
      <alignment horizontal="center" vertical="center"/>
    </xf>
    <xf numFmtId="0" fontId="20" fillId="5" borderId="47" xfId="0" applyFont="1" applyFill="1" applyBorder="1" applyAlignment="1">
      <alignment horizontal="left" indent="1"/>
    </xf>
    <xf numFmtId="0" fontId="19" fillId="0" borderId="8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46" xfId="0" applyFont="1" applyBorder="1" applyAlignment="1">
      <alignment horizontal="center" vertical="center"/>
    </xf>
    <xf numFmtId="0" fontId="19" fillId="0" borderId="52" xfId="0" applyFont="1" applyBorder="1" applyAlignment="1">
      <alignment horizontal="center" vertical="center"/>
    </xf>
    <xf numFmtId="0" fontId="19" fillId="0" borderId="45" xfId="0" applyFont="1" applyBorder="1" applyAlignment="1">
      <alignment horizontal="center" vertical="center"/>
    </xf>
    <xf numFmtId="0" fontId="19" fillId="5" borderId="47" xfId="0" applyFont="1" applyFill="1" applyBorder="1" applyAlignment="1">
      <alignment horizontal="left" indent="1"/>
    </xf>
    <xf numFmtId="0" fontId="20" fillId="0" borderId="42" xfId="0" applyFont="1" applyFill="1" applyBorder="1" applyAlignment="1">
      <alignment horizontal="left" indent="1"/>
    </xf>
    <xf numFmtId="0" fontId="20" fillId="6" borderId="42" xfId="0" applyFont="1" applyFill="1" applyBorder="1" applyAlignment="1">
      <alignment horizontal="left" indent="1"/>
    </xf>
    <xf numFmtId="0" fontId="19" fillId="0" borderId="53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/>
    </xf>
    <xf numFmtId="0" fontId="20" fillId="6" borderId="47" xfId="0" applyFont="1" applyFill="1" applyBorder="1" applyAlignment="1">
      <alignment horizontal="left" indent="1"/>
    </xf>
    <xf numFmtId="0" fontId="20" fillId="0" borderId="54" xfId="0" applyFont="1" applyFill="1" applyBorder="1" applyAlignment="1">
      <alignment horizontal="left" indent="1"/>
    </xf>
    <xf numFmtId="0" fontId="19" fillId="0" borderId="59" xfId="0" applyFont="1" applyFill="1" applyBorder="1" applyAlignment="1">
      <alignment horizontal="center" vertical="center"/>
    </xf>
    <xf numFmtId="0" fontId="19" fillId="0" borderId="60" xfId="0" applyFont="1" applyFill="1" applyBorder="1" applyAlignment="1">
      <alignment horizontal="center" vertical="center"/>
    </xf>
    <xf numFmtId="0" fontId="19" fillId="13" borderId="28" xfId="0" applyFont="1" applyFill="1" applyBorder="1"/>
    <xf numFmtId="0" fontId="19" fillId="13" borderId="7" xfId="0" applyFont="1" applyFill="1" applyBorder="1" applyAlignment="1">
      <alignment horizontal="center" vertical="center"/>
    </xf>
    <xf numFmtId="0" fontId="19" fillId="13" borderId="61" xfId="0" applyFont="1" applyFill="1" applyBorder="1"/>
    <xf numFmtId="0" fontId="19" fillId="13" borderId="46" xfId="0" applyFont="1" applyFill="1" applyBorder="1" applyAlignment="1">
      <alignment horizontal="center" vertical="center"/>
    </xf>
    <xf numFmtId="0" fontId="19" fillId="0" borderId="19" xfId="0" applyFont="1" applyFill="1" applyBorder="1" applyAlignment="1">
      <alignment horizontal="center" vertical="center"/>
    </xf>
    <xf numFmtId="0" fontId="19" fillId="0" borderId="20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/>
    </xf>
    <xf numFmtId="0" fontId="19" fillId="14" borderId="10" xfId="0" applyFont="1" applyFill="1" applyBorder="1" applyAlignment="1">
      <alignment horizontal="center" vertical="center"/>
    </xf>
    <xf numFmtId="0" fontId="19" fillId="0" borderId="48" xfId="0" applyFont="1" applyFill="1" applyBorder="1" applyAlignment="1">
      <alignment horizontal="center" vertical="center"/>
    </xf>
    <xf numFmtId="0" fontId="19" fillId="0" borderId="49" xfId="0" applyFont="1" applyFill="1" applyBorder="1" applyAlignment="1">
      <alignment horizontal="center" vertical="center"/>
    </xf>
    <xf numFmtId="0" fontId="19" fillId="0" borderId="50" xfId="0" applyFont="1" applyFill="1" applyBorder="1" applyAlignment="1">
      <alignment horizontal="center" vertical="center"/>
    </xf>
    <xf numFmtId="0" fontId="19" fillId="14" borderId="51" xfId="0" applyFont="1" applyFill="1" applyBorder="1" applyAlignment="1">
      <alignment horizontal="center" vertical="center"/>
    </xf>
    <xf numFmtId="0" fontId="19" fillId="0" borderId="21" xfId="0" applyFont="1" applyFill="1" applyBorder="1" applyAlignment="1">
      <alignment horizontal="center" vertical="center"/>
    </xf>
    <xf numFmtId="0" fontId="19" fillId="0" borderId="22" xfId="0" applyFont="1" applyFill="1" applyBorder="1" applyAlignment="1">
      <alignment horizontal="center" vertical="center"/>
    </xf>
    <xf numFmtId="0" fontId="19" fillId="0" borderId="23" xfId="0" applyFont="1" applyFill="1" applyBorder="1" applyAlignment="1">
      <alignment horizontal="center" vertical="center"/>
    </xf>
    <xf numFmtId="0" fontId="19" fillId="14" borderId="24" xfId="0" applyFont="1" applyFill="1" applyBorder="1" applyAlignment="1">
      <alignment horizontal="center" vertical="center"/>
    </xf>
    <xf numFmtId="0" fontId="19" fillId="13" borderId="19" xfId="0" applyFont="1" applyFill="1" applyBorder="1" applyAlignment="1">
      <alignment horizontal="center" vertical="center" wrapText="1"/>
    </xf>
    <xf numFmtId="0" fontId="19" fillId="13" borderId="20" xfId="0" applyFont="1" applyFill="1" applyBorder="1" applyAlignment="1">
      <alignment horizontal="center" vertical="center" wrapText="1"/>
    </xf>
    <xf numFmtId="0" fontId="19" fillId="13" borderId="13" xfId="0" applyFont="1" applyFill="1" applyBorder="1" applyAlignment="1">
      <alignment horizontal="center" vertical="center" wrapText="1"/>
    </xf>
    <xf numFmtId="0" fontId="19" fillId="13" borderId="10" xfId="0" applyFont="1" applyFill="1" applyBorder="1" applyAlignment="1">
      <alignment horizontal="center" vertical="center" wrapText="1"/>
    </xf>
    <xf numFmtId="0" fontId="19" fillId="13" borderId="21" xfId="0" applyFont="1" applyFill="1" applyBorder="1" applyAlignment="1">
      <alignment horizontal="center" vertical="center" wrapText="1"/>
    </xf>
    <xf numFmtId="0" fontId="19" fillId="13" borderId="22" xfId="0" applyFont="1" applyFill="1" applyBorder="1" applyAlignment="1">
      <alignment horizontal="center" vertical="center" wrapText="1"/>
    </xf>
    <xf numFmtId="0" fontId="19" fillId="13" borderId="23" xfId="0" applyFont="1" applyFill="1" applyBorder="1" applyAlignment="1">
      <alignment horizontal="center" vertical="center" wrapText="1"/>
    </xf>
    <xf numFmtId="0" fontId="19" fillId="13" borderId="24" xfId="0" applyFont="1" applyFill="1" applyBorder="1" applyAlignment="1">
      <alignment horizontal="center" vertical="center" wrapText="1"/>
    </xf>
    <xf numFmtId="0" fontId="19" fillId="0" borderId="55" xfId="0" applyFont="1" applyFill="1" applyBorder="1" applyAlignment="1">
      <alignment horizontal="center" vertical="center"/>
    </xf>
    <xf numFmtId="0" fontId="19" fillId="0" borderId="56" xfId="0" applyFont="1" applyFill="1" applyBorder="1" applyAlignment="1">
      <alignment horizontal="center" vertical="center"/>
    </xf>
    <xf numFmtId="0" fontId="19" fillId="0" borderId="57" xfId="0" applyFont="1" applyFill="1" applyBorder="1" applyAlignment="1">
      <alignment horizontal="center" vertical="center"/>
    </xf>
    <xf numFmtId="0" fontId="19" fillId="14" borderId="58" xfId="0" applyFont="1" applyFill="1" applyBorder="1" applyAlignment="1">
      <alignment horizontal="center" vertical="center"/>
    </xf>
    <xf numFmtId="0" fontId="19" fillId="13" borderId="19" xfId="0" applyFont="1" applyFill="1" applyBorder="1"/>
    <xf numFmtId="0" fontId="19" fillId="13" borderId="20" xfId="0" applyFont="1" applyFill="1" applyBorder="1"/>
    <xf numFmtId="0" fontId="19" fillId="13" borderId="13" xfId="0" applyFont="1" applyFill="1" applyBorder="1"/>
    <xf numFmtId="0" fontId="19" fillId="13" borderId="10" xfId="0" applyFont="1" applyFill="1" applyBorder="1"/>
    <xf numFmtId="0" fontId="19" fillId="13" borderId="21" xfId="0" applyFont="1" applyFill="1" applyBorder="1"/>
    <xf numFmtId="0" fontId="19" fillId="13" borderId="22" xfId="0" applyFont="1" applyFill="1" applyBorder="1"/>
    <xf numFmtId="0" fontId="19" fillId="13" borderId="23" xfId="0" applyFont="1" applyFill="1" applyBorder="1"/>
    <xf numFmtId="0" fontId="19" fillId="13" borderId="24" xfId="0" applyFont="1" applyFill="1" applyBorder="1"/>
    <xf numFmtId="0" fontId="22" fillId="14" borderId="24" xfId="0" applyFont="1" applyFill="1" applyBorder="1" applyAlignment="1">
      <alignment horizontal="center" vertical="center"/>
    </xf>
    <xf numFmtId="0" fontId="19" fillId="13" borderId="2" xfId="0" applyFont="1" applyFill="1" applyBorder="1"/>
    <xf numFmtId="0" fontId="19" fillId="13" borderId="17" xfId="0" applyFont="1" applyFill="1" applyBorder="1"/>
    <xf numFmtId="0" fontId="19" fillId="13" borderId="18" xfId="0" applyFont="1" applyFill="1" applyBorder="1"/>
    <xf numFmtId="0" fontId="19" fillId="13" borderId="12" xfId="0" applyFont="1" applyFill="1" applyBorder="1"/>
    <xf numFmtId="0" fontId="19" fillId="0" borderId="2" xfId="0" applyFont="1" applyFill="1" applyBorder="1" applyAlignment="1">
      <alignment horizontal="center" vertical="center"/>
    </xf>
    <xf numFmtId="0" fontId="19" fillId="0" borderId="17" xfId="0" applyFont="1" applyFill="1" applyBorder="1" applyAlignment="1">
      <alignment horizontal="center" vertical="center"/>
    </xf>
    <xf numFmtId="0" fontId="19" fillId="0" borderId="18" xfId="0" applyFont="1" applyFill="1" applyBorder="1" applyAlignment="1">
      <alignment horizontal="center" vertical="center"/>
    </xf>
    <xf numFmtId="0" fontId="19" fillId="14" borderId="12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left" indent="1"/>
    </xf>
    <xf numFmtId="0" fontId="19" fillId="0" borderId="0" xfId="0" applyFont="1" applyBorder="1"/>
    <xf numFmtId="0" fontId="19" fillId="0" borderId="0" xfId="0" applyFont="1" applyBorder="1" applyAlignment="1">
      <alignment horizontal="left" indent="1"/>
    </xf>
    <xf numFmtId="0" fontId="20" fillId="5" borderId="0" xfId="0" applyFont="1" applyFill="1" applyBorder="1" applyAlignment="1">
      <alignment horizontal="left" indent="1"/>
    </xf>
    <xf numFmtId="0" fontId="19" fillId="5" borderId="0" xfId="0" applyFont="1" applyFill="1" applyBorder="1" applyAlignment="1">
      <alignment horizontal="left" indent="1"/>
    </xf>
    <xf numFmtId="0" fontId="19" fillId="0" borderId="0" xfId="0" applyFont="1" applyFill="1" applyAlignment="1"/>
    <xf numFmtId="0" fontId="19" fillId="0" borderId="0" xfId="0" applyFont="1" applyFill="1" applyAlignment="1">
      <alignment horizontal="left" indent="1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164" fontId="0" fillId="9" borderId="0" xfId="0" applyNumberFormat="1" applyFill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8" fillId="0" borderId="32" xfId="0" applyFont="1" applyFill="1" applyBorder="1" applyAlignment="1">
      <alignment horizontal="center"/>
    </xf>
    <xf numFmtId="0" fontId="18" fillId="0" borderId="33" xfId="0" applyFont="1" applyFill="1" applyBorder="1" applyAlignment="1">
      <alignment horizontal="center"/>
    </xf>
    <xf numFmtId="0" fontId="18" fillId="0" borderId="34" xfId="0" applyFont="1" applyFill="1" applyBorder="1" applyAlignment="1">
      <alignment horizontal="center"/>
    </xf>
    <xf numFmtId="0" fontId="18" fillId="0" borderId="28" xfId="0" applyFont="1" applyFill="1" applyBorder="1" applyAlignment="1">
      <alignment horizontal="center"/>
    </xf>
    <xf numFmtId="0" fontId="18" fillId="0" borderId="19" xfId="0" applyFont="1" applyFill="1" applyBorder="1" applyAlignment="1">
      <alignment horizontal="center"/>
    </xf>
    <xf numFmtId="0" fontId="18" fillId="0" borderId="29" xfId="0" applyFont="1" applyFill="1" applyBorder="1" applyAlignment="1">
      <alignment horizontal="center"/>
    </xf>
    <xf numFmtId="164" fontId="19" fillId="0" borderId="1" xfId="1" applyNumberFormat="1" applyFont="1" applyBorder="1" applyAlignment="1">
      <alignment horizontal="center"/>
    </xf>
    <xf numFmtId="0" fontId="18" fillId="0" borderId="30" xfId="0" applyFont="1" applyFill="1" applyBorder="1" applyAlignment="1">
      <alignment horizontal="center"/>
    </xf>
    <xf numFmtId="0" fontId="18" fillId="0" borderId="7" xfId="0" applyFont="1" applyFill="1" applyBorder="1" applyAlignment="1">
      <alignment horizontal="center"/>
    </xf>
    <xf numFmtId="0" fontId="18" fillId="0" borderId="31" xfId="0" applyFont="1" applyFill="1" applyBorder="1" applyAlignment="1">
      <alignment horizont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21" fillId="6" borderId="25" xfId="0" applyFont="1" applyFill="1" applyBorder="1" applyAlignment="1">
      <alignment horizontal="center"/>
    </xf>
    <xf numFmtId="0" fontId="21" fillId="6" borderId="26" xfId="0" applyFont="1" applyFill="1" applyBorder="1" applyAlignment="1">
      <alignment horizontal="center"/>
    </xf>
    <xf numFmtId="0" fontId="21" fillId="6" borderId="27" xfId="0" applyFont="1" applyFill="1" applyBorder="1" applyAlignment="1">
      <alignment horizontal="center"/>
    </xf>
    <xf numFmtId="164" fontId="19" fillId="9" borderId="0" xfId="0" applyNumberFormat="1" applyFont="1" applyFill="1" applyAlignment="1">
      <alignment horizontal="center" vertical="center"/>
    </xf>
    <xf numFmtId="0" fontId="19" fillId="0" borderId="1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1" justifyLastLine="0" shrinkToFit="0" readingOrder="0"/>
    </dxf>
  </dxfs>
  <tableStyles count="0" defaultTableStyle="TableStyleMedium2" defaultPivotStyle="PivotStyleLight16"/>
  <colors>
    <mruColors>
      <color rgb="FFCC00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638175</xdr:colOff>
      <xdr:row>1</xdr:row>
      <xdr:rowOff>38100</xdr:rowOff>
    </xdr:from>
    <xdr:to>
      <xdr:col>26</xdr:col>
      <xdr:colOff>557100</xdr:colOff>
      <xdr:row>3</xdr:row>
      <xdr:rowOff>153675</xdr:rowOff>
    </xdr:to>
    <xdr:sp macro="[0]!PreRemplir" textlink="">
      <xdr:nvSpPr>
        <xdr:cNvPr id="2" name="Rectangle : Coller">
          <a:extLst>
            <a:ext uri="{FF2B5EF4-FFF2-40B4-BE49-F238E27FC236}">
              <a16:creationId xmlns:a16="http://schemas.microsoft.com/office/drawing/2014/main" id="{43B8F457-4EE4-440A-B2EE-4515B7442124}"/>
            </a:ext>
          </a:extLst>
        </xdr:cNvPr>
        <xdr:cNvSpPr>
          <a:spLocks/>
        </xdr:cNvSpPr>
      </xdr:nvSpPr>
      <xdr:spPr>
        <a:xfrm>
          <a:off x="14230350" y="285750"/>
          <a:ext cx="900000" cy="468000"/>
        </a:xfrm>
        <a:prstGeom prst="roundRect">
          <a:avLst/>
        </a:prstGeom>
        <a:solidFill>
          <a:srgbClr val="00B050"/>
        </a:solidFill>
        <a:ln w="3175" cap="flat"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1000"/>
            <a:t>PRE-REMPLIR</a:t>
          </a:r>
          <a:endParaRPr lang="fr-FR" sz="900"/>
        </a:p>
      </xdr:txBody>
    </xdr:sp>
    <xdr:clientData fPrintsWithSheet="0"/>
  </xdr:twoCellAnchor>
  <xdr:twoCellAnchor editAs="absolute">
    <xdr:from>
      <xdr:col>26</xdr:col>
      <xdr:colOff>609600</xdr:colOff>
      <xdr:row>1</xdr:row>
      <xdr:rowOff>0</xdr:rowOff>
    </xdr:from>
    <xdr:to>
      <xdr:col>27</xdr:col>
      <xdr:colOff>528525</xdr:colOff>
      <xdr:row>3</xdr:row>
      <xdr:rowOff>115575</xdr:rowOff>
    </xdr:to>
    <xdr:sp macro="[0]!Effacer" textlink="">
      <xdr:nvSpPr>
        <xdr:cNvPr id="3" name="Rectangle : Coller">
          <a:extLst>
            <a:ext uri="{FF2B5EF4-FFF2-40B4-BE49-F238E27FC236}">
              <a16:creationId xmlns:a16="http://schemas.microsoft.com/office/drawing/2014/main" id="{6FF1D28B-F836-492F-BA48-6A3592471309}"/>
            </a:ext>
          </a:extLst>
        </xdr:cNvPr>
        <xdr:cNvSpPr>
          <a:spLocks/>
        </xdr:cNvSpPr>
      </xdr:nvSpPr>
      <xdr:spPr>
        <a:xfrm>
          <a:off x="15182850" y="247650"/>
          <a:ext cx="900000" cy="468000"/>
        </a:xfrm>
        <a:prstGeom prst="roundRect">
          <a:avLst/>
        </a:prstGeom>
        <a:solidFill>
          <a:srgbClr val="CC0000"/>
        </a:solidFill>
        <a:ln w="3175" cap="flat"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1000"/>
            <a:t>EFFACER</a:t>
          </a:r>
          <a:endParaRPr lang="fr-FR" sz="900"/>
        </a:p>
      </xdr:txBody>
    </xdr:sp>
    <xdr:clientData fPrintsWithSheet="0"/>
  </xdr:twoCellAnchor>
  <xdr:twoCellAnchor editAs="absolute">
    <xdr:from>
      <xdr:col>27</xdr:col>
      <xdr:colOff>85725</xdr:colOff>
      <xdr:row>4</xdr:row>
      <xdr:rowOff>85725</xdr:rowOff>
    </xdr:from>
    <xdr:to>
      <xdr:col>28</xdr:col>
      <xdr:colOff>223725</xdr:colOff>
      <xdr:row>6</xdr:row>
      <xdr:rowOff>191775</xdr:rowOff>
    </xdr:to>
    <xdr:sp macro="[0]!Ajouter" textlink="">
      <xdr:nvSpPr>
        <xdr:cNvPr id="4" name="Rectangle : Coller">
          <a:extLst>
            <a:ext uri="{FF2B5EF4-FFF2-40B4-BE49-F238E27FC236}">
              <a16:creationId xmlns:a16="http://schemas.microsoft.com/office/drawing/2014/main" id="{4770EF33-61E5-4A44-98BD-DBF252F2769F}"/>
            </a:ext>
          </a:extLst>
        </xdr:cNvPr>
        <xdr:cNvSpPr>
          <a:spLocks/>
        </xdr:cNvSpPr>
      </xdr:nvSpPr>
      <xdr:spPr>
        <a:xfrm>
          <a:off x="15640050" y="866775"/>
          <a:ext cx="900000" cy="468000"/>
        </a:xfrm>
        <a:prstGeom prst="roundRect">
          <a:avLst/>
        </a:prstGeom>
        <a:solidFill>
          <a:srgbClr val="CC0000"/>
        </a:solidFill>
        <a:ln w="3175" cap="flat"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1000"/>
            <a:t>AJOUTER</a:t>
          </a:r>
          <a:endParaRPr lang="fr-FR" sz="9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962612-FDF7-44F3-8B89-3A27F090374C}" name="Titulaires" displayName="Titulaires" ref="A1:A14" totalsRowShown="0" headerRowDxfId="5" dataDxfId="4">
  <autoFilter ref="A1:A14" xr:uid="{6D03D67B-71F1-484E-8A86-213E2A569204}"/>
  <sortState ref="A2:A14">
    <sortCondition ref="A1:A14"/>
  </sortState>
  <tableColumns count="1">
    <tableColumn id="1" xr3:uid="{60A4E84A-00D5-4BC3-BAC9-EEA57981E443}" name="TITULAIRES" dataDxfId="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122295-1B2E-4E2A-878E-910B0A16E8C8}" name="Intérimaires" displayName="Intérimaires" ref="C1:C13" totalsRowShown="0" headerRowDxfId="2" dataDxfId="1">
  <autoFilter ref="C1:C13" xr:uid="{1D7F75E5-A9FB-4B0E-8D02-8E24CAC7F700}"/>
  <sortState ref="C2:C12">
    <sortCondition ref="C1:C12"/>
  </sortState>
  <tableColumns count="1">
    <tableColumn id="1" xr3:uid="{8CAA2E16-1EB6-4EE0-A04E-510F677F0026}" name="INTERIM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Feuil1"/>
  <dimension ref="A1:C14"/>
  <sheetViews>
    <sheetView workbookViewId="0">
      <selection activeCell="C7" sqref="C7"/>
    </sheetView>
  </sheetViews>
  <sheetFormatPr baseColWidth="10" defaultRowHeight="12.75" x14ac:dyDescent="0.2"/>
  <cols>
    <col min="1" max="1" width="39.7109375" style="182" customWidth="1"/>
    <col min="2" max="2" width="4" style="181" customWidth="1"/>
    <col min="3" max="3" width="39.7109375" style="182" customWidth="1"/>
    <col min="4" max="16384" width="11.42578125" style="181"/>
  </cols>
  <sheetData>
    <row r="1" spans="1:3" x14ac:dyDescent="0.2">
      <c r="A1" s="180" t="s">
        <v>126</v>
      </c>
      <c r="B1" s="180"/>
      <c r="C1" s="180" t="s">
        <v>9</v>
      </c>
    </row>
    <row r="2" spans="1:3" x14ac:dyDescent="0.2">
      <c r="A2" s="182" t="s">
        <v>112</v>
      </c>
      <c r="C2" s="183" t="s">
        <v>107</v>
      </c>
    </row>
    <row r="3" spans="1:3" x14ac:dyDescent="0.2">
      <c r="A3" s="182" t="s">
        <v>104</v>
      </c>
      <c r="C3" s="183" t="s">
        <v>120</v>
      </c>
    </row>
    <row r="4" spans="1:3" x14ac:dyDescent="0.2">
      <c r="A4" s="182" t="s">
        <v>102</v>
      </c>
      <c r="C4" s="183" t="s">
        <v>113</v>
      </c>
    </row>
    <row r="5" spans="1:3" x14ac:dyDescent="0.2">
      <c r="A5" s="182" t="s">
        <v>101</v>
      </c>
      <c r="C5" s="183" t="s">
        <v>118</v>
      </c>
    </row>
    <row r="6" spans="1:3" x14ac:dyDescent="0.2">
      <c r="A6" s="182" t="s">
        <v>106</v>
      </c>
      <c r="C6" s="183" t="s">
        <v>121</v>
      </c>
    </row>
    <row r="7" spans="1:3" x14ac:dyDescent="0.2">
      <c r="A7" s="182" t="s">
        <v>117</v>
      </c>
      <c r="C7" s="183" t="s">
        <v>111</v>
      </c>
    </row>
    <row r="8" spans="1:3" x14ac:dyDescent="0.2">
      <c r="A8" s="182" t="s">
        <v>125</v>
      </c>
      <c r="C8" s="184" t="s">
        <v>122</v>
      </c>
    </row>
    <row r="9" spans="1:3" x14ac:dyDescent="0.2">
      <c r="A9" s="182" t="s">
        <v>123</v>
      </c>
      <c r="C9" s="183" t="s">
        <v>128</v>
      </c>
    </row>
    <row r="10" spans="1:3" x14ac:dyDescent="0.2">
      <c r="A10" s="182" t="s">
        <v>116</v>
      </c>
      <c r="C10" s="184" t="s">
        <v>127</v>
      </c>
    </row>
    <row r="11" spans="1:3" x14ac:dyDescent="0.2">
      <c r="A11" s="182" t="s">
        <v>114</v>
      </c>
      <c r="C11" s="183" t="s">
        <v>119</v>
      </c>
    </row>
    <row r="12" spans="1:3" x14ac:dyDescent="0.2">
      <c r="A12" s="182" t="s">
        <v>109</v>
      </c>
      <c r="C12" s="183" t="s">
        <v>115</v>
      </c>
    </row>
    <row r="13" spans="1:3" x14ac:dyDescent="0.2">
      <c r="A13" s="182" t="s">
        <v>103</v>
      </c>
      <c r="C13" s="183" t="s">
        <v>129</v>
      </c>
    </row>
    <row r="14" spans="1:3" x14ac:dyDescent="0.2">
      <c r="A14" s="182" t="s">
        <v>124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A70"/>
  <sheetViews>
    <sheetView workbookViewId="0">
      <selection activeCell="B2" sqref="B2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21"/>
    </row>
    <row r="2" spans="1:27" s="17" customFormat="1" ht="21" x14ac:dyDescent="0.35">
      <c r="A2" s="20" t="s">
        <v>32</v>
      </c>
      <c r="B2" s="35">
        <v>1</v>
      </c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21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/>
      <c r="B8" s="23"/>
      <c r="C8" s="23"/>
      <c r="D8" s="23"/>
      <c r="E8" s="23"/>
      <c r="F8" s="9"/>
      <c r="G8" s="9"/>
      <c r="H8" s="9"/>
      <c r="I8" s="9"/>
      <c r="J8" s="23"/>
      <c r="K8" s="23"/>
      <c r="L8" s="23"/>
      <c r="M8" s="23"/>
      <c r="N8" s="9"/>
      <c r="O8" s="9"/>
      <c r="P8" s="9"/>
      <c r="Q8" s="9"/>
      <c r="R8" s="23"/>
      <c r="S8" s="23"/>
      <c r="T8" s="23"/>
      <c r="U8" s="23"/>
      <c r="V8" s="9"/>
      <c r="W8" s="9"/>
      <c r="X8" s="9"/>
      <c r="Y8" s="9"/>
      <c r="Z8" s="9">
        <f t="shared" ref="Z8:Z12" si="0">Y8+U8+Q8+M8+I8+E8</f>
        <v>0</v>
      </c>
      <c r="AA8" s="24"/>
    </row>
    <row r="9" spans="1:27" x14ac:dyDescent="0.25">
      <c r="A9" s="11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>
        <f t="shared" si="0"/>
        <v>0</v>
      </c>
      <c r="AA9" s="26"/>
    </row>
    <row r="10" spans="1:27" x14ac:dyDescent="0.25">
      <c r="A10" s="11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>
        <f t="shared" si="0"/>
        <v>0</v>
      </c>
      <c r="AA10" s="26"/>
    </row>
    <row r="11" spans="1:27" x14ac:dyDescent="0.25">
      <c r="A11" s="11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>
        <f t="shared" si="0"/>
        <v>0</v>
      </c>
      <c r="AA11" s="26"/>
    </row>
    <row r="12" spans="1:27" x14ac:dyDescent="0.25">
      <c r="A12" s="11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>
        <f t="shared" si="0"/>
        <v>0</v>
      </c>
      <c r="AA12" s="26"/>
    </row>
    <row r="13" spans="1:27" x14ac:dyDescent="0.25">
      <c r="A13" s="11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>
        <f>Y13+U13+Q13+M13+I13+E13</f>
        <v>0</v>
      </c>
      <c r="AA13" s="26"/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19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19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19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19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19"/>
    </row>
    <row r="20" spans="1:27" x14ac:dyDescent="0.25">
      <c r="A20" s="11"/>
      <c r="B20" s="23"/>
      <c r="C20" s="23"/>
      <c r="D20" s="23"/>
      <c r="E20" s="23"/>
      <c r="F20" s="7"/>
      <c r="G20" s="7"/>
      <c r="H20" s="7"/>
      <c r="I20" s="7"/>
      <c r="J20" s="23"/>
      <c r="K20" s="23"/>
      <c r="L20" s="23"/>
      <c r="M20" s="23"/>
      <c r="N20" s="7"/>
      <c r="O20" s="7"/>
      <c r="P20" s="7"/>
      <c r="Q20" s="7"/>
      <c r="R20" s="23"/>
      <c r="S20" s="23"/>
      <c r="T20" s="23"/>
      <c r="U20" s="23"/>
      <c r="V20" s="7"/>
      <c r="W20" s="7"/>
      <c r="X20" s="7"/>
      <c r="Y20" s="7"/>
      <c r="Z20" s="6">
        <f t="shared" ref="Z20:Z27" si="1">Y20+U20+Q20+M20+I20+E20</f>
        <v>0</v>
      </c>
      <c r="AA20" s="19"/>
    </row>
    <row r="21" spans="1:27" x14ac:dyDescent="0.25">
      <c r="A21" s="11"/>
      <c r="B21" s="23"/>
      <c r="C21" s="23"/>
      <c r="D21" s="23"/>
      <c r="E21" s="23"/>
      <c r="F21" s="7"/>
      <c r="G21" s="7"/>
      <c r="H21" s="7"/>
      <c r="I21" s="7"/>
      <c r="J21" s="23"/>
      <c r="K21" s="23"/>
      <c r="L21" s="23"/>
      <c r="M21" s="23"/>
      <c r="N21" s="7"/>
      <c r="O21" s="7"/>
      <c r="P21" s="7"/>
      <c r="Q21" s="7"/>
      <c r="R21" s="23"/>
      <c r="S21" s="23"/>
      <c r="T21" s="23"/>
      <c r="U21" s="23"/>
      <c r="V21" s="7"/>
      <c r="W21" s="7"/>
      <c r="X21" s="7"/>
      <c r="Y21" s="7"/>
      <c r="Z21" s="6">
        <f t="shared" si="1"/>
        <v>0</v>
      </c>
      <c r="AA21" s="19"/>
    </row>
    <row r="22" spans="1:27" x14ac:dyDescent="0.25">
      <c r="A22" s="11"/>
      <c r="B22" s="23"/>
      <c r="C22" s="23"/>
      <c r="D22" s="23"/>
      <c r="E22" s="23"/>
      <c r="F22" s="7"/>
      <c r="G22" s="7"/>
      <c r="H22" s="7"/>
      <c r="I22" s="7"/>
      <c r="J22" s="23"/>
      <c r="K22" s="23"/>
      <c r="L22" s="23"/>
      <c r="M22" s="23"/>
      <c r="N22" s="7"/>
      <c r="O22" s="7"/>
      <c r="P22" s="7"/>
      <c r="Q22" s="7"/>
      <c r="R22" s="23"/>
      <c r="S22" s="23"/>
      <c r="T22" s="23"/>
      <c r="U22" s="23"/>
      <c r="V22" s="7"/>
      <c r="W22" s="7"/>
      <c r="X22" s="7"/>
      <c r="Y22" s="7"/>
      <c r="Z22" s="6">
        <f t="shared" si="1"/>
        <v>0</v>
      </c>
      <c r="AA22" s="19"/>
    </row>
    <row r="23" spans="1:27" x14ac:dyDescent="0.25">
      <c r="A23" s="11"/>
      <c r="B23" s="23"/>
      <c r="C23" s="23"/>
      <c r="D23" s="23"/>
      <c r="E23" s="23"/>
      <c r="F23" s="7"/>
      <c r="G23" s="7"/>
      <c r="H23" s="7"/>
      <c r="I23" s="7"/>
      <c r="J23" s="23"/>
      <c r="K23" s="23"/>
      <c r="L23" s="23"/>
      <c r="M23" s="23"/>
      <c r="N23" s="7"/>
      <c r="O23" s="7"/>
      <c r="P23" s="7"/>
      <c r="Q23" s="7"/>
      <c r="R23" s="23"/>
      <c r="S23" s="23"/>
      <c r="T23" s="23"/>
      <c r="U23" s="23"/>
      <c r="V23" s="7"/>
      <c r="W23" s="7"/>
      <c r="X23" s="7"/>
      <c r="Y23" s="7"/>
      <c r="Z23" s="6">
        <f t="shared" si="1"/>
        <v>0</v>
      </c>
      <c r="AA23" s="19"/>
    </row>
    <row r="24" spans="1:27" x14ac:dyDescent="0.25">
      <c r="A24" s="27"/>
      <c r="B24" s="23"/>
      <c r="C24" s="23"/>
      <c r="D24" s="23"/>
      <c r="E24" s="23"/>
      <c r="F24" s="7"/>
      <c r="G24" s="7"/>
      <c r="H24" s="7"/>
      <c r="I24" s="7"/>
      <c r="J24" s="23"/>
      <c r="K24" s="23"/>
      <c r="L24" s="23"/>
      <c r="M24" s="23"/>
      <c r="N24" s="7"/>
      <c r="O24" s="7"/>
      <c r="P24" s="7"/>
      <c r="Q24" s="7"/>
      <c r="R24" s="23"/>
      <c r="S24" s="23"/>
      <c r="T24" s="23"/>
      <c r="U24" s="23"/>
      <c r="V24" s="7"/>
      <c r="W24" s="7"/>
      <c r="X24" s="7"/>
      <c r="Y24" s="7"/>
      <c r="Z24" s="6">
        <f t="shared" si="1"/>
        <v>0</v>
      </c>
      <c r="AA24" s="19"/>
    </row>
    <row r="25" spans="1:27" x14ac:dyDescent="0.25">
      <c r="A25" s="27"/>
      <c r="B25" s="23"/>
      <c r="C25" s="23"/>
      <c r="D25" s="23"/>
      <c r="E25" s="23"/>
      <c r="F25" s="7"/>
      <c r="G25" s="7"/>
      <c r="H25" s="7"/>
      <c r="I25" s="7"/>
      <c r="J25" s="23"/>
      <c r="K25" s="23"/>
      <c r="L25" s="23"/>
      <c r="M25" s="23"/>
      <c r="N25" s="7"/>
      <c r="O25" s="7"/>
      <c r="P25" s="7"/>
      <c r="Q25" s="7"/>
      <c r="R25" s="23"/>
      <c r="S25" s="23"/>
      <c r="T25" s="23"/>
      <c r="U25" s="23"/>
      <c r="V25" s="7"/>
      <c r="W25" s="7"/>
      <c r="X25" s="7"/>
      <c r="Y25" s="7"/>
      <c r="Z25" s="6">
        <f t="shared" si="1"/>
        <v>0</v>
      </c>
      <c r="AA25" s="19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19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19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19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19"/>
    </row>
    <row r="30" spans="1:27" x14ac:dyDescent="0.25">
      <c r="A30" s="11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>
        <f t="shared" ref="Z30:Z33" si="2">Y30+U30+Q30+M30+I30+E30</f>
        <v>0</v>
      </c>
      <c r="AA30" s="26"/>
    </row>
    <row r="31" spans="1:27" x14ac:dyDescent="0.25">
      <c r="A31" s="11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>
        <f t="shared" ref="Z31" si="3">Y31+U31+Q31+M31+I31+E31</f>
        <v>0</v>
      </c>
      <c r="AA31" s="26"/>
    </row>
    <row r="32" spans="1:27" x14ac:dyDescent="0.25">
      <c r="A32" s="11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>
        <f t="shared" si="2"/>
        <v>0</v>
      </c>
      <c r="AA32" s="26"/>
    </row>
    <row r="33" spans="1:27" x14ac:dyDescent="0.25">
      <c r="A33" s="11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>
        <f t="shared" si="2"/>
        <v>0</v>
      </c>
      <c r="AA33" s="26"/>
    </row>
    <row r="34" spans="1:27" x14ac:dyDescent="0.25">
      <c r="A34" s="12" t="s">
        <v>2</v>
      </c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19"/>
    </row>
    <row r="35" spans="1:27" x14ac:dyDescent="0.25">
      <c r="A35" s="14" t="s">
        <v>8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19"/>
    </row>
    <row r="36" spans="1:27" x14ac:dyDescent="0.25">
      <c r="A36" s="11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>
        <f>Y36+U36+Q36+M36+I36+E36</f>
        <v>0</v>
      </c>
      <c r="AA36" s="26"/>
    </row>
    <row r="37" spans="1:27" x14ac:dyDescent="0.25">
      <c r="A37" s="11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>
        <f>Y37+U37+Q37+M37+I37+E37</f>
        <v>0</v>
      </c>
      <c r="AA37" s="26"/>
    </row>
    <row r="38" spans="1:27" x14ac:dyDescent="0.25">
      <c r="A38" s="12" t="s">
        <v>3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19"/>
    </row>
    <row r="39" spans="1:27" x14ac:dyDescent="0.25">
      <c r="A39" s="12" t="s">
        <v>31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19"/>
    </row>
    <row r="40" spans="1:27" x14ac:dyDescent="0.25">
      <c r="A40" s="11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>
        <f t="shared" ref="Z40:Z45" si="4">Y40+U40+Q40+M40+I40+E40</f>
        <v>0</v>
      </c>
      <c r="AA40" s="26"/>
    </row>
    <row r="41" spans="1:27" x14ac:dyDescent="0.25">
      <c r="A41" s="11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>
        <f t="shared" si="4"/>
        <v>0</v>
      </c>
      <c r="AA41" s="26"/>
    </row>
    <row r="42" spans="1:27" x14ac:dyDescent="0.25">
      <c r="A42" s="11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>
        <f t="shared" si="4"/>
        <v>0</v>
      </c>
      <c r="AA42" s="26"/>
    </row>
    <row r="43" spans="1:27" x14ac:dyDescent="0.25">
      <c r="A43" s="11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>
        <f t="shared" si="4"/>
        <v>0</v>
      </c>
      <c r="AA43" s="26"/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4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4"/>
        <v>0</v>
      </c>
      <c r="AA45" s="26"/>
    </row>
    <row r="46" spans="1:27" x14ac:dyDescent="0.25">
      <c r="A46" s="12" t="s">
        <v>22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19"/>
    </row>
    <row r="47" spans="1:27" x14ac:dyDescent="0.25">
      <c r="A47" s="12" t="s">
        <v>23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19"/>
    </row>
    <row r="48" spans="1:27" x14ac:dyDescent="0.25">
      <c r="A48" s="11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>
        <f>Y48+U48+Q48+M48+I48+E48</f>
        <v>0</v>
      </c>
      <c r="AA48" s="26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 t="shared" ref="Z49:Z51" si="5"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si="5"/>
        <v>0</v>
      </c>
      <c r="AA50" s="26"/>
    </row>
    <row r="51" spans="1:27" x14ac:dyDescent="0.25">
      <c r="A51" s="1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5"/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ref="Z52:Z54" si="6">Y52+U52+Q52+M52+I52+E52</f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6"/>
        <v>0</v>
      </c>
      <c r="AA53" s="26"/>
    </row>
    <row r="54" spans="1:27" x14ac:dyDescent="0.25">
      <c r="A54" s="1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6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>Y55+U55+Q55+M55+I55+E55</f>
        <v>0</v>
      </c>
      <c r="AA55" s="26"/>
    </row>
    <row r="56" spans="1:27" x14ac:dyDescent="0.25">
      <c r="A56" s="16"/>
      <c r="B56" s="19">
        <f>SUM(B8:B55)</f>
        <v>0</v>
      </c>
      <c r="C56" s="19">
        <f>SUM(C8:C55)</f>
        <v>0</v>
      </c>
      <c r="D56" s="19">
        <f>SUM(D8:D55)</f>
        <v>0</v>
      </c>
      <c r="E56" s="19"/>
      <c r="F56" s="19">
        <f>SUM(F8:F55)</f>
        <v>0</v>
      </c>
      <c r="G56" s="19">
        <f>SUM(G8:G55)</f>
        <v>0</v>
      </c>
      <c r="H56" s="19">
        <f>SUM(H8:H55)</f>
        <v>0</v>
      </c>
      <c r="I56" s="19"/>
      <c r="J56" s="19">
        <f>SUM(J8:J55)</f>
        <v>0</v>
      </c>
      <c r="K56" s="19">
        <f>SUM(K8:K55)</f>
        <v>0</v>
      </c>
      <c r="L56" s="19">
        <f>SUM(L8:L55)</f>
        <v>0</v>
      </c>
      <c r="M56" s="19"/>
      <c r="N56" s="19">
        <f>SUM(N8:N55)</f>
        <v>0</v>
      </c>
      <c r="O56" s="19">
        <f>SUM(O8:O55)</f>
        <v>0</v>
      </c>
      <c r="P56" s="19">
        <f>SUM(P8:P55)</f>
        <v>0</v>
      </c>
      <c r="Q56" s="19"/>
      <c r="R56" s="19">
        <f>SUM(R8:R55)</f>
        <v>0</v>
      </c>
      <c r="S56" s="19">
        <f>SUM(S8:S55)</f>
        <v>0</v>
      </c>
      <c r="T56" s="19">
        <f>SUM(T8:T55)</f>
        <v>0</v>
      </c>
      <c r="U56" s="19"/>
      <c r="V56" s="19">
        <f>SUM(V8:V55)</f>
        <v>0</v>
      </c>
      <c r="W56" s="19">
        <f>SUM(W8:W55)</f>
        <v>0</v>
      </c>
      <c r="X56" s="19">
        <f>SUM(X8:X55)</f>
        <v>0</v>
      </c>
      <c r="Y56" s="19"/>
      <c r="AA56" s="26" t="s">
        <v>25</v>
      </c>
    </row>
    <row r="57" spans="1:27" x14ac:dyDescent="0.25">
      <c r="B57" s="19"/>
      <c r="C57" s="196">
        <f>SUM(C56:D56)</f>
        <v>0</v>
      </c>
      <c r="D57" s="196"/>
      <c r="E57" s="19">
        <f>SUM(E8:E55)</f>
        <v>0</v>
      </c>
      <c r="F57" s="19"/>
      <c r="G57" s="196">
        <f>SUM(G56:H56)</f>
        <v>0</v>
      </c>
      <c r="H57" s="196"/>
      <c r="I57" s="19">
        <f>SUM(I8:I55)</f>
        <v>0</v>
      </c>
      <c r="J57" s="19"/>
      <c r="K57" s="196">
        <f>SUM(K56:L56)</f>
        <v>0</v>
      </c>
      <c r="L57" s="196"/>
      <c r="M57" s="19">
        <f>SUM(M8:M55)</f>
        <v>0</v>
      </c>
      <c r="N57" s="19"/>
      <c r="O57" s="196">
        <f>SUM(O56:P56)</f>
        <v>0</v>
      </c>
      <c r="P57" s="196"/>
      <c r="Q57" s="19">
        <f>SUM(Q8:Q55)</f>
        <v>0</v>
      </c>
      <c r="R57" s="19"/>
      <c r="S57" s="196">
        <f>SUM(S56:T56)</f>
        <v>0</v>
      </c>
      <c r="T57" s="196"/>
      <c r="U57" s="19">
        <f>SUM(U8:U55)</f>
        <v>0</v>
      </c>
      <c r="V57" s="19"/>
      <c r="W57" s="196">
        <f>SUM(W56:X56)</f>
        <v>0</v>
      </c>
      <c r="X57" s="196"/>
      <c r="Y57" s="19">
        <f>SUM(Y8:Y55)</f>
        <v>0</v>
      </c>
      <c r="AA57" s="26">
        <f>SUM(AA8:AA55)</f>
        <v>0</v>
      </c>
    </row>
    <row r="59" spans="1:27" x14ac:dyDescent="0.25">
      <c r="A59" s="18" t="s">
        <v>33</v>
      </c>
      <c r="B59" s="6">
        <v>1</v>
      </c>
      <c r="D59" s="200" t="s">
        <v>34</v>
      </c>
      <c r="E59" s="200"/>
      <c r="AA59" s="29"/>
    </row>
    <row r="61" spans="1:27" x14ac:dyDescent="0.25">
      <c r="A61" s="30" t="s">
        <v>26</v>
      </c>
      <c r="B61" s="18"/>
      <c r="D61" s="200"/>
      <c r="E61" s="200"/>
    </row>
    <row r="62" spans="1:27" x14ac:dyDescent="0.25">
      <c r="A62" s="31" t="s">
        <v>27</v>
      </c>
      <c r="B62" s="32">
        <f>B61/15/7/5</f>
        <v>0</v>
      </c>
      <c r="D62" s="201">
        <f>D61/15/7/4</f>
        <v>0</v>
      </c>
      <c r="E62" s="201"/>
    </row>
    <row r="64" spans="1:27" x14ac:dyDescent="0.25">
      <c r="A64" s="30" t="s">
        <v>28</v>
      </c>
      <c r="B64" s="18"/>
      <c r="D64" s="200"/>
      <c r="E64" s="200"/>
    </row>
    <row r="65" spans="1:5" x14ac:dyDescent="0.25">
      <c r="A65" s="31" t="s">
        <v>27</v>
      </c>
      <c r="B65" s="32">
        <f>B64/17/7/5</f>
        <v>0</v>
      </c>
      <c r="D65" s="201">
        <f>D64/17/7/4</f>
        <v>0</v>
      </c>
      <c r="E65" s="201"/>
    </row>
    <row r="67" spans="1:5" x14ac:dyDescent="0.25">
      <c r="A67" s="30" t="s">
        <v>29</v>
      </c>
      <c r="B67" s="18"/>
      <c r="D67" s="200"/>
      <c r="E67" s="200"/>
    </row>
    <row r="68" spans="1:5" x14ac:dyDescent="0.25">
      <c r="A68" s="31" t="s">
        <v>27</v>
      </c>
      <c r="B68" s="32">
        <f>B67/160/7/5</f>
        <v>0</v>
      </c>
      <c r="D68" s="201">
        <f>D67/160/7/4</f>
        <v>0</v>
      </c>
      <c r="E68" s="201"/>
    </row>
    <row r="69" spans="1:5" x14ac:dyDescent="0.25">
      <c r="B69" s="19"/>
      <c r="D69" s="19"/>
    </row>
    <row r="70" spans="1:5" x14ac:dyDescent="0.25">
      <c r="A70" s="33" t="s">
        <v>30</v>
      </c>
      <c r="B70" s="34">
        <f>B62+B65+B68</f>
        <v>0</v>
      </c>
      <c r="D70" s="202">
        <f>D62+D65+D68</f>
        <v>0</v>
      </c>
      <c r="E70" s="202"/>
    </row>
  </sheetData>
  <mergeCells count="27">
    <mergeCell ref="D67:E67"/>
    <mergeCell ref="D68:E68"/>
    <mergeCell ref="D70:E70"/>
    <mergeCell ref="D59:E59"/>
    <mergeCell ref="D61:E61"/>
    <mergeCell ref="D62:E62"/>
    <mergeCell ref="D64:E64"/>
    <mergeCell ref="D65:E65"/>
    <mergeCell ref="V5:Y5"/>
    <mergeCell ref="V6:Y6"/>
    <mergeCell ref="C57:D57"/>
    <mergeCell ref="G57:H57"/>
    <mergeCell ref="K57:L57"/>
    <mergeCell ref="O57:P57"/>
    <mergeCell ref="S57:T57"/>
    <mergeCell ref="W57:X57"/>
    <mergeCell ref="B6:E6"/>
    <mergeCell ref="F6:I6"/>
    <mergeCell ref="J6:M6"/>
    <mergeCell ref="N6:Q6"/>
    <mergeCell ref="R6:U6"/>
    <mergeCell ref="A1:T1"/>
    <mergeCell ref="B5:E5"/>
    <mergeCell ref="F5:I5"/>
    <mergeCell ref="J5:M5"/>
    <mergeCell ref="N5:Q5"/>
    <mergeCell ref="R5:U5"/>
  </mergeCells>
  <phoneticPr fontId="5" type="noConversion"/>
  <pageMargins left="0.25" right="0.25" top="0.75" bottom="0.75" header="0.3" footer="0.3"/>
  <pageSetup paperSize="9" scale="5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A70"/>
  <sheetViews>
    <sheetView workbookViewId="0">
      <selection activeCell="AA53" sqref="AA53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2</v>
      </c>
      <c r="C2" s="35"/>
      <c r="D2" s="35"/>
      <c r="E2" s="35" t="s">
        <v>35</v>
      </c>
      <c r="F2" s="35" t="s">
        <v>36</v>
      </c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37</v>
      </c>
      <c r="B8" s="23"/>
      <c r="C8" s="23">
        <v>7</v>
      </c>
      <c r="D8" s="23"/>
      <c r="E8" s="23">
        <v>7</v>
      </c>
      <c r="F8" s="9"/>
      <c r="G8" s="9">
        <v>3</v>
      </c>
      <c r="H8" s="9">
        <v>4</v>
      </c>
      <c r="I8" s="9">
        <v>7</v>
      </c>
      <c r="J8" s="23"/>
      <c r="K8" s="23">
        <v>6</v>
      </c>
      <c r="L8" s="23">
        <v>3</v>
      </c>
      <c r="M8" s="23">
        <v>9</v>
      </c>
      <c r="N8" s="9"/>
      <c r="O8" s="9">
        <v>6</v>
      </c>
      <c r="P8" s="9">
        <v>3</v>
      </c>
      <c r="Q8" s="9">
        <v>9</v>
      </c>
      <c r="R8" s="23"/>
      <c r="S8" s="23">
        <v>4</v>
      </c>
      <c r="T8" s="23">
        <v>3</v>
      </c>
      <c r="U8" s="23">
        <v>7</v>
      </c>
      <c r="V8" s="9"/>
      <c r="W8" s="9"/>
      <c r="X8" s="9"/>
      <c r="Y8" s="9"/>
      <c r="Z8" s="9">
        <f t="shared" ref="Z8:Z12" si="0">Y8+U8+Q8+M8+I8+E8</f>
        <v>39</v>
      </c>
      <c r="AA8" s="24">
        <v>1</v>
      </c>
    </row>
    <row r="9" spans="1:27" x14ac:dyDescent="0.25">
      <c r="A9" s="11" t="s">
        <v>38</v>
      </c>
      <c r="B9" s="25"/>
      <c r="C9" s="25">
        <v>7</v>
      </c>
      <c r="D9" s="25"/>
      <c r="E9" s="25">
        <v>7</v>
      </c>
      <c r="F9" s="25"/>
      <c r="G9" s="25">
        <v>4</v>
      </c>
      <c r="H9" s="25">
        <v>3</v>
      </c>
      <c r="I9" s="25">
        <v>7</v>
      </c>
      <c r="J9" s="25"/>
      <c r="K9" s="25">
        <v>4</v>
      </c>
      <c r="L9" s="25">
        <v>3</v>
      </c>
      <c r="M9" s="25">
        <v>7</v>
      </c>
      <c r="N9" s="25"/>
      <c r="O9" s="25">
        <v>4</v>
      </c>
      <c r="P9" s="25">
        <v>3</v>
      </c>
      <c r="Q9" s="25">
        <v>7</v>
      </c>
      <c r="R9" s="25"/>
      <c r="S9" s="25">
        <v>4</v>
      </c>
      <c r="T9" s="25">
        <v>3</v>
      </c>
      <c r="U9" s="25">
        <v>7</v>
      </c>
      <c r="V9" s="25"/>
      <c r="W9" s="25"/>
      <c r="X9" s="25"/>
      <c r="Y9" s="25"/>
      <c r="Z9" s="25">
        <f t="shared" si="0"/>
        <v>35</v>
      </c>
      <c r="AA9" s="26">
        <v>1</v>
      </c>
    </row>
    <row r="10" spans="1:27" x14ac:dyDescent="0.25">
      <c r="A10" s="11" t="s">
        <v>39</v>
      </c>
      <c r="B10" s="25"/>
      <c r="C10" s="25"/>
      <c r="D10" s="25"/>
      <c r="E10" s="25">
        <v>7</v>
      </c>
      <c r="F10" s="25"/>
      <c r="G10" s="25"/>
      <c r="H10" s="25"/>
      <c r="I10" s="25">
        <v>7</v>
      </c>
      <c r="J10" s="25"/>
      <c r="K10" s="25">
        <v>3</v>
      </c>
      <c r="L10" s="25">
        <v>3</v>
      </c>
      <c r="M10" s="25">
        <v>8.5</v>
      </c>
      <c r="N10" s="25"/>
      <c r="O10" s="25"/>
      <c r="P10" s="25">
        <v>3</v>
      </c>
      <c r="Q10" s="25">
        <v>7</v>
      </c>
      <c r="R10" s="25"/>
      <c r="S10" s="25"/>
      <c r="T10" s="25"/>
      <c r="U10" s="25">
        <v>7</v>
      </c>
      <c r="V10" s="25"/>
      <c r="W10" s="25"/>
      <c r="X10" s="25"/>
      <c r="Y10" s="25"/>
      <c r="Z10" s="25">
        <f t="shared" si="0"/>
        <v>36.5</v>
      </c>
      <c r="AA10" s="26">
        <v>0.2</v>
      </c>
    </row>
    <row r="11" spans="1:27" x14ac:dyDescent="0.25">
      <c r="A11" s="11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>
        <f t="shared" si="0"/>
        <v>0</v>
      </c>
      <c r="AA11" s="26"/>
    </row>
    <row r="12" spans="1:27" x14ac:dyDescent="0.25">
      <c r="A12" s="11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>
        <f t="shared" si="0"/>
        <v>0</v>
      </c>
      <c r="AA12" s="26"/>
    </row>
    <row r="13" spans="1:27" x14ac:dyDescent="0.25">
      <c r="A13" s="11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>
        <f>Y13+U13+Q13+M13+I13+E13</f>
        <v>0</v>
      </c>
      <c r="AA13" s="26"/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7</v>
      </c>
      <c r="F20" s="7"/>
      <c r="G20" s="7"/>
      <c r="H20" s="7"/>
      <c r="I20" s="7">
        <v>9</v>
      </c>
      <c r="J20" s="23"/>
      <c r="K20" s="23"/>
      <c r="L20" s="23"/>
      <c r="M20" s="23">
        <v>9.5</v>
      </c>
      <c r="N20" s="7"/>
      <c r="O20" s="7"/>
      <c r="P20" s="7"/>
      <c r="Q20" s="7">
        <v>9</v>
      </c>
      <c r="R20" s="23"/>
      <c r="S20" s="23"/>
      <c r="T20" s="23"/>
      <c r="U20" s="23">
        <v>7</v>
      </c>
      <c r="V20" s="7"/>
      <c r="W20" s="7"/>
      <c r="X20" s="7"/>
      <c r="Y20" s="7"/>
      <c r="Z20" s="6">
        <f t="shared" ref="Z20:Z27" si="1">Y20+U20+Q20+M20+I20+E20</f>
        <v>41.5</v>
      </c>
      <c r="AA20" s="38"/>
    </row>
    <row r="21" spans="1:27" x14ac:dyDescent="0.25">
      <c r="A21" s="11" t="s">
        <v>41</v>
      </c>
      <c r="B21" s="23"/>
      <c r="C21" s="23"/>
      <c r="D21" s="23"/>
      <c r="E21" s="23">
        <v>7</v>
      </c>
      <c r="F21" s="7"/>
      <c r="G21" s="7"/>
      <c r="H21" s="7"/>
      <c r="I21" s="7">
        <v>8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36</v>
      </c>
      <c r="AA21" s="38"/>
    </row>
    <row r="22" spans="1:27" x14ac:dyDescent="0.25">
      <c r="A22" s="41" t="s">
        <v>55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41" t="s">
        <v>56</v>
      </c>
      <c r="B23" s="23"/>
      <c r="C23" s="23"/>
      <c r="D23" s="23"/>
      <c r="E23" s="23">
        <v>7.5</v>
      </c>
      <c r="F23" s="7"/>
      <c r="G23" s="7"/>
      <c r="H23" s="7"/>
      <c r="I23" s="7">
        <v>9</v>
      </c>
      <c r="J23" s="23"/>
      <c r="K23" s="23"/>
      <c r="L23" s="23"/>
      <c r="M23" s="23">
        <v>9</v>
      </c>
      <c r="N23" s="7"/>
      <c r="O23" s="7"/>
      <c r="P23" s="7"/>
      <c r="Q23" s="7">
        <v>8.5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41</v>
      </c>
      <c r="AA23" s="38"/>
    </row>
    <row r="24" spans="1:27" x14ac:dyDescent="0.25">
      <c r="A24" s="42" t="s">
        <v>54</v>
      </c>
      <c r="B24" s="23"/>
      <c r="C24" s="23"/>
      <c r="D24" s="23"/>
      <c r="E24" s="23">
        <v>4</v>
      </c>
      <c r="F24" s="7"/>
      <c r="G24" s="7"/>
      <c r="H24" s="7"/>
      <c r="I24" s="7">
        <v>8</v>
      </c>
      <c r="J24" s="23"/>
      <c r="K24" s="23"/>
      <c r="L24" s="23"/>
      <c r="M24" s="23">
        <v>9.5</v>
      </c>
      <c r="N24" s="7"/>
      <c r="O24" s="7"/>
      <c r="P24" s="7"/>
      <c r="Q24" s="7">
        <v>9.5</v>
      </c>
      <c r="R24" s="23"/>
      <c r="S24" s="23"/>
      <c r="T24" s="23"/>
      <c r="U24" s="23">
        <v>6</v>
      </c>
      <c r="V24" s="7"/>
      <c r="W24" s="7"/>
      <c r="X24" s="7"/>
      <c r="Y24" s="7"/>
      <c r="Z24" s="6">
        <f t="shared" si="1"/>
        <v>37</v>
      </c>
      <c r="AA24" s="38"/>
    </row>
    <row r="25" spans="1:27" x14ac:dyDescent="0.25">
      <c r="A25" s="27"/>
      <c r="B25" s="23"/>
      <c r="C25" s="23"/>
      <c r="D25" s="23"/>
      <c r="E25" s="23"/>
      <c r="F25" s="7"/>
      <c r="G25" s="7"/>
      <c r="H25" s="7"/>
      <c r="I25" s="7"/>
      <c r="J25" s="23"/>
      <c r="K25" s="23"/>
      <c r="L25" s="23"/>
      <c r="M25" s="23"/>
      <c r="N25" s="7"/>
      <c r="O25" s="7"/>
      <c r="P25" s="7"/>
      <c r="Q25" s="7"/>
      <c r="R25" s="23"/>
      <c r="S25" s="23"/>
      <c r="T25" s="23"/>
      <c r="U25" s="23"/>
      <c r="V25" s="7"/>
      <c r="W25" s="7"/>
      <c r="X25" s="7"/>
      <c r="Y25" s="7"/>
      <c r="Z25" s="6">
        <f t="shared" si="1"/>
        <v>0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41" t="s">
        <v>40</v>
      </c>
      <c r="B30" s="25"/>
      <c r="C30" s="25"/>
      <c r="D30" s="25"/>
      <c r="E30" s="25"/>
      <c r="F30" s="25"/>
      <c r="G30" s="25">
        <v>3</v>
      </c>
      <c r="H30" s="25"/>
      <c r="I30" s="25">
        <v>9</v>
      </c>
      <c r="J30" s="25"/>
      <c r="K30" s="25">
        <v>3</v>
      </c>
      <c r="L30" s="25"/>
      <c r="M30" s="25">
        <v>9</v>
      </c>
      <c r="N30" s="25"/>
      <c r="O30" s="25">
        <v>4</v>
      </c>
      <c r="P30" s="25"/>
      <c r="Q30" s="25">
        <v>9</v>
      </c>
      <c r="R30" s="25"/>
      <c r="S30" s="25">
        <v>4</v>
      </c>
      <c r="T30" s="25"/>
      <c r="U30" s="25">
        <v>7</v>
      </c>
      <c r="V30" s="25"/>
      <c r="W30" s="25"/>
      <c r="X30" s="25"/>
      <c r="Y30" s="25"/>
      <c r="Z30" s="25">
        <f t="shared" ref="Z30:Z33" si="2">Y30+U30+Q30+M30+I30+E30</f>
        <v>34</v>
      </c>
      <c r="AA30" s="26">
        <v>1</v>
      </c>
    </row>
    <row r="31" spans="1:27" x14ac:dyDescent="0.25">
      <c r="A31" s="41" t="s">
        <v>42</v>
      </c>
      <c r="B31" s="25"/>
      <c r="C31" s="25"/>
      <c r="D31" s="25"/>
      <c r="E31" s="25"/>
      <c r="F31" s="25">
        <v>7</v>
      </c>
      <c r="G31" s="25"/>
      <c r="H31" s="25"/>
      <c r="I31" s="25">
        <v>9</v>
      </c>
      <c r="J31" s="25">
        <v>7</v>
      </c>
      <c r="K31" s="25"/>
      <c r="L31" s="25"/>
      <c r="M31" s="25">
        <v>10</v>
      </c>
      <c r="N31" s="25">
        <v>7</v>
      </c>
      <c r="O31" s="25"/>
      <c r="P31" s="25"/>
      <c r="Q31" s="25">
        <v>9.5</v>
      </c>
      <c r="R31" s="25">
        <v>7</v>
      </c>
      <c r="S31" s="25"/>
      <c r="T31" s="25"/>
      <c r="U31" s="25">
        <v>7</v>
      </c>
      <c r="V31" s="25"/>
      <c r="W31" s="25"/>
      <c r="X31" s="25"/>
      <c r="Y31" s="25"/>
      <c r="Z31" s="25">
        <f t="shared" si="2"/>
        <v>35.5</v>
      </c>
      <c r="AA31" s="26">
        <v>1</v>
      </c>
    </row>
    <row r="32" spans="1:27" x14ac:dyDescent="0.25">
      <c r="A32" s="11" t="s">
        <v>43</v>
      </c>
      <c r="B32" s="25">
        <v>7</v>
      </c>
      <c r="C32" s="25"/>
      <c r="D32" s="25"/>
      <c r="E32" s="25">
        <v>7</v>
      </c>
      <c r="F32" s="25"/>
      <c r="G32" s="25">
        <v>4</v>
      </c>
      <c r="H32" s="25">
        <v>3</v>
      </c>
      <c r="I32" s="25">
        <v>7</v>
      </c>
      <c r="J32" s="25"/>
      <c r="K32" s="25">
        <v>7</v>
      </c>
      <c r="L32" s="25">
        <v>2</v>
      </c>
      <c r="M32" s="25">
        <v>9</v>
      </c>
      <c r="N32" s="25"/>
      <c r="O32" s="25">
        <v>6</v>
      </c>
      <c r="P32" s="25">
        <v>2</v>
      </c>
      <c r="Q32" s="25">
        <v>8</v>
      </c>
      <c r="R32" s="25"/>
      <c r="S32" s="25"/>
      <c r="T32" s="25"/>
      <c r="U32" s="25">
        <v>7</v>
      </c>
      <c r="V32" s="25"/>
      <c r="W32" s="25"/>
      <c r="X32" s="25"/>
      <c r="Y32" s="25"/>
      <c r="Z32" s="25">
        <f t="shared" si="2"/>
        <v>38</v>
      </c>
      <c r="AA32" s="26">
        <v>1</v>
      </c>
    </row>
    <row r="33" spans="1:27" x14ac:dyDescent="0.25">
      <c r="A33" s="11" t="s">
        <v>44</v>
      </c>
      <c r="B33" s="25">
        <v>7</v>
      </c>
      <c r="C33" s="25"/>
      <c r="D33" s="25"/>
      <c r="E33" s="25">
        <v>7</v>
      </c>
      <c r="F33" s="25"/>
      <c r="G33" s="25">
        <v>4</v>
      </c>
      <c r="H33" s="25">
        <v>3</v>
      </c>
      <c r="I33" s="25">
        <v>7</v>
      </c>
      <c r="J33" s="25"/>
      <c r="K33" s="25">
        <v>5</v>
      </c>
      <c r="L33" s="25">
        <v>2</v>
      </c>
      <c r="M33" s="25">
        <v>7</v>
      </c>
      <c r="N33" s="25"/>
      <c r="O33" s="25">
        <v>5</v>
      </c>
      <c r="P33" s="25">
        <v>3</v>
      </c>
      <c r="Q33" s="25">
        <v>8</v>
      </c>
      <c r="R33" s="25">
        <v>3</v>
      </c>
      <c r="S33" s="25">
        <v>3</v>
      </c>
      <c r="T33" s="25">
        <v>1</v>
      </c>
      <c r="U33" s="25">
        <v>7</v>
      </c>
      <c r="V33" s="25"/>
      <c r="W33" s="25"/>
      <c r="X33" s="25"/>
      <c r="Y33" s="25"/>
      <c r="Z33" s="25">
        <f t="shared" si="2"/>
        <v>36</v>
      </c>
      <c r="AA33" s="26">
        <v>1</v>
      </c>
    </row>
    <row r="34" spans="1:27" x14ac:dyDescent="0.25">
      <c r="A34" s="12" t="s">
        <v>2</v>
      </c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38"/>
    </row>
    <row r="35" spans="1:27" x14ac:dyDescent="0.25">
      <c r="A35" s="14" t="s">
        <v>8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1" t="s">
        <v>57</v>
      </c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>
        <f>Y36+U36+Q36+M36+I36+E36</f>
        <v>0</v>
      </c>
      <c r="AA36" s="26"/>
    </row>
    <row r="37" spans="1:27" x14ac:dyDescent="0.25">
      <c r="A37" s="11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>
        <f>Y37+U37+Q37+M37+I37+E37</f>
        <v>0</v>
      </c>
      <c r="AA37" s="26"/>
    </row>
    <row r="38" spans="1:27" x14ac:dyDescent="0.25">
      <c r="A38" s="12" t="s">
        <v>3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38"/>
    </row>
    <row r="39" spans="1:27" x14ac:dyDescent="0.25">
      <c r="A39" s="12" t="s">
        <v>31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1" t="s">
        <v>46</v>
      </c>
      <c r="B40" s="25">
        <v>5</v>
      </c>
      <c r="C40" s="25">
        <v>2</v>
      </c>
      <c r="D40" s="25"/>
      <c r="E40" s="25">
        <v>7</v>
      </c>
      <c r="F40" s="25">
        <v>4</v>
      </c>
      <c r="G40" s="25">
        <v>3</v>
      </c>
      <c r="H40" s="25"/>
      <c r="I40" s="25">
        <v>7</v>
      </c>
      <c r="J40" s="25">
        <v>2</v>
      </c>
      <c r="K40" s="25">
        <v>6</v>
      </c>
      <c r="L40" s="25"/>
      <c r="M40" s="25">
        <v>8</v>
      </c>
      <c r="N40" s="25">
        <v>3</v>
      </c>
      <c r="O40" s="25">
        <v>4</v>
      </c>
      <c r="P40" s="25"/>
      <c r="Q40" s="25">
        <v>7</v>
      </c>
      <c r="R40" s="25">
        <v>3</v>
      </c>
      <c r="S40" s="25"/>
      <c r="T40" s="25"/>
      <c r="U40" s="25">
        <v>7</v>
      </c>
      <c r="V40" s="25"/>
      <c r="W40" s="25"/>
      <c r="X40" s="25"/>
      <c r="Y40" s="25"/>
      <c r="Z40" s="25">
        <f t="shared" ref="Z40:Z45" si="3">Y40+U40+Q40+M40+I40+E40</f>
        <v>36</v>
      </c>
      <c r="AA40" s="26">
        <v>1</v>
      </c>
    </row>
    <row r="41" spans="1:27" x14ac:dyDescent="0.25">
      <c r="A41" s="11" t="s">
        <v>47</v>
      </c>
      <c r="B41" s="25">
        <v>4</v>
      </c>
      <c r="C41" s="25"/>
      <c r="D41" s="25"/>
      <c r="E41" s="25">
        <v>7</v>
      </c>
      <c r="F41" s="25">
        <v>5</v>
      </c>
      <c r="G41" s="25"/>
      <c r="H41" s="25"/>
      <c r="I41" s="25">
        <v>7</v>
      </c>
      <c r="J41" s="25">
        <v>5</v>
      </c>
      <c r="K41" s="25"/>
      <c r="L41" s="25"/>
      <c r="M41" s="25">
        <v>8</v>
      </c>
      <c r="N41" s="25">
        <v>7</v>
      </c>
      <c r="O41" s="25"/>
      <c r="P41" s="25"/>
      <c r="Q41" s="25">
        <v>7</v>
      </c>
      <c r="R41" s="25"/>
      <c r="S41" s="25"/>
      <c r="T41" s="25"/>
      <c r="U41" s="25">
        <v>7</v>
      </c>
      <c r="V41" s="25"/>
      <c r="W41" s="25"/>
      <c r="X41" s="25"/>
      <c r="Y41" s="25"/>
      <c r="Z41" s="25">
        <f t="shared" si="3"/>
        <v>36</v>
      </c>
      <c r="AA41" s="26">
        <v>1</v>
      </c>
    </row>
    <row r="42" spans="1:27" x14ac:dyDescent="0.25">
      <c r="A42" s="11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>
        <f t="shared" si="3"/>
        <v>0</v>
      </c>
      <c r="AA42" s="26"/>
    </row>
    <row r="43" spans="1:27" x14ac:dyDescent="0.25">
      <c r="A43" s="11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>
        <f t="shared" si="3"/>
        <v>0</v>
      </c>
      <c r="AA43" s="26"/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2" t="s">
        <v>22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38"/>
    </row>
    <row r="47" spans="1:27" x14ac:dyDescent="0.25">
      <c r="A47" s="12" t="s">
        <v>23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1" t="s">
        <v>48</v>
      </c>
      <c r="B48" s="25"/>
      <c r="C48" s="25">
        <v>5</v>
      </c>
      <c r="D48" s="25"/>
      <c r="E48" s="25">
        <v>7</v>
      </c>
      <c r="F48" s="25"/>
      <c r="G48" s="25">
        <v>6</v>
      </c>
      <c r="H48" s="25"/>
      <c r="I48" s="25">
        <v>8</v>
      </c>
      <c r="J48" s="25"/>
      <c r="K48" s="25">
        <v>6</v>
      </c>
      <c r="L48" s="25"/>
      <c r="M48" s="25">
        <v>8</v>
      </c>
      <c r="N48" s="25"/>
      <c r="O48" s="25">
        <v>6</v>
      </c>
      <c r="P48" s="25"/>
      <c r="Q48" s="25">
        <v>8</v>
      </c>
      <c r="R48" s="25"/>
      <c r="S48" s="25">
        <v>4</v>
      </c>
      <c r="T48" s="25">
        <v>3</v>
      </c>
      <c r="U48" s="25">
        <v>7</v>
      </c>
      <c r="V48" s="25"/>
      <c r="W48" s="25"/>
      <c r="X48" s="25"/>
      <c r="Y48" s="25"/>
      <c r="Z48" s="25">
        <f>Y48+U48+Q48+M48+I48+E48</f>
        <v>38</v>
      </c>
      <c r="AA48" s="26">
        <v>1</v>
      </c>
    </row>
    <row r="49" spans="1:27" x14ac:dyDescent="0.25">
      <c r="A49" s="41" t="s">
        <v>49</v>
      </c>
      <c r="B49" s="25"/>
      <c r="C49" s="25">
        <v>7</v>
      </c>
      <c r="D49" s="25"/>
      <c r="E49" s="25">
        <v>7</v>
      </c>
      <c r="F49" s="25"/>
      <c r="G49" s="25">
        <v>7</v>
      </c>
      <c r="H49" s="25"/>
      <c r="I49" s="25">
        <v>7</v>
      </c>
      <c r="J49" s="25"/>
      <c r="K49" s="25">
        <v>7</v>
      </c>
      <c r="L49" s="25"/>
      <c r="M49" s="25">
        <v>7</v>
      </c>
      <c r="N49" s="25"/>
      <c r="O49" s="25">
        <v>7</v>
      </c>
      <c r="P49" s="25"/>
      <c r="Q49" s="25">
        <v>7</v>
      </c>
      <c r="R49" s="25"/>
      <c r="S49" s="25">
        <v>7</v>
      </c>
      <c r="T49" s="25"/>
      <c r="U49" s="25">
        <v>7</v>
      </c>
      <c r="V49" s="25"/>
      <c r="W49" s="25"/>
      <c r="X49" s="25"/>
      <c r="Y49" s="25"/>
      <c r="Z49" s="25">
        <f t="shared" ref="Z49:Z54" si="4">Y49+U49+Q49+M49+I49+E49</f>
        <v>35</v>
      </c>
      <c r="AA49" s="26">
        <v>1</v>
      </c>
    </row>
    <row r="50" spans="1:27" x14ac:dyDescent="0.25">
      <c r="A50" s="41" t="s">
        <v>50</v>
      </c>
      <c r="B50" s="25"/>
      <c r="C50" s="25">
        <v>7</v>
      </c>
      <c r="D50" s="25"/>
      <c r="E50" s="25">
        <v>7</v>
      </c>
      <c r="F50" s="25"/>
      <c r="G50" s="25">
        <v>7</v>
      </c>
      <c r="H50" s="25"/>
      <c r="I50" s="25">
        <v>7</v>
      </c>
      <c r="J50" s="25"/>
      <c r="K50" s="25">
        <v>7</v>
      </c>
      <c r="L50" s="25"/>
      <c r="M50" s="25">
        <v>7</v>
      </c>
      <c r="N50" s="25"/>
      <c r="O50" s="25">
        <v>7</v>
      </c>
      <c r="P50" s="25"/>
      <c r="Q50" s="25">
        <v>7</v>
      </c>
      <c r="R50" s="25"/>
      <c r="S50" s="25">
        <v>7</v>
      </c>
      <c r="T50" s="25"/>
      <c r="U50" s="25">
        <v>7</v>
      </c>
      <c r="V50" s="25"/>
      <c r="W50" s="25"/>
      <c r="X50" s="25"/>
      <c r="Y50" s="25"/>
      <c r="Z50" s="25">
        <f t="shared" si="4"/>
        <v>35</v>
      </c>
      <c r="AA50" s="26">
        <v>1</v>
      </c>
    </row>
    <row r="51" spans="1:27" x14ac:dyDescent="0.25">
      <c r="A51" s="41" t="s">
        <v>51</v>
      </c>
      <c r="B51" s="25"/>
      <c r="C51" s="25">
        <v>7</v>
      </c>
      <c r="D51" s="25"/>
      <c r="E51" s="25">
        <v>7</v>
      </c>
      <c r="F51" s="25"/>
      <c r="G51" s="25">
        <v>8</v>
      </c>
      <c r="H51" s="25"/>
      <c r="I51" s="25">
        <v>8</v>
      </c>
      <c r="J51" s="25"/>
      <c r="K51" s="25">
        <v>8</v>
      </c>
      <c r="L51" s="25"/>
      <c r="M51" s="25">
        <v>8</v>
      </c>
      <c r="N51" s="25"/>
      <c r="O51" s="25">
        <v>8</v>
      </c>
      <c r="P51" s="25"/>
      <c r="Q51" s="25">
        <v>8</v>
      </c>
      <c r="R51" s="25"/>
      <c r="S51" s="25">
        <v>5</v>
      </c>
      <c r="T51" s="25">
        <v>2</v>
      </c>
      <c r="U51" s="25">
        <v>7</v>
      </c>
      <c r="V51" s="25"/>
      <c r="W51" s="25"/>
      <c r="X51" s="25"/>
      <c r="Y51" s="25"/>
      <c r="Z51" s="25">
        <f t="shared" si="4"/>
        <v>38</v>
      </c>
      <c r="AA51" s="26">
        <v>1</v>
      </c>
    </row>
    <row r="52" spans="1:27" x14ac:dyDescent="0.25">
      <c r="A52" s="41" t="s">
        <v>52</v>
      </c>
      <c r="B52" s="25"/>
      <c r="C52" s="25">
        <v>7</v>
      </c>
      <c r="D52" s="25"/>
      <c r="E52" s="25">
        <v>7</v>
      </c>
      <c r="F52" s="25"/>
      <c r="G52" s="25">
        <v>8</v>
      </c>
      <c r="H52" s="25"/>
      <c r="I52" s="25">
        <v>8</v>
      </c>
      <c r="J52" s="25"/>
      <c r="K52" s="25">
        <v>8</v>
      </c>
      <c r="L52" s="25"/>
      <c r="M52" s="25">
        <v>8</v>
      </c>
      <c r="N52" s="25"/>
      <c r="O52" s="25">
        <v>8</v>
      </c>
      <c r="P52" s="25"/>
      <c r="Q52" s="25">
        <v>8</v>
      </c>
      <c r="R52" s="25"/>
      <c r="S52" s="25">
        <v>7</v>
      </c>
      <c r="T52" s="25"/>
      <c r="U52" s="25">
        <v>7</v>
      </c>
      <c r="V52" s="25"/>
      <c r="W52" s="25"/>
      <c r="X52" s="25"/>
      <c r="Y52" s="25"/>
      <c r="Z52" s="25">
        <f t="shared" si="4"/>
        <v>38</v>
      </c>
      <c r="AA52" s="26">
        <v>1</v>
      </c>
    </row>
    <row r="53" spans="1:27" x14ac:dyDescent="0.25">
      <c r="A53" s="41" t="s">
        <v>53</v>
      </c>
      <c r="B53" s="25"/>
      <c r="C53" s="25">
        <v>7</v>
      </c>
      <c r="D53" s="25"/>
      <c r="E53" s="25">
        <v>7</v>
      </c>
      <c r="F53" s="25"/>
      <c r="G53" s="25">
        <v>7</v>
      </c>
      <c r="H53" s="25"/>
      <c r="I53" s="25">
        <v>7</v>
      </c>
      <c r="J53" s="25"/>
      <c r="K53" s="25">
        <v>7</v>
      </c>
      <c r="L53" s="25"/>
      <c r="M53" s="25">
        <v>7</v>
      </c>
      <c r="N53" s="25"/>
      <c r="O53" s="25">
        <v>7</v>
      </c>
      <c r="P53" s="25"/>
      <c r="Q53" s="25">
        <v>7</v>
      </c>
      <c r="R53" s="25"/>
      <c r="S53" s="25"/>
      <c r="T53" s="25"/>
      <c r="U53" s="25"/>
      <c r="V53" s="25"/>
      <c r="W53" s="25"/>
      <c r="X53" s="25"/>
      <c r="Y53" s="25"/>
      <c r="Z53" s="25">
        <f t="shared" si="4"/>
        <v>28</v>
      </c>
      <c r="AA53" s="26">
        <v>0.8</v>
      </c>
    </row>
    <row r="54" spans="1:27" x14ac:dyDescent="0.25">
      <c r="A54" s="1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>Y55+U55+Q55+M55+I55+E55</f>
        <v>0</v>
      </c>
      <c r="AA55" s="26"/>
    </row>
    <row r="56" spans="1:27" x14ac:dyDescent="0.25">
      <c r="A56" s="16"/>
      <c r="B56" s="38">
        <f>SUM(B8:B55)</f>
        <v>23</v>
      </c>
      <c r="C56" s="38">
        <f>SUM(C8:C55)</f>
        <v>56</v>
      </c>
      <c r="D56" s="38">
        <f>SUM(D8:D55)</f>
        <v>0</v>
      </c>
      <c r="E56" s="38"/>
      <c r="F56" s="38">
        <f>SUM(F8:F55)</f>
        <v>16</v>
      </c>
      <c r="G56" s="38">
        <f>SUM(G8:G55)</f>
        <v>64</v>
      </c>
      <c r="H56" s="38">
        <f>SUM(H8:H55)</f>
        <v>13</v>
      </c>
      <c r="I56" s="38"/>
      <c r="J56" s="38">
        <f>SUM(J8:J55)</f>
        <v>14</v>
      </c>
      <c r="K56" s="38">
        <f>SUM(K8:K55)</f>
        <v>77</v>
      </c>
      <c r="L56" s="38">
        <f>SUM(L8:L55)</f>
        <v>13</v>
      </c>
      <c r="M56" s="38"/>
      <c r="N56" s="38">
        <f>SUM(N8:N55)</f>
        <v>17</v>
      </c>
      <c r="O56" s="38">
        <f>SUM(O8:O55)</f>
        <v>72</v>
      </c>
      <c r="P56" s="38">
        <f>SUM(P8:P55)</f>
        <v>14</v>
      </c>
      <c r="Q56" s="38"/>
      <c r="R56" s="38">
        <f>SUM(R8:R55)</f>
        <v>13</v>
      </c>
      <c r="S56" s="38">
        <f>SUM(S8:S55)</f>
        <v>45</v>
      </c>
      <c r="T56" s="38">
        <f>SUM(T8:T55)</f>
        <v>12</v>
      </c>
      <c r="U56" s="38"/>
      <c r="V56" s="38">
        <f>SUM(V8:V55)</f>
        <v>0</v>
      </c>
      <c r="W56" s="38">
        <f>SUM(W8:W55)</f>
        <v>0</v>
      </c>
      <c r="X56" s="38">
        <f>SUM(X8:X55)</f>
        <v>0</v>
      </c>
      <c r="Y56" s="38"/>
      <c r="AA56" s="26" t="s">
        <v>25</v>
      </c>
    </row>
    <row r="57" spans="1:27" x14ac:dyDescent="0.25">
      <c r="B57" s="38"/>
      <c r="C57" s="196">
        <f>SUM(C56:D56)</f>
        <v>56</v>
      </c>
      <c r="D57" s="196"/>
      <c r="E57" s="38">
        <f>SUM(E8:E55)</f>
        <v>123.5</v>
      </c>
      <c r="F57" s="38"/>
      <c r="G57" s="196">
        <f>SUM(G56:H56)</f>
        <v>77</v>
      </c>
      <c r="H57" s="196"/>
      <c r="I57" s="38">
        <f>SUM(I8:I55)</f>
        <v>153</v>
      </c>
      <c r="J57" s="38"/>
      <c r="K57" s="196">
        <f>SUM(K56:L56)</f>
        <v>90</v>
      </c>
      <c r="L57" s="196"/>
      <c r="M57" s="38">
        <f>SUM(M8:M55)</f>
        <v>162.5</v>
      </c>
      <c r="N57" s="38"/>
      <c r="O57" s="196">
        <f>SUM(O56:P56)</f>
        <v>86</v>
      </c>
      <c r="P57" s="196"/>
      <c r="Q57" s="38">
        <f>SUM(Q8:Q55)</f>
        <v>157.5</v>
      </c>
      <c r="R57" s="38"/>
      <c r="S57" s="196">
        <f>SUM(S56:T56)</f>
        <v>57</v>
      </c>
      <c r="T57" s="196"/>
      <c r="U57" s="38">
        <f>SUM(U8:U55)</f>
        <v>132</v>
      </c>
      <c r="V57" s="38"/>
      <c r="W57" s="196">
        <f>SUM(W56:X56)</f>
        <v>0</v>
      </c>
      <c r="X57" s="196"/>
      <c r="Y57" s="38">
        <f>SUM(Y8:Y55)</f>
        <v>0</v>
      </c>
      <c r="AA57" s="26">
        <f>SUM(AA8:AA55)</f>
        <v>14</v>
      </c>
    </row>
    <row r="59" spans="1:27" x14ac:dyDescent="0.25">
      <c r="A59" s="39" t="s">
        <v>33</v>
      </c>
      <c r="B59" s="6">
        <v>2</v>
      </c>
      <c r="D59" s="200" t="s">
        <v>34</v>
      </c>
      <c r="E59" s="200"/>
      <c r="AA59" s="29"/>
    </row>
    <row r="61" spans="1:27" x14ac:dyDescent="0.25">
      <c r="A61" s="30" t="s">
        <v>26</v>
      </c>
      <c r="B61" s="39">
        <v>2165</v>
      </c>
      <c r="D61" s="200">
        <v>1905</v>
      </c>
      <c r="E61" s="200"/>
    </row>
    <row r="62" spans="1:27" x14ac:dyDescent="0.25">
      <c r="A62" s="31" t="s">
        <v>27</v>
      </c>
      <c r="B62" s="32">
        <f>B61/15/7/5</f>
        <v>4.1238095238095243</v>
      </c>
      <c r="D62" s="201">
        <f>D61/15/7/5</f>
        <v>3.6285714285714286</v>
      </c>
      <c r="E62" s="201"/>
    </row>
    <row r="64" spans="1:27" x14ac:dyDescent="0.25">
      <c r="A64" s="30" t="s">
        <v>28</v>
      </c>
      <c r="B64" s="39">
        <v>1406</v>
      </c>
      <c r="D64" s="200">
        <v>1032</v>
      </c>
      <c r="E64" s="200"/>
    </row>
    <row r="65" spans="1:5" x14ac:dyDescent="0.25">
      <c r="A65" s="31" t="s">
        <v>27</v>
      </c>
      <c r="B65" s="32">
        <f>B64/17/7/5</f>
        <v>2.3630252100840332</v>
      </c>
      <c r="D65" s="201">
        <f>D64/17/7/5</f>
        <v>1.7344537815126049</v>
      </c>
      <c r="E65" s="201"/>
    </row>
    <row r="67" spans="1:5" x14ac:dyDescent="0.25">
      <c r="A67" s="30" t="s">
        <v>29</v>
      </c>
      <c r="B67" s="39">
        <v>41404</v>
      </c>
      <c r="D67" s="200">
        <v>49934</v>
      </c>
      <c r="E67" s="200"/>
    </row>
    <row r="68" spans="1:5" x14ac:dyDescent="0.25">
      <c r="A68" s="31" t="s">
        <v>27</v>
      </c>
      <c r="B68" s="32">
        <f>B67/160/7/5</f>
        <v>7.3935714285714287</v>
      </c>
      <c r="D68" s="201">
        <f>D67/160/7/5</f>
        <v>8.9167857142857123</v>
      </c>
      <c r="E68" s="201"/>
    </row>
    <row r="69" spans="1:5" x14ac:dyDescent="0.25">
      <c r="B69" s="38"/>
      <c r="D69" s="38"/>
    </row>
    <row r="70" spans="1:5" x14ac:dyDescent="0.25">
      <c r="A70" s="33" t="s">
        <v>30</v>
      </c>
      <c r="B70" s="40">
        <f>B62+B65+B68</f>
        <v>13.880406162464986</v>
      </c>
      <c r="D70" s="202">
        <f>D62+D65+D68</f>
        <v>14.279810924369745</v>
      </c>
      <c r="E70" s="202"/>
    </row>
  </sheetData>
  <mergeCells count="27">
    <mergeCell ref="A1:T1"/>
    <mergeCell ref="B5:E5"/>
    <mergeCell ref="F5:I5"/>
    <mergeCell ref="J5:M5"/>
    <mergeCell ref="N5:Q5"/>
    <mergeCell ref="R5:U5"/>
    <mergeCell ref="W57:X57"/>
    <mergeCell ref="V5:Y5"/>
    <mergeCell ref="B6:E6"/>
    <mergeCell ref="F6:I6"/>
    <mergeCell ref="J6:M6"/>
    <mergeCell ref="N6:Q6"/>
    <mergeCell ref="R6:U6"/>
    <mergeCell ref="V6:Y6"/>
    <mergeCell ref="C57:D57"/>
    <mergeCell ref="G57:H57"/>
    <mergeCell ref="K57:L57"/>
    <mergeCell ref="O57:P57"/>
    <mergeCell ref="S57:T57"/>
    <mergeCell ref="D68:E68"/>
    <mergeCell ref="D70:E70"/>
    <mergeCell ref="D59:E59"/>
    <mergeCell ref="D61:E61"/>
    <mergeCell ref="D62:E62"/>
    <mergeCell ref="D64:E64"/>
    <mergeCell ref="D65:E65"/>
    <mergeCell ref="D67:E6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A73"/>
  <sheetViews>
    <sheetView topLeftCell="B49" workbookViewId="0">
      <selection activeCell="D72" sqref="D72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3</v>
      </c>
      <c r="C2" s="35"/>
      <c r="D2" s="35"/>
      <c r="E2" s="35" t="s">
        <v>58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48</v>
      </c>
      <c r="B8" s="23"/>
      <c r="C8" s="23">
        <v>7</v>
      </c>
      <c r="D8" s="23"/>
      <c r="E8" s="23">
        <v>7</v>
      </c>
      <c r="F8" s="9"/>
      <c r="G8" s="9"/>
      <c r="H8" s="9"/>
      <c r="I8" s="9">
        <v>7</v>
      </c>
      <c r="J8" s="23"/>
      <c r="K8" s="23"/>
      <c r="L8" s="23"/>
      <c r="M8" s="23">
        <v>7</v>
      </c>
      <c r="N8" s="9"/>
      <c r="O8" s="9">
        <v>7</v>
      </c>
      <c r="P8" s="9"/>
      <c r="Q8" s="9">
        <v>7</v>
      </c>
      <c r="R8" s="23">
        <v>2</v>
      </c>
      <c r="S8" s="23">
        <v>5</v>
      </c>
      <c r="T8" s="23"/>
      <c r="U8" s="23">
        <v>7</v>
      </c>
      <c r="V8" s="9"/>
      <c r="W8" s="9"/>
      <c r="X8" s="9"/>
      <c r="Y8" s="9"/>
      <c r="Z8" s="9">
        <f t="shared" ref="Z8:Z15" si="0">Y8+U8+Q8+M8+I8+E8</f>
        <v>35</v>
      </c>
      <c r="AA8" s="24">
        <v>0.6</v>
      </c>
    </row>
    <row r="9" spans="1:27" x14ac:dyDescent="0.25">
      <c r="A9" s="11" t="s">
        <v>46</v>
      </c>
      <c r="B9" s="25"/>
      <c r="C9" s="25">
        <v>4</v>
      </c>
      <c r="D9" s="25">
        <v>3</v>
      </c>
      <c r="E9" s="25">
        <v>7</v>
      </c>
      <c r="F9" s="25"/>
      <c r="G9" s="25"/>
      <c r="H9" s="25"/>
      <c r="I9" s="25">
        <v>7</v>
      </c>
      <c r="J9" s="25"/>
      <c r="K9" s="25"/>
      <c r="L9" s="25"/>
      <c r="M9" s="25">
        <v>7</v>
      </c>
      <c r="N9" s="25"/>
      <c r="O9" s="25">
        <v>4</v>
      </c>
      <c r="P9" s="25">
        <v>3</v>
      </c>
      <c r="Q9" s="25">
        <v>7</v>
      </c>
      <c r="R9" s="25"/>
      <c r="S9" s="25">
        <v>4</v>
      </c>
      <c r="T9" s="25">
        <v>3</v>
      </c>
      <c r="U9" s="25">
        <v>7</v>
      </c>
      <c r="V9" s="25"/>
      <c r="W9" s="25"/>
      <c r="X9" s="25"/>
      <c r="Y9" s="25"/>
      <c r="Z9" s="25">
        <f t="shared" si="0"/>
        <v>35</v>
      </c>
      <c r="AA9" s="26">
        <v>0.6</v>
      </c>
    </row>
    <row r="10" spans="1:27" x14ac:dyDescent="0.25">
      <c r="A10" s="11" t="s">
        <v>38</v>
      </c>
      <c r="B10" s="25"/>
      <c r="C10" s="25">
        <v>4</v>
      </c>
      <c r="D10" s="25">
        <v>3</v>
      </c>
      <c r="E10" s="25">
        <v>7</v>
      </c>
      <c r="F10" s="25"/>
      <c r="G10" s="25">
        <v>5</v>
      </c>
      <c r="H10" s="25">
        <v>2</v>
      </c>
      <c r="I10" s="25">
        <v>7</v>
      </c>
      <c r="J10" s="25"/>
      <c r="K10" s="25">
        <v>5</v>
      </c>
      <c r="L10" s="25">
        <v>2</v>
      </c>
      <c r="M10" s="25">
        <v>7</v>
      </c>
      <c r="N10" s="25"/>
      <c r="O10" s="25">
        <v>4</v>
      </c>
      <c r="P10" s="25">
        <v>3</v>
      </c>
      <c r="Q10" s="25">
        <v>7</v>
      </c>
      <c r="R10" s="25"/>
      <c r="S10" s="25"/>
      <c r="T10" s="25"/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11" t="s">
        <v>39</v>
      </c>
      <c r="B11" s="25">
        <v>1</v>
      </c>
      <c r="C11" s="25"/>
      <c r="D11" s="25">
        <v>2</v>
      </c>
      <c r="E11" s="25">
        <v>7</v>
      </c>
      <c r="F11" s="25">
        <v>1</v>
      </c>
      <c r="G11" s="25"/>
      <c r="H11" s="25">
        <v>2</v>
      </c>
      <c r="I11" s="25">
        <v>7</v>
      </c>
      <c r="J11" s="25">
        <v>1</v>
      </c>
      <c r="K11" s="25"/>
      <c r="L11" s="25">
        <v>2</v>
      </c>
      <c r="M11" s="25">
        <v>7</v>
      </c>
      <c r="N11" s="25">
        <v>1</v>
      </c>
      <c r="O11" s="25"/>
      <c r="P11" s="25">
        <v>2</v>
      </c>
      <c r="Q11" s="25">
        <v>7</v>
      </c>
      <c r="R11" s="25"/>
      <c r="S11" s="25"/>
      <c r="T11" s="25"/>
      <c r="U11" s="25">
        <v>7</v>
      </c>
      <c r="V11" s="25"/>
      <c r="W11" s="25"/>
      <c r="X11" s="25"/>
      <c r="Y11" s="25"/>
      <c r="Z11" s="25">
        <v>35</v>
      </c>
      <c r="AA11" s="26"/>
    </row>
    <row r="12" spans="1:27" x14ac:dyDescent="0.25">
      <c r="A12" s="41" t="s">
        <v>51</v>
      </c>
      <c r="B12" s="25"/>
      <c r="C12" s="25"/>
      <c r="D12" s="25"/>
      <c r="E12" s="25"/>
      <c r="F12" s="25"/>
      <c r="G12" s="25">
        <v>7</v>
      </c>
      <c r="H12" s="25"/>
      <c r="I12" s="25">
        <v>7</v>
      </c>
      <c r="J12" s="25"/>
      <c r="K12" s="25">
        <v>7</v>
      </c>
      <c r="L12" s="25"/>
      <c r="M12" s="25">
        <v>7</v>
      </c>
      <c r="N12" s="25"/>
      <c r="O12" s="25"/>
      <c r="P12" s="25"/>
      <c r="Q12" s="25">
        <v>7</v>
      </c>
      <c r="R12" s="25"/>
      <c r="S12" s="25">
        <v>4</v>
      </c>
      <c r="T12" s="25">
        <v>3</v>
      </c>
      <c r="U12" s="25">
        <v>7</v>
      </c>
      <c r="V12" s="25"/>
      <c r="W12" s="25"/>
      <c r="X12" s="25"/>
      <c r="Y12" s="25"/>
      <c r="Z12" s="25">
        <v>28</v>
      </c>
      <c r="AA12" s="26"/>
    </row>
    <row r="13" spans="1:27" x14ac:dyDescent="0.25">
      <c r="A13" s="41" t="s">
        <v>49</v>
      </c>
      <c r="B13" s="25"/>
      <c r="C13" s="25"/>
      <c r="D13" s="25"/>
      <c r="E13" s="25"/>
      <c r="F13" s="25"/>
      <c r="G13" s="25">
        <v>7</v>
      </c>
      <c r="H13" s="25"/>
      <c r="I13" s="25">
        <v>7</v>
      </c>
      <c r="J13" s="25"/>
      <c r="K13" s="25">
        <v>7</v>
      </c>
      <c r="L13" s="25"/>
      <c r="M13" s="25">
        <v>7</v>
      </c>
      <c r="N13" s="25"/>
      <c r="O13" s="25"/>
      <c r="P13" s="25"/>
      <c r="Q13" s="25">
        <v>7</v>
      </c>
      <c r="R13" s="25">
        <v>2</v>
      </c>
      <c r="S13" s="25">
        <v>5</v>
      </c>
      <c r="T13" s="25"/>
      <c r="U13" s="25">
        <v>7</v>
      </c>
      <c r="V13" s="25"/>
      <c r="W13" s="25"/>
      <c r="X13" s="25"/>
      <c r="Y13" s="25"/>
      <c r="Z13" s="25">
        <v>28</v>
      </c>
      <c r="AA13" s="26">
        <v>0.6</v>
      </c>
    </row>
    <row r="14" spans="1:27" x14ac:dyDescent="0.25">
      <c r="A14" s="41" t="s">
        <v>52</v>
      </c>
      <c r="B14" s="25"/>
      <c r="C14" s="25"/>
      <c r="D14" s="25"/>
      <c r="E14" s="25"/>
      <c r="F14" s="25"/>
      <c r="G14" s="25">
        <v>7</v>
      </c>
      <c r="H14" s="25"/>
      <c r="I14" s="25">
        <v>7</v>
      </c>
      <c r="J14" s="25"/>
      <c r="K14" s="25">
        <v>7</v>
      </c>
      <c r="L14" s="25"/>
      <c r="M14" s="25">
        <v>7</v>
      </c>
      <c r="N14" s="25"/>
      <c r="O14" s="25"/>
      <c r="P14" s="25"/>
      <c r="Q14" s="25">
        <v>7</v>
      </c>
      <c r="R14" s="25"/>
      <c r="S14" s="25"/>
      <c r="T14" s="25"/>
      <c r="U14" s="25">
        <v>7</v>
      </c>
      <c r="V14" s="25"/>
      <c r="W14" s="25"/>
      <c r="X14" s="25"/>
      <c r="Y14" s="25"/>
      <c r="Z14" s="25">
        <f t="shared" si="0"/>
        <v>28</v>
      </c>
      <c r="AA14" s="26">
        <v>0.4</v>
      </c>
    </row>
    <row r="15" spans="1:27" x14ac:dyDescent="0.25">
      <c r="A15" s="41" t="s">
        <v>50</v>
      </c>
      <c r="B15" s="25"/>
      <c r="C15" s="25"/>
      <c r="D15" s="25"/>
      <c r="E15" s="25"/>
      <c r="F15" s="25"/>
      <c r="G15" s="25">
        <v>7</v>
      </c>
      <c r="H15" s="25"/>
      <c r="I15" s="25">
        <v>7</v>
      </c>
      <c r="J15" s="25"/>
      <c r="K15" s="25">
        <v>7</v>
      </c>
      <c r="L15" s="25"/>
      <c r="M15" s="25">
        <v>7</v>
      </c>
      <c r="N15" s="25"/>
      <c r="O15" s="25">
        <v>7</v>
      </c>
      <c r="P15" s="25"/>
      <c r="Q15" s="25">
        <v>7</v>
      </c>
      <c r="R15" s="25"/>
      <c r="S15" s="25">
        <v>7</v>
      </c>
      <c r="T15" s="25"/>
      <c r="U15" s="25">
        <v>7</v>
      </c>
      <c r="V15" s="25"/>
      <c r="W15" s="25"/>
      <c r="X15" s="25"/>
      <c r="Y15" s="25"/>
      <c r="Z15" s="25">
        <f t="shared" si="0"/>
        <v>28</v>
      </c>
      <c r="AA15" s="26">
        <v>1</v>
      </c>
    </row>
    <row r="16" spans="1:27" x14ac:dyDescent="0.25">
      <c r="A16" s="11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>
        <f>Y16+U16+Q16+M16+I16+E16</f>
        <v>0</v>
      </c>
      <c r="AA16" s="26"/>
    </row>
    <row r="17" spans="1:27" x14ac:dyDescent="0.25">
      <c r="A17" s="12" t="s">
        <v>2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AA17" s="38"/>
    </row>
    <row r="18" spans="1:27" x14ac:dyDescent="0.25">
      <c r="A18" s="11"/>
      <c r="B18" s="23"/>
      <c r="C18" s="23"/>
      <c r="D18" s="23"/>
      <c r="E18" s="23"/>
      <c r="F18" s="7"/>
      <c r="G18" s="7"/>
      <c r="H18" s="7"/>
      <c r="I18" s="7"/>
      <c r="J18" s="23"/>
      <c r="K18" s="23"/>
      <c r="L18" s="23"/>
      <c r="M18" s="23"/>
      <c r="N18" s="7"/>
      <c r="O18" s="7"/>
      <c r="P18" s="7"/>
      <c r="Q18" s="7"/>
      <c r="R18" s="23"/>
      <c r="S18" s="23"/>
      <c r="T18" s="23"/>
      <c r="U18" s="23"/>
      <c r="V18" s="7"/>
      <c r="W18" s="7"/>
      <c r="X18" s="7"/>
      <c r="Y18" s="7"/>
      <c r="Z18" s="6">
        <f>Y18+U18+Q18+M18+I18+E18</f>
        <v>0</v>
      </c>
      <c r="AA18" s="38"/>
    </row>
    <row r="19" spans="1:27" x14ac:dyDescent="0.25">
      <c r="A19" s="12" t="s">
        <v>5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>
        <f>Y20+U20+Q20+M20+I20+E20</f>
        <v>0</v>
      </c>
      <c r="AA20" s="26"/>
    </row>
    <row r="21" spans="1:27" x14ac:dyDescent="0.25">
      <c r="A21" s="12" t="s">
        <v>2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AA21" s="38"/>
    </row>
    <row r="22" spans="1:27" ht="29.25" x14ac:dyDescent="0.25">
      <c r="A22" s="13" t="s">
        <v>6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AA22" s="38"/>
    </row>
    <row r="23" spans="1:27" x14ac:dyDescent="0.25">
      <c r="A23" s="11" t="s">
        <v>45</v>
      </c>
      <c r="B23" s="23"/>
      <c r="C23" s="23"/>
      <c r="D23" s="23"/>
      <c r="E23" s="23">
        <v>8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ref="Z23:Z30" si="1">Y23+U23+Q23+M23+I23+E23</f>
        <v>36</v>
      </c>
      <c r="AA23" s="38"/>
    </row>
    <row r="24" spans="1:27" x14ac:dyDescent="0.25">
      <c r="A24" s="41" t="s">
        <v>55</v>
      </c>
      <c r="B24" s="23"/>
      <c r="C24" s="23"/>
      <c r="D24" s="23"/>
      <c r="E24" s="23">
        <v>7</v>
      </c>
      <c r="F24" s="7"/>
      <c r="G24" s="7"/>
      <c r="H24" s="7"/>
      <c r="I24" s="7">
        <v>7</v>
      </c>
      <c r="J24" s="23"/>
      <c r="K24" s="23"/>
      <c r="L24" s="23"/>
      <c r="M24" s="23">
        <v>7</v>
      </c>
      <c r="N24" s="7"/>
      <c r="O24" s="7"/>
      <c r="P24" s="7"/>
      <c r="Q24" s="7">
        <v>7</v>
      </c>
      <c r="R24" s="23"/>
      <c r="S24" s="23"/>
      <c r="T24" s="23"/>
      <c r="U24" s="23">
        <v>7</v>
      </c>
      <c r="V24" s="7"/>
      <c r="W24" s="7"/>
      <c r="X24" s="7"/>
      <c r="Y24" s="7"/>
      <c r="Z24" s="6">
        <f t="shared" si="1"/>
        <v>35</v>
      </c>
      <c r="AA24" s="38"/>
    </row>
    <row r="25" spans="1:27" x14ac:dyDescent="0.25">
      <c r="A25" s="11" t="s">
        <v>41</v>
      </c>
      <c r="B25" s="23"/>
      <c r="C25" s="23"/>
      <c r="D25" s="23"/>
      <c r="E25" s="23">
        <v>7</v>
      </c>
      <c r="F25" s="7"/>
      <c r="G25" s="7"/>
      <c r="H25" s="7"/>
      <c r="I25" s="7">
        <v>7</v>
      </c>
      <c r="J25" s="23"/>
      <c r="K25" s="23"/>
      <c r="L25" s="23"/>
      <c r="M25" s="23">
        <v>7</v>
      </c>
      <c r="N25" s="7"/>
      <c r="O25" s="7"/>
      <c r="P25" s="7"/>
      <c r="Q25" s="7">
        <v>7</v>
      </c>
      <c r="R25" s="23"/>
      <c r="S25" s="23"/>
      <c r="T25" s="23"/>
      <c r="U25" s="23">
        <v>7</v>
      </c>
      <c r="V25" s="7"/>
      <c r="W25" s="7"/>
      <c r="X25" s="7"/>
      <c r="Y25" s="7"/>
      <c r="Z25" s="6">
        <f t="shared" si="1"/>
        <v>35</v>
      </c>
      <c r="AA25" s="38"/>
    </row>
    <row r="26" spans="1:27" x14ac:dyDescent="0.25">
      <c r="A26" s="41" t="s">
        <v>56</v>
      </c>
      <c r="B26" s="23"/>
      <c r="C26" s="23"/>
      <c r="D26" s="23"/>
      <c r="E26" s="23">
        <v>8</v>
      </c>
      <c r="F26" s="7"/>
      <c r="G26" s="7"/>
      <c r="H26" s="7"/>
      <c r="I26" s="7">
        <v>8</v>
      </c>
      <c r="J26" s="23"/>
      <c r="K26" s="23"/>
      <c r="L26" s="23"/>
      <c r="M26" s="23">
        <v>7</v>
      </c>
      <c r="N26" s="7"/>
      <c r="O26" s="7"/>
      <c r="P26" s="7"/>
      <c r="Q26" s="7">
        <v>7</v>
      </c>
      <c r="R26" s="23"/>
      <c r="S26" s="23"/>
      <c r="T26" s="23"/>
      <c r="U26" s="23">
        <v>7</v>
      </c>
      <c r="V26" s="7"/>
      <c r="W26" s="7"/>
      <c r="X26" s="7"/>
      <c r="Y26" s="7"/>
      <c r="Z26" s="6">
        <f t="shared" si="1"/>
        <v>37</v>
      </c>
      <c r="AA26" s="38"/>
    </row>
    <row r="27" spans="1:27" x14ac:dyDescent="0.25">
      <c r="A27" s="42" t="s">
        <v>54</v>
      </c>
      <c r="B27" s="23"/>
      <c r="C27" s="23"/>
      <c r="D27" s="23"/>
      <c r="E27" s="23">
        <v>7</v>
      </c>
      <c r="F27" s="7"/>
      <c r="G27" s="7"/>
      <c r="H27" s="7"/>
      <c r="I27" s="7">
        <v>7</v>
      </c>
      <c r="J27" s="23"/>
      <c r="K27" s="23"/>
      <c r="L27" s="23"/>
      <c r="M27" s="23">
        <v>7</v>
      </c>
      <c r="N27" s="7"/>
      <c r="O27" s="7"/>
      <c r="P27" s="7"/>
      <c r="Q27" s="7">
        <v>7</v>
      </c>
      <c r="R27" s="23"/>
      <c r="S27" s="23"/>
      <c r="T27" s="23"/>
      <c r="U27" s="23">
        <v>7</v>
      </c>
      <c r="V27" s="7"/>
      <c r="W27" s="7"/>
      <c r="X27" s="7"/>
      <c r="Y27" s="7"/>
      <c r="Z27" s="6">
        <f t="shared" si="1"/>
        <v>35</v>
      </c>
      <c r="AA27" s="38"/>
    </row>
    <row r="28" spans="1:27" x14ac:dyDescent="0.25">
      <c r="A28" s="27"/>
      <c r="B28" s="23"/>
      <c r="C28" s="23"/>
      <c r="D28" s="23"/>
      <c r="E28" s="23"/>
      <c r="F28" s="7"/>
      <c r="G28" s="7"/>
      <c r="H28" s="7"/>
      <c r="I28" s="7"/>
      <c r="J28" s="23"/>
      <c r="K28" s="23"/>
      <c r="L28" s="23"/>
      <c r="M28" s="23"/>
      <c r="N28" s="7"/>
      <c r="O28" s="7"/>
      <c r="P28" s="7"/>
      <c r="Q28" s="7"/>
      <c r="R28" s="23"/>
      <c r="S28" s="23"/>
      <c r="T28" s="23"/>
      <c r="U28" s="23"/>
      <c r="V28" s="7"/>
      <c r="W28" s="7"/>
      <c r="X28" s="7"/>
      <c r="Y28" s="7"/>
      <c r="Z28" s="6">
        <f t="shared" si="1"/>
        <v>0</v>
      </c>
      <c r="AA28" s="38"/>
    </row>
    <row r="29" spans="1:27" x14ac:dyDescent="0.25">
      <c r="A29" s="27"/>
      <c r="B29" s="23"/>
      <c r="C29" s="23"/>
      <c r="D29" s="23"/>
      <c r="E29" s="23"/>
      <c r="F29" s="7"/>
      <c r="G29" s="7"/>
      <c r="H29" s="7"/>
      <c r="I29" s="7"/>
      <c r="J29" s="23"/>
      <c r="K29" s="23"/>
      <c r="L29" s="23"/>
      <c r="M29" s="23"/>
      <c r="N29" s="7"/>
      <c r="O29" s="7"/>
      <c r="P29" s="7"/>
      <c r="Q29" s="7"/>
      <c r="R29" s="23"/>
      <c r="S29" s="23"/>
      <c r="T29" s="23"/>
      <c r="U29" s="23"/>
      <c r="V29" s="7"/>
      <c r="W29" s="7"/>
      <c r="X29" s="7"/>
      <c r="Y29" s="7"/>
      <c r="Z29" s="6">
        <f t="shared" si="1"/>
        <v>0</v>
      </c>
      <c r="AA29" s="38"/>
    </row>
    <row r="30" spans="1:27" x14ac:dyDescent="0.25">
      <c r="A30" s="11"/>
      <c r="B30" s="23"/>
      <c r="C30" s="23"/>
      <c r="D30" s="23"/>
      <c r="E30" s="28"/>
      <c r="F30" s="7"/>
      <c r="G30" s="7"/>
      <c r="H30" s="7"/>
      <c r="I30" s="7"/>
      <c r="J30" s="23"/>
      <c r="K30" s="23"/>
      <c r="L30" s="23"/>
      <c r="M30" s="23"/>
      <c r="N30" s="7"/>
      <c r="O30" s="7"/>
      <c r="P30" s="7"/>
      <c r="Q30" s="7"/>
      <c r="R30" s="23"/>
      <c r="S30" s="23"/>
      <c r="T30" s="23"/>
      <c r="U30" s="23"/>
      <c r="V30" s="7"/>
      <c r="W30" s="7"/>
      <c r="X30" s="7"/>
      <c r="Y30" s="7"/>
      <c r="Z30" s="6">
        <f t="shared" si="1"/>
        <v>0</v>
      </c>
      <c r="AA30" s="38"/>
    </row>
    <row r="31" spans="1:27" x14ac:dyDescent="0.25">
      <c r="A31" s="12" t="s">
        <v>2</v>
      </c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AA31" s="38"/>
    </row>
    <row r="32" spans="1:27" x14ac:dyDescent="0.25">
      <c r="A32" s="13" t="s">
        <v>7</v>
      </c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AA32" s="38"/>
    </row>
    <row r="33" spans="1:27" x14ac:dyDescent="0.25">
      <c r="A33" s="11" t="s">
        <v>43</v>
      </c>
      <c r="B33" s="25">
        <v>5</v>
      </c>
      <c r="C33" s="25">
        <v>2</v>
      </c>
      <c r="D33" s="25"/>
      <c r="E33" s="25">
        <v>7</v>
      </c>
      <c r="F33" s="25"/>
      <c r="G33" s="25">
        <v>4</v>
      </c>
      <c r="H33" s="25">
        <v>3</v>
      </c>
      <c r="I33" s="25">
        <v>7</v>
      </c>
      <c r="J33" s="25"/>
      <c r="K33" s="25">
        <v>4</v>
      </c>
      <c r="L33" s="25">
        <v>3</v>
      </c>
      <c r="M33" s="25">
        <v>7</v>
      </c>
      <c r="N33" s="25"/>
      <c r="O33" s="25">
        <v>5</v>
      </c>
      <c r="P33" s="25">
        <v>2</v>
      </c>
      <c r="Q33" s="25">
        <v>7</v>
      </c>
      <c r="R33" s="25"/>
      <c r="S33" s="25">
        <v>5</v>
      </c>
      <c r="T33" s="25">
        <v>2</v>
      </c>
      <c r="U33" s="25">
        <v>7</v>
      </c>
      <c r="V33" s="25"/>
      <c r="W33" s="25"/>
      <c r="X33" s="25"/>
      <c r="Y33" s="25"/>
      <c r="Z33" s="25">
        <f t="shared" ref="Z33:Z36" si="2">Y33+U33+Q33+M33+I33+E33</f>
        <v>35</v>
      </c>
      <c r="AA33" s="26">
        <v>1</v>
      </c>
    </row>
    <row r="34" spans="1:27" x14ac:dyDescent="0.25">
      <c r="A34" s="11" t="s">
        <v>44</v>
      </c>
      <c r="B34" s="25">
        <v>5</v>
      </c>
      <c r="C34" s="25">
        <v>2</v>
      </c>
      <c r="D34" s="25"/>
      <c r="E34" s="25">
        <v>7</v>
      </c>
      <c r="F34" s="25"/>
      <c r="G34" s="25">
        <v>4</v>
      </c>
      <c r="H34" s="25">
        <v>3</v>
      </c>
      <c r="I34" s="25">
        <v>7</v>
      </c>
      <c r="J34" s="25"/>
      <c r="K34" s="25">
        <v>4</v>
      </c>
      <c r="L34" s="25">
        <v>3</v>
      </c>
      <c r="M34" s="25">
        <v>7</v>
      </c>
      <c r="N34" s="25"/>
      <c r="O34" s="25"/>
      <c r="P34" s="25"/>
      <c r="Q34" s="25">
        <v>7</v>
      </c>
      <c r="R34" s="25"/>
      <c r="S34" s="25">
        <v>5</v>
      </c>
      <c r="T34" s="25">
        <v>2</v>
      </c>
      <c r="U34" s="25">
        <v>7</v>
      </c>
      <c r="V34" s="25"/>
      <c r="W34" s="25"/>
      <c r="X34" s="25"/>
      <c r="Y34" s="25"/>
      <c r="Z34" s="25">
        <f t="shared" si="2"/>
        <v>35</v>
      </c>
      <c r="AA34" s="26">
        <v>0.8</v>
      </c>
    </row>
    <row r="35" spans="1:27" x14ac:dyDescent="0.25">
      <c r="A35" s="41" t="s">
        <v>42</v>
      </c>
      <c r="B35" s="25">
        <v>7</v>
      </c>
      <c r="C35" s="25"/>
      <c r="D35" s="25"/>
      <c r="E35" s="25">
        <v>7</v>
      </c>
      <c r="F35" s="25">
        <v>7</v>
      </c>
      <c r="G35" s="25"/>
      <c r="H35" s="25"/>
      <c r="I35" s="25">
        <v>7</v>
      </c>
      <c r="J35" s="25">
        <v>7</v>
      </c>
      <c r="K35" s="25"/>
      <c r="L35" s="25"/>
      <c r="M35" s="25">
        <v>7</v>
      </c>
      <c r="N35" s="25">
        <v>7</v>
      </c>
      <c r="O35" s="25"/>
      <c r="P35" s="25"/>
      <c r="Q35" s="25">
        <v>7</v>
      </c>
      <c r="R35" s="25">
        <v>7</v>
      </c>
      <c r="S35" s="25"/>
      <c r="T35" s="25"/>
      <c r="U35" s="25">
        <v>7</v>
      </c>
      <c r="V35" s="25"/>
      <c r="W35" s="25"/>
      <c r="X35" s="25"/>
      <c r="Y35" s="25"/>
      <c r="Z35" s="25">
        <f t="shared" si="2"/>
        <v>35</v>
      </c>
      <c r="AA35" s="26">
        <v>1</v>
      </c>
    </row>
    <row r="36" spans="1:27" x14ac:dyDescent="0.25">
      <c r="A36" s="41" t="s">
        <v>40</v>
      </c>
      <c r="B36" s="25"/>
      <c r="C36" s="25">
        <v>4</v>
      </c>
      <c r="D36" s="25"/>
      <c r="E36" s="25">
        <v>7</v>
      </c>
      <c r="F36" s="25"/>
      <c r="G36" s="25">
        <v>4</v>
      </c>
      <c r="H36" s="25"/>
      <c r="I36" s="25">
        <v>7</v>
      </c>
      <c r="J36" s="25"/>
      <c r="K36" s="25">
        <v>4</v>
      </c>
      <c r="L36" s="25"/>
      <c r="M36" s="25">
        <v>7</v>
      </c>
      <c r="N36" s="25"/>
      <c r="O36" s="25">
        <v>4</v>
      </c>
      <c r="P36" s="25"/>
      <c r="Q36" s="25">
        <v>7</v>
      </c>
      <c r="R36" s="25"/>
      <c r="S36" s="25"/>
      <c r="T36" s="25"/>
      <c r="U36" s="25">
        <v>7</v>
      </c>
      <c r="V36" s="25"/>
      <c r="W36" s="25"/>
      <c r="X36" s="25"/>
      <c r="Y36" s="25"/>
      <c r="Z36" s="25">
        <f t="shared" si="2"/>
        <v>35</v>
      </c>
      <c r="AA36" s="26">
        <v>0.5</v>
      </c>
    </row>
    <row r="37" spans="1:27" x14ac:dyDescent="0.25">
      <c r="A37" s="12" t="s">
        <v>2</v>
      </c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38"/>
    </row>
    <row r="38" spans="1:27" x14ac:dyDescent="0.25">
      <c r="A38" s="14" t="s">
        <v>8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38"/>
    </row>
    <row r="39" spans="1:27" x14ac:dyDescent="0.25">
      <c r="A39" s="11" t="s">
        <v>57</v>
      </c>
      <c r="B39" s="25"/>
      <c r="C39" s="25"/>
      <c r="D39" s="25"/>
      <c r="E39" s="25">
        <v>7</v>
      </c>
      <c r="F39" s="25"/>
      <c r="G39" s="25">
        <v>2</v>
      </c>
      <c r="H39" s="25"/>
      <c r="I39" s="25">
        <v>7</v>
      </c>
      <c r="J39" s="25"/>
      <c r="K39" s="25">
        <v>2</v>
      </c>
      <c r="L39" s="25"/>
      <c r="M39" s="25">
        <v>7</v>
      </c>
      <c r="N39" s="25"/>
      <c r="O39" s="25">
        <v>2</v>
      </c>
      <c r="P39" s="25"/>
      <c r="Q39" s="25">
        <v>7</v>
      </c>
      <c r="R39" s="25"/>
      <c r="S39" s="25"/>
      <c r="T39" s="25"/>
      <c r="U39" s="25">
        <v>7</v>
      </c>
      <c r="V39" s="25"/>
      <c r="W39" s="25"/>
      <c r="X39" s="25"/>
      <c r="Y39" s="25"/>
      <c r="Z39" s="25">
        <f>Y39+U39+Q39+M39+I39+E39</f>
        <v>35</v>
      </c>
      <c r="AA39" s="26">
        <v>0.2</v>
      </c>
    </row>
    <row r="40" spans="1:27" x14ac:dyDescent="0.25">
      <c r="A40" s="11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>
        <f>Y40+U40+Q40+M40+I40+E40</f>
        <v>0</v>
      </c>
      <c r="AA40" s="26"/>
    </row>
    <row r="41" spans="1:27" x14ac:dyDescent="0.25">
      <c r="A41" s="12" t="s">
        <v>3</v>
      </c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38"/>
    </row>
    <row r="42" spans="1:27" x14ac:dyDescent="0.25">
      <c r="A42" s="12" t="s">
        <v>31</v>
      </c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38"/>
    </row>
    <row r="43" spans="1:27" x14ac:dyDescent="0.25">
      <c r="A43" s="11" t="s">
        <v>47</v>
      </c>
      <c r="B43" s="25">
        <v>5</v>
      </c>
      <c r="C43" s="25"/>
      <c r="D43" s="25"/>
      <c r="E43" s="25">
        <v>7</v>
      </c>
      <c r="F43" s="25">
        <v>5</v>
      </c>
      <c r="G43" s="25"/>
      <c r="H43" s="25"/>
      <c r="I43" s="25">
        <v>7</v>
      </c>
      <c r="J43" s="25">
        <v>3</v>
      </c>
      <c r="K43" s="25"/>
      <c r="L43" s="25"/>
      <c r="M43" s="25">
        <v>7</v>
      </c>
      <c r="N43" s="25">
        <v>7</v>
      </c>
      <c r="O43" s="25"/>
      <c r="P43" s="25"/>
      <c r="Q43" s="25">
        <v>7</v>
      </c>
      <c r="R43" s="25">
        <v>5</v>
      </c>
      <c r="S43" s="25"/>
      <c r="T43" s="25"/>
      <c r="U43" s="25">
        <v>7</v>
      </c>
      <c r="V43" s="25"/>
      <c r="W43" s="25"/>
      <c r="X43" s="25"/>
      <c r="Y43" s="25"/>
      <c r="Z43" s="25">
        <f t="shared" ref="Z43:Z48" si="3">Y43+U43+Q43+M43+I43+E43</f>
        <v>35</v>
      </c>
      <c r="AA43" s="26">
        <v>0.8</v>
      </c>
    </row>
    <row r="44" spans="1:27" x14ac:dyDescent="0.25">
      <c r="A44" s="11" t="s">
        <v>37</v>
      </c>
      <c r="B44" s="25"/>
      <c r="C44" s="25">
        <v>3</v>
      </c>
      <c r="D44" s="25">
        <v>2</v>
      </c>
      <c r="E44" s="25">
        <v>7</v>
      </c>
      <c r="F44" s="25">
        <v>2</v>
      </c>
      <c r="G44" s="25">
        <v>3</v>
      </c>
      <c r="H44" s="25"/>
      <c r="I44" s="25">
        <v>7</v>
      </c>
      <c r="J44" s="25"/>
      <c r="K44" s="25">
        <v>3</v>
      </c>
      <c r="L44" s="25">
        <v>2</v>
      </c>
      <c r="M44" s="25">
        <v>7</v>
      </c>
      <c r="N44" s="25">
        <v>2</v>
      </c>
      <c r="O44" s="25">
        <v>3</v>
      </c>
      <c r="P44" s="25"/>
      <c r="Q44" s="25">
        <v>7</v>
      </c>
      <c r="R44" s="25"/>
      <c r="S44" s="25"/>
      <c r="T44" s="25"/>
      <c r="U44" s="25">
        <v>7</v>
      </c>
      <c r="V44" s="25"/>
      <c r="W44" s="25"/>
      <c r="X44" s="25"/>
      <c r="Y44" s="25"/>
      <c r="Z44" s="25">
        <f t="shared" si="3"/>
        <v>35</v>
      </c>
      <c r="AA44" s="26">
        <v>0.6</v>
      </c>
    </row>
    <row r="45" spans="1:27" x14ac:dyDescent="0.25">
      <c r="A45" s="41" t="s">
        <v>53</v>
      </c>
      <c r="B45" s="25"/>
      <c r="C45" s="25"/>
      <c r="D45" s="25"/>
      <c r="E45" s="25"/>
      <c r="F45" s="25">
        <v>3</v>
      </c>
      <c r="G45" s="25">
        <v>2</v>
      </c>
      <c r="H45" s="25"/>
      <c r="I45" s="25">
        <v>7</v>
      </c>
      <c r="J45" s="25">
        <v>3</v>
      </c>
      <c r="K45" s="25">
        <v>2</v>
      </c>
      <c r="L45" s="25">
        <v>1</v>
      </c>
      <c r="M45" s="25">
        <v>7</v>
      </c>
      <c r="N45" s="25">
        <v>7</v>
      </c>
      <c r="O45" s="25"/>
      <c r="P45" s="25"/>
      <c r="Q45" s="25">
        <v>7</v>
      </c>
      <c r="R45" s="25">
        <v>5</v>
      </c>
      <c r="S45" s="25"/>
      <c r="T45" s="25"/>
      <c r="U45" s="25">
        <v>7</v>
      </c>
      <c r="V45" s="25"/>
      <c r="W45" s="25"/>
      <c r="X45" s="25"/>
      <c r="Y45" s="25"/>
      <c r="Z45" s="25">
        <f t="shared" si="3"/>
        <v>28</v>
      </c>
      <c r="AA45" s="26">
        <v>0.8</v>
      </c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1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>
        <f t="shared" si="3"/>
        <v>0</v>
      </c>
      <c r="AA47" s="26"/>
    </row>
    <row r="48" spans="1:27" x14ac:dyDescent="0.25">
      <c r="A48" s="11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>
        <f t="shared" si="3"/>
        <v>0</v>
      </c>
      <c r="AA48" s="26"/>
    </row>
    <row r="49" spans="1:27" x14ac:dyDescent="0.25">
      <c r="A49" s="12" t="s">
        <v>22</v>
      </c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38"/>
    </row>
    <row r="50" spans="1:27" x14ac:dyDescent="0.25">
      <c r="A50" s="12" t="s">
        <v>23</v>
      </c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38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>Y51+U51+Q51+M51+I51+E51</f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ref="Z52:Z57" si="4">Y52+U52+Q52+M52+I52+E52</f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1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1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 t="shared" si="4"/>
        <v>0</v>
      </c>
      <c r="AA56" s="26"/>
    </row>
    <row r="57" spans="1:27" x14ac:dyDescent="0.25">
      <c r="A57" s="1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>
        <f t="shared" si="4"/>
        <v>0</v>
      </c>
      <c r="AA57" s="26"/>
    </row>
    <row r="58" spans="1:27" x14ac:dyDescent="0.25">
      <c r="A58" s="1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>
        <f>Y58+U58+Q58+M58+I58+E58</f>
        <v>0</v>
      </c>
      <c r="AA58" s="26"/>
    </row>
    <row r="59" spans="1:27" x14ac:dyDescent="0.25">
      <c r="A59" s="16"/>
      <c r="B59" s="38">
        <f>SUM(B8:B58)</f>
        <v>23</v>
      </c>
      <c r="C59" s="38">
        <f>SUM(C8:C58)</f>
        <v>26</v>
      </c>
      <c r="D59" s="38">
        <f>SUM(D8:D58)</f>
        <v>10</v>
      </c>
      <c r="E59" s="38"/>
      <c r="F59" s="38">
        <f>SUM(F8:F58)</f>
        <v>18</v>
      </c>
      <c r="G59" s="38">
        <f>SUM(G8:G58)</f>
        <v>52</v>
      </c>
      <c r="H59" s="38">
        <f>SUM(H8:H58)</f>
        <v>10</v>
      </c>
      <c r="I59" s="38"/>
      <c r="J59" s="38">
        <f>SUM(J8:J58)</f>
        <v>14</v>
      </c>
      <c r="K59" s="38">
        <f>SUM(K8:K58)</f>
        <v>52</v>
      </c>
      <c r="L59" s="38">
        <f>SUM(L8:L58)</f>
        <v>13</v>
      </c>
      <c r="M59" s="38"/>
      <c r="N59" s="38">
        <f>SUM(N8:N58)</f>
        <v>24</v>
      </c>
      <c r="O59" s="38">
        <f>SUM(O8:O58)</f>
        <v>36</v>
      </c>
      <c r="P59" s="38">
        <f>SUM(P8:P58)</f>
        <v>10</v>
      </c>
      <c r="Q59" s="38"/>
      <c r="R59" s="38">
        <f>SUM(R8:R58)</f>
        <v>21</v>
      </c>
      <c r="S59" s="38">
        <f>SUM(S8:S58)</f>
        <v>35</v>
      </c>
      <c r="T59" s="38">
        <f>SUM(T8:T58)</f>
        <v>10</v>
      </c>
      <c r="U59" s="38"/>
      <c r="V59" s="38">
        <f>SUM(V8:V58)</f>
        <v>0</v>
      </c>
      <c r="W59" s="38">
        <f>SUM(W8:W58)</f>
        <v>0</v>
      </c>
      <c r="X59" s="38">
        <f>SUM(X8:X58)</f>
        <v>0</v>
      </c>
      <c r="Y59" s="38"/>
      <c r="AA59" s="26" t="s">
        <v>25</v>
      </c>
    </row>
    <row r="60" spans="1:27" x14ac:dyDescent="0.25">
      <c r="B60" s="38"/>
      <c r="C60" s="196">
        <f>SUM(C59:D59)</f>
        <v>36</v>
      </c>
      <c r="D60" s="196"/>
      <c r="E60" s="38">
        <f>SUM(E8:E58)</f>
        <v>114</v>
      </c>
      <c r="F60" s="38"/>
      <c r="G60" s="196">
        <f>SUM(G59:H59)</f>
        <v>62</v>
      </c>
      <c r="H60" s="196"/>
      <c r="I60" s="38">
        <f>SUM(I8:I58)</f>
        <v>148</v>
      </c>
      <c r="J60" s="38"/>
      <c r="K60" s="196">
        <f>SUM(K59:L59)</f>
        <v>65</v>
      </c>
      <c r="L60" s="196"/>
      <c r="M60" s="38">
        <f>SUM(M8:M58)</f>
        <v>147</v>
      </c>
      <c r="N60" s="38"/>
      <c r="O60" s="196">
        <f>SUM(O59:P59)</f>
        <v>46</v>
      </c>
      <c r="P60" s="196"/>
      <c r="Q60" s="38">
        <f>SUM(Q8:Q58)</f>
        <v>147</v>
      </c>
      <c r="R60" s="38"/>
      <c r="S60" s="196">
        <f>SUM(S59:T59)</f>
        <v>45</v>
      </c>
      <c r="T60" s="196"/>
      <c r="U60" s="38">
        <f>SUM(U8:U58)</f>
        <v>147</v>
      </c>
      <c r="V60" s="38"/>
      <c r="W60" s="196">
        <f>SUM(W59:X59)</f>
        <v>0</v>
      </c>
      <c r="X60" s="196"/>
      <c r="Y60" s="38">
        <f>SUM(Y8:Y58)</f>
        <v>0</v>
      </c>
      <c r="AA60" s="26">
        <f>SUM(AA8:AA58)</f>
        <v>9.9</v>
      </c>
    </row>
    <row r="62" spans="1:27" x14ac:dyDescent="0.25">
      <c r="A62" s="39" t="s">
        <v>33</v>
      </c>
      <c r="B62" s="6">
        <v>3</v>
      </c>
      <c r="D62" s="200" t="s">
        <v>34</v>
      </c>
      <c r="E62" s="200"/>
      <c r="AA62" s="29"/>
    </row>
    <row r="64" spans="1:27" x14ac:dyDescent="0.25">
      <c r="A64" s="30" t="s">
        <v>26</v>
      </c>
      <c r="B64" s="39">
        <v>1882</v>
      </c>
      <c r="D64" s="200">
        <v>1897</v>
      </c>
      <c r="E64" s="200"/>
    </row>
    <row r="65" spans="1:5" x14ac:dyDescent="0.25">
      <c r="A65" s="31" t="s">
        <v>27</v>
      </c>
      <c r="B65" s="32">
        <f>B64/15/7/5</f>
        <v>3.5847619047619048</v>
      </c>
      <c r="D65" s="201">
        <f>D64/15/7/5</f>
        <v>3.6133333333333333</v>
      </c>
      <c r="E65" s="201"/>
    </row>
    <row r="67" spans="1:5" x14ac:dyDescent="0.25">
      <c r="A67" s="30" t="s">
        <v>28</v>
      </c>
      <c r="B67" s="39">
        <v>1219</v>
      </c>
      <c r="D67" s="200">
        <v>1019</v>
      </c>
      <c r="E67" s="200"/>
    </row>
    <row r="68" spans="1:5" x14ac:dyDescent="0.25">
      <c r="A68" s="31" t="s">
        <v>27</v>
      </c>
      <c r="B68" s="32">
        <f>B67/17/7/5</f>
        <v>2.0487394957983192</v>
      </c>
      <c r="D68" s="201">
        <f>D67/17/7/5</f>
        <v>1.7126050420168066</v>
      </c>
      <c r="E68" s="201"/>
    </row>
    <row r="70" spans="1:5" x14ac:dyDescent="0.25">
      <c r="A70" s="30" t="s">
        <v>29</v>
      </c>
      <c r="B70" s="39">
        <v>30653</v>
      </c>
      <c r="D70" s="200">
        <v>34265</v>
      </c>
      <c r="E70" s="200"/>
    </row>
    <row r="71" spans="1:5" x14ac:dyDescent="0.25">
      <c r="A71" s="31" t="s">
        <v>27</v>
      </c>
      <c r="B71" s="32">
        <f>B70/160/7/5</f>
        <v>5.4737500000000008</v>
      </c>
      <c r="D71" s="201">
        <f>D70/160/7/5</f>
        <v>6.1187500000000004</v>
      </c>
      <c r="E71" s="201"/>
    </row>
    <row r="72" spans="1:5" x14ac:dyDescent="0.25">
      <c r="B72" s="38"/>
      <c r="D72" s="38"/>
    </row>
    <row r="73" spans="1:5" x14ac:dyDescent="0.25">
      <c r="A73" s="33" t="s">
        <v>30</v>
      </c>
      <c r="B73" s="40">
        <f>B65+B68+B71</f>
        <v>11.107251400560225</v>
      </c>
      <c r="D73" s="202">
        <f>D65+D68+D71</f>
        <v>11.44468837535014</v>
      </c>
      <c r="E73" s="202"/>
    </row>
  </sheetData>
  <mergeCells count="27">
    <mergeCell ref="A1:T1"/>
    <mergeCell ref="B5:E5"/>
    <mergeCell ref="F5:I5"/>
    <mergeCell ref="J5:M5"/>
    <mergeCell ref="N5:Q5"/>
    <mergeCell ref="R5:U5"/>
    <mergeCell ref="W60:X60"/>
    <mergeCell ref="V5:Y5"/>
    <mergeCell ref="B6:E6"/>
    <mergeCell ref="F6:I6"/>
    <mergeCell ref="J6:M6"/>
    <mergeCell ref="N6:Q6"/>
    <mergeCell ref="R6:U6"/>
    <mergeCell ref="V6:Y6"/>
    <mergeCell ref="C60:D60"/>
    <mergeCell ref="G60:H60"/>
    <mergeCell ref="K60:L60"/>
    <mergeCell ref="O60:P60"/>
    <mergeCell ref="S60:T60"/>
    <mergeCell ref="D71:E71"/>
    <mergeCell ref="D73:E73"/>
    <mergeCell ref="D62:E62"/>
    <mergeCell ref="D64:E64"/>
    <mergeCell ref="D65:E65"/>
    <mergeCell ref="D67:E67"/>
    <mergeCell ref="D68:E68"/>
    <mergeCell ref="D70:E7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AA71"/>
  <sheetViews>
    <sheetView topLeftCell="B49" workbookViewId="0">
      <selection activeCell="D69" sqref="D69:E69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4</v>
      </c>
      <c r="C2" s="35"/>
      <c r="D2" s="35"/>
      <c r="E2" s="35" t="s">
        <v>59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/>
      <c r="C8" s="23"/>
      <c r="D8" s="23"/>
      <c r="E8" s="23">
        <v>7</v>
      </c>
      <c r="F8" s="9"/>
      <c r="G8" s="9"/>
      <c r="H8" s="9">
        <v>3</v>
      </c>
      <c r="I8" s="9">
        <v>7</v>
      </c>
      <c r="J8" s="23"/>
      <c r="K8" s="23"/>
      <c r="L8" s="23"/>
      <c r="M8" s="23">
        <v>7</v>
      </c>
      <c r="N8" s="9"/>
      <c r="O8" s="9"/>
      <c r="P8" s="9"/>
      <c r="Q8" s="9">
        <v>7</v>
      </c>
      <c r="R8" s="23"/>
      <c r="S8" s="23"/>
      <c r="T8" s="23">
        <v>3</v>
      </c>
      <c r="U8" s="23">
        <v>7</v>
      </c>
      <c r="V8" s="9"/>
      <c r="W8" s="9"/>
      <c r="X8" s="9"/>
      <c r="Y8" s="9"/>
      <c r="Z8" s="9">
        <f t="shared" ref="Z8:Z12" si="0">Y8+U8+Q8+M8+I8+E8</f>
        <v>35</v>
      </c>
      <c r="AA8" s="24">
        <v>0.4</v>
      </c>
    </row>
    <row r="9" spans="1:27" x14ac:dyDescent="0.25">
      <c r="A9" s="11" t="s">
        <v>38</v>
      </c>
      <c r="B9" s="25"/>
      <c r="C9" s="25">
        <v>7</v>
      </c>
      <c r="D9" s="25"/>
      <c r="E9" s="25">
        <v>7</v>
      </c>
      <c r="F9" s="25"/>
      <c r="G9" s="25">
        <v>7</v>
      </c>
      <c r="H9" s="25"/>
      <c r="I9" s="25">
        <v>7</v>
      </c>
      <c r="J9" s="25"/>
      <c r="K9" s="25">
        <v>6</v>
      </c>
      <c r="L9" s="25">
        <v>1</v>
      </c>
      <c r="M9" s="25">
        <v>7</v>
      </c>
      <c r="N9" s="25"/>
      <c r="O9" s="25">
        <v>5</v>
      </c>
      <c r="P9" s="25">
        <v>2</v>
      </c>
      <c r="Q9" s="25">
        <v>7</v>
      </c>
      <c r="R9" s="25"/>
      <c r="S9" s="25">
        <v>5</v>
      </c>
      <c r="T9" s="25">
        <v>2</v>
      </c>
      <c r="U9" s="25">
        <v>7</v>
      </c>
      <c r="V9" s="25"/>
      <c r="W9" s="25"/>
      <c r="X9" s="25"/>
      <c r="Y9" s="25"/>
      <c r="Z9" s="25">
        <f t="shared" si="0"/>
        <v>35</v>
      </c>
      <c r="AA9" s="26">
        <v>1</v>
      </c>
    </row>
    <row r="10" spans="1:27" x14ac:dyDescent="0.25">
      <c r="A10" s="11" t="s">
        <v>60</v>
      </c>
      <c r="B10" s="25"/>
      <c r="C10" s="25">
        <v>5</v>
      </c>
      <c r="D10" s="25">
        <v>2</v>
      </c>
      <c r="E10" s="25">
        <v>7</v>
      </c>
      <c r="F10" s="25"/>
      <c r="G10" s="25">
        <v>7</v>
      </c>
      <c r="H10" s="25"/>
      <c r="I10" s="25">
        <v>7</v>
      </c>
      <c r="J10" s="25"/>
      <c r="K10" s="25">
        <v>5</v>
      </c>
      <c r="L10" s="25">
        <v>2</v>
      </c>
      <c r="M10" s="25">
        <v>7</v>
      </c>
      <c r="N10" s="25"/>
      <c r="O10" s="25">
        <v>5</v>
      </c>
      <c r="P10" s="25">
        <v>2</v>
      </c>
      <c r="Q10" s="25">
        <v>7</v>
      </c>
      <c r="R10" s="25">
        <v>1</v>
      </c>
      <c r="S10" s="25">
        <v>5</v>
      </c>
      <c r="T10" s="25">
        <v>1</v>
      </c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43" t="s">
        <v>49</v>
      </c>
      <c r="B11" s="25"/>
      <c r="C11" s="25">
        <v>7</v>
      </c>
      <c r="D11" s="25"/>
      <c r="E11" s="25">
        <v>7</v>
      </c>
      <c r="F11" s="25"/>
      <c r="G11" s="25">
        <v>5</v>
      </c>
      <c r="H11" s="25"/>
      <c r="I11" s="25">
        <v>7</v>
      </c>
      <c r="J11" s="25"/>
      <c r="K11" s="25">
        <v>5</v>
      </c>
      <c r="L11" s="25"/>
      <c r="M11" s="25">
        <v>7</v>
      </c>
      <c r="N11" s="25"/>
      <c r="O11" s="25">
        <v>5</v>
      </c>
      <c r="P11" s="25"/>
      <c r="Q11" s="25">
        <v>7</v>
      </c>
      <c r="R11" s="25"/>
      <c r="S11" s="25">
        <v>5</v>
      </c>
      <c r="T11" s="25"/>
      <c r="U11" s="25">
        <v>7</v>
      </c>
      <c r="V11" s="25"/>
      <c r="W11" s="25"/>
      <c r="X11" s="25"/>
      <c r="Y11" s="25"/>
      <c r="Z11" s="25">
        <f t="shared" si="0"/>
        <v>35</v>
      </c>
      <c r="AA11" s="26">
        <v>0.8</v>
      </c>
    </row>
    <row r="12" spans="1:27" x14ac:dyDescent="0.25">
      <c r="A12" s="11" t="s">
        <v>48</v>
      </c>
      <c r="B12" s="25"/>
      <c r="C12" s="25">
        <v>6</v>
      </c>
      <c r="D12" s="25"/>
      <c r="E12" s="25">
        <v>7</v>
      </c>
      <c r="F12" s="25"/>
      <c r="G12" s="25">
        <v>5</v>
      </c>
      <c r="H12" s="25"/>
      <c r="I12" s="25">
        <v>7</v>
      </c>
      <c r="J12" s="25"/>
      <c r="K12" s="25">
        <v>6</v>
      </c>
      <c r="L12" s="25"/>
      <c r="M12" s="25">
        <v>7</v>
      </c>
      <c r="N12" s="25">
        <v>1</v>
      </c>
      <c r="O12" s="25">
        <v>6</v>
      </c>
      <c r="P12" s="25"/>
      <c r="Q12" s="25">
        <v>8</v>
      </c>
      <c r="R12" s="25"/>
      <c r="S12" s="25"/>
      <c r="T12" s="25"/>
      <c r="U12" s="25">
        <v>7</v>
      </c>
      <c r="V12" s="25"/>
      <c r="W12" s="25"/>
      <c r="X12" s="25"/>
      <c r="Y12" s="25"/>
      <c r="Z12" s="25">
        <f t="shared" si="0"/>
        <v>36</v>
      </c>
      <c r="AA12" s="26">
        <v>0.8</v>
      </c>
    </row>
    <row r="13" spans="1:27" x14ac:dyDescent="0.25">
      <c r="A13" s="11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>
        <f>Y13+U13+Q13+M13+I13+E13</f>
        <v>0</v>
      </c>
      <c r="AA13" s="26"/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7</v>
      </c>
      <c r="F20" s="7"/>
      <c r="G20" s="7"/>
      <c r="H20" s="7"/>
      <c r="I20" s="7">
        <v>7</v>
      </c>
      <c r="J20" s="23"/>
      <c r="K20" s="23"/>
      <c r="L20" s="23"/>
      <c r="M20" s="23">
        <v>7</v>
      </c>
      <c r="N20" s="7"/>
      <c r="O20" s="7"/>
      <c r="P20" s="7"/>
      <c r="Q20" s="7">
        <v>7</v>
      </c>
      <c r="R20" s="23"/>
      <c r="S20" s="23"/>
      <c r="T20" s="23"/>
      <c r="U20" s="23">
        <v>7</v>
      </c>
      <c r="V20" s="7"/>
      <c r="W20" s="7"/>
      <c r="X20" s="7"/>
      <c r="Y20" s="7"/>
      <c r="Z20" s="6">
        <f t="shared" ref="Z20:Z27" si="1">Y20+U20+Q20+M20+I20+E20</f>
        <v>35</v>
      </c>
      <c r="AA20" s="38"/>
    </row>
    <row r="21" spans="1:27" x14ac:dyDescent="0.25">
      <c r="A21" s="11" t="s">
        <v>56</v>
      </c>
      <c r="B21" s="23"/>
      <c r="C21" s="23"/>
      <c r="D21" s="23"/>
      <c r="E21" s="23">
        <v>7</v>
      </c>
      <c r="F21" s="7"/>
      <c r="G21" s="7"/>
      <c r="H21" s="7"/>
      <c r="I21" s="7">
        <v>7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35</v>
      </c>
      <c r="AA21" s="38"/>
    </row>
    <row r="22" spans="1:27" x14ac:dyDescent="0.25">
      <c r="A22" s="43" t="s">
        <v>55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43" t="s">
        <v>63</v>
      </c>
      <c r="B23" s="23"/>
      <c r="C23" s="23"/>
      <c r="D23" s="23"/>
      <c r="E23" s="23"/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28</v>
      </c>
      <c r="AA23" s="38"/>
    </row>
    <row r="24" spans="1:27" x14ac:dyDescent="0.25">
      <c r="A24" s="27"/>
      <c r="B24" s="23"/>
      <c r="C24" s="23"/>
      <c r="D24" s="23"/>
      <c r="E24" s="23"/>
      <c r="F24" s="7"/>
      <c r="G24" s="7"/>
      <c r="H24" s="7"/>
      <c r="I24" s="7"/>
      <c r="J24" s="23"/>
      <c r="K24" s="23"/>
      <c r="L24" s="23"/>
      <c r="M24" s="23"/>
      <c r="N24" s="7"/>
      <c r="O24" s="7"/>
      <c r="P24" s="7"/>
      <c r="Q24" s="7"/>
      <c r="R24" s="23"/>
      <c r="S24" s="23"/>
      <c r="T24" s="23"/>
      <c r="U24" s="23"/>
      <c r="V24" s="7"/>
      <c r="W24" s="7"/>
      <c r="X24" s="7"/>
      <c r="Y24" s="7"/>
      <c r="Z24" s="6">
        <f t="shared" si="1"/>
        <v>0</v>
      </c>
      <c r="AA24" s="38"/>
    </row>
    <row r="25" spans="1:27" x14ac:dyDescent="0.25">
      <c r="A25" s="27"/>
      <c r="B25" s="23"/>
      <c r="C25" s="23"/>
      <c r="D25" s="23"/>
      <c r="E25" s="23"/>
      <c r="F25" s="7"/>
      <c r="G25" s="7"/>
      <c r="H25" s="7"/>
      <c r="I25" s="7"/>
      <c r="J25" s="23"/>
      <c r="K25" s="23"/>
      <c r="L25" s="23"/>
      <c r="M25" s="23"/>
      <c r="N25" s="7"/>
      <c r="O25" s="7"/>
      <c r="P25" s="7"/>
      <c r="Q25" s="7"/>
      <c r="R25" s="23"/>
      <c r="S25" s="23"/>
      <c r="T25" s="23"/>
      <c r="U25" s="23"/>
      <c r="V25" s="7"/>
      <c r="W25" s="7"/>
      <c r="X25" s="7"/>
      <c r="Y25" s="7"/>
      <c r="Z25" s="6">
        <f t="shared" si="1"/>
        <v>0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>
        <v>5</v>
      </c>
      <c r="D30" s="25">
        <v>2</v>
      </c>
      <c r="E30" s="25">
        <v>7</v>
      </c>
      <c r="F30" s="25"/>
      <c r="G30" s="25">
        <v>4</v>
      </c>
      <c r="H30" s="25">
        <v>3</v>
      </c>
      <c r="I30" s="25">
        <v>7</v>
      </c>
      <c r="J30" s="25"/>
      <c r="K30" s="25">
        <v>5</v>
      </c>
      <c r="L30" s="25">
        <v>2</v>
      </c>
      <c r="M30" s="25">
        <v>7</v>
      </c>
      <c r="N30" s="25"/>
      <c r="O30" s="25">
        <v>5</v>
      </c>
      <c r="P30" s="25">
        <v>2</v>
      </c>
      <c r="Q30" s="25">
        <v>7</v>
      </c>
      <c r="R30" s="25"/>
      <c r="S30" s="25"/>
      <c r="T30" s="25"/>
      <c r="U30" s="25">
        <v>7</v>
      </c>
      <c r="V30" s="25"/>
      <c r="W30" s="25"/>
      <c r="X30" s="25"/>
      <c r="Y30" s="25"/>
      <c r="Z30" s="25">
        <f t="shared" ref="Z30:Z34" si="2">Y30+U30+Q30+M30+I30+E30</f>
        <v>35</v>
      </c>
      <c r="AA30" s="26">
        <v>0.8</v>
      </c>
    </row>
    <row r="31" spans="1:27" x14ac:dyDescent="0.25">
      <c r="A31" s="43" t="s">
        <v>40</v>
      </c>
      <c r="B31" s="25"/>
      <c r="C31" s="25">
        <v>3</v>
      </c>
      <c r="D31" s="25"/>
      <c r="E31" s="25">
        <v>7</v>
      </c>
      <c r="F31" s="25"/>
      <c r="G31" s="25">
        <v>4</v>
      </c>
      <c r="H31" s="25"/>
      <c r="I31" s="25">
        <v>7</v>
      </c>
      <c r="J31" s="25">
        <v>3</v>
      </c>
      <c r="K31" s="25">
        <v>4</v>
      </c>
      <c r="L31" s="25"/>
      <c r="M31" s="25">
        <v>7</v>
      </c>
      <c r="N31" s="25">
        <v>4</v>
      </c>
      <c r="O31" s="25">
        <v>3</v>
      </c>
      <c r="P31" s="25"/>
      <c r="Q31" s="25">
        <v>7</v>
      </c>
      <c r="R31" s="25">
        <v>7</v>
      </c>
      <c r="S31" s="25"/>
      <c r="T31" s="25"/>
      <c r="U31" s="25">
        <v>7</v>
      </c>
      <c r="V31" s="25"/>
      <c r="W31" s="25"/>
      <c r="X31" s="25"/>
      <c r="Y31" s="25"/>
      <c r="Z31" s="25">
        <v>35</v>
      </c>
      <c r="AA31" s="26">
        <v>1</v>
      </c>
    </row>
    <row r="32" spans="1:27" x14ac:dyDescent="0.25">
      <c r="A32" s="11" t="s">
        <v>43</v>
      </c>
      <c r="B32" s="25"/>
      <c r="C32" s="25">
        <v>5</v>
      </c>
      <c r="D32" s="25">
        <v>2</v>
      </c>
      <c r="E32" s="25">
        <v>7</v>
      </c>
      <c r="F32" s="25"/>
      <c r="G32" s="25">
        <v>5</v>
      </c>
      <c r="H32" s="25">
        <v>2</v>
      </c>
      <c r="I32" s="25">
        <v>7</v>
      </c>
      <c r="J32" s="25"/>
      <c r="K32" s="25">
        <v>5</v>
      </c>
      <c r="L32" s="25">
        <v>2</v>
      </c>
      <c r="M32" s="25">
        <v>7</v>
      </c>
      <c r="N32" s="25"/>
      <c r="O32" s="25">
        <v>5</v>
      </c>
      <c r="P32" s="25">
        <v>2</v>
      </c>
      <c r="Q32" s="25">
        <v>7</v>
      </c>
      <c r="R32" s="25"/>
      <c r="S32" s="25">
        <v>5</v>
      </c>
      <c r="T32" s="25">
        <v>2</v>
      </c>
      <c r="U32" s="25">
        <v>7</v>
      </c>
      <c r="V32" s="25"/>
      <c r="W32" s="25"/>
      <c r="X32" s="25"/>
      <c r="Y32" s="25"/>
      <c r="Z32" s="25">
        <f t="shared" si="2"/>
        <v>35</v>
      </c>
      <c r="AA32" s="26">
        <v>1</v>
      </c>
    </row>
    <row r="33" spans="1:27" x14ac:dyDescent="0.25">
      <c r="A33" s="11" t="s">
        <v>61</v>
      </c>
      <c r="B33" s="25"/>
      <c r="C33" s="25"/>
      <c r="D33" s="25"/>
      <c r="E33" s="25"/>
      <c r="F33" s="25">
        <v>3.5</v>
      </c>
      <c r="G33" s="25"/>
      <c r="H33" s="25"/>
      <c r="I33" s="25">
        <v>3.5</v>
      </c>
      <c r="J33" s="25">
        <v>3.5</v>
      </c>
      <c r="K33" s="25"/>
      <c r="L33" s="25"/>
      <c r="M33" s="25">
        <v>3.5</v>
      </c>
      <c r="N33" s="25">
        <v>3.5</v>
      </c>
      <c r="O33" s="25"/>
      <c r="P33" s="25"/>
      <c r="Q33" s="25">
        <v>3.5</v>
      </c>
      <c r="R33" s="25"/>
      <c r="S33" s="25"/>
      <c r="T33" s="25"/>
      <c r="U33" s="25">
        <v>7</v>
      </c>
      <c r="V33" s="25"/>
      <c r="W33" s="25"/>
      <c r="X33" s="25"/>
      <c r="Y33" s="25"/>
      <c r="Z33" s="25">
        <f t="shared" si="2"/>
        <v>17.5</v>
      </c>
      <c r="AA33" s="26">
        <v>0.4</v>
      </c>
    </row>
    <row r="34" spans="1:27" x14ac:dyDescent="0.25">
      <c r="A34" s="43" t="s">
        <v>62</v>
      </c>
      <c r="B34" s="25">
        <v>3</v>
      </c>
      <c r="C34" s="25"/>
      <c r="D34" s="25"/>
      <c r="E34" s="25">
        <v>7</v>
      </c>
      <c r="F34" s="25">
        <v>7</v>
      </c>
      <c r="G34" s="25"/>
      <c r="H34" s="25"/>
      <c r="I34" s="25">
        <v>7</v>
      </c>
      <c r="J34" s="25">
        <v>7</v>
      </c>
      <c r="K34" s="25"/>
      <c r="L34" s="25"/>
      <c r="M34" s="25">
        <v>7</v>
      </c>
      <c r="N34" s="25">
        <v>7</v>
      </c>
      <c r="O34" s="25"/>
      <c r="P34" s="25"/>
      <c r="Q34" s="25">
        <v>7</v>
      </c>
      <c r="R34" s="25">
        <v>8</v>
      </c>
      <c r="S34" s="25"/>
      <c r="T34" s="25"/>
      <c r="U34" s="25">
        <v>8</v>
      </c>
      <c r="V34" s="25"/>
      <c r="W34" s="25"/>
      <c r="X34" s="25"/>
      <c r="Y34" s="25"/>
      <c r="Z34" s="25">
        <f t="shared" si="2"/>
        <v>36</v>
      </c>
      <c r="AA34" s="26"/>
    </row>
    <row r="35" spans="1:27" x14ac:dyDescent="0.25">
      <c r="A35" s="12" t="s">
        <v>2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4" t="s">
        <v>8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1" t="s">
        <v>57</v>
      </c>
      <c r="B37" s="25"/>
      <c r="C37" s="25"/>
      <c r="D37" s="25"/>
      <c r="E37" s="25">
        <v>7</v>
      </c>
      <c r="F37" s="25"/>
      <c r="G37" s="25">
        <v>4</v>
      </c>
      <c r="H37" s="25"/>
      <c r="I37" s="25">
        <v>7</v>
      </c>
      <c r="J37" s="25"/>
      <c r="K37" s="25">
        <v>3</v>
      </c>
      <c r="L37" s="25"/>
      <c r="M37" s="25">
        <v>7</v>
      </c>
      <c r="N37" s="25"/>
      <c r="O37" s="25"/>
      <c r="P37" s="25"/>
      <c r="Q37" s="25">
        <v>7</v>
      </c>
      <c r="R37" s="25">
        <v>1</v>
      </c>
      <c r="S37" s="25">
        <v>2</v>
      </c>
      <c r="T37" s="25"/>
      <c r="U37" s="25">
        <v>7</v>
      </c>
      <c r="V37" s="25"/>
      <c r="W37" s="25"/>
      <c r="X37" s="25"/>
      <c r="Y37" s="25"/>
      <c r="Z37" s="25">
        <f>Y37+U37+Q37+M37+I37+E37</f>
        <v>35</v>
      </c>
      <c r="AA37" s="26">
        <v>0.6</v>
      </c>
    </row>
    <row r="38" spans="1:27" x14ac:dyDescent="0.25">
      <c r="A38" s="11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>
        <f>Y38+U38+Q38+M38+I38+E38</f>
        <v>0</v>
      </c>
      <c r="AA38" s="26"/>
    </row>
    <row r="39" spans="1:27" x14ac:dyDescent="0.25">
      <c r="A39" s="12" t="s">
        <v>3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2" t="s">
        <v>31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1" t="s">
        <v>47</v>
      </c>
      <c r="B41" s="25">
        <v>4</v>
      </c>
      <c r="C41" s="25"/>
      <c r="D41" s="25"/>
      <c r="E41" s="25">
        <v>7</v>
      </c>
      <c r="F41" s="25">
        <v>5</v>
      </c>
      <c r="G41" s="25"/>
      <c r="H41" s="25"/>
      <c r="I41" s="25">
        <v>7</v>
      </c>
      <c r="J41" s="25">
        <v>5</v>
      </c>
      <c r="K41" s="25"/>
      <c r="L41" s="25"/>
      <c r="M41" s="25">
        <v>7</v>
      </c>
      <c r="N41" s="25">
        <v>5</v>
      </c>
      <c r="O41" s="25"/>
      <c r="P41" s="25"/>
      <c r="Q41" s="25">
        <v>7</v>
      </c>
      <c r="R41" s="25">
        <v>5</v>
      </c>
      <c r="S41" s="25"/>
      <c r="T41" s="25"/>
      <c r="U41" s="25">
        <v>7</v>
      </c>
      <c r="V41" s="25"/>
      <c r="W41" s="25"/>
      <c r="X41" s="25"/>
      <c r="Y41" s="25"/>
      <c r="Z41" s="25">
        <f t="shared" ref="Z41:Z46" si="3">Y41+U41+Q41+M41+I41+E41</f>
        <v>35</v>
      </c>
      <c r="AA41" s="26">
        <v>0.8</v>
      </c>
    </row>
    <row r="42" spans="1:27" x14ac:dyDescent="0.25">
      <c r="A42" s="11" t="s">
        <v>46</v>
      </c>
      <c r="B42" s="25">
        <v>1</v>
      </c>
      <c r="C42" s="25">
        <v>5</v>
      </c>
      <c r="D42" s="25">
        <v>1</v>
      </c>
      <c r="E42" s="25">
        <v>7</v>
      </c>
      <c r="F42" s="25"/>
      <c r="G42" s="25">
        <v>4</v>
      </c>
      <c r="H42" s="25"/>
      <c r="I42" s="25">
        <v>7</v>
      </c>
      <c r="J42" s="25">
        <v>2</v>
      </c>
      <c r="K42" s="25">
        <v>2</v>
      </c>
      <c r="L42" s="25"/>
      <c r="M42" s="25">
        <v>7</v>
      </c>
      <c r="N42" s="25">
        <v>3</v>
      </c>
      <c r="O42" s="25">
        <v>2</v>
      </c>
      <c r="P42" s="25"/>
      <c r="Q42" s="25">
        <v>7</v>
      </c>
      <c r="R42" s="25"/>
      <c r="S42" s="25"/>
      <c r="T42" s="25"/>
      <c r="U42" s="25">
        <v>7</v>
      </c>
      <c r="V42" s="25"/>
      <c r="W42" s="25"/>
      <c r="X42" s="25"/>
      <c r="Y42" s="25"/>
      <c r="Z42" s="25">
        <f t="shared" si="3"/>
        <v>35</v>
      </c>
      <c r="AA42" s="26">
        <v>0.8</v>
      </c>
    </row>
    <row r="43" spans="1:27" x14ac:dyDescent="0.25">
      <c r="A43" s="43" t="s">
        <v>53</v>
      </c>
      <c r="B43" s="25">
        <v>4</v>
      </c>
      <c r="C43" s="25"/>
      <c r="D43" s="25"/>
      <c r="E43" s="25">
        <v>7</v>
      </c>
      <c r="F43" s="25">
        <v>3</v>
      </c>
      <c r="G43" s="25"/>
      <c r="H43" s="25"/>
      <c r="I43" s="25">
        <v>7</v>
      </c>
      <c r="J43" s="25">
        <v>4</v>
      </c>
      <c r="K43" s="25"/>
      <c r="L43" s="25"/>
      <c r="M43" s="25">
        <v>7</v>
      </c>
      <c r="N43" s="25">
        <v>4</v>
      </c>
      <c r="O43" s="25"/>
      <c r="P43" s="25"/>
      <c r="Q43" s="25">
        <v>7</v>
      </c>
      <c r="R43" s="25">
        <v>4</v>
      </c>
      <c r="S43" s="25"/>
      <c r="T43" s="25"/>
      <c r="U43" s="25">
        <v>7</v>
      </c>
      <c r="V43" s="25"/>
      <c r="W43" s="25"/>
      <c r="X43" s="25"/>
      <c r="Y43" s="25"/>
      <c r="Z43" s="25">
        <f t="shared" si="3"/>
        <v>35</v>
      </c>
      <c r="AA43" s="26">
        <v>0.6</v>
      </c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2" t="s">
        <v>22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2" t="s">
        <v>23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ref="Z50:Z55" si="4"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>Y56+U56+Q56+M56+I56+E56</f>
        <v>0</v>
      </c>
      <c r="AA56" s="26"/>
    </row>
    <row r="57" spans="1:27" x14ac:dyDescent="0.25">
      <c r="A57" s="16"/>
      <c r="B57" s="38">
        <f>SUM(B8:B56)</f>
        <v>12</v>
      </c>
      <c r="C57" s="38">
        <f>SUM(C8:C56)</f>
        <v>43</v>
      </c>
      <c r="D57" s="38">
        <f>SUM(D8:D56)</f>
        <v>7</v>
      </c>
      <c r="E57" s="38"/>
      <c r="F57" s="38">
        <f>SUM(F8:F56)</f>
        <v>18.5</v>
      </c>
      <c r="G57" s="38">
        <f>SUM(G8:G56)</f>
        <v>45</v>
      </c>
      <c r="H57" s="38">
        <f>SUM(H8:H56)</f>
        <v>8</v>
      </c>
      <c r="I57" s="38"/>
      <c r="J57" s="38">
        <f>SUM(J8:J56)</f>
        <v>24.5</v>
      </c>
      <c r="K57" s="38">
        <f>SUM(K8:K56)</f>
        <v>41</v>
      </c>
      <c r="L57" s="38">
        <f>SUM(L8:L56)</f>
        <v>7</v>
      </c>
      <c r="M57" s="38"/>
      <c r="N57" s="38">
        <f>SUM(N8:N56)</f>
        <v>27.5</v>
      </c>
      <c r="O57" s="38">
        <f>SUM(O8:O56)</f>
        <v>36</v>
      </c>
      <c r="P57" s="38">
        <f>SUM(P8:P56)</f>
        <v>8</v>
      </c>
      <c r="Q57" s="38"/>
      <c r="R57" s="38">
        <f>SUM(R8:R56)</f>
        <v>26</v>
      </c>
      <c r="S57" s="38">
        <f>SUM(S8:S56)</f>
        <v>22</v>
      </c>
      <c r="T57" s="38">
        <f>SUM(T8:T56)</f>
        <v>8</v>
      </c>
      <c r="U57" s="38"/>
      <c r="V57" s="38">
        <f>SUM(V8:V56)</f>
        <v>0</v>
      </c>
      <c r="W57" s="38">
        <f>SUM(W8:W56)</f>
        <v>0</v>
      </c>
      <c r="X57" s="38">
        <f>SUM(X8:X56)</f>
        <v>0</v>
      </c>
      <c r="Y57" s="38"/>
      <c r="AA57" s="26" t="s">
        <v>25</v>
      </c>
    </row>
    <row r="58" spans="1:27" x14ac:dyDescent="0.25">
      <c r="B58" s="38"/>
      <c r="C58" s="196">
        <f>SUM(C57:D57)</f>
        <v>50</v>
      </c>
      <c r="D58" s="196"/>
      <c r="E58" s="38">
        <f>SUM(E8:E56)</f>
        <v>112</v>
      </c>
      <c r="F58" s="38"/>
      <c r="G58" s="196">
        <f>SUM(G57:H57)</f>
        <v>53</v>
      </c>
      <c r="H58" s="196"/>
      <c r="I58" s="38">
        <f>SUM(I8:I56)</f>
        <v>122.5</v>
      </c>
      <c r="J58" s="38"/>
      <c r="K58" s="196">
        <f>SUM(K57:L57)</f>
        <v>48</v>
      </c>
      <c r="L58" s="196"/>
      <c r="M58" s="38">
        <f>SUM(M8:M56)</f>
        <v>122.5</v>
      </c>
      <c r="N58" s="38"/>
      <c r="O58" s="196">
        <f>SUM(O57:P57)</f>
        <v>44</v>
      </c>
      <c r="P58" s="196"/>
      <c r="Q58" s="38">
        <f>SUM(Q8:Q56)</f>
        <v>123.5</v>
      </c>
      <c r="R58" s="38"/>
      <c r="S58" s="196">
        <f>SUM(S57:T57)</f>
        <v>30</v>
      </c>
      <c r="T58" s="196"/>
      <c r="U58" s="38">
        <f>SUM(U8:U56)</f>
        <v>127</v>
      </c>
      <c r="V58" s="38"/>
      <c r="W58" s="196">
        <f>SUM(W57:X57)</f>
        <v>0</v>
      </c>
      <c r="X58" s="196"/>
      <c r="Y58" s="38">
        <f>SUM(Y8:Y56)</f>
        <v>0</v>
      </c>
      <c r="AA58" s="26">
        <f>SUM(AA8:AA56)</f>
        <v>10</v>
      </c>
    </row>
    <row r="60" spans="1:27" x14ac:dyDescent="0.25">
      <c r="A60" s="39" t="s">
        <v>33</v>
      </c>
      <c r="B60" s="6">
        <v>4</v>
      </c>
      <c r="D60" s="200" t="s">
        <v>34</v>
      </c>
      <c r="E60" s="200"/>
      <c r="AA60" s="29"/>
    </row>
    <row r="62" spans="1:27" x14ac:dyDescent="0.25">
      <c r="A62" s="30" t="s">
        <v>26</v>
      </c>
      <c r="B62" s="39">
        <v>2244</v>
      </c>
      <c r="D62" s="200">
        <v>2287</v>
      </c>
      <c r="E62" s="200"/>
    </row>
    <row r="63" spans="1:27" x14ac:dyDescent="0.25">
      <c r="A63" s="31" t="s">
        <v>27</v>
      </c>
      <c r="B63" s="32">
        <f>B62/15/7/5</f>
        <v>4.274285714285714</v>
      </c>
      <c r="D63" s="201">
        <f>D62/15/7/5</f>
        <v>4.3561904761904762</v>
      </c>
      <c r="E63" s="201"/>
    </row>
    <row r="65" spans="1:5" x14ac:dyDescent="0.25">
      <c r="A65" s="30" t="s">
        <v>28</v>
      </c>
      <c r="B65" s="39">
        <v>640</v>
      </c>
      <c r="D65" s="200">
        <v>1017</v>
      </c>
      <c r="E65" s="200"/>
    </row>
    <row r="66" spans="1:5" x14ac:dyDescent="0.25">
      <c r="A66" s="31" t="s">
        <v>27</v>
      </c>
      <c r="B66" s="32">
        <f>B65/17/7/5</f>
        <v>1.0756302521008405</v>
      </c>
      <c r="D66" s="201">
        <f>D65/17/7/5</f>
        <v>1.7092436974789915</v>
      </c>
      <c r="E66" s="201"/>
    </row>
    <row r="68" spans="1:5" x14ac:dyDescent="0.25">
      <c r="A68" s="30" t="s">
        <v>29</v>
      </c>
      <c r="B68" s="39">
        <v>27757</v>
      </c>
      <c r="D68" s="200">
        <v>30104</v>
      </c>
      <c r="E68" s="200"/>
    </row>
    <row r="69" spans="1:5" x14ac:dyDescent="0.25">
      <c r="A69" s="31" t="s">
        <v>27</v>
      </c>
      <c r="B69" s="32">
        <f>B68/160/7/5</f>
        <v>4.956607142857143</v>
      </c>
      <c r="D69" s="201">
        <f>D68/160/7/5</f>
        <v>5.3757142857142863</v>
      </c>
      <c r="E69" s="201"/>
    </row>
    <row r="70" spans="1:5" x14ac:dyDescent="0.25">
      <c r="B70" s="38"/>
      <c r="D70" s="38"/>
    </row>
    <row r="71" spans="1:5" x14ac:dyDescent="0.25">
      <c r="A71" s="33" t="s">
        <v>30</v>
      </c>
      <c r="B71" s="40">
        <f>B63+B66+B69</f>
        <v>10.306523109243697</v>
      </c>
      <c r="D71" s="202">
        <f>D63+D66+D69</f>
        <v>11.441148459383754</v>
      </c>
      <c r="E71" s="202"/>
    </row>
  </sheetData>
  <mergeCells count="27">
    <mergeCell ref="A1:T1"/>
    <mergeCell ref="B5:E5"/>
    <mergeCell ref="F5:I5"/>
    <mergeCell ref="J5:M5"/>
    <mergeCell ref="N5:Q5"/>
    <mergeCell ref="R5:U5"/>
    <mergeCell ref="W58:X58"/>
    <mergeCell ref="V5:Y5"/>
    <mergeCell ref="B6:E6"/>
    <mergeCell ref="F6:I6"/>
    <mergeCell ref="J6:M6"/>
    <mergeCell ref="N6:Q6"/>
    <mergeCell ref="R6:U6"/>
    <mergeCell ref="V6:Y6"/>
    <mergeCell ref="C58:D58"/>
    <mergeCell ref="G58:H58"/>
    <mergeCell ref="K58:L58"/>
    <mergeCell ref="O58:P58"/>
    <mergeCell ref="S58:T58"/>
    <mergeCell ref="D69:E69"/>
    <mergeCell ref="D71:E71"/>
    <mergeCell ref="D60:E60"/>
    <mergeCell ref="D62:E62"/>
    <mergeCell ref="D63:E63"/>
    <mergeCell ref="D65:E65"/>
    <mergeCell ref="D66:E66"/>
    <mergeCell ref="D68:E6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AA71"/>
  <sheetViews>
    <sheetView topLeftCell="B49" workbookViewId="0">
      <selection activeCell="D64" sqref="D64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5</v>
      </c>
      <c r="C2" s="35"/>
      <c r="D2" s="35"/>
      <c r="E2" s="35" t="s">
        <v>64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48</v>
      </c>
      <c r="B8" s="23"/>
      <c r="C8" s="23">
        <v>6</v>
      </c>
      <c r="D8" s="23"/>
      <c r="E8" s="23">
        <v>7</v>
      </c>
      <c r="F8" s="9"/>
      <c r="G8" s="9">
        <v>7</v>
      </c>
      <c r="H8" s="9"/>
      <c r="I8" s="9">
        <v>7</v>
      </c>
      <c r="J8" s="23"/>
      <c r="K8" s="23">
        <v>7</v>
      </c>
      <c r="L8" s="23"/>
      <c r="M8" s="23">
        <v>7</v>
      </c>
      <c r="N8" s="9"/>
      <c r="O8" s="9">
        <v>7</v>
      </c>
      <c r="P8" s="9"/>
      <c r="Q8" s="9">
        <v>7</v>
      </c>
      <c r="R8" s="23"/>
      <c r="S8" s="23">
        <v>6</v>
      </c>
      <c r="T8" s="23"/>
      <c r="U8" s="23">
        <v>7</v>
      </c>
      <c r="V8" s="9"/>
      <c r="W8" s="9"/>
      <c r="X8" s="9"/>
      <c r="Y8" s="9"/>
      <c r="Z8" s="9">
        <f t="shared" ref="Z8:Z12" si="0">Y8+U8+Q8+M8+I8+E8</f>
        <v>35</v>
      </c>
      <c r="AA8" s="24">
        <v>1</v>
      </c>
    </row>
    <row r="9" spans="1:27" x14ac:dyDescent="0.25">
      <c r="A9" s="11" t="s">
        <v>46</v>
      </c>
      <c r="B9" s="25"/>
      <c r="C9" s="25">
        <v>3.5</v>
      </c>
      <c r="D9" s="25"/>
      <c r="E9" s="25">
        <v>7</v>
      </c>
      <c r="F9" s="25"/>
      <c r="G9" s="25">
        <v>4</v>
      </c>
      <c r="H9" s="25"/>
      <c r="I9" s="25">
        <v>7</v>
      </c>
      <c r="J9" s="25"/>
      <c r="K9" s="25">
        <v>7</v>
      </c>
      <c r="L9" s="25"/>
      <c r="M9" s="25">
        <v>7</v>
      </c>
      <c r="N9" s="25"/>
      <c r="O9" s="25">
        <v>7</v>
      </c>
      <c r="P9" s="25"/>
      <c r="Q9" s="25">
        <v>7</v>
      </c>
      <c r="R9" s="25"/>
      <c r="S9" s="25">
        <v>7</v>
      </c>
      <c r="T9" s="25"/>
      <c r="U9" s="25">
        <v>7</v>
      </c>
      <c r="V9" s="25"/>
      <c r="W9" s="25"/>
      <c r="X9" s="25"/>
      <c r="Y9" s="25"/>
      <c r="Z9" s="25">
        <f t="shared" si="0"/>
        <v>35</v>
      </c>
      <c r="AA9" s="26">
        <v>0.8</v>
      </c>
    </row>
    <row r="10" spans="1:27" x14ac:dyDescent="0.25">
      <c r="A10" s="11" t="s">
        <v>38</v>
      </c>
      <c r="B10" s="25"/>
      <c r="C10" s="25">
        <v>7</v>
      </c>
      <c r="D10" s="25"/>
      <c r="E10" s="25">
        <v>7</v>
      </c>
      <c r="F10" s="25"/>
      <c r="G10" s="25">
        <v>7</v>
      </c>
      <c r="H10" s="25"/>
      <c r="I10" s="25">
        <v>7</v>
      </c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>
        <f t="shared" si="0"/>
        <v>14</v>
      </c>
      <c r="AA10" s="26">
        <v>0.4</v>
      </c>
    </row>
    <row r="11" spans="1:27" x14ac:dyDescent="0.25">
      <c r="A11" s="43" t="s">
        <v>53</v>
      </c>
      <c r="B11" s="25"/>
      <c r="C11" s="25">
        <v>4</v>
      </c>
      <c r="D11" s="25"/>
      <c r="E11" s="25">
        <v>7</v>
      </c>
      <c r="F11" s="25"/>
      <c r="G11" s="25">
        <v>4</v>
      </c>
      <c r="H11" s="25"/>
      <c r="I11" s="25">
        <v>7</v>
      </c>
      <c r="J11" s="25"/>
      <c r="K11" s="25"/>
      <c r="L11" s="25"/>
      <c r="M11" s="25"/>
      <c r="N11" s="25"/>
      <c r="O11" s="25">
        <v>4</v>
      </c>
      <c r="P11" s="25"/>
      <c r="Q11" s="25">
        <v>7</v>
      </c>
      <c r="R11" s="25"/>
      <c r="S11" s="25">
        <v>5</v>
      </c>
      <c r="T11" s="25"/>
      <c r="U11" s="25">
        <v>7</v>
      </c>
      <c r="V11" s="25"/>
      <c r="W11" s="25"/>
      <c r="X11" s="25"/>
      <c r="Y11" s="25"/>
      <c r="Z11" s="25">
        <f t="shared" si="0"/>
        <v>28</v>
      </c>
      <c r="AA11" s="26">
        <v>0.6</v>
      </c>
    </row>
    <row r="12" spans="1:27" x14ac:dyDescent="0.25">
      <c r="A12" s="11" t="s">
        <v>39</v>
      </c>
      <c r="B12" s="25"/>
      <c r="C12" s="25"/>
      <c r="D12" s="25">
        <v>3</v>
      </c>
      <c r="E12" s="25">
        <v>7</v>
      </c>
      <c r="F12" s="25"/>
      <c r="G12" s="25"/>
      <c r="H12" s="25">
        <v>3</v>
      </c>
      <c r="I12" s="25">
        <v>7</v>
      </c>
      <c r="J12" s="25"/>
      <c r="K12" s="25"/>
      <c r="L12" s="25">
        <v>3</v>
      </c>
      <c r="M12" s="25">
        <v>7</v>
      </c>
      <c r="N12" s="25"/>
      <c r="O12" s="25"/>
      <c r="P12" s="25">
        <v>3</v>
      </c>
      <c r="Q12" s="25">
        <v>7</v>
      </c>
      <c r="R12" s="25"/>
      <c r="S12" s="25"/>
      <c r="T12" s="25"/>
      <c r="U12" s="25">
        <v>7</v>
      </c>
      <c r="V12" s="25"/>
      <c r="W12" s="25"/>
      <c r="X12" s="25"/>
      <c r="Y12" s="25"/>
      <c r="Z12" s="25">
        <f t="shared" si="0"/>
        <v>35</v>
      </c>
      <c r="AA12" s="26">
        <v>0.4</v>
      </c>
    </row>
    <row r="13" spans="1:27" x14ac:dyDescent="0.25">
      <c r="A13" s="11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>
        <f>Y13+U13+Q13+M13+I13+E13</f>
        <v>0</v>
      </c>
      <c r="AA13" s="26"/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43" t="s">
        <v>56</v>
      </c>
      <c r="B20" s="23"/>
      <c r="C20" s="23"/>
      <c r="D20" s="23"/>
      <c r="E20" s="23">
        <v>7</v>
      </c>
      <c r="F20" s="7"/>
      <c r="G20" s="7"/>
      <c r="H20" s="7"/>
      <c r="I20" s="7">
        <v>7</v>
      </c>
      <c r="J20" s="23"/>
      <c r="K20" s="23"/>
      <c r="L20" s="23"/>
      <c r="M20" s="23">
        <v>7</v>
      </c>
      <c r="N20" s="7"/>
      <c r="O20" s="7"/>
      <c r="P20" s="7"/>
      <c r="Q20" s="7">
        <v>7</v>
      </c>
      <c r="R20" s="23"/>
      <c r="S20" s="23"/>
      <c r="T20" s="23"/>
      <c r="U20" s="23">
        <v>7</v>
      </c>
      <c r="V20" s="7"/>
      <c r="W20" s="7"/>
      <c r="X20" s="7"/>
      <c r="Y20" s="7"/>
      <c r="Z20" s="6">
        <f t="shared" ref="Z20:Z27" si="1">Y20+U20+Q20+M20+I20+E20</f>
        <v>35</v>
      </c>
      <c r="AA20" s="38"/>
    </row>
    <row r="21" spans="1:27" x14ac:dyDescent="0.25">
      <c r="A21" s="43" t="s">
        <v>55</v>
      </c>
      <c r="B21" s="23"/>
      <c r="C21" s="23"/>
      <c r="D21" s="23"/>
      <c r="E21" s="23">
        <v>7</v>
      </c>
      <c r="F21" s="7"/>
      <c r="G21" s="7"/>
      <c r="H21" s="7"/>
      <c r="I21" s="7">
        <v>7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35</v>
      </c>
      <c r="AA21" s="38"/>
    </row>
    <row r="22" spans="1:27" x14ac:dyDescent="0.25">
      <c r="A22" s="43" t="s">
        <v>65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/>
      <c r="N22" s="7"/>
      <c r="O22" s="7"/>
      <c r="P22" s="7"/>
      <c r="Q22" s="7"/>
      <c r="R22" s="23"/>
      <c r="S22" s="23"/>
      <c r="T22" s="23"/>
      <c r="U22" s="23"/>
      <c r="V22" s="7"/>
      <c r="W22" s="7"/>
      <c r="X22" s="7"/>
      <c r="Y22" s="7"/>
      <c r="Z22" s="6">
        <f t="shared" si="1"/>
        <v>14</v>
      </c>
      <c r="AA22" s="38"/>
    </row>
    <row r="23" spans="1:27" x14ac:dyDescent="0.25">
      <c r="A23" s="43" t="s">
        <v>66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27"/>
      <c r="B24" s="23"/>
      <c r="C24" s="23"/>
      <c r="D24" s="23"/>
      <c r="E24" s="23"/>
      <c r="F24" s="7"/>
      <c r="G24" s="7"/>
      <c r="H24" s="7"/>
      <c r="I24" s="7"/>
      <c r="J24" s="23"/>
      <c r="K24" s="23"/>
      <c r="L24" s="23"/>
      <c r="M24" s="23"/>
      <c r="N24" s="7"/>
      <c r="O24" s="7"/>
      <c r="P24" s="7"/>
      <c r="Q24" s="7"/>
      <c r="R24" s="23"/>
      <c r="S24" s="23"/>
      <c r="T24" s="23"/>
      <c r="U24" s="23"/>
      <c r="V24" s="7"/>
      <c r="W24" s="7"/>
      <c r="X24" s="7"/>
      <c r="Y24" s="7"/>
      <c r="Z24" s="6">
        <f t="shared" si="1"/>
        <v>0</v>
      </c>
      <c r="AA24" s="38"/>
    </row>
    <row r="25" spans="1:27" x14ac:dyDescent="0.25">
      <c r="A25" s="27"/>
      <c r="B25" s="23"/>
      <c r="C25" s="23"/>
      <c r="D25" s="23"/>
      <c r="E25" s="23"/>
      <c r="F25" s="7"/>
      <c r="G25" s="7"/>
      <c r="H25" s="7"/>
      <c r="I25" s="7"/>
      <c r="J25" s="23"/>
      <c r="K25" s="23"/>
      <c r="L25" s="23"/>
      <c r="M25" s="23"/>
      <c r="N25" s="7"/>
      <c r="O25" s="7"/>
      <c r="P25" s="7"/>
      <c r="Q25" s="7"/>
      <c r="R25" s="23"/>
      <c r="S25" s="23"/>
      <c r="T25" s="23"/>
      <c r="U25" s="23"/>
      <c r="V25" s="7"/>
      <c r="W25" s="7"/>
      <c r="X25" s="7"/>
      <c r="Y25" s="7"/>
      <c r="Z25" s="6">
        <f t="shared" si="1"/>
        <v>0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>
        <v>5</v>
      </c>
      <c r="D30" s="25">
        <v>2</v>
      </c>
      <c r="E30" s="25">
        <v>7</v>
      </c>
      <c r="F30" s="25"/>
      <c r="G30" s="25">
        <v>5</v>
      </c>
      <c r="H30" s="25">
        <v>2</v>
      </c>
      <c r="I30" s="25">
        <v>7</v>
      </c>
      <c r="J30" s="25"/>
      <c r="K30" s="25">
        <v>5</v>
      </c>
      <c r="L30" s="25">
        <v>2</v>
      </c>
      <c r="M30" s="25">
        <v>7</v>
      </c>
      <c r="N30" s="25"/>
      <c r="O30" s="25"/>
      <c r="P30" s="25"/>
      <c r="Q30" s="25"/>
      <c r="R30" s="25"/>
      <c r="S30" s="25">
        <v>5</v>
      </c>
      <c r="T30" s="25">
        <v>2</v>
      </c>
      <c r="U30" s="25">
        <v>7</v>
      </c>
      <c r="V30" s="25"/>
      <c r="W30" s="25"/>
      <c r="X30" s="25"/>
      <c r="Y30" s="25"/>
      <c r="Z30" s="25">
        <f t="shared" ref="Z30:Z34" si="2">Y30+U30+Q30+M30+I30+E30</f>
        <v>28</v>
      </c>
      <c r="AA30" s="26">
        <v>0.8</v>
      </c>
    </row>
    <row r="31" spans="1:27" x14ac:dyDescent="0.25">
      <c r="A31" s="11" t="s">
        <v>43</v>
      </c>
      <c r="B31" s="25"/>
      <c r="C31" s="25">
        <v>5</v>
      </c>
      <c r="D31" s="25">
        <v>2</v>
      </c>
      <c r="E31" s="25">
        <v>7</v>
      </c>
      <c r="F31" s="25"/>
      <c r="G31" s="25">
        <v>5</v>
      </c>
      <c r="H31" s="25">
        <v>2</v>
      </c>
      <c r="I31" s="25">
        <v>7</v>
      </c>
      <c r="J31" s="25"/>
      <c r="K31" s="25">
        <v>5</v>
      </c>
      <c r="L31" s="25">
        <v>2</v>
      </c>
      <c r="M31" s="25">
        <v>7</v>
      </c>
      <c r="N31" s="25"/>
      <c r="O31" s="25"/>
      <c r="P31" s="25"/>
      <c r="Q31" s="25"/>
      <c r="R31" s="25"/>
      <c r="S31" s="25">
        <v>5</v>
      </c>
      <c r="T31" s="25">
        <v>2</v>
      </c>
      <c r="U31" s="25">
        <v>7</v>
      </c>
      <c r="V31" s="25"/>
      <c r="W31" s="25"/>
      <c r="X31" s="25"/>
      <c r="Y31" s="25"/>
      <c r="Z31" s="25">
        <v>7</v>
      </c>
      <c r="AA31" s="26">
        <v>0.8</v>
      </c>
    </row>
    <row r="32" spans="1:27" x14ac:dyDescent="0.25">
      <c r="A32" s="11" t="s">
        <v>61</v>
      </c>
      <c r="B32" s="25"/>
      <c r="C32" s="25"/>
      <c r="D32" s="25"/>
      <c r="E32" s="25"/>
      <c r="F32" s="25">
        <v>7</v>
      </c>
      <c r="G32" s="25"/>
      <c r="H32" s="25"/>
      <c r="I32" s="25">
        <v>7</v>
      </c>
      <c r="J32" s="25">
        <v>3.5</v>
      </c>
      <c r="K32" s="25"/>
      <c r="L32" s="25"/>
      <c r="M32" s="25">
        <v>3.5</v>
      </c>
      <c r="N32" s="25">
        <v>3.5</v>
      </c>
      <c r="O32" s="25"/>
      <c r="P32" s="25"/>
      <c r="Q32" s="25">
        <v>3.5</v>
      </c>
      <c r="R32" s="25">
        <v>3.5</v>
      </c>
      <c r="S32" s="25"/>
      <c r="T32" s="25"/>
      <c r="U32" s="25">
        <v>3.5</v>
      </c>
      <c r="V32" s="25"/>
      <c r="W32" s="25"/>
      <c r="X32" s="25"/>
      <c r="Y32" s="25"/>
      <c r="Z32" s="25">
        <f t="shared" si="2"/>
        <v>17.5</v>
      </c>
      <c r="AA32" s="26">
        <v>0.5</v>
      </c>
    </row>
    <row r="33" spans="1:27" x14ac:dyDescent="0.25">
      <c r="A33" s="43" t="s">
        <v>40</v>
      </c>
      <c r="B33" s="25">
        <v>7</v>
      </c>
      <c r="C33" s="25"/>
      <c r="D33" s="25"/>
      <c r="E33" s="25">
        <v>7</v>
      </c>
      <c r="F33" s="25"/>
      <c r="G33" s="25"/>
      <c r="H33" s="25"/>
      <c r="I33" s="25"/>
      <c r="J33" s="25">
        <v>4</v>
      </c>
      <c r="K33" s="25"/>
      <c r="L33" s="25"/>
      <c r="M33" s="25">
        <v>4</v>
      </c>
      <c r="N33" s="25">
        <v>7</v>
      </c>
      <c r="O33" s="25"/>
      <c r="P33" s="25"/>
      <c r="Q33" s="25">
        <v>7</v>
      </c>
      <c r="R33" s="25">
        <v>7</v>
      </c>
      <c r="S33" s="25"/>
      <c r="T33" s="25"/>
      <c r="U33" s="25">
        <v>7</v>
      </c>
      <c r="V33" s="25"/>
      <c r="W33" s="25"/>
      <c r="X33" s="25"/>
      <c r="Y33" s="25"/>
      <c r="Z33" s="25">
        <f t="shared" si="2"/>
        <v>25</v>
      </c>
      <c r="AA33" s="26">
        <v>0.7</v>
      </c>
    </row>
    <row r="34" spans="1:27" x14ac:dyDescent="0.25">
      <c r="A34" s="43" t="s">
        <v>42</v>
      </c>
      <c r="B34" s="25">
        <v>7</v>
      </c>
      <c r="C34" s="25"/>
      <c r="D34" s="25"/>
      <c r="E34" s="25">
        <v>7</v>
      </c>
      <c r="F34" s="25">
        <v>7</v>
      </c>
      <c r="G34" s="25"/>
      <c r="H34" s="25"/>
      <c r="I34" s="25">
        <v>7</v>
      </c>
      <c r="J34" s="25">
        <v>4</v>
      </c>
      <c r="K34" s="25"/>
      <c r="L34" s="25"/>
      <c r="M34" s="25">
        <v>4</v>
      </c>
      <c r="N34" s="25">
        <v>7</v>
      </c>
      <c r="O34" s="25"/>
      <c r="P34" s="25"/>
      <c r="Q34" s="25">
        <v>7</v>
      </c>
      <c r="R34" s="25">
        <v>7</v>
      </c>
      <c r="S34" s="25"/>
      <c r="T34" s="25"/>
      <c r="U34" s="25">
        <v>7</v>
      </c>
      <c r="V34" s="25"/>
      <c r="W34" s="25"/>
      <c r="X34" s="25"/>
      <c r="Y34" s="25"/>
      <c r="Z34" s="25">
        <f t="shared" si="2"/>
        <v>32</v>
      </c>
      <c r="AA34" s="26">
        <v>0.9</v>
      </c>
    </row>
    <row r="35" spans="1:27" x14ac:dyDescent="0.25">
      <c r="A35" s="12" t="s">
        <v>2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4" t="s">
        <v>8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1" t="s">
        <v>57</v>
      </c>
      <c r="B37" s="25"/>
      <c r="C37" s="25">
        <v>6</v>
      </c>
      <c r="D37" s="25">
        <v>1</v>
      </c>
      <c r="E37" s="25">
        <v>7</v>
      </c>
      <c r="F37" s="25"/>
      <c r="G37" s="25">
        <v>5</v>
      </c>
      <c r="H37" s="25"/>
      <c r="I37" s="25">
        <v>7</v>
      </c>
      <c r="J37" s="25"/>
      <c r="K37" s="25">
        <v>5</v>
      </c>
      <c r="L37" s="25"/>
      <c r="M37" s="25">
        <v>7</v>
      </c>
      <c r="N37" s="25"/>
      <c r="O37" s="25">
        <v>3</v>
      </c>
      <c r="P37" s="25"/>
      <c r="Q37" s="25">
        <v>7</v>
      </c>
      <c r="R37" s="25"/>
      <c r="S37" s="25"/>
      <c r="T37" s="25"/>
      <c r="U37" s="25">
        <v>7</v>
      </c>
      <c r="V37" s="25"/>
      <c r="W37" s="25"/>
      <c r="X37" s="25"/>
      <c r="Y37" s="25"/>
      <c r="Z37" s="25">
        <f>Y37+U37+Q37+M37+I37+E37</f>
        <v>35</v>
      </c>
      <c r="AA37" s="26">
        <v>0.6</v>
      </c>
    </row>
    <row r="38" spans="1:27" x14ac:dyDescent="0.25">
      <c r="A38" s="11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>
        <f>Y38+U38+Q38+M38+I38+E38</f>
        <v>0</v>
      </c>
      <c r="AA38" s="26"/>
    </row>
    <row r="39" spans="1:27" x14ac:dyDescent="0.25">
      <c r="A39" s="12" t="s">
        <v>3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2" t="s">
        <v>31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1" t="s">
        <v>47</v>
      </c>
      <c r="B41" s="25">
        <v>3</v>
      </c>
      <c r="C41" s="25"/>
      <c r="D41" s="25"/>
      <c r="E41" s="25">
        <v>7</v>
      </c>
      <c r="F41" s="25">
        <v>5</v>
      </c>
      <c r="G41" s="25"/>
      <c r="H41" s="25"/>
      <c r="I41" s="25">
        <v>7</v>
      </c>
      <c r="J41" s="25">
        <v>5</v>
      </c>
      <c r="K41" s="25"/>
      <c r="L41" s="25"/>
      <c r="M41" s="25">
        <v>7</v>
      </c>
      <c r="N41" s="25">
        <v>3</v>
      </c>
      <c r="O41" s="25"/>
      <c r="P41" s="25"/>
      <c r="Q41" s="25">
        <v>7</v>
      </c>
      <c r="R41" s="25">
        <v>3</v>
      </c>
      <c r="S41" s="25"/>
      <c r="T41" s="25"/>
      <c r="U41" s="25">
        <v>7</v>
      </c>
      <c r="V41" s="25"/>
      <c r="W41" s="25"/>
      <c r="X41" s="25"/>
      <c r="Y41" s="25"/>
      <c r="Z41" s="25">
        <f t="shared" ref="Z41:Z46" si="3">Y41+U41+Q41+M41+I41+E41</f>
        <v>35</v>
      </c>
      <c r="AA41" s="26">
        <v>0.6</v>
      </c>
    </row>
    <row r="42" spans="1:27" x14ac:dyDescent="0.25">
      <c r="A42" s="11" t="s">
        <v>60</v>
      </c>
      <c r="B42" s="25">
        <v>5</v>
      </c>
      <c r="C42" s="25">
        <v>2</v>
      </c>
      <c r="D42" s="25"/>
      <c r="E42" s="25">
        <v>7</v>
      </c>
      <c r="F42" s="25">
        <v>3</v>
      </c>
      <c r="G42" s="25">
        <v>2</v>
      </c>
      <c r="H42" s="25"/>
      <c r="I42" s="25">
        <v>7</v>
      </c>
      <c r="J42" s="25"/>
      <c r="K42" s="25"/>
      <c r="L42" s="25"/>
      <c r="M42" s="25">
        <v>7</v>
      </c>
      <c r="N42" s="25">
        <v>2</v>
      </c>
      <c r="O42" s="25">
        <v>2</v>
      </c>
      <c r="P42" s="25"/>
      <c r="Q42" s="25">
        <v>7</v>
      </c>
      <c r="R42" s="25"/>
      <c r="S42" s="25">
        <v>5</v>
      </c>
      <c r="T42" s="25"/>
      <c r="U42" s="25">
        <v>7</v>
      </c>
      <c r="V42" s="25"/>
      <c r="W42" s="25"/>
      <c r="X42" s="25"/>
      <c r="Y42" s="25"/>
      <c r="Z42" s="25">
        <f t="shared" si="3"/>
        <v>35</v>
      </c>
      <c r="AA42" s="26">
        <v>1</v>
      </c>
    </row>
    <row r="43" spans="1:27" x14ac:dyDescent="0.25">
      <c r="A43" s="43" t="s">
        <v>49</v>
      </c>
      <c r="B43" s="25">
        <v>3</v>
      </c>
      <c r="C43" s="25"/>
      <c r="D43" s="25"/>
      <c r="E43" s="25">
        <v>7</v>
      </c>
      <c r="F43" s="25">
        <v>4</v>
      </c>
      <c r="G43" s="25"/>
      <c r="H43" s="25"/>
      <c r="I43" s="25">
        <v>7</v>
      </c>
      <c r="J43" s="25">
        <v>4</v>
      </c>
      <c r="K43" s="25"/>
      <c r="L43" s="25"/>
      <c r="M43" s="25">
        <v>7</v>
      </c>
      <c r="N43" s="25">
        <v>3</v>
      </c>
      <c r="O43" s="25"/>
      <c r="P43" s="25"/>
      <c r="Q43" s="25">
        <v>7</v>
      </c>
      <c r="R43" s="25">
        <v>3</v>
      </c>
      <c r="S43" s="25"/>
      <c r="T43" s="25"/>
      <c r="U43" s="25">
        <v>7</v>
      </c>
      <c r="V43" s="25"/>
      <c r="W43" s="25"/>
      <c r="X43" s="25"/>
      <c r="Y43" s="25"/>
      <c r="Z43" s="25">
        <f t="shared" si="3"/>
        <v>35</v>
      </c>
      <c r="AA43" s="26">
        <v>0.5</v>
      </c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2" t="s">
        <v>22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2" t="s">
        <v>23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ref="Z50:Z55" si="4"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>Y56+U56+Q56+M56+I56+E56</f>
        <v>0</v>
      </c>
      <c r="AA56" s="26"/>
    </row>
    <row r="57" spans="1:27" x14ac:dyDescent="0.25">
      <c r="A57" s="16"/>
      <c r="B57" s="38">
        <f>SUM(B8:B56)</f>
        <v>25</v>
      </c>
      <c r="C57" s="38">
        <f>SUM(C8:C56)</f>
        <v>38.5</v>
      </c>
      <c r="D57" s="38">
        <f>SUM(D8:D56)</f>
        <v>8</v>
      </c>
      <c r="E57" s="38"/>
      <c r="F57" s="38">
        <f>SUM(F8:F56)</f>
        <v>26</v>
      </c>
      <c r="G57" s="38">
        <f>SUM(G8:G56)</f>
        <v>39</v>
      </c>
      <c r="H57" s="38">
        <f>SUM(H8:H56)</f>
        <v>7</v>
      </c>
      <c r="I57" s="38"/>
      <c r="J57" s="38">
        <f>SUM(J8:J56)</f>
        <v>20.5</v>
      </c>
      <c r="K57" s="38">
        <f>SUM(K8:K56)</f>
        <v>29</v>
      </c>
      <c r="L57" s="38">
        <f>SUM(L8:L56)</f>
        <v>7</v>
      </c>
      <c r="M57" s="38"/>
      <c r="N57" s="38">
        <f>SUM(N8:N56)</f>
        <v>25.5</v>
      </c>
      <c r="O57" s="38">
        <f>SUM(O8:O56)</f>
        <v>23</v>
      </c>
      <c r="P57" s="38">
        <f>SUM(P8:P56)</f>
        <v>3</v>
      </c>
      <c r="Q57" s="38"/>
      <c r="R57" s="38">
        <f>SUM(R8:R56)</f>
        <v>23.5</v>
      </c>
      <c r="S57" s="38">
        <f>SUM(S8:S56)</f>
        <v>33</v>
      </c>
      <c r="T57" s="38">
        <f>SUM(T8:T56)</f>
        <v>4</v>
      </c>
      <c r="U57" s="38"/>
      <c r="V57" s="38">
        <f>SUM(V8:V56)</f>
        <v>0</v>
      </c>
      <c r="W57" s="38">
        <f>SUM(W8:W56)</f>
        <v>0</v>
      </c>
      <c r="X57" s="38">
        <f>SUM(X8:X56)</f>
        <v>0</v>
      </c>
      <c r="Y57" s="38"/>
      <c r="AA57" s="26" t="s">
        <v>25</v>
      </c>
    </row>
    <row r="58" spans="1:27" x14ac:dyDescent="0.25">
      <c r="B58" s="38"/>
      <c r="C58" s="196">
        <f>SUM(C57:D57)</f>
        <v>46.5</v>
      </c>
      <c r="D58" s="196"/>
      <c r="E58" s="38">
        <f>SUM(E8:E56)</f>
        <v>119</v>
      </c>
      <c r="F58" s="38"/>
      <c r="G58" s="196">
        <f>SUM(G57:H57)</f>
        <v>46</v>
      </c>
      <c r="H58" s="196"/>
      <c r="I58" s="38">
        <f>SUM(I8:I56)</f>
        <v>119</v>
      </c>
      <c r="J58" s="38"/>
      <c r="K58" s="196">
        <f>SUM(K57:L57)</f>
        <v>36</v>
      </c>
      <c r="L58" s="196"/>
      <c r="M58" s="38">
        <f>SUM(M8:M56)</f>
        <v>95.5</v>
      </c>
      <c r="N58" s="38"/>
      <c r="O58" s="196">
        <f>SUM(O57:P57)</f>
        <v>26</v>
      </c>
      <c r="P58" s="196"/>
      <c r="Q58" s="38">
        <f>SUM(Q8:Q56)</f>
        <v>94.5</v>
      </c>
      <c r="R58" s="38"/>
      <c r="S58" s="196">
        <f>SUM(S57:T57)</f>
        <v>37</v>
      </c>
      <c r="T58" s="196"/>
      <c r="U58" s="38">
        <f>SUM(U8:U56)</f>
        <v>108.5</v>
      </c>
      <c r="V58" s="38"/>
      <c r="W58" s="196">
        <f>SUM(W57:X57)</f>
        <v>0</v>
      </c>
      <c r="X58" s="196"/>
      <c r="Y58" s="38">
        <f>SUM(Y8:Y56)</f>
        <v>0</v>
      </c>
      <c r="AA58" s="26">
        <f>SUM(AA8:AA56)</f>
        <v>9.6</v>
      </c>
    </row>
    <row r="60" spans="1:27" x14ac:dyDescent="0.25">
      <c r="A60" s="39" t="s">
        <v>33</v>
      </c>
      <c r="B60" s="6">
        <v>5</v>
      </c>
      <c r="D60" s="200" t="s">
        <v>34</v>
      </c>
      <c r="E60" s="200"/>
      <c r="AA60" s="29"/>
    </row>
    <row r="62" spans="1:27" x14ac:dyDescent="0.25">
      <c r="A62" s="30" t="s">
        <v>26</v>
      </c>
      <c r="B62" s="39">
        <v>1791</v>
      </c>
      <c r="D62" s="200">
        <v>1776</v>
      </c>
      <c r="E62" s="200"/>
    </row>
    <row r="63" spans="1:27" x14ac:dyDescent="0.25">
      <c r="A63" s="31" t="s">
        <v>27</v>
      </c>
      <c r="B63" s="32">
        <f>B62/15/7/5</f>
        <v>3.4114285714285715</v>
      </c>
      <c r="D63" s="201">
        <f>D62/15/7/5</f>
        <v>3.382857142857143</v>
      </c>
      <c r="E63" s="201"/>
    </row>
    <row r="65" spans="1:5" x14ac:dyDescent="0.25">
      <c r="A65" s="30" t="s">
        <v>28</v>
      </c>
      <c r="B65" s="39">
        <v>724</v>
      </c>
      <c r="D65" s="200">
        <v>950</v>
      </c>
      <c r="E65" s="200"/>
    </row>
    <row r="66" spans="1:5" x14ac:dyDescent="0.25">
      <c r="A66" s="31" t="s">
        <v>27</v>
      </c>
      <c r="B66" s="32">
        <f>B65/17/7/5</f>
        <v>1.2168067226890755</v>
      </c>
      <c r="D66" s="201">
        <f>D65/17/7/5</f>
        <v>1.596638655462185</v>
      </c>
      <c r="E66" s="201"/>
    </row>
    <row r="68" spans="1:5" x14ac:dyDescent="0.25">
      <c r="A68" s="30" t="s">
        <v>29</v>
      </c>
      <c r="B68" s="39">
        <v>25817</v>
      </c>
      <c r="D68" s="200">
        <v>29223</v>
      </c>
      <c r="E68" s="200"/>
    </row>
    <row r="69" spans="1:5" x14ac:dyDescent="0.25">
      <c r="A69" s="31" t="s">
        <v>27</v>
      </c>
      <c r="B69" s="32">
        <f>B68/160/7/5</f>
        <v>4.6101785714285715</v>
      </c>
      <c r="D69" s="201">
        <f>D68/160/7/5</f>
        <v>5.2183928571428577</v>
      </c>
      <c r="E69" s="201"/>
    </row>
    <row r="70" spans="1:5" x14ac:dyDescent="0.25">
      <c r="B70" s="38"/>
      <c r="D70" s="38"/>
    </row>
    <row r="71" spans="1:5" x14ac:dyDescent="0.25">
      <c r="A71" s="33" t="s">
        <v>30</v>
      </c>
      <c r="B71" s="40">
        <f>B63+B66+B69</f>
        <v>9.2384138655462174</v>
      </c>
      <c r="D71" s="202">
        <f>D63+D66+D69</f>
        <v>10.197888655462187</v>
      </c>
      <c r="E71" s="202"/>
    </row>
  </sheetData>
  <mergeCells count="27">
    <mergeCell ref="A1:T1"/>
    <mergeCell ref="B5:E5"/>
    <mergeCell ref="F5:I5"/>
    <mergeCell ref="J5:M5"/>
    <mergeCell ref="N5:Q5"/>
    <mergeCell ref="R5:U5"/>
    <mergeCell ref="W58:X58"/>
    <mergeCell ref="V5:Y5"/>
    <mergeCell ref="B6:E6"/>
    <mergeCell ref="F6:I6"/>
    <mergeCell ref="J6:M6"/>
    <mergeCell ref="N6:Q6"/>
    <mergeCell ref="R6:U6"/>
    <mergeCell ref="V6:Y6"/>
    <mergeCell ref="C58:D58"/>
    <mergeCell ref="G58:H58"/>
    <mergeCell ref="K58:L58"/>
    <mergeCell ref="O58:P58"/>
    <mergeCell ref="S58:T58"/>
    <mergeCell ref="D69:E69"/>
    <mergeCell ref="D71:E71"/>
    <mergeCell ref="D60:E60"/>
    <mergeCell ref="D62:E62"/>
    <mergeCell ref="D63:E63"/>
    <mergeCell ref="D65:E65"/>
    <mergeCell ref="D66:E66"/>
    <mergeCell ref="D68:E6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AA72"/>
  <sheetViews>
    <sheetView topLeftCell="B1" workbookViewId="0">
      <pane ySplit="7" topLeftCell="A59" activePane="bottomLeft" state="frozen"/>
      <selection pane="bottomLeft" activeCell="D70" sqref="D70:E70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6</v>
      </c>
      <c r="C2" s="35"/>
      <c r="D2" s="35"/>
      <c r="E2" s="35" t="s">
        <v>69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48</v>
      </c>
      <c r="B8" s="23"/>
      <c r="C8" s="23">
        <v>7</v>
      </c>
      <c r="D8" s="23"/>
      <c r="E8" s="23">
        <v>7</v>
      </c>
      <c r="F8" s="9"/>
      <c r="G8" s="9">
        <v>9</v>
      </c>
      <c r="H8" s="9">
        <v>1</v>
      </c>
      <c r="I8" s="9">
        <v>10</v>
      </c>
      <c r="J8" s="23"/>
      <c r="K8" s="23">
        <v>7</v>
      </c>
      <c r="L8" s="23">
        <v>0.5</v>
      </c>
      <c r="M8" s="23">
        <v>7.5</v>
      </c>
      <c r="N8" s="9">
        <v>3</v>
      </c>
      <c r="O8" s="9">
        <v>4</v>
      </c>
      <c r="P8" s="9"/>
      <c r="Q8" s="9">
        <v>7</v>
      </c>
      <c r="R8" s="23"/>
      <c r="S8" s="23">
        <v>4</v>
      </c>
      <c r="T8" s="23">
        <v>3</v>
      </c>
      <c r="U8" s="23">
        <v>7</v>
      </c>
      <c r="V8" s="9"/>
      <c r="W8" s="9"/>
      <c r="X8" s="9"/>
      <c r="Y8" s="9"/>
      <c r="Z8" s="9">
        <f t="shared" ref="Z8:Z13" si="0">Y8+U8+Q8+M8+I8+E8</f>
        <v>38.5</v>
      </c>
      <c r="AA8" s="24">
        <v>1</v>
      </c>
    </row>
    <row r="9" spans="1:27" x14ac:dyDescent="0.25">
      <c r="A9" s="11" t="s">
        <v>39</v>
      </c>
      <c r="B9" s="23"/>
      <c r="C9" s="23">
        <v>1</v>
      </c>
      <c r="D9" s="23">
        <v>3</v>
      </c>
      <c r="E9" s="23">
        <v>8</v>
      </c>
      <c r="F9" s="9"/>
      <c r="G9" s="9">
        <v>2</v>
      </c>
      <c r="H9" s="9">
        <v>4</v>
      </c>
      <c r="I9" s="9">
        <v>9</v>
      </c>
      <c r="J9" s="23"/>
      <c r="K9" s="23">
        <v>1</v>
      </c>
      <c r="L9" s="23">
        <v>2</v>
      </c>
      <c r="M9" s="23">
        <v>8</v>
      </c>
      <c r="N9" s="9"/>
      <c r="O9" s="9">
        <v>1</v>
      </c>
      <c r="P9" s="9">
        <v>1</v>
      </c>
      <c r="Q9" s="9">
        <v>8</v>
      </c>
      <c r="R9" s="23"/>
      <c r="S9" s="23">
        <v>1</v>
      </c>
      <c r="T9" s="23">
        <v>2</v>
      </c>
      <c r="U9" s="23">
        <v>8</v>
      </c>
      <c r="V9" s="9"/>
      <c r="W9" s="9"/>
      <c r="X9" s="9"/>
      <c r="Y9" s="9"/>
      <c r="Z9" s="9">
        <f t="shared" si="0"/>
        <v>41</v>
      </c>
      <c r="AA9" s="24">
        <v>0.4</v>
      </c>
    </row>
    <row r="10" spans="1:27" x14ac:dyDescent="0.25">
      <c r="A10" s="11" t="s">
        <v>38</v>
      </c>
      <c r="B10" s="25"/>
      <c r="C10" s="25"/>
      <c r="D10" s="25"/>
      <c r="E10" s="25">
        <v>0</v>
      </c>
      <c r="F10" s="25"/>
      <c r="G10" s="25"/>
      <c r="H10" s="25"/>
      <c r="I10" s="25">
        <v>0</v>
      </c>
      <c r="J10" s="25"/>
      <c r="K10" s="25">
        <v>4</v>
      </c>
      <c r="L10" s="25">
        <v>3</v>
      </c>
      <c r="M10" s="25">
        <v>7</v>
      </c>
      <c r="N10" s="25"/>
      <c r="O10" s="25">
        <v>4</v>
      </c>
      <c r="P10" s="25">
        <v>3</v>
      </c>
      <c r="Q10" s="25">
        <v>7</v>
      </c>
      <c r="R10" s="25"/>
      <c r="S10" s="25">
        <v>4</v>
      </c>
      <c r="T10" s="25">
        <v>3</v>
      </c>
      <c r="U10" s="25">
        <v>7</v>
      </c>
      <c r="V10" s="25"/>
      <c r="W10" s="25"/>
      <c r="X10" s="25"/>
      <c r="Y10" s="25"/>
      <c r="Z10" s="25">
        <f t="shared" si="0"/>
        <v>21</v>
      </c>
      <c r="AA10" s="26">
        <v>0.6</v>
      </c>
    </row>
    <row r="11" spans="1:27" x14ac:dyDescent="0.25">
      <c r="A11" s="11" t="s">
        <v>60</v>
      </c>
      <c r="B11" s="25"/>
      <c r="C11" s="25"/>
      <c r="D11" s="25"/>
      <c r="E11" s="25">
        <v>0</v>
      </c>
      <c r="F11" s="25"/>
      <c r="G11" s="25"/>
      <c r="H11" s="25"/>
      <c r="I11" s="25">
        <v>0</v>
      </c>
      <c r="J11" s="25"/>
      <c r="K11" s="25">
        <v>4</v>
      </c>
      <c r="L11" s="25">
        <v>3</v>
      </c>
      <c r="M11" s="25">
        <v>7</v>
      </c>
      <c r="N11" s="25">
        <v>1</v>
      </c>
      <c r="O11" s="25">
        <v>3</v>
      </c>
      <c r="P11" s="25">
        <v>3</v>
      </c>
      <c r="Q11" s="25">
        <v>7</v>
      </c>
      <c r="R11" s="25"/>
      <c r="S11" s="25">
        <v>4</v>
      </c>
      <c r="T11" s="25">
        <v>3</v>
      </c>
      <c r="U11" s="25">
        <v>7</v>
      </c>
      <c r="V11" s="25"/>
      <c r="W11" s="25"/>
      <c r="X11" s="25"/>
      <c r="Y11" s="25"/>
      <c r="Z11" s="25">
        <f t="shared" si="0"/>
        <v>21</v>
      </c>
      <c r="AA11" s="26">
        <v>0.6</v>
      </c>
    </row>
    <row r="12" spans="1:27" x14ac:dyDescent="0.25">
      <c r="A12" s="43" t="s">
        <v>49</v>
      </c>
      <c r="B12" s="25"/>
      <c r="C12" s="25">
        <v>4</v>
      </c>
      <c r="D12" s="25"/>
      <c r="E12" s="25">
        <v>7</v>
      </c>
      <c r="F12" s="25"/>
      <c r="G12" s="25">
        <v>8</v>
      </c>
      <c r="H12" s="25"/>
      <c r="I12" s="25">
        <v>8</v>
      </c>
      <c r="J12" s="25"/>
      <c r="K12" s="25">
        <v>7</v>
      </c>
      <c r="L12" s="25"/>
      <c r="M12" s="25">
        <v>7</v>
      </c>
      <c r="N12" s="25"/>
      <c r="O12" s="25">
        <v>5</v>
      </c>
      <c r="P12" s="25"/>
      <c r="Q12" s="25">
        <v>7</v>
      </c>
      <c r="R12" s="25"/>
      <c r="S12" s="25">
        <v>5</v>
      </c>
      <c r="T12" s="25"/>
      <c r="U12" s="25">
        <v>7</v>
      </c>
      <c r="V12" s="25"/>
      <c r="W12" s="25"/>
      <c r="X12" s="25"/>
      <c r="Y12" s="25"/>
      <c r="Z12" s="25">
        <f t="shared" si="0"/>
        <v>36</v>
      </c>
      <c r="AA12" s="26">
        <v>0.8</v>
      </c>
    </row>
    <row r="13" spans="1:27" x14ac:dyDescent="0.25">
      <c r="A13" s="43" t="s">
        <v>67</v>
      </c>
      <c r="B13" s="25"/>
      <c r="C13" s="25">
        <v>7</v>
      </c>
      <c r="D13" s="25"/>
      <c r="E13" s="25">
        <v>7</v>
      </c>
      <c r="F13" s="25"/>
      <c r="G13" s="25">
        <v>9</v>
      </c>
      <c r="H13" s="25"/>
      <c r="I13" s="25">
        <v>9</v>
      </c>
      <c r="J13" s="25"/>
      <c r="K13" s="25">
        <v>7</v>
      </c>
      <c r="L13" s="25"/>
      <c r="M13" s="25">
        <v>7</v>
      </c>
      <c r="N13" s="25"/>
      <c r="O13" s="25">
        <v>7</v>
      </c>
      <c r="P13" s="25"/>
      <c r="Q13" s="25">
        <v>7</v>
      </c>
      <c r="R13" s="25"/>
      <c r="S13" s="25">
        <v>7</v>
      </c>
      <c r="T13" s="25"/>
      <c r="U13" s="25">
        <v>7</v>
      </c>
      <c r="V13" s="25"/>
      <c r="W13" s="25"/>
      <c r="X13" s="25"/>
      <c r="Y13" s="25"/>
      <c r="Z13" s="25">
        <f t="shared" si="0"/>
        <v>37</v>
      </c>
      <c r="AA13" s="26">
        <v>1</v>
      </c>
    </row>
    <row r="14" spans="1:27" x14ac:dyDescent="0.25">
      <c r="A14" s="43" t="s">
        <v>52</v>
      </c>
      <c r="B14" s="25"/>
      <c r="C14" s="25">
        <v>7</v>
      </c>
      <c r="D14" s="25"/>
      <c r="E14" s="25">
        <v>7</v>
      </c>
      <c r="F14" s="25"/>
      <c r="G14" s="25">
        <v>9</v>
      </c>
      <c r="H14" s="25"/>
      <c r="I14" s="25">
        <v>9</v>
      </c>
      <c r="J14" s="25"/>
      <c r="K14" s="25">
        <v>7</v>
      </c>
      <c r="L14" s="25"/>
      <c r="M14" s="25">
        <v>7</v>
      </c>
      <c r="N14" s="25"/>
      <c r="O14" s="25">
        <v>7</v>
      </c>
      <c r="P14" s="25"/>
      <c r="Q14" s="25">
        <v>7</v>
      </c>
      <c r="R14" s="25"/>
      <c r="S14" s="25">
        <v>5</v>
      </c>
      <c r="T14" s="25"/>
      <c r="U14" s="25">
        <v>7</v>
      </c>
      <c r="V14" s="25"/>
      <c r="W14" s="25"/>
      <c r="X14" s="25"/>
      <c r="Y14" s="25"/>
      <c r="Z14" s="25">
        <f>Y14+U14+Q14+M14+I14+E14</f>
        <v>37</v>
      </c>
      <c r="AA14" s="26">
        <v>0.9</v>
      </c>
    </row>
    <row r="15" spans="1:27" x14ac:dyDescent="0.25">
      <c r="A15" s="12" t="s">
        <v>2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AA15" s="38"/>
    </row>
    <row r="16" spans="1:27" x14ac:dyDescent="0.25">
      <c r="A16" s="11"/>
      <c r="B16" s="23"/>
      <c r="C16" s="23"/>
      <c r="D16" s="23"/>
      <c r="E16" s="23"/>
      <c r="F16" s="7"/>
      <c r="G16" s="7"/>
      <c r="H16" s="7"/>
      <c r="I16" s="7"/>
      <c r="J16" s="23"/>
      <c r="K16" s="23"/>
      <c r="L16" s="23"/>
      <c r="M16" s="23"/>
      <c r="N16" s="7"/>
      <c r="O16" s="7"/>
      <c r="P16" s="7"/>
      <c r="Q16" s="7"/>
      <c r="R16" s="23"/>
      <c r="S16" s="23"/>
      <c r="T16" s="23"/>
      <c r="U16" s="23"/>
      <c r="V16" s="7"/>
      <c r="W16" s="7"/>
      <c r="X16" s="7"/>
      <c r="Y16" s="7"/>
      <c r="Z16" s="6">
        <f>Y16+U16+Q16+M16+I16+E16</f>
        <v>0</v>
      </c>
      <c r="AA16" s="38"/>
    </row>
    <row r="17" spans="1:27" x14ac:dyDescent="0.25">
      <c r="A17" s="12" t="s">
        <v>5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AA17" s="38"/>
    </row>
    <row r="18" spans="1:27" x14ac:dyDescent="0.25">
      <c r="A18" s="11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>
        <f>Y18+U18+Q18+M18+I18+E18</f>
        <v>0</v>
      </c>
      <c r="AA18" s="26"/>
    </row>
    <row r="19" spans="1:27" x14ac:dyDescent="0.25">
      <c r="A19" s="12" t="s">
        <v>2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ht="29.25" x14ac:dyDescent="0.25">
      <c r="A20" s="13" t="s">
        <v>6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AA20" s="38"/>
    </row>
    <row r="21" spans="1:27" x14ac:dyDescent="0.25">
      <c r="A21" s="11" t="s">
        <v>45</v>
      </c>
      <c r="B21" s="23"/>
      <c r="C21" s="23"/>
      <c r="D21" s="23"/>
      <c r="E21" s="23">
        <v>9</v>
      </c>
      <c r="F21" s="7"/>
      <c r="G21" s="7"/>
      <c r="H21" s="7"/>
      <c r="I21" s="7">
        <v>8.5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ref="Z21:Z28" si="1">Y21+U21+Q21+M21+I21+E21</f>
        <v>38.5</v>
      </c>
      <c r="AA21" s="38"/>
    </row>
    <row r="22" spans="1:27" x14ac:dyDescent="0.25">
      <c r="A22" s="11" t="s">
        <v>68</v>
      </c>
      <c r="B22" s="23"/>
      <c r="C22" s="23">
        <v>2</v>
      </c>
      <c r="D22" s="23">
        <v>5</v>
      </c>
      <c r="E22" s="23">
        <v>7</v>
      </c>
      <c r="F22" s="7">
        <v>5</v>
      </c>
      <c r="G22" s="7"/>
      <c r="H22" s="7">
        <v>2</v>
      </c>
      <c r="I22" s="7">
        <v>7</v>
      </c>
      <c r="J22" s="23"/>
      <c r="K22" s="23"/>
      <c r="L22" s="23"/>
      <c r="M22" s="23">
        <v>0</v>
      </c>
      <c r="N22" s="7"/>
      <c r="O22" s="7"/>
      <c r="P22" s="7"/>
      <c r="Q22" s="7">
        <v>0</v>
      </c>
      <c r="R22" s="23"/>
      <c r="S22" s="23"/>
      <c r="T22" s="23"/>
      <c r="U22" s="23">
        <v>0</v>
      </c>
      <c r="V22" s="7"/>
      <c r="W22" s="7"/>
      <c r="X22" s="7"/>
      <c r="Y22" s="7"/>
      <c r="Z22" s="6">
        <f t="shared" si="1"/>
        <v>14</v>
      </c>
      <c r="AA22" s="38">
        <v>0.4</v>
      </c>
    </row>
    <row r="23" spans="1:27" x14ac:dyDescent="0.25">
      <c r="A23" s="43" t="s">
        <v>55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43" t="s">
        <v>66</v>
      </c>
      <c r="B24" s="23"/>
      <c r="C24" s="23"/>
      <c r="D24" s="23"/>
      <c r="E24" s="23">
        <v>7</v>
      </c>
      <c r="F24" s="7"/>
      <c r="G24" s="7"/>
      <c r="H24" s="7"/>
      <c r="I24" s="7">
        <v>7</v>
      </c>
      <c r="J24" s="23"/>
      <c r="K24" s="23"/>
      <c r="L24" s="23"/>
      <c r="M24" s="23">
        <v>7</v>
      </c>
      <c r="N24" s="7"/>
      <c r="O24" s="7"/>
      <c r="P24" s="7"/>
      <c r="Q24" s="7">
        <v>7</v>
      </c>
      <c r="R24" s="23"/>
      <c r="S24" s="23"/>
      <c r="T24" s="23"/>
      <c r="U24" s="23">
        <v>7</v>
      </c>
      <c r="V24" s="7"/>
      <c r="W24" s="7"/>
      <c r="X24" s="7"/>
      <c r="Y24" s="7"/>
      <c r="Z24" s="6">
        <f t="shared" si="1"/>
        <v>35</v>
      </c>
      <c r="AA24" s="38"/>
    </row>
    <row r="25" spans="1:27" x14ac:dyDescent="0.25">
      <c r="A25" s="43" t="s">
        <v>56</v>
      </c>
      <c r="B25" s="23"/>
      <c r="C25" s="23"/>
      <c r="D25" s="23"/>
      <c r="E25" s="23">
        <v>7</v>
      </c>
      <c r="F25" s="7"/>
      <c r="G25" s="7"/>
      <c r="H25" s="7"/>
      <c r="I25" s="7">
        <v>8</v>
      </c>
      <c r="J25" s="23"/>
      <c r="K25" s="23"/>
      <c r="L25" s="23"/>
      <c r="M25" s="23">
        <v>7</v>
      </c>
      <c r="N25" s="7"/>
      <c r="O25" s="7"/>
      <c r="P25" s="7"/>
      <c r="Q25" s="7">
        <v>7</v>
      </c>
      <c r="R25" s="23"/>
      <c r="S25" s="23"/>
      <c r="T25" s="23"/>
      <c r="U25" s="23">
        <v>7</v>
      </c>
      <c r="V25" s="7"/>
      <c r="W25" s="7"/>
      <c r="X25" s="7"/>
      <c r="Y25" s="7"/>
      <c r="Z25" s="6">
        <f t="shared" si="1"/>
        <v>36</v>
      </c>
      <c r="AA25" s="38"/>
    </row>
    <row r="26" spans="1:27" x14ac:dyDescent="0.25"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27"/>
      <c r="B27" s="23"/>
      <c r="C27" s="23"/>
      <c r="D27" s="23"/>
      <c r="E27" s="23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1"/>
      <c r="B28" s="23"/>
      <c r="C28" s="23"/>
      <c r="D28" s="23"/>
      <c r="E28" s="28"/>
      <c r="F28" s="7"/>
      <c r="G28" s="7"/>
      <c r="H28" s="7"/>
      <c r="I28" s="7"/>
      <c r="J28" s="23"/>
      <c r="K28" s="23"/>
      <c r="L28" s="23"/>
      <c r="M28" s="23"/>
      <c r="N28" s="7"/>
      <c r="O28" s="7"/>
      <c r="P28" s="7"/>
      <c r="Q28" s="7"/>
      <c r="R28" s="23"/>
      <c r="S28" s="23"/>
      <c r="T28" s="23"/>
      <c r="U28" s="23"/>
      <c r="V28" s="7"/>
      <c r="W28" s="7"/>
      <c r="X28" s="7"/>
      <c r="Y28" s="7"/>
      <c r="Z28" s="6">
        <f t="shared" si="1"/>
        <v>0</v>
      </c>
      <c r="AA28" s="38"/>
    </row>
    <row r="29" spans="1:27" x14ac:dyDescent="0.25">
      <c r="A29" s="12" t="s">
        <v>2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3" t="s">
        <v>7</v>
      </c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AA30" s="38"/>
    </row>
    <row r="31" spans="1:27" x14ac:dyDescent="0.25">
      <c r="A31" s="11" t="s">
        <v>43</v>
      </c>
      <c r="B31" s="25"/>
      <c r="C31" s="25"/>
      <c r="D31" s="25"/>
      <c r="E31" s="25">
        <v>0</v>
      </c>
      <c r="F31" s="25"/>
      <c r="G31" s="25"/>
      <c r="H31" s="25"/>
      <c r="I31" s="25">
        <v>0</v>
      </c>
      <c r="J31" s="25"/>
      <c r="K31" s="25"/>
      <c r="L31" s="25"/>
      <c r="M31" s="25">
        <v>0</v>
      </c>
      <c r="N31" s="25"/>
      <c r="O31" s="25"/>
      <c r="P31" s="25"/>
      <c r="Q31" s="25">
        <v>0</v>
      </c>
      <c r="R31" s="25"/>
      <c r="S31" s="25"/>
      <c r="T31" s="25"/>
      <c r="U31" s="25">
        <v>0</v>
      </c>
      <c r="V31" s="25"/>
      <c r="W31" s="25"/>
      <c r="X31" s="25"/>
      <c r="Y31" s="25"/>
      <c r="Z31" s="25">
        <f t="shared" ref="Z31:Z34" si="2">Y31+U31+Q31+M31+I31+E31</f>
        <v>0</v>
      </c>
      <c r="AA31" s="26"/>
    </row>
    <row r="32" spans="1:27" x14ac:dyDescent="0.25">
      <c r="A32" s="11" t="s">
        <v>44</v>
      </c>
      <c r="B32" s="25"/>
      <c r="C32" s="25">
        <v>4</v>
      </c>
      <c r="D32" s="25">
        <v>3</v>
      </c>
      <c r="E32" s="25">
        <v>7</v>
      </c>
      <c r="F32" s="25"/>
      <c r="G32" s="25"/>
      <c r="H32" s="25"/>
      <c r="I32" s="25">
        <v>0</v>
      </c>
      <c r="J32" s="25"/>
      <c r="K32" s="25">
        <v>4</v>
      </c>
      <c r="L32" s="25">
        <v>3</v>
      </c>
      <c r="M32" s="25">
        <v>7</v>
      </c>
      <c r="N32" s="25"/>
      <c r="O32" s="25">
        <v>4</v>
      </c>
      <c r="P32" s="25">
        <v>3</v>
      </c>
      <c r="Q32" s="25">
        <v>7</v>
      </c>
      <c r="R32" s="25">
        <v>4</v>
      </c>
      <c r="S32" s="25">
        <v>2</v>
      </c>
      <c r="T32" s="25">
        <v>1</v>
      </c>
      <c r="U32" s="25">
        <v>7</v>
      </c>
      <c r="V32" s="25"/>
      <c r="W32" s="25"/>
      <c r="X32" s="25"/>
      <c r="Y32" s="25"/>
      <c r="Z32" s="25">
        <f t="shared" si="2"/>
        <v>28</v>
      </c>
      <c r="AA32" s="26">
        <v>0.8</v>
      </c>
    </row>
    <row r="33" spans="1:27" x14ac:dyDescent="0.25">
      <c r="A33" s="11" t="s">
        <v>61</v>
      </c>
      <c r="B33" s="25">
        <v>3.5</v>
      </c>
      <c r="C33" s="25"/>
      <c r="D33" s="25"/>
      <c r="E33" s="25">
        <v>3.5</v>
      </c>
      <c r="F33" s="25"/>
      <c r="G33" s="25"/>
      <c r="H33" s="25"/>
      <c r="I33" s="25">
        <v>0</v>
      </c>
      <c r="J33" s="25">
        <v>7</v>
      </c>
      <c r="K33" s="25"/>
      <c r="L33" s="25"/>
      <c r="M33" s="25">
        <v>7</v>
      </c>
      <c r="N33" s="25">
        <v>3</v>
      </c>
      <c r="O33" s="25"/>
      <c r="P33" s="25"/>
      <c r="Q33" s="25">
        <v>3.5</v>
      </c>
      <c r="R33" s="25">
        <v>3.5</v>
      </c>
      <c r="S33" s="25"/>
      <c r="T33" s="25"/>
      <c r="U33" s="25">
        <v>3.5</v>
      </c>
      <c r="V33" s="25"/>
      <c r="W33" s="25"/>
      <c r="X33" s="25"/>
      <c r="Y33" s="25"/>
      <c r="Z33" s="25">
        <f t="shared" si="2"/>
        <v>17.5</v>
      </c>
      <c r="AA33" s="26">
        <v>0.5</v>
      </c>
    </row>
    <row r="34" spans="1:27" x14ac:dyDescent="0.25">
      <c r="A34" s="43" t="s">
        <v>40</v>
      </c>
      <c r="B34" s="25"/>
      <c r="C34" s="25">
        <v>4</v>
      </c>
      <c r="D34" s="25">
        <v>3</v>
      </c>
      <c r="E34" s="25">
        <v>7</v>
      </c>
      <c r="F34" s="25"/>
      <c r="G34" s="25">
        <v>3</v>
      </c>
      <c r="H34" s="25">
        <v>3</v>
      </c>
      <c r="I34" s="25">
        <v>7</v>
      </c>
      <c r="J34" s="25"/>
      <c r="K34" s="25">
        <v>3</v>
      </c>
      <c r="L34" s="25">
        <v>2</v>
      </c>
      <c r="M34" s="25">
        <v>7</v>
      </c>
      <c r="N34" s="25"/>
      <c r="O34" s="25">
        <v>4</v>
      </c>
      <c r="P34" s="25">
        <v>3</v>
      </c>
      <c r="Q34" s="25">
        <v>7</v>
      </c>
      <c r="R34" s="25">
        <v>4</v>
      </c>
      <c r="S34" s="25">
        <v>2</v>
      </c>
      <c r="T34" s="25">
        <v>1</v>
      </c>
      <c r="U34" s="25">
        <v>7</v>
      </c>
      <c r="V34" s="25"/>
      <c r="W34" s="25"/>
      <c r="X34" s="25"/>
      <c r="Y34" s="25"/>
      <c r="Z34" s="25">
        <f t="shared" si="2"/>
        <v>35</v>
      </c>
      <c r="AA34" s="26">
        <v>0.9</v>
      </c>
    </row>
    <row r="35" spans="1:27" x14ac:dyDescent="0.25">
      <c r="A35" s="43" t="s">
        <v>42</v>
      </c>
      <c r="B35" s="25">
        <v>10</v>
      </c>
      <c r="C35" s="25"/>
      <c r="D35" s="25"/>
      <c r="E35" s="25">
        <v>10</v>
      </c>
      <c r="F35" s="25">
        <v>5</v>
      </c>
      <c r="G35" s="25"/>
      <c r="H35" s="25">
        <v>2</v>
      </c>
      <c r="I35" s="25">
        <v>8</v>
      </c>
      <c r="J35" s="25">
        <v>7</v>
      </c>
      <c r="K35" s="25"/>
      <c r="L35" s="25"/>
      <c r="M35" s="25">
        <v>7</v>
      </c>
      <c r="N35" s="25">
        <v>7</v>
      </c>
      <c r="O35" s="25"/>
      <c r="P35" s="25"/>
      <c r="Q35" s="25">
        <v>7</v>
      </c>
      <c r="R35" s="25">
        <v>7</v>
      </c>
      <c r="S35" s="25"/>
      <c r="T35" s="25"/>
      <c r="U35" s="25">
        <v>7</v>
      </c>
      <c r="V35" s="25"/>
      <c r="W35" s="25"/>
      <c r="X35" s="25"/>
      <c r="Y35" s="25"/>
      <c r="Z35" s="25">
        <f t="shared" ref="Z35" si="3">Y35+U35+Q35+M35+I35+E35</f>
        <v>39</v>
      </c>
      <c r="AA35" s="26">
        <v>1</v>
      </c>
    </row>
    <row r="36" spans="1:27" x14ac:dyDescent="0.25">
      <c r="A36" s="12" t="s">
        <v>2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4" t="s">
        <v>8</v>
      </c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38"/>
    </row>
    <row r="38" spans="1:27" x14ac:dyDescent="0.25">
      <c r="A38" s="11" t="s">
        <v>57</v>
      </c>
      <c r="B38" s="25"/>
      <c r="C38" s="25">
        <v>4</v>
      </c>
      <c r="D38" s="25">
        <v>3</v>
      </c>
      <c r="E38" s="25">
        <v>7</v>
      </c>
      <c r="F38" s="25"/>
      <c r="G38" s="25">
        <v>4</v>
      </c>
      <c r="H38" s="25">
        <v>2</v>
      </c>
      <c r="I38" s="25">
        <v>8</v>
      </c>
      <c r="J38" s="25"/>
      <c r="K38" s="25">
        <v>4</v>
      </c>
      <c r="L38" s="25">
        <v>3</v>
      </c>
      <c r="M38" s="25">
        <v>7</v>
      </c>
      <c r="N38" s="25"/>
      <c r="O38" s="25">
        <v>2</v>
      </c>
      <c r="P38" s="25">
        <v>2</v>
      </c>
      <c r="Q38" s="25">
        <v>7</v>
      </c>
      <c r="R38" s="25"/>
      <c r="S38" s="25">
        <v>5</v>
      </c>
      <c r="T38" s="25">
        <v>2</v>
      </c>
      <c r="U38" s="25">
        <v>7</v>
      </c>
      <c r="V38" s="25"/>
      <c r="W38" s="25"/>
      <c r="X38" s="25"/>
      <c r="Y38" s="25"/>
      <c r="Z38" s="25">
        <f>Y38+U38+Q38+M38+I38+E38</f>
        <v>36</v>
      </c>
      <c r="AA38" s="26">
        <v>0.8</v>
      </c>
    </row>
    <row r="39" spans="1:27" x14ac:dyDescent="0.25">
      <c r="A39" s="11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>
        <f>Y39+U39+Q39+M39+I39+E39</f>
        <v>0</v>
      </c>
      <c r="AA39" s="26"/>
    </row>
    <row r="40" spans="1:27" x14ac:dyDescent="0.25">
      <c r="A40" s="12" t="s">
        <v>3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2" t="s">
        <v>31</v>
      </c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38"/>
    </row>
    <row r="42" spans="1:27" x14ac:dyDescent="0.25">
      <c r="A42" s="11" t="s">
        <v>47</v>
      </c>
      <c r="B42" s="25">
        <v>5</v>
      </c>
      <c r="C42" s="25"/>
      <c r="D42" s="25"/>
      <c r="E42" s="25">
        <v>7</v>
      </c>
      <c r="F42" s="25">
        <v>5</v>
      </c>
      <c r="G42" s="25"/>
      <c r="H42" s="25"/>
      <c r="I42" s="25">
        <v>7</v>
      </c>
      <c r="J42" s="25">
        <v>6</v>
      </c>
      <c r="K42" s="25"/>
      <c r="L42" s="25"/>
      <c r="M42" s="25">
        <v>7</v>
      </c>
      <c r="N42" s="25">
        <v>6</v>
      </c>
      <c r="O42" s="25"/>
      <c r="P42" s="25"/>
      <c r="Q42" s="25">
        <v>7</v>
      </c>
      <c r="R42" s="25">
        <v>6</v>
      </c>
      <c r="S42" s="25"/>
      <c r="T42" s="25"/>
      <c r="U42" s="25">
        <v>7</v>
      </c>
      <c r="V42" s="25"/>
      <c r="W42" s="25"/>
      <c r="X42" s="25"/>
      <c r="Y42" s="25"/>
      <c r="Z42" s="25">
        <f t="shared" ref="Z42:Z47" si="4">Y42+U42+Q42+M42+I42+E42</f>
        <v>35</v>
      </c>
      <c r="AA42" s="26">
        <v>0.8</v>
      </c>
    </row>
    <row r="43" spans="1:27" x14ac:dyDescent="0.25">
      <c r="A43" s="11" t="s">
        <v>46</v>
      </c>
      <c r="B43" s="25"/>
      <c r="C43" s="25">
        <v>4</v>
      </c>
      <c r="D43" s="25">
        <v>3</v>
      </c>
      <c r="E43" s="25">
        <v>7</v>
      </c>
      <c r="F43" s="25"/>
      <c r="G43" s="25"/>
      <c r="H43" s="25"/>
      <c r="I43" s="25">
        <v>0</v>
      </c>
      <c r="J43" s="25"/>
      <c r="K43" s="25">
        <v>4</v>
      </c>
      <c r="L43" s="25">
        <v>3</v>
      </c>
      <c r="M43" s="25">
        <v>7</v>
      </c>
      <c r="N43" s="25">
        <v>3</v>
      </c>
      <c r="O43" s="25">
        <v>2</v>
      </c>
      <c r="P43" s="25">
        <v>1</v>
      </c>
      <c r="Q43" s="25">
        <v>7</v>
      </c>
      <c r="R43" s="25">
        <v>4</v>
      </c>
      <c r="S43" s="25">
        <v>2</v>
      </c>
      <c r="T43" s="25">
        <v>1</v>
      </c>
      <c r="U43" s="25">
        <v>7</v>
      </c>
      <c r="V43" s="25"/>
      <c r="W43" s="25"/>
      <c r="X43" s="25"/>
      <c r="Y43" s="25"/>
      <c r="Z43" s="25">
        <f t="shared" si="4"/>
        <v>28</v>
      </c>
      <c r="AA43" s="26">
        <v>0.8</v>
      </c>
    </row>
    <row r="44" spans="1:27" x14ac:dyDescent="0.25">
      <c r="A44" s="43" t="s">
        <v>53</v>
      </c>
      <c r="B44" s="25">
        <v>2</v>
      </c>
      <c r="C44" s="25">
        <v>2</v>
      </c>
      <c r="D44" s="25">
        <v>2</v>
      </c>
      <c r="E44" s="25">
        <v>7</v>
      </c>
      <c r="F44" s="25">
        <v>3</v>
      </c>
      <c r="G44" s="25">
        <v>3</v>
      </c>
      <c r="H44" s="25">
        <v>1</v>
      </c>
      <c r="I44" s="25">
        <v>7</v>
      </c>
      <c r="J44" s="25">
        <v>4</v>
      </c>
      <c r="K44" s="25">
        <v>2</v>
      </c>
      <c r="L44" s="25">
        <v>1</v>
      </c>
      <c r="M44" s="25">
        <v>7</v>
      </c>
      <c r="N44" s="25">
        <v>3</v>
      </c>
      <c r="O44" s="25">
        <v>1</v>
      </c>
      <c r="P44" s="25">
        <v>1</v>
      </c>
      <c r="Q44" s="25">
        <v>7</v>
      </c>
      <c r="R44" s="25">
        <v>5</v>
      </c>
      <c r="S44" s="25"/>
      <c r="T44" s="25"/>
      <c r="U44" s="25">
        <v>7</v>
      </c>
      <c r="V44" s="25"/>
      <c r="W44" s="25"/>
      <c r="X44" s="25"/>
      <c r="Y44" s="25"/>
      <c r="Z44" s="25">
        <f t="shared" si="4"/>
        <v>35</v>
      </c>
      <c r="AA44" s="26">
        <v>0.7</v>
      </c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4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4"/>
        <v>0</v>
      </c>
      <c r="AA46" s="26"/>
    </row>
    <row r="47" spans="1:27" x14ac:dyDescent="0.25">
      <c r="A47" s="11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>
        <f t="shared" si="4"/>
        <v>0</v>
      </c>
      <c r="AA47" s="26"/>
    </row>
    <row r="48" spans="1:27" x14ac:dyDescent="0.25">
      <c r="A48" s="12" t="s">
        <v>22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2" t="s">
        <v>23</v>
      </c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38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ref="Z51:Z56" si="5">Y51+U51+Q51+M51+I51+E51</f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5"/>
        <v>0</v>
      </c>
      <c r="AA52" s="26"/>
    </row>
    <row r="53" spans="1:27" x14ac:dyDescent="0.25">
      <c r="A53" s="1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5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5"/>
        <v>0</v>
      </c>
      <c r="AA54" s="26"/>
    </row>
    <row r="55" spans="1:27" x14ac:dyDescent="0.25">
      <c r="A55" s="11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5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 t="shared" si="5"/>
        <v>0</v>
      </c>
      <c r="AA56" s="26"/>
    </row>
    <row r="57" spans="1:27" x14ac:dyDescent="0.25">
      <c r="A57" s="1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>
        <f>Y57+U57+Q57+M57+I57+E57</f>
        <v>0</v>
      </c>
      <c r="AA57" s="26"/>
    </row>
    <row r="58" spans="1:27" x14ac:dyDescent="0.25">
      <c r="A58" s="16"/>
      <c r="B58" s="38">
        <f>SUM(B8:B57)</f>
        <v>20.5</v>
      </c>
      <c r="C58" s="38">
        <f>SUM(C8:C57)</f>
        <v>46</v>
      </c>
      <c r="D58" s="38">
        <f>SUM(D8:D57)</f>
        <v>22</v>
      </c>
      <c r="E58" s="38"/>
      <c r="F58" s="38">
        <f>SUM(F8:F57)</f>
        <v>18</v>
      </c>
      <c r="G58" s="38">
        <f>SUM(G8:G57)</f>
        <v>47</v>
      </c>
      <c r="H58" s="38">
        <f>SUM(H8:H57)</f>
        <v>15</v>
      </c>
      <c r="I58" s="38"/>
      <c r="J58" s="38">
        <f>SUM(J8:J57)</f>
        <v>24</v>
      </c>
      <c r="K58" s="38">
        <f>SUM(K8:K57)</f>
        <v>54</v>
      </c>
      <c r="L58" s="38">
        <f>SUM(L8:L57)</f>
        <v>20.5</v>
      </c>
      <c r="M58" s="38"/>
      <c r="N58" s="38">
        <f>SUM(N8:N57)</f>
        <v>26</v>
      </c>
      <c r="O58" s="38">
        <f>SUM(O8:O57)</f>
        <v>44</v>
      </c>
      <c r="P58" s="38">
        <f>SUM(P8:P57)</f>
        <v>17</v>
      </c>
      <c r="Q58" s="38"/>
      <c r="R58" s="38">
        <f>SUM(R8:R57)</f>
        <v>33.5</v>
      </c>
      <c r="S58" s="38">
        <f>SUM(S8:S57)</f>
        <v>41</v>
      </c>
      <c r="T58" s="38">
        <f>SUM(T8:T57)</f>
        <v>16</v>
      </c>
      <c r="U58" s="38"/>
      <c r="V58" s="38">
        <f>SUM(V8:V57)</f>
        <v>0</v>
      </c>
      <c r="W58" s="38">
        <f>SUM(W8:W57)</f>
        <v>0</v>
      </c>
      <c r="X58" s="38">
        <f>SUM(X8:X57)</f>
        <v>0</v>
      </c>
      <c r="Y58" s="38"/>
      <c r="AA58" s="26" t="s">
        <v>25</v>
      </c>
    </row>
    <row r="59" spans="1:27" x14ac:dyDescent="0.25">
      <c r="B59" s="38"/>
      <c r="C59" s="196">
        <f>SUM(C58:D58)</f>
        <v>68</v>
      </c>
      <c r="D59" s="196"/>
      <c r="E59" s="38">
        <f>SUM(E8:E57)</f>
        <v>128.5</v>
      </c>
      <c r="F59" s="38"/>
      <c r="G59" s="196">
        <f>SUM(G58:H58)</f>
        <v>62</v>
      </c>
      <c r="H59" s="196"/>
      <c r="I59" s="38">
        <f>SUM(I8:I57)</f>
        <v>119.5</v>
      </c>
      <c r="J59" s="38"/>
      <c r="K59" s="196">
        <f>SUM(K58:L58)</f>
        <v>74.5</v>
      </c>
      <c r="L59" s="196"/>
      <c r="M59" s="38">
        <f>SUM(M8:M57)</f>
        <v>134.5</v>
      </c>
      <c r="N59" s="38"/>
      <c r="O59" s="196">
        <f>SUM(O58:P58)</f>
        <v>61</v>
      </c>
      <c r="P59" s="196"/>
      <c r="Q59" s="38">
        <f>SUM(Q8:Q57)</f>
        <v>130.5</v>
      </c>
      <c r="R59" s="38"/>
      <c r="S59" s="196">
        <f>SUM(S58:T58)</f>
        <v>57</v>
      </c>
      <c r="T59" s="196"/>
      <c r="U59" s="38">
        <f>SUM(U8:U57)</f>
        <v>130.5</v>
      </c>
      <c r="V59" s="38"/>
      <c r="W59" s="196">
        <f>SUM(W58:X58)</f>
        <v>0</v>
      </c>
      <c r="X59" s="196"/>
      <c r="Y59" s="38">
        <f>SUM(Y8:Y57)</f>
        <v>0</v>
      </c>
      <c r="AA59" s="26">
        <f>SUM(AA8:AA57)</f>
        <v>12.000000000000004</v>
      </c>
    </row>
    <row r="61" spans="1:27" x14ac:dyDescent="0.25">
      <c r="A61" s="39" t="s">
        <v>33</v>
      </c>
      <c r="B61" s="6">
        <v>6</v>
      </c>
      <c r="D61" s="200" t="s">
        <v>34</v>
      </c>
      <c r="E61" s="200"/>
      <c r="AA61" s="29"/>
    </row>
    <row r="63" spans="1:27" x14ac:dyDescent="0.25">
      <c r="A63" s="30" t="s">
        <v>26</v>
      </c>
      <c r="B63" s="39">
        <v>1560</v>
      </c>
      <c r="D63" s="200">
        <v>1955</v>
      </c>
      <c r="E63" s="200"/>
    </row>
    <row r="64" spans="1:27" x14ac:dyDescent="0.25">
      <c r="A64" s="31" t="s">
        <v>27</v>
      </c>
      <c r="B64" s="32">
        <f>B63/15/7/5</f>
        <v>2.9714285714285715</v>
      </c>
      <c r="D64" s="201">
        <f>D63/15/7/5</f>
        <v>3.7238095238095239</v>
      </c>
      <c r="E64" s="201"/>
    </row>
    <row r="66" spans="1:5" x14ac:dyDescent="0.25">
      <c r="A66" s="30" t="s">
        <v>28</v>
      </c>
      <c r="B66" s="39">
        <v>732</v>
      </c>
      <c r="D66" s="200">
        <v>966</v>
      </c>
      <c r="E66" s="200"/>
    </row>
    <row r="67" spans="1:5" x14ac:dyDescent="0.25">
      <c r="A67" s="31" t="s">
        <v>27</v>
      </c>
      <c r="B67" s="32">
        <f>B66/17/7/5</f>
        <v>1.2302521008403362</v>
      </c>
      <c r="D67" s="201">
        <f>D66/17/7/5</f>
        <v>1.6235294117647059</v>
      </c>
      <c r="E67" s="201"/>
    </row>
    <row r="69" spans="1:5" x14ac:dyDescent="0.25">
      <c r="A69" s="30" t="s">
        <v>29</v>
      </c>
      <c r="B69" s="39">
        <v>28941</v>
      </c>
      <c r="D69" s="200">
        <v>34222</v>
      </c>
      <c r="E69" s="200"/>
    </row>
    <row r="70" spans="1:5" x14ac:dyDescent="0.25">
      <c r="A70" s="31" t="s">
        <v>27</v>
      </c>
      <c r="B70" s="32">
        <f>B69/160/7/5</f>
        <v>5.1680357142857138</v>
      </c>
      <c r="D70" s="201">
        <f>D69/160/7/5</f>
        <v>6.111071428571428</v>
      </c>
      <c r="E70" s="201"/>
    </row>
    <row r="71" spans="1:5" x14ac:dyDescent="0.25">
      <c r="B71" s="38"/>
      <c r="D71" s="38"/>
    </row>
    <row r="72" spans="1:5" x14ac:dyDescent="0.25">
      <c r="A72" s="33" t="s">
        <v>30</v>
      </c>
      <c r="B72" s="40">
        <f>B64+B67+B70</f>
        <v>9.3697163865546216</v>
      </c>
      <c r="D72" s="202">
        <f>D64+D67+D70</f>
        <v>11.458410364145658</v>
      </c>
      <c r="E72" s="202"/>
    </row>
  </sheetData>
  <mergeCells count="27">
    <mergeCell ref="A1:T1"/>
    <mergeCell ref="B5:E5"/>
    <mergeCell ref="F5:I5"/>
    <mergeCell ref="J5:M5"/>
    <mergeCell ref="N5:Q5"/>
    <mergeCell ref="R5:U5"/>
    <mergeCell ref="W59:X59"/>
    <mergeCell ref="V5:Y5"/>
    <mergeCell ref="B6:E6"/>
    <mergeCell ref="F6:I6"/>
    <mergeCell ref="J6:M6"/>
    <mergeCell ref="N6:Q6"/>
    <mergeCell ref="R6:U6"/>
    <mergeCell ref="V6:Y6"/>
    <mergeCell ref="C59:D59"/>
    <mergeCell ref="G59:H59"/>
    <mergeCell ref="K59:L59"/>
    <mergeCell ref="O59:P59"/>
    <mergeCell ref="S59:T59"/>
    <mergeCell ref="D70:E70"/>
    <mergeCell ref="D72:E72"/>
    <mergeCell ref="D61:E61"/>
    <mergeCell ref="D63:E63"/>
    <mergeCell ref="D64:E64"/>
    <mergeCell ref="D66:E66"/>
    <mergeCell ref="D67:E67"/>
    <mergeCell ref="D69:E6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AA70"/>
  <sheetViews>
    <sheetView topLeftCell="B49" workbookViewId="0">
      <selection activeCell="D69" sqref="D69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7</v>
      </c>
      <c r="C2" s="35"/>
      <c r="D2" s="35"/>
      <c r="E2" s="35" t="s">
        <v>70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/>
      <c r="C8" s="23"/>
      <c r="D8" s="23">
        <v>2</v>
      </c>
      <c r="E8" s="23">
        <v>9</v>
      </c>
      <c r="F8" s="9"/>
      <c r="G8" s="9"/>
      <c r="H8" s="9">
        <v>2</v>
      </c>
      <c r="I8" s="9">
        <v>9</v>
      </c>
      <c r="J8" s="23"/>
      <c r="K8" s="23"/>
      <c r="L8" s="23">
        <v>1</v>
      </c>
      <c r="M8" s="23">
        <v>7</v>
      </c>
      <c r="N8" s="9"/>
      <c r="O8" s="9"/>
      <c r="P8" s="9">
        <v>2</v>
      </c>
      <c r="Q8" s="9">
        <v>8</v>
      </c>
      <c r="R8" s="23">
        <v>2</v>
      </c>
      <c r="S8" s="23"/>
      <c r="T8" s="23">
        <v>2</v>
      </c>
      <c r="U8" s="23">
        <v>9</v>
      </c>
      <c r="V8" s="9"/>
      <c r="W8" s="9"/>
      <c r="X8" s="9"/>
      <c r="Y8" s="9"/>
      <c r="Z8" s="9">
        <f t="shared" ref="Z8:Z12" si="0">Y8+U8+Q8+M8+I8+E8</f>
        <v>42</v>
      </c>
      <c r="AA8" s="24">
        <v>0.2</v>
      </c>
    </row>
    <row r="9" spans="1:27" x14ac:dyDescent="0.25">
      <c r="A9" s="11" t="s">
        <v>48</v>
      </c>
      <c r="B9" s="25"/>
      <c r="C9" s="25">
        <v>7</v>
      </c>
      <c r="D9" s="25"/>
      <c r="E9" s="25">
        <v>8</v>
      </c>
      <c r="F9" s="25"/>
      <c r="G9" s="25">
        <v>6</v>
      </c>
      <c r="H9" s="25"/>
      <c r="I9" s="25">
        <v>7</v>
      </c>
      <c r="J9" s="25"/>
      <c r="K9" s="25">
        <v>5</v>
      </c>
      <c r="L9" s="25"/>
      <c r="M9" s="25">
        <v>8</v>
      </c>
      <c r="N9" s="25"/>
      <c r="O9" s="25">
        <v>6</v>
      </c>
      <c r="P9" s="25"/>
      <c r="Q9" s="25">
        <v>7</v>
      </c>
      <c r="R9" s="25"/>
      <c r="S9" s="25">
        <v>5</v>
      </c>
      <c r="T9" s="25">
        <v>1</v>
      </c>
      <c r="U9" s="25">
        <v>7</v>
      </c>
      <c r="V9" s="25"/>
      <c r="W9" s="25"/>
      <c r="X9" s="25"/>
      <c r="Y9" s="25"/>
      <c r="Z9" s="25">
        <f t="shared" si="0"/>
        <v>37</v>
      </c>
      <c r="AA9" s="26">
        <v>1</v>
      </c>
    </row>
    <row r="10" spans="1:27" x14ac:dyDescent="0.25">
      <c r="A10" s="11" t="s">
        <v>38</v>
      </c>
      <c r="B10" s="25"/>
      <c r="C10" s="25">
        <v>7</v>
      </c>
      <c r="D10" s="25"/>
      <c r="E10" s="25">
        <v>7</v>
      </c>
      <c r="F10" s="25"/>
      <c r="G10" s="25">
        <v>7</v>
      </c>
      <c r="H10" s="25"/>
      <c r="I10" s="25">
        <v>7</v>
      </c>
      <c r="J10" s="25"/>
      <c r="K10" s="25">
        <v>7</v>
      </c>
      <c r="L10" s="25"/>
      <c r="M10" s="25">
        <v>7</v>
      </c>
      <c r="N10" s="25"/>
      <c r="O10" s="25">
        <v>7</v>
      </c>
      <c r="P10" s="25"/>
      <c r="Q10" s="25">
        <v>7</v>
      </c>
      <c r="R10" s="25"/>
      <c r="S10" s="25">
        <v>6</v>
      </c>
      <c r="T10" s="25">
        <v>1</v>
      </c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43" t="s">
        <v>53</v>
      </c>
      <c r="B11" s="25"/>
      <c r="C11" s="25">
        <v>5</v>
      </c>
      <c r="D11" s="25"/>
      <c r="E11" s="25">
        <v>7</v>
      </c>
      <c r="F11" s="25"/>
      <c r="G11" s="25">
        <v>5</v>
      </c>
      <c r="H11" s="25"/>
      <c r="I11" s="25">
        <v>7</v>
      </c>
      <c r="J11" s="25"/>
      <c r="K11" s="25">
        <v>6</v>
      </c>
      <c r="L11" s="25"/>
      <c r="M11" s="25">
        <v>7</v>
      </c>
      <c r="N11" s="25"/>
      <c r="O11" s="25">
        <v>5</v>
      </c>
      <c r="P11" s="25"/>
      <c r="Q11" s="25">
        <v>7</v>
      </c>
      <c r="R11" s="25"/>
      <c r="S11" s="25">
        <v>5</v>
      </c>
      <c r="T11" s="25"/>
      <c r="U11" s="25">
        <v>7</v>
      </c>
      <c r="V11" s="25"/>
      <c r="W11" s="25"/>
      <c r="X11" s="25"/>
      <c r="Y11" s="25"/>
      <c r="Z11" s="25">
        <f t="shared" si="0"/>
        <v>35</v>
      </c>
      <c r="AA11" s="26">
        <v>1</v>
      </c>
    </row>
    <row r="12" spans="1:27" x14ac:dyDescent="0.25">
      <c r="A12" s="11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>
        <f t="shared" si="0"/>
        <v>0</v>
      </c>
      <c r="AA12" s="26"/>
    </row>
    <row r="13" spans="1:27" x14ac:dyDescent="0.25">
      <c r="A13" s="11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>
        <f>Y13+U13+Q13+M13+I13+E13</f>
        <v>0</v>
      </c>
      <c r="AA13" s="26"/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7.5</v>
      </c>
      <c r="F20" s="7"/>
      <c r="G20" s="7"/>
      <c r="H20" s="7"/>
      <c r="I20" s="7">
        <v>8.5</v>
      </c>
      <c r="J20" s="23"/>
      <c r="K20" s="23"/>
      <c r="L20" s="23"/>
      <c r="M20" s="23">
        <v>8.5</v>
      </c>
      <c r="N20" s="7"/>
      <c r="O20" s="7"/>
      <c r="P20" s="7"/>
      <c r="Q20" s="7">
        <v>8.5</v>
      </c>
      <c r="R20" s="23"/>
      <c r="S20" s="23"/>
      <c r="T20" s="23"/>
      <c r="U20" s="23">
        <v>7.5</v>
      </c>
      <c r="V20" s="7"/>
      <c r="W20" s="7"/>
      <c r="X20" s="7"/>
      <c r="Y20" s="7"/>
      <c r="Z20" s="6">
        <f t="shared" ref="Z20:Z27" si="1">Y20+U20+Q20+M20+I20+E20</f>
        <v>40.5</v>
      </c>
      <c r="AA20" s="38"/>
    </row>
    <row r="21" spans="1:27" x14ac:dyDescent="0.25">
      <c r="A21" s="43" t="s">
        <v>55</v>
      </c>
      <c r="B21" s="23"/>
      <c r="C21" s="23"/>
      <c r="D21" s="23"/>
      <c r="E21" s="23">
        <v>7</v>
      </c>
      <c r="F21" s="7"/>
      <c r="G21" s="7"/>
      <c r="H21" s="7"/>
      <c r="I21" s="7">
        <v>8</v>
      </c>
      <c r="J21" s="23"/>
      <c r="K21" s="23"/>
      <c r="L21" s="23"/>
      <c r="M21" s="23">
        <v>8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37</v>
      </c>
      <c r="AA21" s="38"/>
    </row>
    <row r="22" spans="1:27" x14ac:dyDescent="0.25">
      <c r="A22" s="11" t="s">
        <v>66</v>
      </c>
      <c r="B22" s="23"/>
      <c r="C22" s="23"/>
      <c r="D22" s="23"/>
      <c r="E22" s="23">
        <v>7</v>
      </c>
      <c r="F22" s="7"/>
      <c r="G22" s="7"/>
      <c r="H22" s="7"/>
      <c r="I22" s="7">
        <v>8</v>
      </c>
      <c r="J22" s="23"/>
      <c r="K22" s="23"/>
      <c r="L22" s="23"/>
      <c r="M22" s="23">
        <v>8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37</v>
      </c>
      <c r="AA22" s="38"/>
    </row>
    <row r="23" spans="1:27" x14ac:dyDescent="0.25">
      <c r="A23" s="43" t="s">
        <v>56</v>
      </c>
      <c r="B23" s="23"/>
      <c r="C23" s="23"/>
      <c r="D23" s="23"/>
      <c r="E23" s="23">
        <v>7</v>
      </c>
      <c r="F23" s="7"/>
      <c r="G23" s="7"/>
      <c r="H23" s="7"/>
      <c r="I23" s="7">
        <v>7.5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/>
      <c r="V23" s="7"/>
      <c r="W23" s="7"/>
      <c r="X23" s="7"/>
      <c r="Y23" s="7"/>
      <c r="Z23" s="6">
        <f t="shared" si="1"/>
        <v>28.5</v>
      </c>
      <c r="AA23" s="38"/>
    </row>
    <row r="24" spans="1:27" x14ac:dyDescent="0.25">
      <c r="A24" s="27"/>
      <c r="B24" s="23"/>
      <c r="C24" s="23"/>
      <c r="D24" s="23"/>
      <c r="E24" s="23"/>
      <c r="F24" s="7"/>
      <c r="G24" s="7"/>
      <c r="H24" s="7"/>
      <c r="I24" s="7"/>
      <c r="J24" s="23"/>
      <c r="K24" s="23"/>
      <c r="L24" s="23"/>
      <c r="M24" s="23"/>
      <c r="N24" s="7"/>
      <c r="O24" s="7"/>
      <c r="P24" s="7"/>
      <c r="Q24" s="7"/>
      <c r="R24" s="23"/>
      <c r="S24" s="23"/>
      <c r="T24" s="23"/>
      <c r="U24" s="23"/>
      <c r="V24" s="7"/>
      <c r="W24" s="7"/>
      <c r="X24" s="7"/>
      <c r="Y24" s="7"/>
      <c r="Z24" s="6">
        <f t="shared" si="1"/>
        <v>0</v>
      </c>
      <c r="AA24" s="38"/>
    </row>
    <row r="25" spans="1:27" x14ac:dyDescent="0.25">
      <c r="A25" s="27"/>
      <c r="B25" s="23"/>
      <c r="C25" s="23"/>
      <c r="D25" s="23"/>
      <c r="E25" s="23"/>
      <c r="F25" s="7"/>
      <c r="G25" s="7"/>
      <c r="H25" s="7"/>
      <c r="I25" s="7"/>
      <c r="J25" s="23"/>
      <c r="K25" s="23"/>
      <c r="L25" s="23"/>
      <c r="M25" s="23"/>
      <c r="N25" s="7"/>
      <c r="O25" s="7"/>
      <c r="P25" s="7"/>
      <c r="Q25" s="7"/>
      <c r="R25" s="23"/>
      <c r="S25" s="23"/>
      <c r="T25" s="23"/>
      <c r="U25" s="23"/>
      <c r="V25" s="7"/>
      <c r="W25" s="7"/>
      <c r="X25" s="7"/>
      <c r="Y25" s="7"/>
      <c r="Z25" s="6">
        <f t="shared" si="1"/>
        <v>0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>
        <v>5</v>
      </c>
      <c r="D30" s="25">
        <v>2</v>
      </c>
      <c r="E30" s="25">
        <v>7</v>
      </c>
      <c r="F30" s="25"/>
      <c r="G30" s="25">
        <v>5</v>
      </c>
      <c r="H30" s="25">
        <v>2</v>
      </c>
      <c r="I30" s="25">
        <v>7</v>
      </c>
      <c r="J30" s="25"/>
      <c r="K30" s="25">
        <v>5</v>
      </c>
      <c r="L30" s="25">
        <v>2</v>
      </c>
      <c r="M30" s="25">
        <v>7</v>
      </c>
      <c r="N30" s="25"/>
      <c r="O30" s="25">
        <v>5</v>
      </c>
      <c r="P30" s="25">
        <v>2</v>
      </c>
      <c r="Q30" s="25">
        <v>7</v>
      </c>
      <c r="R30" s="25"/>
      <c r="S30" s="25"/>
      <c r="T30" s="25"/>
      <c r="U30" s="25"/>
      <c r="V30" s="25"/>
      <c r="W30" s="25"/>
      <c r="X30" s="25"/>
      <c r="Y30" s="25"/>
      <c r="Z30" s="25">
        <f t="shared" ref="Z30:Z33" si="2">Y30+U30+Q30+M30+I30+E30</f>
        <v>28</v>
      </c>
      <c r="AA30" s="26">
        <v>0.8</v>
      </c>
    </row>
    <row r="31" spans="1:27" x14ac:dyDescent="0.25">
      <c r="A31" s="11" t="s">
        <v>61</v>
      </c>
      <c r="B31" s="25"/>
      <c r="C31" s="25"/>
      <c r="D31" s="25"/>
      <c r="E31" s="25"/>
      <c r="F31" s="25">
        <v>7</v>
      </c>
      <c r="G31" s="25"/>
      <c r="H31" s="25"/>
      <c r="I31" s="25">
        <v>7</v>
      </c>
      <c r="J31" s="25">
        <v>2.5</v>
      </c>
      <c r="K31" s="25"/>
      <c r="L31" s="25">
        <v>1</v>
      </c>
      <c r="M31" s="25">
        <v>3.5</v>
      </c>
      <c r="N31" s="25">
        <v>3.5</v>
      </c>
      <c r="O31" s="25"/>
      <c r="P31" s="25"/>
      <c r="Q31" s="25">
        <v>3.5</v>
      </c>
      <c r="R31" s="25">
        <v>3.5</v>
      </c>
      <c r="S31" s="25"/>
      <c r="T31" s="25"/>
      <c r="U31" s="25">
        <v>3.5</v>
      </c>
      <c r="V31" s="25"/>
      <c r="W31" s="25"/>
      <c r="X31" s="25"/>
      <c r="Y31" s="25"/>
      <c r="Z31" s="25">
        <f t="shared" si="2"/>
        <v>17.5</v>
      </c>
      <c r="AA31" s="26">
        <v>0.5</v>
      </c>
    </row>
    <row r="32" spans="1:27" x14ac:dyDescent="0.25">
      <c r="A32" s="43" t="s">
        <v>40</v>
      </c>
      <c r="B32" s="25"/>
      <c r="C32" s="25">
        <v>5</v>
      </c>
      <c r="D32" s="25">
        <v>2</v>
      </c>
      <c r="E32" s="25">
        <v>7</v>
      </c>
      <c r="F32" s="25"/>
      <c r="G32" s="25">
        <v>6</v>
      </c>
      <c r="H32" s="25">
        <v>1</v>
      </c>
      <c r="I32" s="25">
        <v>7</v>
      </c>
      <c r="J32" s="25"/>
      <c r="K32" s="25">
        <v>5</v>
      </c>
      <c r="L32" s="25">
        <v>2</v>
      </c>
      <c r="M32" s="25">
        <v>7</v>
      </c>
      <c r="N32" s="25"/>
      <c r="O32" s="25">
        <v>5</v>
      </c>
      <c r="P32" s="25">
        <v>2</v>
      </c>
      <c r="Q32" s="25">
        <v>7</v>
      </c>
      <c r="R32" s="25"/>
      <c r="S32" s="25">
        <v>5</v>
      </c>
      <c r="T32" s="25">
        <v>2</v>
      </c>
      <c r="U32" s="25">
        <v>7</v>
      </c>
      <c r="V32" s="25"/>
      <c r="W32" s="25"/>
      <c r="X32" s="25"/>
      <c r="Y32" s="25"/>
      <c r="Z32" s="25">
        <f t="shared" si="2"/>
        <v>35</v>
      </c>
      <c r="AA32" s="26">
        <v>1</v>
      </c>
    </row>
    <row r="33" spans="1:27" x14ac:dyDescent="0.25">
      <c r="A33" s="43" t="s">
        <v>42</v>
      </c>
      <c r="B33" s="25">
        <v>5</v>
      </c>
      <c r="C33" s="25"/>
      <c r="D33" s="25">
        <v>2</v>
      </c>
      <c r="E33" s="25">
        <v>8</v>
      </c>
      <c r="F33" s="25">
        <v>4</v>
      </c>
      <c r="G33" s="25"/>
      <c r="H33" s="25">
        <v>3</v>
      </c>
      <c r="I33" s="25">
        <v>7</v>
      </c>
      <c r="J33" s="25">
        <v>4.5</v>
      </c>
      <c r="K33" s="25"/>
      <c r="L33" s="25">
        <v>3.5</v>
      </c>
      <c r="M33" s="25">
        <v>8</v>
      </c>
      <c r="N33" s="25">
        <v>3.5</v>
      </c>
      <c r="O33" s="25"/>
      <c r="P33" s="25"/>
      <c r="Q33" s="25">
        <v>7</v>
      </c>
      <c r="R33" s="25">
        <v>7</v>
      </c>
      <c r="S33" s="25"/>
      <c r="T33" s="25"/>
      <c r="U33" s="25">
        <v>7</v>
      </c>
      <c r="V33" s="25"/>
      <c r="W33" s="25"/>
      <c r="X33" s="25"/>
      <c r="Y33" s="25"/>
      <c r="Z33" s="25">
        <f t="shared" si="2"/>
        <v>37</v>
      </c>
      <c r="AA33" s="26">
        <v>1</v>
      </c>
    </row>
    <row r="34" spans="1:27" x14ac:dyDescent="0.25">
      <c r="A34" s="12" t="s">
        <v>2</v>
      </c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38"/>
    </row>
    <row r="35" spans="1:27" x14ac:dyDescent="0.25">
      <c r="A35" s="14" t="s">
        <v>8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1" t="s">
        <v>57</v>
      </c>
      <c r="B36" s="25"/>
      <c r="C36" s="25">
        <v>2</v>
      </c>
      <c r="D36" s="25"/>
      <c r="E36" s="25">
        <v>7</v>
      </c>
      <c r="F36" s="25"/>
      <c r="G36" s="25">
        <v>5</v>
      </c>
      <c r="H36" s="25"/>
      <c r="I36" s="25">
        <v>7</v>
      </c>
      <c r="J36" s="25"/>
      <c r="K36" s="25">
        <v>4</v>
      </c>
      <c r="L36" s="25"/>
      <c r="M36" s="25">
        <v>7</v>
      </c>
      <c r="N36" s="25"/>
      <c r="O36" s="25">
        <v>4</v>
      </c>
      <c r="P36" s="25"/>
      <c r="Q36" s="25">
        <v>7</v>
      </c>
      <c r="R36" s="25"/>
      <c r="S36" s="25"/>
      <c r="T36" s="25"/>
      <c r="U36" s="25">
        <v>7</v>
      </c>
      <c r="V36" s="25"/>
      <c r="W36" s="25"/>
      <c r="X36" s="25"/>
      <c r="Y36" s="25"/>
      <c r="Z36" s="25">
        <f>Y36+U36+Q36+M36+I36+E36</f>
        <v>35</v>
      </c>
      <c r="AA36" s="26">
        <v>0.6</v>
      </c>
    </row>
    <row r="37" spans="1:27" x14ac:dyDescent="0.25">
      <c r="A37" s="11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>
        <f>Y37+U37+Q37+M37+I37+E37</f>
        <v>0</v>
      </c>
      <c r="AA37" s="26"/>
    </row>
    <row r="38" spans="1:27" x14ac:dyDescent="0.25">
      <c r="A38" s="12" t="s">
        <v>3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38"/>
    </row>
    <row r="39" spans="1:27" x14ac:dyDescent="0.25">
      <c r="A39" s="12" t="s">
        <v>31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1" t="s">
        <v>47</v>
      </c>
      <c r="B40" s="25">
        <v>4</v>
      </c>
      <c r="C40" s="25"/>
      <c r="D40" s="25"/>
      <c r="E40" s="25">
        <v>7</v>
      </c>
      <c r="F40" s="25">
        <v>3</v>
      </c>
      <c r="G40" s="25"/>
      <c r="H40" s="25"/>
      <c r="I40" s="25">
        <v>7</v>
      </c>
      <c r="J40" s="25">
        <v>5</v>
      </c>
      <c r="K40" s="25"/>
      <c r="L40" s="25"/>
      <c r="M40" s="25">
        <v>7</v>
      </c>
      <c r="N40" s="25">
        <v>5</v>
      </c>
      <c r="O40" s="25"/>
      <c r="P40" s="25"/>
      <c r="Q40" s="25">
        <v>7</v>
      </c>
      <c r="R40" s="25">
        <v>4</v>
      </c>
      <c r="S40" s="25"/>
      <c r="T40" s="25"/>
      <c r="U40" s="25">
        <v>7</v>
      </c>
      <c r="V40" s="25"/>
      <c r="W40" s="25"/>
      <c r="X40" s="25"/>
      <c r="Y40" s="25"/>
      <c r="Z40" s="25">
        <f t="shared" ref="Z40:Z45" si="3">Y40+U40+Q40+M40+I40+E40</f>
        <v>35</v>
      </c>
      <c r="AA40" s="26">
        <v>0.8</v>
      </c>
    </row>
    <row r="41" spans="1:27" x14ac:dyDescent="0.25">
      <c r="A41" s="11" t="s">
        <v>49</v>
      </c>
      <c r="B41" s="25">
        <v>4</v>
      </c>
      <c r="C41" s="25"/>
      <c r="D41" s="25"/>
      <c r="E41" s="25">
        <v>7</v>
      </c>
      <c r="F41" s="25">
        <v>3</v>
      </c>
      <c r="G41" s="25"/>
      <c r="H41" s="25"/>
      <c r="I41" s="25">
        <v>7</v>
      </c>
      <c r="J41" s="25">
        <v>3.5</v>
      </c>
      <c r="K41" s="25"/>
      <c r="L41" s="25"/>
      <c r="M41" s="25">
        <v>7</v>
      </c>
      <c r="N41" s="25">
        <v>4</v>
      </c>
      <c r="O41" s="25"/>
      <c r="P41" s="25"/>
      <c r="Q41" s="25">
        <v>7</v>
      </c>
      <c r="R41" s="25">
        <v>4</v>
      </c>
      <c r="S41" s="25"/>
      <c r="T41" s="25"/>
      <c r="U41" s="25">
        <v>7</v>
      </c>
      <c r="V41" s="25"/>
      <c r="W41" s="25"/>
      <c r="X41" s="25"/>
      <c r="Y41" s="25"/>
      <c r="Z41" s="25">
        <f t="shared" si="3"/>
        <v>35</v>
      </c>
      <c r="AA41" s="26">
        <v>0.8</v>
      </c>
    </row>
    <row r="42" spans="1:27" x14ac:dyDescent="0.25">
      <c r="A42" s="11" t="s">
        <v>60</v>
      </c>
      <c r="B42" s="25">
        <v>3</v>
      </c>
      <c r="C42" s="25">
        <v>2</v>
      </c>
      <c r="D42" s="25">
        <v>1</v>
      </c>
      <c r="E42" s="25">
        <v>7</v>
      </c>
      <c r="F42" s="25"/>
      <c r="G42" s="25"/>
      <c r="H42" s="25"/>
      <c r="I42" s="25"/>
      <c r="J42" s="25">
        <v>2</v>
      </c>
      <c r="K42" s="25">
        <v>2</v>
      </c>
      <c r="L42" s="25">
        <v>2</v>
      </c>
      <c r="M42" s="25">
        <v>7</v>
      </c>
      <c r="N42" s="25"/>
      <c r="O42" s="25">
        <v>5</v>
      </c>
      <c r="P42" s="25">
        <v>1</v>
      </c>
      <c r="Q42" s="25">
        <v>7</v>
      </c>
      <c r="R42" s="25">
        <v>4</v>
      </c>
      <c r="S42" s="25">
        <v>2</v>
      </c>
      <c r="T42" s="25">
        <v>1</v>
      </c>
      <c r="U42" s="25">
        <v>7</v>
      </c>
      <c r="V42" s="25"/>
      <c r="W42" s="25"/>
      <c r="X42" s="25"/>
      <c r="Y42" s="25"/>
      <c r="Z42" s="25">
        <f t="shared" si="3"/>
        <v>28</v>
      </c>
      <c r="AA42" s="26">
        <v>0.8</v>
      </c>
    </row>
    <row r="43" spans="1:27" x14ac:dyDescent="0.25">
      <c r="A43" s="11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>
        <f t="shared" si="3"/>
        <v>0</v>
      </c>
      <c r="AA43" s="26"/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2" t="s">
        <v>22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38"/>
    </row>
    <row r="47" spans="1:27" x14ac:dyDescent="0.25">
      <c r="A47" s="12" t="s">
        <v>23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1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>
        <f>Y48+U48+Q48+M48+I48+E48</f>
        <v>0</v>
      </c>
      <c r="AA48" s="26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 t="shared" ref="Z49:Z54" si="4"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si="4"/>
        <v>0</v>
      </c>
      <c r="AA50" s="26"/>
    </row>
    <row r="51" spans="1:27" x14ac:dyDescent="0.25">
      <c r="A51" s="1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>Y55+U55+Q55+M55+I55+E55</f>
        <v>0</v>
      </c>
      <c r="AA55" s="26"/>
    </row>
    <row r="56" spans="1:27" x14ac:dyDescent="0.25">
      <c r="A56" s="16"/>
      <c r="B56" s="38">
        <f>SUM(B8:B55)</f>
        <v>16</v>
      </c>
      <c r="C56" s="38">
        <f>SUM(C8:C55)</f>
        <v>33</v>
      </c>
      <c r="D56" s="38">
        <f>SUM(D8:D55)</f>
        <v>9</v>
      </c>
      <c r="E56" s="38"/>
      <c r="F56" s="38">
        <f>SUM(F8:F55)</f>
        <v>17</v>
      </c>
      <c r="G56" s="38">
        <f>SUM(G8:G55)</f>
        <v>34</v>
      </c>
      <c r="H56" s="38">
        <f>SUM(H8:H55)</f>
        <v>8</v>
      </c>
      <c r="I56" s="38"/>
      <c r="J56" s="38">
        <f>SUM(J8:J55)</f>
        <v>17.5</v>
      </c>
      <c r="K56" s="38">
        <f>SUM(K8:K55)</f>
        <v>34</v>
      </c>
      <c r="L56" s="38">
        <f>SUM(L8:L55)</f>
        <v>11.5</v>
      </c>
      <c r="M56" s="38"/>
      <c r="N56" s="38">
        <f>SUM(N8:N55)</f>
        <v>16</v>
      </c>
      <c r="O56" s="38">
        <f>SUM(O8:O55)</f>
        <v>37</v>
      </c>
      <c r="P56" s="38">
        <f>SUM(P8:P55)</f>
        <v>7</v>
      </c>
      <c r="Q56" s="38"/>
      <c r="R56" s="38">
        <f>SUM(R8:R55)</f>
        <v>24.5</v>
      </c>
      <c r="S56" s="38">
        <f>SUM(S8:S55)</f>
        <v>23</v>
      </c>
      <c r="T56" s="38">
        <f>SUM(T8:T55)</f>
        <v>7</v>
      </c>
      <c r="U56" s="38"/>
      <c r="V56" s="38">
        <f>SUM(V8:V55)</f>
        <v>0</v>
      </c>
      <c r="W56" s="38">
        <f>SUM(W8:W55)</f>
        <v>0</v>
      </c>
      <c r="X56" s="38">
        <f>SUM(X8:X55)</f>
        <v>0</v>
      </c>
      <c r="Y56" s="38"/>
      <c r="AA56" s="26" t="s">
        <v>25</v>
      </c>
    </row>
    <row r="57" spans="1:27" x14ac:dyDescent="0.25">
      <c r="B57" s="38"/>
      <c r="C57" s="196">
        <f>SUM(C56:D56)</f>
        <v>42</v>
      </c>
      <c r="D57" s="196"/>
      <c r="E57" s="38">
        <f>SUM(E8:E55)</f>
        <v>109.5</v>
      </c>
      <c r="F57" s="38"/>
      <c r="G57" s="196">
        <f>SUM(G56:H56)</f>
        <v>42</v>
      </c>
      <c r="H57" s="196"/>
      <c r="I57" s="38">
        <f>SUM(I8:I55)</f>
        <v>111</v>
      </c>
      <c r="J57" s="38"/>
      <c r="K57" s="196">
        <f>SUM(K56:L56)</f>
        <v>45.5</v>
      </c>
      <c r="L57" s="196"/>
      <c r="M57" s="38">
        <f>SUM(M8:M55)</f>
        <v>114</v>
      </c>
      <c r="N57" s="38"/>
      <c r="O57" s="196">
        <f>SUM(O56:P56)</f>
        <v>44</v>
      </c>
      <c r="P57" s="196"/>
      <c r="Q57" s="38">
        <f>SUM(Q8:Q55)</f>
        <v>111</v>
      </c>
      <c r="R57" s="38"/>
      <c r="S57" s="196">
        <f>SUM(S56:T56)</f>
        <v>30</v>
      </c>
      <c r="T57" s="196"/>
      <c r="U57" s="38">
        <f>SUM(U8:U55)</f>
        <v>97</v>
      </c>
      <c r="V57" s="38"/>
      <c r="W57" s="196">
        <f>SUM(W56:X56)</f>
        <v>0</v>
      </c>
      <c r="X57" s="196"/>
      <c r="Y57" s="38">
        <f>SUM(Y8:Y55)</f>
        <v>0</v>
      </c>
      <c r="AA57" s="26">
        <f>SUM(AA8:AA55)</f>
        <v>9.5</v>
      </c>
    </row>
    <row r="59" spans="1:27" x14ac:dyDescent="0.25">
      <c r="A59" s="39" t="s">
        <v>33</v>
      </c>
      <c r="B59" s="6">
        <v>7</v>
      </c>
      <c r="D59" s="200" t="s">
        <v>34</v>
      </c>
      <c r="E59" s="200"/>
      <c r="AA59" s="29"/>
    </row>
    <row r="61" spans="1:27" x14ac:dyDescent="0.25">
      <c r="A61" s="30" t="s">
        <v>26</v>
      </c>
      <c r="B61" s="39">
        <v>1979</v>
      </c>
      <c r="D61" s="200">
        <v>1341</v>
      </c>
      <c r="E61" s="200"/>
    </row>
    <row r="62" spans="1:27" x14ac:dyDescent="0.25">
      <c r="A62" s="31" t="s">
        <v>27</v>
      </c>
      <c r="B62" s="32">
        <f>B61/15/7/5</f>
        <v>3.7695238095238097</v>
      </c>
      <c r="D62" s="201">
        <f>D61/15/7/5</f>
        <v>2.5542857142857143</v>
      </c>
      <c r="E62" s="201"/>
    </row>
    <row r="64" spans="1:27" x14ac:dyDescent="0.25">
      <c r="A64" s="30" t="s">
        <v>28</v>
      </c>
      <c r="B64" s="39">
        <v>1217</v>
      </c>
      <c r="D64" s="200">
        <v>1081</v>
      </c>
      <c r="E64" s="200"/>
    </row>
    <row r="65" spans="1:5" x14ac:dyDescent="0.25">
      <c r="A65" s="31" t="s">
        <v>27</v>
      </c>
      <c r="B65" s="32">
        <f>B64/17/7/5</f>
        <v>2.0453781512605045</v>
      </c>
      <c r="D65" s="201">
        <f>D64/17/7/5</f>
        <v>1.8168067226890756</v>
      </c>
      <c r="E65" s="201"/>
    </row>
    <row r="67" spans="1:5" x14ac:dyDescent="0.25">
      <c r="A67" s="30" t="s">
        <v>29</v>
      </c>
      <c r="B67" s="39">
        <v>28587</v>
      </c>
      <c r="D67" s="200">
        <v>29972</v>
      </c>
      <c r="E67" s="200"/>
    </row>
    <row r="68" spans="1:5" x14ac:dyDescent="0.25">
      <c r="A68" s="31" t="s">
        <v>27</v>
      </c>
      <c r="B68" s="32">
        <f>B67/160/7/5</f>
        <v>5.1048214285714284</v>
      </c>
      <c r="D68" s="201">
        <f>D67/160/7/5</f>
        <v>5.3521428571428569</v>
      </c>
      <c r="E68" s="201"/>
    </row>
    <row r="69" spans="1:5" x14ac:dyDescent="0.25">
      <c r="B69" s="38"/>
      <c r="D69" s="38"/>
    </row>
    <row r="70" spans="1:5" x14ac:dyDescent="0.25">
      <c r="A70" s="33" t="s">
        <v>30</v>
      </c>
      <c r="B70" s="40">
        <f>B62+B65+B68</f>
        <v>10.919723389355742</v>
      </c>
      <c r="D70" s="202">
        <f>D62+D65+D68</f>
        <v>9.7232352941176465</v>
      </c>
      <c r="E70" s="202"/>
    </row>
  </sheetData>
  <mergeCells count="27">
    <mergeCell ref="A1:T1"/>
    <mergeCell ref="B5:E5"/>
    <mergeCell ref="F5:I5"/>
    <mergeCell ref="J5:M5"/>
    <mergeCell ref="N5:Q5"/>
    <mergeCell ref="R5:U5"/>
    <mergeCell ref="W57:X57"/>
    <mergeCell ref="V5:Y5"/>
    <mergeCell ref="B6:E6"/>
    <mergeCell ref="F6:I6"/>
    <mergeCell ref="J6:M6"/>
    <mergeCell ref="N6:Q6"/>
    <mergeCell ref="R6:U6"/>
    <mergeCell ref="V6:Y6"/>
    <mergeCell ref="C57:D57"/>
    <mergeCell ref="G57:H57"/>
    <mergeCell ref="K57:L57"/>
    <mergeCell ref="O57:P57"/>
    <mergeCell ref="S57:T57"/>
    <mergeCell ref="D68:E68"/>
    <mergeCell ref="D70:E70"/>
    <mergeCell ref="D59:E59"/>
    <mergeCell ref="D61:E61"/>
    <mergeCell ref="D62:E62"/>
    <mergeCell ref="D64:E64"/>
    <mergeCell ref="D65:E65"/>
    <mergeCell ref="D67:E6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AA71"/>
  <sheetViews>
    <sheetView topLeftCell="B49" workbookViewId="0">
      <selection activeCell="D63" sqref="D63:E63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8</v>
      </c>
      <c r="C2" s="35"/>
      <c r="D2" s="35"/>
      <c r="E2" s="35" t="s">
        <v>71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/>
      <c r="C8" s="23"/>
      <c r="D8" s="23">
        <v>1</v>
      </c>
      <c r="E8" s="23">
        <v>7</v>
      </c>
      <c r="F8" s="9"/>
      <c r="G8" s="9"/>
      <c r="H8" s="9">
        <v>2</v>
      </c>
      <c r="I8" s="9">
        <v>7</v>
      </c>
      <c r="J8" s="23"/>
      <c r="K8" s="23"/>
      <c r="L8" s="23">
        <v>1</v>
      </c>
      <c r="M8" s="23">
        <v>7</v>
      </c>
      <c r="N8" s="9"/>
      <c r="O8" s="9"/>
      <c r="P8" s="9"/>
      <c r="Q8" s="9"/>
      <c r="R8" s="23"/>
      <c r="S8" s="23"/>
      <c r="T8" s="23"/>
      <c r="U8" s="23"/>
      <c r="V8" s="9"/>
      <c r="W8" s="9"/>
      <c r="X8" s="9"/>
      <c r="Y8" s="9"/>
      <c r="Z8" s="9">
        <f t="shared" ref="Z8:Z12" si="0">Y8+U8+Q8+M8+I8+E8</f>
        <v>21</v>
      </c>
      <c r="AA8" s="24"/>
    </row>
    <row r="9" spans="1:27" x14ac:dyDescent="0.25">
      <c r="A9" s="11" t="s">
        <v>48</v>
      </c>
      <c r="B9" s="25"/>
      <c r="C9" s="25">
        <v>6</v>
      </c>
      <c r="D9" s="25"/>
      <c r="E9" s="25">
        <v>7</v>
      </c>
      <c r="F9" s="25"/>
      <c r="G9" s="25">
        <v>5</v>
      </c>
      <c r="H9" s="25"/>
      <c r="I9" s="25">
        <v>7</v>
      </c>
      <c r="J9" s="25"/>
      <c r="K9" s="25">
        <v>6</v>
      </c>
      <c r="L9" s="25"/>
      <c r="M9" s="25">
        <v>7</v>
      </c>
      <c r="N9" s="25"/>
      <c r="O9" s="25">
        <v>6</v>
      </c>
      <c r="P9" s="25"/>
      <c r="Q9" s="25">
        <v>7</v>
      </c>
      <c r="R9" s="25"/>
      <c r="S9" s="25">
        <v>6</v>
      </c>
      <c r="T9" s="25"/>
      <c r="U9" s="25">
        <v>7</v>
      </c>
      <c r="V9" s="25"/>
      <c r="W9" s="25"/>
      <c r="X9" s="25"/>
      <c r="Y9" s="25"/>
      <c r="Z9" s="25">
        <f t="shared" si="0"/>
        <v>35</v>
      </c>
      <c r="AA9" s="26">
        <v>1</v>
      </c>
    </row>
    <row r="10" spans="1:27" x14ac:dyDescent="0.25">
      <c r="A10" s="11" t="s">
        <v>60</v>
      </c>
      <c r="B10" s="25"/>
      <c r="C10" s="25">
        <v>7</v>
      </c>
      <c r="D10" s="25"/>
      <c r="E10" s="25">
        <v>7</v>
      </c>
      <c r="F10" s="25"/>
      <c r="G10" s="25">
        <v>7</v>
      </c>
      <c r="H10" s="25"/>
      <c r="I10" s="25">
        <v>7</v>
      </c>
      <c r="J10" s="25"/>
      <c r="K10" s="25">
        <v>7</v>
      </c>
      <c r="L10" s="25"/>
      <c r="M10" s="25">
        <v>7</v>
      </c>
      <c r="N10" s="25"/>
      <c r="O10" s="25">
        <v>7</v>
      </c>
      <c r="P10" s="25"/>
      <c r="Q10" s="25">
        <v>7</v>
      </c>
      <c r="R10" s="25">
        <v>1.5</v>
      </c>
      <c r="S10" s="25">
        <v>5.5</v>
      </c>
      <c r="T10" s="25"/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43" t="s">
        <v>49</v>
      </c>
      <c r="B11" s="25"/>
      <c r="C11" s="25">
        <v>5</v>
      </c>
      <c r="D11" s="25"/>
      <c r="E11" s="25">
        <v>7</v>
      </c>
      <c r="F11" s="25"/>
      <c r="G11" s="25">
        <v>5</v>
      </c>
      <c r="H11" s="25"/>
      <c r="I11" s="25">
        <v>7</v>
      </c>
      <c r="J11" s="25"/>
      <c r="K11" s="25">
        <v>5</v>
      </c>
      <c r="L11" s="25"/>
      <c r="M11" s="25">
        <v>7</v>
      </c>
      <c r="N11" s="25"/>
      <c r="O11" s="25">
        <v>5</v>
      </c>
      <c r="P11" s="25"/>
      <c r="Q11" s="25">
        <v>7</v>
      </c>
      <c r="R11" s="25"/>
      <c r="S11" s="25">
        <v>5.5</v>
      </c>
      <c r="T11" s="25"/>
      <c r="U11" s="25">
        <v>7</v>
      </c>
      <c r="V11" s="25"/>
      <c r="W11" s="25"/>
      <c r="X11" s="25"/>
      <c r="Y11" s="25"/>
      <c r="Z11" s="25">
        <f t="shared" si="0"/>
        <v>35</v>
      </c>
      <c r="AA11" s="26">
        <v>0.8</v>
      </c>
    </row>
    <row r="12" spans="1:27" x14ac:dyDescent="0.25">
      <c r="A12" s="11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>
        <f t="shared" si="0"/>
        <v>0</v>
      </c>
      <c r="AA12" s="26"/>
    </row>
    <row r="13" spans="1:27" x14ac:dyDescent="0.25">
      <c r="A13" s="11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>
        <f>Y13+U13+Q13+M13+I13+E13</f>
        <v>0</v>
      </c>
      <c r="AA13" s="26"/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7.5</v>
      </c>
      <c r="F20" s="7"/>
      <c r="G20" s="7"/>
      <c r="H20" s="7"/>
      <c r="I20" s="7">
        <v>7.5</v>
      </c>
      <c r="J20" s="23"/>
      <c r="K20" s="23"/>
      <c r="L20" s="23"/>
      <c r="M20" s="23">
        <v>7</v>
      </c>
      <c r="N20" s="7"/>
      <c r="O20" s="7"/>
      <c r="P20" s="7"/>
      <c r="Q20" s="7">
        <v>7</v>
      </c>
      <c r="R20" s="23"/>
      <c r="S20" s="23"/>
      <c r="T20" s="23"/>
      <c r="U20" s="23">
        <v>8</v>
      </c>
      <c r="V20" s="7"/>
      <c r="W20" s="7"/>
      <c r="X20" s="7"/>
      <c r="Y20" s="7"/>
      <c r="Z20" s="6">
        <f t="shared" ref="Z20:Z27" si="1">Y20+U20+Q20+M20+I20+E20</f>
        <v>37</v>
      </c>
      <c r="AA20" s="38"/>
    </row>
    <row r="21" spans="1:27" x14ac:dyDescent="0.25">
      <c r="A21" s="43" t="s">
        <v>55</v>
      </c>
      <c r="B21" s="23"/>
      <c r="C21" s="23"/>
      <c r="D21" s="23"/>
      <c r="E21" s="23">
        <v>7</v>
      </c>
      <c r="F21" s="7"/>
      <c r="G21" s="7"/>
      <c r="H21" s="7"/>
      <c r="I21" s="7">
        <v>7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35</v>
      </c>
      <c r="AA21" s="38"/>
    </row>
    <row r="22" spans="1:27" x14ac:dyDescent="0.25">
      <c r="A22" s="43" t="s">
        <v>56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11" t="s">
        <v>66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27"/>
      <c r="B24" s="23"/>
      <c r="C24" s="23"/>
      <c r="D24" s="23"/>
      <c r="E24" s="23"/>
      <c r="F24" s="7"/>
      <c r="G24" s="7"/>
      <c r="H24" s="7"/>
      <c r="I24" s="7"/>
      <c r="J24" s="23"/>
      <c r="K24" s="23"/>
      <c r="L24" s="23"/>
      <c r="M24" s="23"/>
      <c r="N24" s="7"/>
      <c r="O24" s="7"/>
      <c r="P24" s="7"/>
      <c r="Q24" s="7"/>
      <c r="R24" s="23"/>
      <c r="S24" s="23"/>
      <c r="T24" s="23"/>
      <c r="U24" s="23"/>
      <c r="V24" s="7"/>
      <c r="W24" s="7"/>
      <c r="X24" s="7"/>
      <c r="Y24" s="7"/>
      <c r="Z24" s="6">
        <f t="shared" si="1"/>
        <v>0</v>
      </c>
      <c r="AA24" s="38"/>
    </row>
    <row r="25" spans="1:27" x14ac:dyDescent="0.25">
      <c r="A25" s="27"/>
      <c r="B25" s="23"/>
      <c r="C25" s="23"/>
      <c r="D25" s="23"/>
      <c r="E25" s="23"/>
      <c r="F25" s="7"/>
      <c r="G25" s="7"/>
      <c r="H25" s="7"/>
      <c r="I25" s="7"/>
      <c r="J25" s="23"/>
      <c r="K25" s="23"/>
      <c r="L25" s="23"/>
      <c r="M25" s="23"/>
      <c r="N25" s="7"/>
      <c r="O25" s="7"/>
      <c r="P25" s="7"/>
      <c r="Q25" s="7"/>
      <c r="R25" s="23"/>
      <c r="S25" s="23"/>
      <c r="T25" s="23"/>
      <c r="U25" s="23"/>
      <c r="V25" s="7"/>
      <c r="W25" s="7"/>
      <c r="X25" s="7"/>
      <c r="Y25" s="7"/>
      <c r="Z25" s="6">
        <f t="shared" si="1"/>
        <v>0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/>
      <c r="D30" s="25"/>
      <c r="E30" s="25"/>
      <c r="F30" s="25"/>
      <c r="G30" s="25">
        <v>5</v>
      </c>
      <c r="H30" s="25">
        <v>2</v>
      </c>
      <c r="I30" s="25">
        <v>7</v>
      </c>
      <c r="J30" s="25"/>
      <c r="K30" s="25">
        <v>5</v>
      </c>
      <c r="L30" s="25">
        <v>2</v>
      </c>
      <c r="M30" s="25">
        <v>7</v>
      </c>
      <c r="N30" s="25"/>
      <c r="O30" s="25">
        <v>5</v>
      </c>
      <c r="P30" s="25">
        <v>2</v>
      </c>
      <c r="Q30" s="25">
        <v>7</v>
      </c>
      <c r="R30" s="25"/>
      <c r="S30" s="25">
        <v>5</v>
      </c>
      <c r="T30" s="25">
        <v>2</v>
      </c>
      <c r="U30" s="25">
        <v>7</v>
      </c>
      <c r="V30" s="25"/>
      <c r="W30" s="25"/>
      <c r="X30" s="25"/>
      <c r="Y30" s="25"/>
      <c r="Z30" s="25">
        <f t="shared" ref="Z30:Z34" si="2">Y30+U30+Q30+M30+I30+E30</f>
        <v>28</v>
      </c>
      <c r="AA30" s="26">
        <v>0.8</v>
      </c>
    </row>
    <row r="31" spans="1:27" x14ac:dyDescent="0.25">
      <c r="A31" s="11" t="s">
        <v>43</v>
      </c>
      <c r="B31" s="25"/>
      <c r="C31" s="25">
        <v>5</v>
      </c>
      <c r="D31" s="25">
        <v>2</v>
      </c>
      <c r="E31" s="25">
        <v>7</v>
      </c>
      <c r="F31" s="25"/>
      <c r="G31" s="25">
        <v>5</v>
      </c>
      <c r="H31" s="25">
        <v>2</v>
      </c>
      <c r="I31" s="25">
        <v>7</v>
      </c>
      <c r="J31" s="25"/>
      <c r="K31" s="25">
        <v>5</v>
      </c>
      <c r="L31" s="25">
        <v>2</v>
      </c>
      <c r="M31" s="25">
        <v>7</v>
      </c>
      <c r="N31" s="25"/>
      <c r="O31" s="25">
        <v>5</v>
      </c>
      <c r="P31" s="25">
        <v>2</v>
      </c>
      <c r="Q31" s="25">
        <v>7</v>
      </c>
      <c r="R31" s="25"/>
      <c r="S31" s="25">
        <v>5</v>
      </c>
      <c r="T31" s="25">
        <v>2</v>
      </c>
      <c r="U31" s="25">
        <v>7</v>
      </c>
      <c r="V31" s="25"/>
      <c r="W31" s="25"/>
      <c r="X31" s="25"/>
      <c r="Y31" s="25"/>
      <c r="Z31" s="25">
        <f t="shared" si="2"/>
        <v>35</v>
      </c>
      <c r="AA31" s="26">
        <v>1</v>
      </c>
    </row>
    <row r="32" spans="1:27" x14ac:dyDescent="0.25">
      <c r="A32" s="11" t="s">
        <v>61</v>
      </c>
      <c r="B32" s="25"/>
      <c r="C32" s="25"/>
      <c r="D32" s="25"/>
      <c r="E32" s="25"/>
      <c r="F32" s="25">
        <v>7</v>
      </c>
      <c r="G32" s="25"/>
      <c r="H32" s="25"/>
      <c r="I32" s="25">
        <v>7</v>
      </c>
      <c r="J32" s="25">
        <v>3.5</v>
      </c>
      <c r="K32" s="25"/>
      <c r="L32" s="25"/>
      <c r="M32" s="25">
        <v>3.5</v>
      </c>
      <c r="N32" s="25">
        <v>3.5</v>
      </c>
      <c r="O32" s="25"/>
      <c r="P32" s="25"/>
      <c r="Q32" s="25">
        <v>3.5</v>
      </c>
      <c r="R32" s="25">
        <v>3.5</v>
      </c>
      <c r="S32" s="25"/>
      <c r="T32" s="25"/>
      <c r="U32" s="25">
        <v>3.5</v>
      </c>
      <c r="V32" s="25"/>
      <c r="W32" s="25"/>
      <c r="X32" s="25"/>
      <c r="Y32" s="25"/>
      <c r="Z32" s="25">
        <v>17.5</v>
      </c>
      <c r="AA32" s="26">
        <v>0.5</v>
      </c>
    </row>
    <row r="33" spans="1:27" x14ac:dyDescent="0.25">
      <c r="A33" s="43" t="s">
        <v>42</v>
      </c>
      <c r="B33" s="25">
        <v>7</v>
      </c>
      <c r="C33" s="25"/>
      <c r="D33" s="25"/>
      <c r="E33" s="25">
        <v>7</v>
      </c>
      <c r="F33" s="25">
        <v>7</v>
      </c>
      <c r="G33" s="25"/>
      <c r="H33" s="25"/>
      <c r="I33" s="25">
        <v>7</v>
      </c>
      <c r="J33" s="25">
        <v>7</v>
      </c>
      <c r="K33" s="25"/>
      <c r="L33" s="25"/>
      <c r="M33" s="25">
        <v>7</v>
      </c>
      <c r="N33" s="25">
        <v>7</v>
      </c>
      <c r="O33" s="25"/>
      <c r="P33" s="25"/>
      <c r="Q33" s="25">
        <v>7</v>
      </c>
      <c r="R33" s="25">
        <v>7</v>
      </c>
      <c r="S33" s="25"/>
      <c r="T33" s="25"/>
      <c r="U33" s="25">
        <v>7</v>
      </c>
      <c r="V33" s="25"/>
      <c r="W33" s="25"/>
      <c r="X33" s="25"/>
      <c r="Y33" s="25"/>
      <c r="Z33" s="25">
        <f t="shared" si="2"/>
        <v>35</v>
      </c>
      <c r="AA33" s="26">
        <v>1</v>
      </c>
    </row>
    <row r="34" spans="1:27" x14ac:dyDescent="0.25">
      <c r="A34" s="43" t="s">
        <v>40</v>
      </c>
      <c r="B34" s="25"/>
      <c r="C34" s="25">
        <v>5</v>
      </c>
      <c r="D34" s="25">
        <v>2</v>
      </c>
      <c r="E34" s="25">
        <v>7</v>
      </c>
      <c r="F34" s="25"/>
      <c r="G34" s="25">
        <v>7</v>
      </c>
      <c r="H34" s="25"/>
      <c r="I34" s="25">
        <v>7</v>
      </c>
      <c r="J34" s="25">
        <v>5</v>
      </c>
      <c r="K34" s="25">
        <v>2</v>
      </c>
      <c r="L34" s="25"/>
      <c r="M34" s="25">
        <v>7</v>
      </c>
      <c r="N34" s="25">
        <v>3.5</v>
      </c>
      <c r="O34" s="25">
        <v>3.5</v>
      </c>
      <c r="P34" s="25"/>
      <c r="Q34" s="25">
        <v>7</v>
      </c>
      <c r="R34" s="25">
        <v>3.5</v>
      </c>
      <c r="S34" s="25">
        <v>2.5</v>
      </c>
      <c r="T34" s="25">
        <v>1</v>
      </c>
      <c r="U34" s="25">
        <v>7</v>
      </c>
      <c r="V34" s="25"/>
      <c r="W34" s="25"/>
      <c r="X34" s="25"/>
      <c r="Y34" s="25"/>
      <c r="Z34" s="25">
        <f t="shared" si="2"/>
        <v>35</v>
      </c>
      <c r="AA34" s="26">
        <v>1</v>
      </c>
    </row>
    <row r="35" spans="1:27" x14ac:dyDescent="0.25">
      <c r="A35" s="12" t="s">
        <v>2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4" t="s">
        <v>8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1" t="s">
        <v>57</v>
      </c>
      <c r="B37" s="25">
        <v>7</v>
      </c>
      <c r="C37" s="25"/>
      <c r="D37" s="25"/>
      <c r="E37" s="25">
        <v>7</v>
      </c>
      <c r="F37" s="25"/>
      <c r="G37" s="25">
        <v>7</v>
      </c>
      <c r="H37" s="25"/>
      <c r="I37" s="25">
        <v>7</v>
      </c>
      <c r="J37" s="25"/>
      <c r="K37" s="25">
        <v>2</v>
      </c>
      <c r="L37" s="25"/>
      <c r="M37" s="25">
        <v>7</v>
      </c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>
        <f>Y37+U37+Q37+M37+I37+E37</f>
        <v>21</v>
      </c>
      <c r="AA37" s="26">
        <v>0.4</v>
      </c>
    </row>
    <row r="38" spans="1:27" x14ac:dyDescent="0.25">
      <c r="A38" s="11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>
        <f>Y38+U38+Q38+M38+I38+E38</f>
        <v>0</v>
      </c>
      <c r="AA38" s="26"/>
    </row>
    <row r="39" spans="1:27" x14ac:dyDescent="0.25">
      <c r="A39" s="12" t="s">
        <v>3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2" t="s">
        <v>31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1" t="s">
        <v>47</v>
      </c>
      <c r="B41" s="25">
        <v>5</v>
      </c>
      <c r="C41" s="25"/>
      <c r="D41" s="25"/>
      <c r="E41" s="25">
        <v>7</v>
      </c>
      <c r="F41" s="25">
        <v>5</v>
      </c>
      <c r="G41" s="25"/>
      <c r="H41" s="25"/>
      <c r="I41" s="25">
        <v>7</v>
      </c>
      <c r="J41" s="25">
        <v>5</v>
      </c>
      <c r="K41" s="25"/>
      <c r="L41" s="25"/>
      <c r="M41" s="25">
        <v>7</v>
      </c>
      <c r="N41" s="25">
        <v>5</v>
      </c>
      <c r="O41" s="25"/>
      <c r="P41" s="25"/>
      <c r="Q41" s="25">
        <v>7</v>
      </c>
      <c r="R41" s="25">
        <v>5</v>
      </c>
      <c r="S41" s="25"/>
      <c r="T41" s="25"/>
      <c r="U41" s="25">
        <v>7</v>
      </c>
      <c r="V41" s="25"/>
      <c r="W41" s="25"/>
      <c r="X41" s="25"/>
      <c r="Y41" s="25"/>
      <c r="Z41" s="25">
        <f t="shared" ref="Z41:Z46" si="3">Y41+U41+Q41+M41+I41+E41</f>
        <v>35</v>
      </c>
      <c r="AA41" s="26">
        <v>0.8</v>
      </c>
    </row>
    <row r="42" spans="1:27" x14ac:dyDescent="0.25">
      <c r="A42" s="11" t="s">
        <v>46</v>
      </c>
      <c r="B42" s="25">
        <v>5</v>
      </c>
      <c r="C42" s="25"/>
      <c r="D42" s="25"/>
      <c r="E42" s="25">
        <v>7</v>
      </c>
      <c r="F42" s="25">
        <v>5</v>
      </c>
      <c r="G42" s="25"/>
      <c r="H42" s="25"/>
      <c r="I42" s="25">
        <v>7</v>
      </c>
      <c r="J42" s="25">
        <v>5</v>
      </c>
      <c r="K42" s="25">
        <v>1</v>
      </c>
      <c r="L42" s="25"/>
      <c r="M42" s="25">
        <v>7</v>
      </c>
      <c r="N42" s="25">
        <v>2</v>
      </c>
      <c r="O42" s="25">
        <v>3</v>
      </c>
      <c r="P42" s="25">
        <v>1</v>
      </c>
      <c r="Q42" s="25">
        <v>7</v>
      </c>
      <c r="R42" s="25"/>
      <c r="S42" s="25">
        <v>4</v>
      </c>
      <c r="T42" s="25">
        <v>1</v>
      </c>
      <c r="U42" s="25">
        <v>7</v>
      </c>
      <c r="V42" s="25"/>
      <c r="W42" s="25"/>
      <c r="X42" s="25"/>
      <c r="Y42" s="25"/>
      <c r="Z42" s="25">
        <f t="shared" si="3"/>
        <v>35</v>
      </c>
      <c r="AA42" s="26">
        <v>0.8</v>
      </c>
    </row>
    <row r="43" spans="1:27" x14ac:dyDescent="0.25">
      <c r="A43" s="43" t="s">
        <v>72</v>
      </c>
      <c r="B43" s="25">
        <v>4</v>
      </c>
      <c r="C43" s="25"/>
      <c r="D43" s="25"/>
      <c r="E43" s="25">
        <v>7</v>
      </c>
      <c r="F43" s="25">
        <v>3</v>
      </c>
      <c r="G43" s="25"/>
      <c r="H43" s="25"/>
      <c r="I43" s="25">
        <v>7</v>
      </c>
      <c r="J43" s="25">
        <v>4</v>
      </c>
      <c r="K43" s="25"/>
      <c r="L43" s="25"/>
      <c r="M43" s="25">
        <v>7</v>
      </c>
      <c r="N43" s="25">
        <v>4</v>
      </c>
      <c r="O43" s="25"/>
      <c r="P43" s="25"/>
      <c r="Q43" s="25">
        <v>7</v>
      </c>
      <c r="R43" s="25">
        <v>4</v>
      </c>
      <c r="S43" s="25"/>
      <c r="T43" s="25"/>
      <c r="U43" s="25">
        <v>7</v>
      </c>
      <c r="V43" s="25"/>
      <c r="W43" s="25"/>
      <c r="X43" s="25"/>
      <c r="Y43" s="25"/>
      <c r="Z43" s="25">
        <f t="shared" si="3"/>
        <v>35</v>
      </c>
      <c r="AA43" s="26">
        <v>0.6</v>
      </c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2" t="s">
        <v>22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2" t="s">
        <v>23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ref="Z50:Z55" si="4"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>Y56+U56+Q56+M56+I56+E56</f>
        <v>0</v>
      </c>
      <c r="AA56" s="26"/>
    </row>
    <row r="57" spans="1:27" x14ac:dyDescent="0.25">
      <c r="A57" s="16"/>
      <c r="B57" s="38">
        <f>SUM(B8:B56)</f>
        <v>28</v>
      </c>
      <c r="C57" s="38">
        <f>SUM(C8:C56)</f>
        <v>28</v>
      </c>
      <c r="D57" s="38">
        <f>SUM(D8:D56)</f>
        <v>5</v>
      </c>
      <c r="E57" s="38"/>
      <c r="F57" s="38">
        <f>SUM(F8:F56)</f>
        <v>27</v>
      </c>
      <c r="G57" s="38">
        <f>SUM(G8:G56)</f>
        <v>41</v>
      </c>
      <c r="H57" s="38">
        <f>SUM(H8:H56)</f>
        <v>6</v>
      </c>
      <c r="I57" s="38"/>
      <c r="J57" s="38">
        <f>SUM(J8:J56)</f>
        <v>29.5</v>
      </c>
      <c r="K57" s="38">
        <f>SUM(K8:K56)</f>
        <v>33</v>
      </c>
      <c r="L57" s="38">
        <f>SUM(L8:L56)</f>
        <v>5</v>
      </c>
      <c r="M57" s="38"/>
      <c r="N57" s="38">
        <f>SUM(N8:N56)</f>
        <v>25</v>
      </c>
      <c r="O57" s="38">
        <f>SUM(O8:O56)</f>
        <v>34.5</v>
      </c>
      <c r="P57" s="38">
        <f>SUM(P8:P56)</f>
        <v>5</v>
      </c>
      <c r="Q57" s="38"/>
      <c r="R57" s="38">
        <f>SUM(R8:R56)</f>
        <v>24.5</v>
      </c>
      <c r="S57" s="38">
        <f>SUM(S8:S56)</f>
        <v>33.5</v>
      </c>
      <c r="T57" s="38">
        <f>SUM(T8:T56)</f>
        <v>6</v>
      </c>
      <c r="U57" s="38"/>
      <c r="V57" s="38">
        <f>SUM(V8:V56)</f>
        <v>0</v>
      </c>
      <c r="W57" s="38">
        <f>SUM(W8:W56)</f>
        <v>0</v>
      </c>
      <c r="X57" s="38">
        <f>SUM(X8:X56)</f>
        <v>0</v>
      </c>
      <c r="Y57" s="38"/>
      <c r="AA57" s="26" t="s">
        <v>25</v>
      </c>
    </row>
    <row r="58" spans="1:27" x14ac:dyDescent="0.25">
      <c r="B58" s="38"/>
      <c r="C58" s="196">
        <f>SUM(C57:D57)</f>
        <v>33</v>
      </c>
      <c r="D58" s="196"/>
      <c r="E58" s="38">
        <f>SUM(E8:E56)</f>
        <v>105.5</v>
      </c>
      <c r="F58" s="38"/>
      <c r="G58" s="196">
        <f>SUM(G57:H57)</f>
        <v>47</v>
      </c>
      <c r="H58" s="196"/>
      <c r="I58" s="38">
        <f>SUM(I8:I56)</f>
        <v>119.5</v>
      </c>
      <c r="J58" s="38"/>
      <c r="K58" s="196">
        <f>SUM(K57:L57)</f>
        <v>38</v>
      </c>
      <c r="L58" s="196"/>
      <c r="M58" s="38">
        <f>SUM(M8:M56)</f>
        <v>115.5</v>
      </c>
      <c r="N58" s="38"/>
      <c r="O58" s="196">
        <f>SUM(O57:P57)</f>
        <v>39.5</v>
      </c>
      <c r="P58" s="196"/>
      <c r="Q58" s="38">
        <f>SUM(Q8:Q56)</f>
        <v>101.5</v>
      </c>
      <c r="R58" s="38"/>
      <c r="S58" s="196">
        <f>SUM(S57:T57)</f>
        <v>39.5</v>
      </c>
      <c r="T58" s="196"/>
      <c r="U58" s="38">
        <f>SUM(U8:U56)</f>
        <v>102.5</v>
      </c>
      <c r="V58" s="38"/>
      <c r="W58" s="196">
        <f>SUM(W57:X57)</f>
        <v>0</v>
      </c>
      <c r="X58" s="196"/>
      <c r="Y58" s="38">
        <f>SUM(Y8:Y56)</f>
        <v>0</v>
      </c>
      <c r="AA58" s="26">
        <f>SUM(AA8:AA56)</f>
        <v>9.7000000000000011</v>
      </c>
    </row>
    <row r="60" spans="1:27" x14ac:dyDescent="0.25">
      <c r="A60" s="39" t="s">
        <v>33</v>
      </c>
      <c r="B60" s="6">
        <v>8</v>
      </c>
      <c r="D60" s="200" t="s">
        <v>34</v>
      </c>
      <c r="E60" s="200"/>
      <c r="AA60" s="29"/>
    </row>
    <row r="62" spans="1:27" x14ac:dyDescent="0.25">
      <c r="A62" s="30" t="s">
        <v>26</v>
      </c>
      <c r="B62" s="39">
        <v>1548</v>
      </c>
      <c r="D62" s="200">
        <v>2214</v>
      </c>
      <c r="E62" s="200"/>
    </row>
    <row r="63" spans="1:27" x14ac:dyDescent="0.25">
      <c r="A63" s="31" t="s">
        <v>27</v>
      </c>
      <c r="B63" s="32">
        <f>B62/15/7/5</f>
        <v>2.9485714285714288</v>
      </c>
      <c r="D63" s="201">
        <f>D62/15/7/5</f>
        <v>4.2171428571428571</v>
      </c>
      <c r="E63" s="201"/>
    </row>
    <row r="65" spans="1:5" x14ac:dyDescent="0.25">
      <c r="A65" s="30" t="s">
        <v>28</v>
      </c>
      <c r="B65" s="39">
        <v>1232</v>
      </c>
      <c r="D65" s="200">
        <v>869</v>
      </c>
      <c r="E65" s="200"/>
    </row>
    <row r="66" spans="1:5" x14ac:dyDescent="0.25">
      <c r="A66" s="31" t="s">
        <v>27</v>
      </c>
      <c r="B66" s="32">
        <f>B65/17/7/5</f>
        <v>2.0705882352941178</v>
      </c>
      <c r="D66" s="201">
        <f>D65/17/7/5</f>
        <v>1.4605042016806722</v>
      </c>
      <c r="E66" s="201"/>
    </row>
    <row r="68" spans="1:5" x14ac:dyDescent="0.25">
      <c r="A68" s="30" t="s">
        <v>29</v>
      </c>
      <c r="B68" s="39">
        <v>27428</v>
      </c>
      <c r="D68" s="200">
        <v>27141</v>
      </c>
      <c r="E68" s="200"/>
    </row>
    <row r="69" spans="1:5" x14ac:dyDescent="0.25">
      <c r="A69" s="31" t="s">
        <v>27</v>
      </c>
      <c r="B69" s="32">
        <f>B68/160/7/5</f>
        <v>4.8978571428571431</v>
      </c>
      <c r="D69" s="201">
        <f>D68/160/7/5</f>
        <v>4.8466071428571427</v>
      </c>
      <c r="E69" s="201"/>
    </row>
    <row r="70" spans="1:5" x14ac:dyDescent="0.25">
      <c r="B70" s="38"/>
      <c r="D70" s="38"/>
    </row>
    <row r="71" spans="1:5" x14ac:dyDescent="0.25">
      <c r="A71" s="33" t="s">
        <v>30</v>
      </c>
      <c r="B71" s="40">
        <f>B63+B66+B69</f>
        <v>9.9170168067226889</v>
      </c>
      <c r="D71" s="202">
        <f>D63+D66+D69</f>
        <v>10.524254201680673</v>
      </c>
      <c r="E71" s="202"/>
    </row>
  </sheetData>
  <mergeCells count="27">
    <mergeCell ref="A1:T1"/>
    <mergeCell ref="B5:E5"/>
    <mergeCell ref="F5:I5"/>
    <mergeCell ref="J5:M5"/>
    <mergeCell ref="N5:Q5"/>
    <mergeCell ref="R5:U5"/>
    <mergeCell ref="W58:X58"/>
    <mergeCell ref="V5:Y5"/>
    <mergeCell ref="B6:E6"/>
    <mergeCell ref="F6:I6"/>
    <mergeCell ref="J6:M6"/>
    <mergeCell ref="N6:Q6"/>
    <mergeCell ref="R6:U6"/>
    <mergeCell ref="V6:Y6"/>
    <mergeCell ref="C58:D58"/>
    <mergeCell ref="G58:H58"/>
    <mergeCell ref="K58:L58"/>
    <mergeCell ref="O58:P58"/>
    <mergeCell ref="S58:T58"/>
    <mergeCell ref="D69:E69"/>
    <mergeCell ref="D71:E71"/>
    <mergeCell ref="D60:E60"/>
    <mergeCell ref="D62:E62"/>
    <mergeCell ref="D63:E63"/>
    <mergeCell ref="D65:E65"/>
    <mergeCell ref="D66:E66"/>
    <mergeCell ref="D68:E6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AA71"/>
  <sheetViews>
    <sheetView topLeftCell="A46" workbookViewId="0">
      <selection activeCell="D70" sqref="D70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9</v>
      </c>
      <c r="C2" s="35"/>
      <c r="D2" s="35"/>
      <c r="E2" s="35" t="s">
        <v>73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>
        <v>2</v>
      </c>
      <c r="C8" s="23"/>
      <c r="D8" s="23">
        <v>2</v>
      </c>
      <c r="E8" s="23">
        <v>9</v>
      </c>
      <c r="F8" s="9">
        <v>1</v>
      </c>
      <c r="G8" s="9"/>
      <c r="H8" s="9">
        <v>3</v>
      </c>
      <c r="I8" s="9">
        <v>7</v>
      </c>
      <c r="J8" s="23">
        <v>3</v>
      </c>
      <c r="K8" s="23"/>
      <c r="L8" s="23"/>
      <c r="M8" s="23">
        <v>7</v>
      </c>
      <c r="N8" s="9">
        <v>2</v>
      </c>
      <c r="O8" s="9"/>
      <c r="P8" s="9">
        <v>1</v>
      </c>
      <c r="Q8" s="9">
        <v>7</v>
      </c>
      <c r="R8" s="23"/>
      <c r="S8" s="23"/>
      <c r="T8" s="23"/>
      <c r="U8" s="23">
        <v>7</v>
      </c>
      <c r="V8" s="9"/>
      <c r="W8" s="9"/>
      <c r="X8" s="9"/>
      <c r="Y8" s="9"/>
      <c r="Z8" s="9">
        <f t="shared" ref="Z8:Z12" si="0">Y8+U8+Q8+M8+I8+E8</f>
        <v>37</v>
      </c>
      <c r="AA8" s="24">
        <v>0.2</v>
      </c>
    </row>
    <row r="9" spans="1:27" x14ac:dyDescent="0.25">
      <c r="A9" s="11" t="s">
        <v>38</v>
      </c>
      <c r="B9" s="25"/>
      <c r="C9" s="25">
        <v>6</v>
      </c>
      <c r="D9" s="25"/>
      <c r="E9" s="25">
        <v>7</v>
      </c>
      <c r="F9" s="25"/>
      <c r="G9" s="25">
        <v>6</v>
      </c>
      <c r="H9" s="25"/>
      <c r="I9" s="25">
        <v>7</v>
      </c>
      <c r="J9" s="25"/>
      <c r="K9" s="25">
        <v>7</v>
      </c>
      <c r="L9" s="25"/>
      <c r="M9" s="25">
        <v>7</v>
      </c>
      <c r="N9" s="25"/>
      <c r="O9" s="25">
        <v>5</v>
      </c>
      <c r="P9" s="25">
        <v>1</v>
      </c>
      <c r="Q9" s="25">
        <v>7</v>
      </c>
      <c r="R9" s="25"/>
      <c r="S9" s="25">
        <v>6</v>
      </c>
      <c r="T9" s="25"/>
      <c r="U9" s="25">
        <v>7</v>
      </c>
      <c r="V9" s="25"/>
      <c r="W9" s="25"/>
      <c r="X9" s="25"/>
      <c r="Y9" s="25"/>
      <c r="Z9" s="25">
        <f t="shared" si="0"/>
        <v>35</v>
      </c>
      <c r="AA9" s="26">
        <v>1</v>
      </c>
    </row>
    <row r="10" spans="1:27" x14ac:dyDescent="0.25">
      <c r="A10" s="43" t="s">
        <v>49</v>
      </c>
      <c r="B10" s="25"/>
      <c r="C10" s="25">
        <v>7</v>
      </c>
      <c r="D10" s="25"/>
      <c r="E10" s="25">
        <v>7</v>
      </c>
      <c r="F10" s="25"/>
      <c r="G10" s="25">
        <v>7</v>
      </c>
      <c r="H10" s="25"/>
      <c r="I10" s="25">
        <v>7</v>
      </c>
      <c r="J10" s="25"/>
      <c r="K10" s="25">
        <v>7</v>
      </c>
      <c r="L10" s="25"/>
      <c r="M10" s="25">
        <v>7</v>
      </c>
      <c r="N10" s="25"/>
      <c r="O10" s="25">
        <v>7</v>
      </c>
      <c r="P10" s="25"/>
      <c r="Q10" s="25">
        <v>7</v>
      </c>
      <c r="R10" s="25"/>
      <c r="S10" s="25">
        <v>7</v>
      </c>
      <c r="T10" s="25"/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11" t="s">
        <v>46</v>
      </c>
      <c r="B11" s="25"/>
      <c r="C11" s="25">
        <v>7</v>
      </c>
      <c r="D11" s="25"/>
      <c r="E11" s="25">
        <v>7</v>
      </c>
      <c r="F11" s="25"/>
      <c r="G11" s="25">
        <v>7</v>
      </c>
      <c r="H11" s="25"/>
      <c r="I11" s="25">
        <v>7</v>
      </c>
      <c r="J11" s="25"/>
      <c r="K11" s="25">
        <v>6</v>
      </c>
      <c r="L11" s="25"/>
      <c r="M11" s="25">
        <v>7</v>
      </c>
      <c r="N11" s="25"/>
      <c r="O11" s="25">
        <v>7</v>
      </c>
      <c r="P11" s="25"/>
      <c r="Q11" s="25">
        <v>7</v>
      </c>
      <c r="R11" s="25"/>
      <c r="S11" s="25">
        <v>5</v>
      </c>
      <c r="T11" s="25"/>
      <c r="U11" s="25">
        <v>7</v>
      </c>
      <c r="V11" s="25"/>
      <c r="W11" s="25"/>
      <c r="X11" s="25"/>
      <c r="Y11" s="25"/>
      <c r="Z11" s="25">
        <f t="shared" si="0"/>
        <v>35</v>
      </c>
      <c r="AA11" s="26">
        <v>1</v>
      </c>
    </row>
    <row r="12" spans="1:27" x14ac:dyDescent="0.25">
      <c r="A12" s="11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>
        <f t="shared" si="0"/>
        <v>0</v>
      </c>
      <c r="AA12" s="26"/>
    </row>
    <row r="13" spans="1:27" x14ac:dyDescent="0.25">
      <c r="A13" s="11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>
        <f>Y13+U13+Q13+M13+I13+E13</f>
        <v>0</v>
      </c>
      <c r="AA13" s="26"/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7.5</v>
      </c>
      <c r="F20" s="7"/>
      <c r="G20" s="7"/>
      <c r="H20" s="7"/>
      <c r="I20" s="7">
        <v>7.5</v>
      </c>
      <c r="J20" s="23"/>
      <c r="K20" s="23"/>
      <c r="L20" s="23"/>
      <c r="M20" s="23">
        <v>8.5</v>
      </c>
      <c r="N20" s="7"/>
      <c r="O20" s="7"/>
      <c r="P20" s="7"/>
      <c r="Q20" s="7">
        <v>8.5</v>
      </c>
      <c r="R20" s="23"/>
      <c r="S20" s="23"/>
      <c r="T20" s="23"/>
      <c r="U20" s="23">
        <v>7</v>
      </c>
      <c r="V20" s="7"/>
      <c r="W20" s="7"/>
      <c r="X20" s="7"/>
      <c r="Y20" s="7"/>
      <c r="Z20" s="6">
        <f t="shared" ref="Z20:Z27" si="1">Y20+U20+Q20+M20+I20+E20</f>
        <v>39</v>
      </c>
      <c r="AA20" s="38"/>
    </row>
    <row r="21" spans="1:27" x14ac:dyDescent="0.25">
      <c r="A21" s="43" t="s">
        <v>55</v>
      </c>
      <c r="B21" s="23"/>
      <c r="C21" s="23"/>
      <c r="D21" s="23"/>
      <c r="E21" s="23">
        <v>7</v>
      </c>
      <c r="F21" s="7"/>
      <c r="G21" s="7"/>
      <c r="H21" s="7"/>
      <c r="I21" s="7">
        <v>7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35</v>
      </c>
      <c r="AA21" s="38"/>
    </row>
    <row r="22" spans="1:27" x14ac:dyDescent="0.25">
      <c r="A22" s="43" t="s">
        <v>74</v>
      </c>
      <c r="B22" s="23"/>
      <c r="C22" s="23"/>
      <c r="D22" s="23"/>
      <c r="E22" s="23">
        <v>7</v>
      </c>
      <c r="F22" s="7"/>
      <c r="G22" s="7"/>
      <c r="H22" s="7"/>
      <c r="I22" s="7">
        <v>7.5</v>
      </c>
      <c r="J22" s="23"/>
      <c r="K22" s="23"/>
      <c r="L22" s="23"/>
      <c r="M22" s="23">
        <v>7.5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36</v>
      </c>
      <c r="AA22" s="38"/>
    </row>
    <row r="23" spans="1:27" x14ac:dyDescent="0.25">
      <c r="A23" s="11" t="s">
        <v>66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27"/>
      <c r="B24" s="23"/>
      <c r="C24" s="23"/>
      <c r="D24" s="23"/>
      <c r="E24" s="23"/>
      <c r="F24" s="7"/>
      <c r="G24" s="7"/>
      <c r="H24" s="7"/>
      <c r="I24" s="7"/>
      <c r="J24" s="23"/>
      <c r="K24" s="23"/>
      <c r="L24" s="23"/>
      <c r="M24" s="23"/>
      <c r="N24" s="7"/>
      <c r="O24" s="7"/>
      <c r="P24" s="7"/>
      <c r="Q24" s="7"/>
      <c r="R24" s="23"/>
      <c r="S24" s="23"/>
      <c r="T24" s="23"/>
      <c r="U24" s="23"/>
      <c r="V24" s="7"/>
      <c r="W24" s="7"/>
      <c r="X24" s="7"/>
      <c r="Y24" s="7"/>
      <c r="Z24" s="6">
        <f t="shared" si="1"/>
        <v>0</v>
      </c>
      <c r="AA24" s="38"/>
    </row>
    <row r="25" spans="1:27" x14ac:dyDescent="0.25">
      <c r="A25" s="27"/>
      <c r="B25" s="23"/>
      <c r="C25" s="23"/>
      <c r="D25" s="23"/>
      <c r="E25" s="23"/>
      <c r="F25" s="7"/>
      <c r="G25" s="7"/>
      <c r="H25" s="7"/>
      <c r="I25" s="7"/>
      <c r="J25" s="23"/>
      <c r="K25" s="23"/>
      <c r="L25" s="23"/>
      <c r="M25" s="23"/>
      <c r="N25" s="7"/>
      <c r="O25" s="7"/>
      <c r="P25" s="7"/>
      <c r="Q25" s="7"/>
      <c r="R25" s="23"/>
      <c r="S25" s="23"/>
      <c r="T25" s="23"/>
      <c r="U25" s="23"/>
      <c r="V25" s="7"/>
      <c r="W25" s="7"/>
      <c r="X25" s="7"/>
      <c r="Y25" s="7"/>
      <c r="Z25" s="6">
        <f t="shared" si="1"/>
        <v>0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/>
      <c r="D30" s="25"/>
      <c r="E30" s="25"/>
      <c r="F30" s="25"/>
      <c r="G30" s="25">
        <v>3</v>
      </c>
      <c r="H30" s="25">
        <v>4</v>
      </c>
      <c r="I30" s="25">
        <v>7</v>
      </c>
      <c r="J30" s="25"/>
      <c r="K30" s="25">
        <v>5</v>
      </c>
      <c r="L30" s="25">
        <v>2</v>
      </c>
      <c r="M30" s="25">
        <v>7</v>
      </c>
      <c r="N30" s="25"/>
      <c r="O30" s="25">
        <v>5</v>
      </c>
      <c r="P30" s="25">
        <v>2</v>
      </c>
      <c r="Q30" s="25">
        <v>7</v>
      </c>
      <c r="R30" s="25"/>
      <c r="S30" s="25">
        <v>4</v>
      </c>
      <c r="T30" s="25">
        <v>3</v>
      </c>
      <c r="U30" s="25">
        <v>7</v>
      </c>
      <c r="V30" s="25"/>
      <c r="W30" s="25"/>
      <c r="X30" s="25"/>
      <c r="Y30" s="25"/>
      <c r="Z30" s="25">
        <f t="shared" ref="Z30:Z34" si="2">Y30+U30+Q30+M30+I30+E30</f>
        <v>28</v>
      </c>
      <c r="AA30" s="26">
        <v>0.8</v>
      </c>
    </row>
    <row r="31" spans="1:27" x14ac:dyDescent="0.25">
      <c r="A31" s="11" t="s">
        <v>43</v>
      </c>
      <c r="B31" s="25"/>
      <c r="C31" s="25">
        <v>5</v>
      </c>
      <c r="D31" s="25">
        <v>2</v>
      </c>
      <c r="E31" s="25">
        <v>7</v>
      </c>
      <c r="F31" s="25"/>
      <c r="G31" s="25">
        <v>3</v>
      </c>
      <c r="H31" s="25">
        <v>4</v>
      </c>
      <c r="I31" s="25">
        <v>7</v>
      </c>
      <c r="J31" s="25"/>
      <c r="K31" s="25">
        <v>5</v>
      </c>
      <c r="L31" s="25">
        <v>2</v>
      </c>
      <c r="M31" s="25">
        <v>7</v>
      </c>
      <c r="N31" s="25"/>
      <c r="O31" s="25">
        <v>5</v>
      </c>
      <c r="P31" s="25">
        <v>2</v>
      </c>
      <c r="Q31" s="25">
        <v>7</v>
      </c>
      <c r="R31" s="25"/>
      <c r="S31" s="25">
        <v>4</v>
      </c>
      <c r="T31" s="25">
        <v>3</v>
      </c>
      <c r="U31" s="25">
        <v>7</v>
      </c>
      <c r="V31" s="25"/>
      <c r="W31" s="25"/>
      <c r="X31" s="25"/>
      <c r="Y31" s="25"/>
      <c r="Z31" s="25">
        <f t="shared" si="2"/>
        <v>35</v>
      </c>
      <c r="AA31" s="26">
        <v>1</v>
      </c>
    </row>
    <row r="32" spans="1:27" x14ac:dyDescent="0.25">
      <c r="A32" s="43" t="s">
        <v>40</v>
      </c>
      <c r="B32" s="25">
        <v>7</v>
      </c>
      <c r="C32" s="25"/>
      <c r="D32" s="25"/>
      <c r="E32" s="25">
        <v>7</v>
      </c>
      <c r="F32" s="25"/>
      <c r="G32" s="25">
        <v>7</v>
      </c>
      <c r="H32" s="25"/>
      <c r="I32" s="25">
        <v>7</v>
      </c>
      <c r="J32" s="25">
        <v>3.5</v>
      </c>
      <c r="K32" s="25">
        <v>3.5</v>
      </c>
      <c r="L32" s="25"/>
      <c r="M32" s="25">
        <v>7</v>
      </c>
      <c r="N32" s="25">
        <v>2</v>
      </c>
      <c r="O32" s="25">
        <v>5</v>
      </c>
      <c r="P32" s="25"/>
      <c r="Q32" s="25">
        <v>7</v>
      </c>
      <c r="R32" s="25">
        <v>4</v>
      </c>
      <c r="S32" s="25">
        <v>3</v>
      </c>
      <c r="T32" s="25"/>
      <c r="U32" s="25">
        <v>7</v>
      </c>
      <c r="V32" s="25"/>
      <c r="W32" s="25"/>
      <c r="X32" s="25"/>
      <c r="Y32" s="25"/>
      <c r="Z32" s="25">
        <f t="shared" si="2"/>
        <v>35</v>
      </c>
      <c r="AA32" s="26">
        <v>1</v>
      </c>
    </row>
    <row r="33" spans="1:27" x14ac:dyDescent="0.25">
      <c r="A33" s="11" t="s">
        <v>61</v>
      </c>
      <c r="B33" s="25"/>
      <c r="C33" s="25"/>
      <c r="D33" s="25"/>
      <c r="E33" s="25"/>
      <c r="F33" s="25">
        <v>7</v>
      </c>
      <c r="G33" s="25"/>
      <c r="H33" s="25"/>
      <c r="I33" s="25">
        <v>7</v>
      </c>
      <c r="J33" s="25">
        <v>3.5</v>
      </c>
      <c r="K33" s="25"/>
      <c r="L33" s="25"/>
      <c r="M33" s="25">
        <v>3.5</v>
      </c>
      <c r="N33" s="25">
        <v>3.5</v>
      </c>
      <c r="O33" s="25"/>
      <c r="P33" s="25"/>
      <c r="Q33" s="25">
        <v>3.5</v>
      </c>
      <c r="R33" s="25">
        <v>3.5</v>
      </c>
      <c r="S33" s="25"/>
      <c r="T33" s="25"/>
      <c r="U33" s="25">
        <v>3.5</v>
      </c>
      <c r="V33" s="25"/>
      <c r="W33" s="25"/>
      <c r="X33" s="25"/>
      <c r="Y33" s="25"/>
      <c r="Z33" s="25">
        <v>17.5</v>
      </c>
      <c r="AA33" s="26">
        <v>0.5</v>
      </c>
    </row>
    <row r="34" spans="1:27" x14ac:dyDescent="0.25">
      <c r="A34" s="43" t="s">
        <v>42</v>
      </c>
      <c r="B34" s="25">
        <v>8</v>
      </c>
      <c r="C34" s="25"/>
      <c r="D34" s="25"/>
      <c r="E34" s="25">
        <v>8</v>
      </c>
      <c r="F34" s="25">
        <v>8</v>
      </c>
      <c r="G34" s="25"/>
      <c r="H34" s="25"/>
      <c r="I34" s="25">
        <v>8</v>
      </c>
      <c r="J34" s="25">
        <v>9</v>
      </c>
      <c r="K34" s="25"/>
      <c r="L34" s="25"/>
      <c r="M34" s="25">
        <v>9</v>
      </c>
      <c r="N34" s="25">
        <v>8</v>
      </c>
      <c r="O34" s="25"/>
      <c r="P34" s="25"/>
      <c r="Q34" s="25">
        <v>8</v>
      </c>
      <c r="R34" s="25">
        <v>7</v>
      </c>
      <c r="S34" s="25"/>
      <c r="T34" s="25"/>
      <c r="U34" s="25">
        <v>7</v>
      </c>
      <c r="V34" s="25"/>
      <c r="W34" s="25"/>
      <c r="X34" s="25"/>
      <c r="Y34" s="25"/>
      <c r="Z34" s="25">
        <f t="shared" si="2"/>
        <v>40</v>
      </c>
      <c r="AA34" s="26">
        <v>1</v>
      </c>
    </row>
    <row r="35" spans="1:27" x14ac:dyDescent="0.25">
      <c r="A35" s="12" t="s">
        <v>2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4" t="s">
        <v>8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1" t="s">
        <v>57</v>
      </c>
      <c r="B37" s="25"/>
      <c r="C37" s="25">
        <v>4</v>
      </c>
      <c r="D37" s="25"/>
      <c r="E37" s="25">
        <v>7</v>
      </c>
      <c r="F37" s="25"/>
      <c r="G37" s="25"/>
      <c r="H37" s="25"/>
      <c r="I37" s="25">
        <v>7</v>
      </c>
      <c r="J37" s="25"/>
      <c r="K37" s="25"/>
      <c r="L37" s="25"/>
      <c r="M37" s="25">
        <v>7.5</v>
      </c>
      <c r="N37" s="25"/>
      <c r="O37" s="25"/>
      <c r="P37" s="25"/>
      <c r="Q37" s="25">
        <v>8</v>
      </c>
      <c r="R37" s="25"/>
      <c r="S37" s="25"/>
      <c r="T37" s="25"/>
      <c r="U37" s="25">
        <v>7</v>
      </c>
      <c r="V37" s="25"/>
      <c r="W37" s="25"/>
      <c r="X37" s="25"/>
      <c r="Y37" s="25"/>
      <c r="Z37" s="25">
        <f>Y37+U37+Q37+M37+I37+E37</f>
        <v>36.5</v>
      </c>
      <c r="AA37" s="26"/>
    </row>
    <row r="38" spans="1:27" x14ac:dyDescent="0.25">
      <c r="A38" s="11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>
        <f>Y38+U38+Q38+M38+I38+E38</f>
        <v>0</v>
      </c>
      <c r="AA38" s="26"/>
    </row>
    <row r="39" spans="1:27" x14ac:dyDescent="0.25">
      <c r="A39" s="12" t="s">
        <v>3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2" t="s">
        <v>31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1" t="s">
        <v>47</v>
      </c>
      <c r="B41" s="25">
        <v>3</v>
      </c>
      <c r="C41" s="25"/>
      <c r="D41" s="25">
        <v>3</v>
      </c>
      <c r="E41" s="25">
        <v>7</v>
      </c>
      <c r="F41" s="25">
        <v>6</v>
      </c>
      <c r="G41" s="25"/>
      <c r="H41" s="25"/>
      <c r="I41" s="25">
        <v>7</v>
      </c>
      <c r="J41" s="25">
        <v>8</v>
      </c>
      <c r="K41" s="25"/>
      <c r="L41" s="25"/>
      <c r="M41" s="25">
        <v>8</v>
      </c>
      <c r="N41" s="25">
        <v>7</v>
      </c>
      <c r="O41" s="25"/>
      <c r="P41" s="25"/>
      <c r="Q41" s="25">
        <v>7</v>
      </c>
      <c r="R41" s="25">
        <v>6</v>
      </c>
      <c r="S41" s="25"/>
      <c r="T41" s="25"/>
      <c r="U41" s="25">
        <v>7</v>
      </c>
      <c r="V41" s="25"/>
      <c r="W41" s="25"/>
      <c r="X41" s="25"/>
      <c r="Y41" s="25"/>
      <c r="Z41" s="25">
        <f t="shared" ref="Z41:Z46" si="3">Y41+U41+Q41+M41+I41+E41</f>
        <v>36</v>
      </c>
      <c r="AA41" s="26">
        <v>1</v>
      </c>
    </row>
    <row r="42" spans="1:27" x14ac:dyDescent="0.25">
      <c r="A42" s="43" t="s">
        <v>72</v>
      </c>
      <c r="B42" s="25">
        <v>3</v>
      </c>
      <c r="C42" s="25">
        <v>1</v>
      </c>
      <c r="D42" s="25">
        <v>3</v>
      </c>
      <c r="E42" s="25">
        <v>7</v>
      </c>
      <c r="F42" s="25">
        <v>4</v>
      </c>
      <c r="G42" s="25">
        <v>3</v>
      </c>
      <c r="H42" s="25"/>
      <c r="I42" s="25">
        <v>7</v>
      </c>
      <c r="J42" s="25">
        <v>4</v>
      </c>
      <c r="K42" s="25">
        <v>3</v>
      </c>
      <c r="L42" s="25"/>
      <c r="M42" s="25">
        <v>8</v>
      </c>
      <c r="N42" s="25">
        <v>4</v>
      </c>
      <c r="O42" s="25">
        <v>3</v>
      </c>
      <c r="P42" s="25"/>
      <c r="Q42" s="25">
        <v>7</v>
      </c>
      <c r="R42" s="25">
        <v>5</v>
      </c>
      <c r="S42" s="25">
        <v>2</v>
      </c>
      <c r="T42" s="25"/>
      <c r="U42" s="25">
        <v>7</v>
      </c>
      <c r="V42" s="25"/>
      <c r="W42" s="25"/>
      <c r="X42" s="25"/>
      <c r="Y42" s="25"/>
      <c r="Z42" s="25">
        <f t="shared" si="3"/>
        <v>36</v>
      </c>
      <c r="AA42" s="26">
        <v>1</v>
      </c>
    </row>
    <row r="43" spans="1:27" x14ac:dyDescent="0.25">
      <c r="A43" s="11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>
        <f t="shared" si="3"/>
        <v>0</v>
      </c>
      <c r="AA43" s="26"/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2" t="s">
        <v>22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2" t="s">
        <v>23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ref="Z50:Z55" si="4"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>Y56+U56+Q56+M56+I56+E56</f>
        <v>0</v>
      </c>
      <c r="AA56" s="26"/>
    </row>
    <row r="57" spans="1:27" x14ac:dyDescent="0.25">
      <c r="A57" s="16"/>
      <c r="B57" s="38">
        <f>SUM(B8:B56)</f>
        <v>23</v>
      </c>
      <c r="C57" s="38">
        <f>SUM(C8:C56)</f>
        <v>30</v>
      </c>
      <c r="D57" s="38">
        <f>SUM(D8:D56)</f>
        <v>10</v>
      </c>
      <c r="E57" s="38"/>
      <c r="F57" s="38">
        <f>SUM(F8:F56)</f>
        <v>26</v>
      </c>
      <c r="G57" s="38">
        <f>SUM(G8:G56)</f>
        <v>36</v>
      </c>
      <c r="H57" s="38">
        <f>SUM(H8:H56)</f>
        <v>11</v>
      </c>
      <c r="I57" s="38"/>
      <c r="J57" s="38">
        <f>SUM(J8:J56)</f>
        <v>31</v>
      </c>
      <c r="K57" s="38">
        <f>SUM(K8:K56)</f>
        <v>36.5</v>
      </c>
      <c r="L57" s="38">
        <f>SUM(L8:L56)</f>
        <v>4</v>
      </c>
      <c r="M57" s="38"/>
      <c r="N57" s="38">
        <f>SUM(N8:N56)</f>
        <v>26.5</v>
      </c>
      <c r="O57" s="38">
        <f>SUM(O8:O56)</f>
        <v>37</v>
      </c>
      <c r="P57" s="38">
        <f>SUM(P8:P56)</f>
        <v>6</v>
      </c>
      <c r="Q57" s="38"/>
      <c r="R57" s="38">
        <f>SUM(R8:R56)</f>
        <v>25.5</v>
      </c>
      <c r="S57" s="38">
        <f>SUM(S8:S56)</f>
        <v>31</v>
      </c>
      <c r="T57" s="38">
        <f>SUM(T8:T56)</f>
        <v>6</v>
      </c>
      <c r="U57" s="38"/>
      <c r="V57" s="38">
        <f>SUM(V8:V56)</f>
        <v>0</v>
      </c>
      <c r="W57" s="38">
        <f>SUM(W8:W56)</f>
        <v>0</v>
      </c>
      <c r="X57" s="38">
        <f>SUM(X8:X56)</f>
        <v>0</v>
      </c>
      <c r="Y57" s="38"/>
      <c r="AA57" s="26" t="s">
        <v>25</v>
      </c>
    </row>
    <row r="58" spans="1:27" x14ac:dyDescent="0.25">
      <c r="B58" s="38"/>
      <c r="C58" s="196">
        <f>SUM(C57:D57)</f>
        <v>40</v>
      </c>
      <c r="D58" s="196"/>
      <c r="E58" s="38">
        <f>SUM(E8:E56)</f>
        <v>101.5</v>
      </c>
      <c r="F58" s="38"/>
      <c r="G58" s="196">
        <f>SUM(G57:H57)</f>
        <v>47</v>
      </c>
      <c r="H58" s="196"/>
      <c r="I58" s="38">
        <f>SUM(I8:I56)</f>
        <v>114</v>
      </c>
      <c r="J58" s="38"/>
      <c r="K58" s="196">
        <f>SUM(K57:L57)</f>
        <v>40.5</v>
      </c>
      <c r="L58" s="196"/>
      <c r="M58" s="38">
        <f>SUM(M8:M56)</f>
        <v>115</v>
      </c>
      <c r="N58" s="38"/>
      <c r="O58" s="196">
        <f>SUM(O57:P57)</f>
        <v>43</v>
      </c>
      <c r="P58" s="196"/>
      <c r="Q58" s="38">
        <f>SUM(Q8:Q56)</f>
        <v>112</v>
      </c>
      <c r="R58" s="38"/>
      <c r="S58" s="196">
        <f>SUM(S57:T57)</f>
        <v>37</v>
      </c>
      <c r="T58" s="196"/>
      <c r="U58" s="38">
        <f>SUM(U8:U56)</f>
        <v>108.5</v>
      </c>
      <c r="V58" s="38"/>
      <c r="W58" s="196">
        <f>SUM(W57:X57)</f>
        <v>0</v>
      </c>
      <c r="X58" s="196"/>
      <c r="Y58" s="38">
        <f>SUM(Y8:Y56)</f>
        <v>0</v>
      </c>
      <c r="AA58" s="26">
        <f>SUM(AA8:AA56)</f>
        <v>9.5</v>
      </c>
    </row>
    <row r="60" spans="1:27" x14ac:dyDescent="0.25">
      <c r="A60" s="39" t="s">
        <v>33</v>
      </c>
      <c r="B60" s="6">
        <v>9</v>
      </c>
      <c r="D60" s="200" t="s">
        <v>34</v>
      </c>
      <c r="E60" s="200"/>
      <c r="AA60" s="29"/>
    </row>
    <row r="62" spans="1:27" x14ac:dyDescent="0.25">
      <c r="A62" s="30" t="s">
        <v>26</v>
      </c>
      <c r="B62" s="39">
        <v>2069</v>
      </c>
      <c r="D62" s="200">
        <v>2224</v>
      </c>
      <c r="E62" s="200"/>
    </row>
    <row r="63" spans="1:27" x14ac:dyDescent="0.25">
      <c r="A63" s="31" t="s">
        <v>27</v>
      </c>
      <c r="B63" s="32">
        <f>B62/15/7/5</f>
        <v>3.940952380952381</v>
      </c>
      <c r="D63" s="201">
        <f>D62/15/7/5</f>
        <v>4.236190476190477</v>
      </c>
      <c r="E63" s="201"/>
    </row>
    <row r="65" spans="1:5" x14ac:dyDescent="0.25">
      <c r="A65" s="30" t="s">
        <v>28</v>
      </c>
      <c r="B65" s="39">
        <v>1017</v>
      </c>
      <c r="D65" s="200">
        <v>1149</v>
      </c>
      <c r="E65" s="200"/>
    </row>
    <row r="66" spans="1:5" x14ac:dyDescent="0.25">
      <c r="A66" s="31" t="s">
        <v>27</v>
      </c>
      <c r="B66" s="32">
        <f>B65/17/7/5</f>
        <v>1.7092436974789915</v>
      </c>
      <c r="D66" s="201">
        <f>D65/17/7/5</f>
        <v>1.9310924369747902</v>
      </c>
      <c r="E66" s="201"/>
    </row>
    <row r="68" spans="1:5" x14ac:dyDescent="0.25">
      <c r="A68" s="30" t="s">
        <v>29</v>
      </c>
      <c r="B68" s="39">
        <v>29048</v>
      </c>
      <c r="D68" s="200">
        <v>30807</v>
      </c>
      <c r="E68" s="200"/>
    </row>
    <row r="69" spans="1:5" x14ac:dyDescent="0.25">
      <c r="A69" s="31" t="s">
        <v>27</v>
      </c>
      <c r="B69" s="32">
        <f>B68/160/7/5</f>
        <v>5.1871428571428577</v>
      </c>
      <c r="D69" s="201">
        <f>D68/160/7/5</f>
        <v>5.5012499999999998</v>
      </c>
      <c r="E69" s="201"/>
    </row>
    <row r="70" spans="1:5" x14ac:dyDescent="0.25">
      <c r="B70" s="38"/>
      <c r="D70" s="38"/>
    </row>
    <row r="71" spans="1:5" x14ac:dyDescent="0.25">
      <c r="A71" s="33" t="s">
        <v>30</v>
      </c>
      <c r="B71" s="40">
        <f>B63+B66+B69</f>
        <v>10.83733893557423</v>
      </c>
      <c r="D71" s="202">
        <f>D63+D66+D69</f>
        <v>11.668532913165267</v>
      </c>
      <c r="E71" s="202"/>
    </row>
  </sheetData>
  <mergeCells count="27">
    <mergeCell ref="A1:T1"/>
    <mergeCell ref="B5:E5"/>
    <mergeCell ref="F5:I5"/>
    <mergeCell ref="J5:M5"/>
    <mergeCell ref="N5:Q5"/>
    <mergeCell ref="R5:U5"/>
    <mergeCell ref="W58:X58"/>
    <mergeCell ref="V5:Y5"/>
    <mergeCell ref="B6:E6"/>
    <mergeCell ref="F6:I6"/>
    <mergeCell ref="J6:M6"/>
    <mergeCell ref="N6:Q6"/>
    <mergeCell ref="R6:U6"/>
    <mergeCell ref="V6:Y6"/>
    <mergeCell ref="C58:D58"/>
    <mergeCell ref="G58:H58"/>
    <mergeCell ref="K58:L58"/>
    <mergeCell ref="O58:P58"/>
    <mergeCell ref="S58:T58"/>
    <mergeCell ref="D69:E69"/>
    <mergeCell ref="D71:E71"/>
    <mergeCell ref="D60:E60"/>
    <mergeCell ref="D62:E62"/>
    <mergeCell ref="D63:E63"/>
    <mergeCell ref="D65:E65"/>
    <mergeCell ref="D66:E66"/>
    <mergeCell ref="D68:E6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AA72"/>
  <sheetViews>
    <sheetView workbookViewId="0">
      <selection activeCell="D70" sqref="D70:E70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10</v>
      </c>
      <c r="C2" s="35"/>
      <c r="D2" s="35"/>
      <c r="E2" s="35" t="s">
        <v>77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/>
      <c r="C8" s="23"/>
      <c r="D8" s="23">
        <v>2</v>
      </c>
      <c r="E8" s="23">
        <v>8</v>
      </c>
      <c r="F8" s="9"/>
      <c r="G8" s="9"/>
      <c r="H8" s="9"/>
      <c r="I8" s="9">
        <v>8</v>
      </c>
      <c r="J8" s="23">
        <v>1</v>
      </c>
      <c r="K8" s="23"/>
      <c r="L8" s="23">
        <v>1</v>
      </c>
      <c r="M8" s="23">
        <v>8</v>
      </c>
      <c r="N8" s="9">
        <v>1</v>
      </c>
      <c r="O8" s="9"/>
      <c r="P8" s="9">
        <v>1</v>
      </c>
      <c r="Q8" s="9">
        <v>8</v>
      </c>
      <c r="R8" s="23">
        <v>1</v>
      </c>
      <c r="S8" s="23"/>
      <c r="T8" s="23">
        <v>1</v>
      </c>
      <c r="U8" s="23">
        <v>8</v>
      </c>
      <c r="V8" s="9"/>
      <c r="W8" s="9"/>
      <c r="X8" s="9"/>
      <c r="Y8" s="9"/>
      <c r="Z8" s="9">
        <f t="shared" ref="Z8:Z12" si="0">Y8+U8+Q8+M8+I8+E8</f>
        <v>40</v>
      </c>
      <c r="AA8" s="24">
        <v>0.2</v>
      </c>
    </row>
    <row r="9" spans="1:27" x14ac:dyDescent="0.25">
      <c r="A9" s="11" t="s">
        <v>38</v>
      </c>
      <c r="B9" s="25"/>
      <c r="C9" s="25">
        <v>6</v>
      </c>
      <c r="D9" s="25"/>
      <c r="E9" s="25">
        <v>7</v>
      </c>
      <c r="F9" s="25"/>
      <c r="G9" s="25">
        <v>3</v>
      </c>
      <c r="H9" s="25">
        <v>3</v>
      </c>
      <c r="I9" s="25">
        <v>7</v>
      </c>
      <c r="J9" s="25"/>
      <c r="K9" s="25">
        <v>3</v>
      </c>
      <c r="L9" s="25">
        <v>3</v>
      </c>
      <c r="M9" s="25">
        <v>7</v>
      </c>
      <c r="N9" s="25"/>
      <c r="O9" s="25"/>
      <c r="P9" s="25"/>
      <c r="Q9" s="25"/>
      <c r="R9" s="25"/>
      <c r="S9" s="25">
        <v>3</v>
      </c>
      <c r="T9" s="25">
        <v>3</v>
      </c>
      <c r="U9" s="25">
        <v>7</v>
      </c>
      <c r="V9" s="25"/>
      <c r="W9" s="25"/>
      <c r="X9" s="25"/>
      <c r="Y9" s="25"/>
      <c r="Z9" s="25">
        <f t="shared" si="0"/>
        <v>28</v>
      </c>
      <c r="AA9" s="26">
        <v>0.8</v>
      </c>
    </row>
    <row r="10" spans="1:27" x14ac:dyDescent="0.25">
      <c r="A10" s="11" t="s">
        <v>60</v>
      </c>
      <c r="B10" s="25"/>
      <c r="C10" s="25">
        <v>7</v>
      </c>
      <c r="D10" s="25"/>
      <c r="E10" s="25">
        <v>7</v>
      </c>
      <c r="F10" s="25"/>
      <c r="G10" s="25">
        <v>7</v>
      </c>
      <c r="H10" s="25"/>
      <c r="I10" s="25">
        <v>7</v>
      </c>
      <c r="J10" s="25"/>
      <c r="K10" s="25">
        <v>7</v>
      </c>
      <c r="L10" s="25"/>
      <c r="M10" s="25">
        <v>7</v>
      </c>
      <c r="N10" s="25"/>
      <c r="O10" s="25">
        <v>7</v>
      </c>
      <c r="P10" s="25"/>
      <c r="Q10" s="25">
        <v>7</v>
      </c>
      <c r="R10" s="25"/>
      <c r="S10" s="25">
        <v>7</v>
      </c>
      <c r="T10" s="25"/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43" t="s">
        <v>53</v>
      </c>
      <c r="B11" s="25"/>
      <c r="C11" s="25">
        <v>7</v>
      </c>
      <c r="D11" s="25"/>
      <c r="E11" s="25">
        <v>7</v>
      </c>
      <c r="F11" s="25"/>
      <c r="G11" s="25">
        <v>7</v>
      </c>
      <c r="H11" s="25"/>
      <c r="I11" s="25">
        <v>7</v>
      </c>
      <c r="J11" s="25"/>
      <c r="K11" s="25">
        <v>7</v>
      </c>
      <c r="L11" s="25"/>
      <c r="M11" s="25">
        <v>7</v>
      </c>
      <c r="N11" s="25"/>
      <c r="O11" s="25">
        <v>7</v>
      </c>
      <c r="P11" s="25"/>
      <c r="Q11" s="25">
        <v>7</v>
      </c>
      <c r="R11" s="25"/>
      <c r="S11" s="25">
        <v>7</v>
      </c>
      <c r="T11" s="25"/>
      <c r="U11" s="25">
        <v>7</v>
      </c>
      <c r="V11" s="25"/>
      <c r="W11" s="25"/>
      <c r="X11" s="25"/>
      <c r="Y11" s="25"/>
      <c r="Z11" s="25">
        <f t="shared" si="0"/>
        <v>35</v>
      </c>
      <c r="AA11" s="26">
        <v>1</v>
      </c>
    </row>
    <row r="12" spans="1:27" x14ac:dyDescent="0.25">
      <c r="A12" s="43" t="s">
        <v>50</v>
      </c>
      <c r="B12" s="25"/>
      <c r="C12" s="25"/>
      <c r="D12" s="25"/>
      <c r="E12" s="25"/>
      <c r="F12" s="25"/>
      <c r="G12" s="25">
        <v>7</v>
      </c>
      <c r="H12" s="25"/>
      <c r="I12" s="25">
        <v>7</v>
      </c>
      <c r="J12" s="25"/>
      <c r="K12" s="25">
        <v>7</v>
      </c>
      <c r="L12" s="25"/>
      <c r="M12" s="25">
        <v>7</v>
      </c>
      <c r="N12" s="25"/>
      <c r="O12" s="25">
        <v>7</v>
      </c>
      <c r="P12" s="25"/>
      <c r="Q12" s="25">
        <v>7</v>
      </c>
      <c r="R12" s="25"/>
      <c r="S12" s="25">
        <v>7</v>
      </c>
      <c r="T12" s="25"/>
      <c r="U12" s="25">
        <v>7</v>
      </c>
      <c r="V12" s="25"/>
      <c r="W12" s="25"/>
      <c r="X12" s="25"/>
      <c r="Y12" s="25"/>
      <c r="Z12" s="25">
        <f t="shared" si="0"/>
        <v>28</v>
      </c>
      <c r="AA12" s="26">
        <v>0.8</v>
      </c>
    </row>
    <row r="13" spans="1:27" x14ac:dyDescent="0.25">
      <c r="A13" s="43" t="s">
        <v>67</v>
      </c>
      <c r="B13" s="25"/>
      <c r="C13" s="25"/>
      <c r="D13" s="25"/>
      <c r="E13" s="25"/>
      <c r="F13" s="25"/>
      <c r="G13" s="25">
        <v>7</v>
      </c>
      <c r="H13" s="25"/>
      <c r="I13" s="25">
        <v>7</v>
      </c>
      <c r="J13" s="25"/>
      <c r="K13" s="25">
        <v>7</v>
      </c>
      <c r="L13" s="25"/>
      <c r="M13" s="25">
        <v>7</v>
      </c>
      <c r="N13" s="25"/>
      <c r="O13" s="25">
        <v>7</v>
      </c>
      <c r="P13" s="25"/>
      <c r="Q13" s="25">
        <v>7</v>
      </c>
      <c r="R13" s="25"/>
      <c r="S13" s="25">
        <v>7</v>
      </c>
      <c r="T13" s="25"/>
      <c r="U13" s="25">
        <v>7</v>
      </c>
      <c r="V13" s="25"/>
      <c r="W13" s="25"/>
      <c r="X13" s="25"/>
      <c r="Y13" s="25"/>
      <c r="Z13" s="25">
        <f>Y13+U13+Q13+M13+I13+E13</f>
        <v>28</v>
      </c>
      <c r="AA13" s="26">
        <v>0.8</v>
      </c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8.5</v>
      </c>
      <c r="F20" s="7"/>
      <c r="G20" s="7"/>
      <c r="H20" s="7"/>
      <c r="I20" s="7">
        <v>7</v>
      </c>
      <c r="J20" s="23"/>
      <c r="K20" s="23"/>
      <c r="L20" s="23"/>
      <c r="M20" s="23">
        <v>7</v>
      </c>
      <c r="N20" s="7"/>
      <c r="O20" s="7"/>
      <c r="P20" s="7"/>
      <c r="Q20" s="7">
        <v>7.5</v>
      </c>
      <c r="R20" s="23"/>
      <c r="S20" s="23"/>
      <c r="T20" s="23"/>
      <c r="U20" s="23">
        <v>8</v>
      </c>
      <c r="V20" s="7"/>
      <c r="W20" s="7"/>
      <c r="X20" s="7"/>
      <c r="Y20" s="7"/>
      <c r="Z20" s="6">
        <f t="shared" ref="Z20:Z27" si="1">Y20+U20+Q20+M20+I20+E20</f>
        <v>38</v>
      </c>
      <c r="AA20" s="38"/>
    </row>
    <row r="21" spans="1:27" x14ac:dyDescent="0.25">
      <c r="A21" s="11" t="s">
        <v>41</v>
      </c>
      <c r="B21" s="23"/>
      <c r="C21" s="23"/>
      <c r="D21" s="23"/>
      <c r="E21" s="23">
        <v>7.25</v>
      </c>
      <c r="F21" s="7"/>
      <c r="G21" s="7"/>
      <c r="H21" s="7"/>
      <c r="I21" s="7">
        <v>8.5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36.75</v>
      </c>
      <c r="AA21" s="38"/>
    </row>
    <row r="22" spans="1:27" x14ac:dyDescent="0.25">
      <c r="A22" s="11" t="s">
        <v>66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43" t="s">
        <v>55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44" t="s">
        <v>75</v>
      </c>
      <c r="B24" s="23"/>
      <c r="C24" s="23"/>
      <c r="D24" s="23"/>
      <c r="E24" s="23">
        <v>7.5</v>
      </c>
      <c r="F24" s="7"/>
      <c r="G24" s="7"/>
      <c r="H24" s="7"/>
      <c r="I24" s="7">
        <v>7.5</v>
      </c>
      <c r="J24" s="23"/>
      <c r="K24" s="23"/>
      <c r="L24" s="23"/>
      <c r="M24" s="23">
        <v>8</v>
      </c>
      <c r="N24" s="7"/>
      <c r="O24" s="7"/>
      <c r="P24" s="7"/>
      <c r="Q24" s="7">
        <v>7</v>
      </c>
      <c r="R24" s="23"/>
      <c r="S24" s="23"/>
      <c r="T24" s="23"/>
      <c r="U24" s="23">
        <v>7</v>
      </c>
      <c r="V24" s="7"/>
      <c r="W24" s="7"/>
      <c r="X24" s="7"/>
      <c r="Y24" s="7"/>
      <c r="Z24" s="6">
        <f t="shared" si="1"/>
        <v>37</v>
      </c>
      <c r="AA24" s="38"/>
    </row>
    <row r="25" spans="1:27" x14ac:dyDescent="0.25">
      <c r="A25" s="44" t="s">
        <v>56</v>
      </c>
      <c r="B25" s="23"/>
      <c r="C25" s="23"/>
      <c r="D25" s="23"/>
      <c r="E25" s="23">
        <v>7.5</v>
      </c>
      <c r="F25" s="7"/>
      <c r="G25" s="7"/>
      <c r="H25" s="7"/>
      <c r="I25" s="7">
        <v>8</v>
      </c>
      <c r="J25" s="23"/>
      <c r="K25" s="23"/>
      <c r="L25" s="23"/>
      <c r="M25" s="23">
        <v>7.5</v>
      </c>
      <c r="N25" s="7"/>
      <c r="O25" s="7"/>
      <c r="P25" s="7"/>
      <c r="Q25" s="7">
        <v>7</v>
      </c>
      <c r="R25" s="23"/>
      <c r="S25" s="23"/>
      <c r="T25" s="23"/>
      <c r="U25" s="23">
        <v>7.25</v>
      </c>
      <c r="V25" s="7"/>
      <c r="W25" s="7"/>
      <c r="X25" s="7"/>
      <c r="Y25" s="7"/>
      <c r="Z25" s="6">
        <f t="shared" si="1"/>
        <v>37.25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43" t="s">
        <v>40</v>
      </c>
      <c r="B30" s="25">
        <v>7</v>
      </c>
      <c r="C30" s="25"/>
      <c r="D30" s="25"/>
      <c r="E30" s="25">
        <v>7</v>
      </c>
      <c r="F30" s="25"/>
      <c r="G30" s="25">
        <v>7</v>
      </c>
      <c r="H30" s="25"/>
      <c r="I30" s="25">
        <v>7</v>
      </c>
      <c r="J30" s="25">
        <v>3.5</v>
      </c>
      <c r="K30" s="25">
        <v>3.5</v>
      </c>
      <c r="L30" s="25"/>
      <c r="M30" s="25">
        <v>7</v>
      </c>
      <c r="N30" s="25">
        <v>3.5</v>
      </c>
      <c r="O30" s="25">
        <v>3.5</v>
      </c>
      <c r="P30" s="25"/>
      <c r="Q30" s="25">
        <v>7</v>
      </c>
      <c r="R30" s="25">
        <v>3.5</v>
      </c>
      <c r="S30" s="25">
        <v>3.5</v>
      </c>
      <c r="T30" s="25"/>
      <c r="U30" s="25">
        <v>7</v>
      </c>
      <c r="V30" s="25"/>
      <c r="W30" s="25"/>
      <c r="X30" s="25"/>
      <c r="Y30" s="25"/>
      <c r="Z30" s="25">
        <f t="shared" ref="Z30:Z35" si="2">Y30+U30+Q30+M30+I30+E30</f>
        <v>35</v>
      </c>
      <c r="AA30" s="26">
        <v>1</v>
      </c>
    </row>
    <row r="31" spans="1:27" x14ac:dyDescent="0.25">
      <c r="A31" s="43" t="s">
        <v>42</v>
      </c>
      <c r="B31" s="25">
        <v>7</v>
      </c>
      <c r="C31" s="25"/>
      <c r="D31" s="25"/>
      <c r="E31" s="25">
        <v>7</v>
      </c>
      <c r="F31" s="25">
        <v>7</v>
      </c>
      <c r="G31" s="25"/>
      <c r="H31" s="25"/>
      <c r="I31" s="25">
        <v>7</v>
      </c>
      <c r="J31" s="25">
        <v>7</v>
      </c>
      <c r="K31" s="25"/>
      <c r="L31" s="25"/>
      <c r="M31" s="25">
        <v>7</v>
      </c>
      <c r="N31" s="25">
        <v>7</v>
      </c>
      <c r="O31" s="25"/>
      <c r="P31" s="25"/>
      <c r="Q31" s="25">
        <v>7</v>
      </c>
      <c r="R31" s="25">
        <v>7</v>
      </c>
      <c r="S31" s="25"/>
      <c r="T31" s="25"/>
      <c r="U31" s="25">
        <v>7</v>
      </c>
      <c r="V31" s="25"/>
      <c r="W31" s="25"/>
      <c r="X31" s="25"/>
      <c r="Y31" s="25"/>
      <c r="Z31" s="25">
        <f t="shared" si="2"/>
        <v>35</v>
      </c>
      <c r="AA31" s="26">
        <v>1</v>
      </c>
    </row>
    <row r="32" spans="1:27" x14ac:dyDescent="0.25">
      <c r="A32" s="11" t="s">
        <v>61</v>
      </c>
      <c r="B32" s="25"/>
      <c r="C32" s="25"/>
      <c r="D32" s="25"/>
      <c r="E32" s="25"/>
      <c r="F32" s="25">
        <v>7</v>
      </c>
      <c r="G32" s="25"/>
      <c r="H32" s="25"/>
      <c r="I32" s="25">
        <v>7</v>
      </c>
      <c r="J32" s="25">
        <v>3.5</v>
      </c>
      <c r="K32" s="25"/>
      <c r="L32" s="25"/>
      <c r="M32" s="25">
        <v>3.5</v>
      </c>
      <c r="N32" s="25">
        <v>3.5</v>
      </c>
      <c r="O32" s="25"/>
      <c r="P32" s="25"/>
      <c r="Q32" s="25">
        <v>3.5</v>
      </c>
      <c r="R32" s="25">
        <v>3.5</v>
      </c>
      <c r="S32" s="25"/>
      <c r="T32" s="25"/>
      <c r="U32" s="25">
        <v>3.5</v>
      </c>
      <c r="V32" s="25"/>
      <c r="W32" s="25"/>
      <c r="X32" s="25"/>
      <c r="Y32" s="25"/>
      <c r="Z32" s="25">
        <v>17.5</v>
      </c>
      <c r="AA32" s="26">
        <v>0.5</v>
      </c>
    </row>
    <row r="33" spans="1:27" x14ac:dyDescent="0.25">
      <c r="A33" s="11" t="s">
        <v>76</v>
      </c>
      <c r="B33" s="25">
        <v>4</v>
      </c>
      <c r="C33" s="25"/>
      <c r="D33" s="25">
        <v>3</v>
      </c>
      <c r="E33" s="25">
        <v>7</v>
      </c>
      <c r="F33" s="25"/>
      <c r="G33" s="25"/>
      <c r="H33" s="25"/>
      <c r="I33" s="25">
        <v>8</v>
      </c>
      <c r="J33" s="25"/>
      <c r="K33" s="25"/>
      <c r="L33" s="25"/>
      <c r="M33" s="25">
        <v>8</v>
      </c>
      <c r="N33" s="25">
        <v>4</v>
      </c>
      <c r="O33" s="25"/>
      <c r="P33" s="25">
        <v>3</v>
      </c>
      <c r="Q33" s="25">
        <v>7</v>
      </c>
      <c r="R33" s="25">
        <v>4</v>
      </c>
      <c r="S33" s="25"/>
      <c r="T33" s="25">
        <v>3</v>
      </c>
      <c r="U33" s="25">
        <v>7</v>
      </c>
      <c r="V33" s="25"/>
      <c r="W33" s="25"/>
      <c r="X33" s="25"/>
      <c r="Y33" s="25"/>
      <c r="Z33" s="25">
        <v>37</v>
      </c>
      <c r="AA33" s="26">
        <v>0.6</v>
      </c>
    </row>
    <row r="34" spans="1:27" x14ac:dyDescent="0.25">
      <c r="A34" s="11" t="s">
        <v>44</v>
      </c>
      <c r="B34" s="25"/>
      <c r="C34" s="25">
        <v>4</v>
      </c>
      <c r="D34" s="25">
        <v>3</v>
      </c>
      <c r="E34" s="25">
        <v>7</v>
      </c>
      <c r="F34" s="25"/>
      <c r="G34" s="25"/>
      <c r="H34" s="25"/>
      <c r="I34" s="25">
        <v>7</v>
      </c>
      <c r="J34" s="25"/>
      <c r="K34" s="25"/>
      <c r="L34" s="25"/>
      <c r="M34" s="25">
        <v>7</v>
      </c>
      <c r="N34" s="25"/>
      <c r="O34" s="25">
        <v>4</v>
      </c>
      <c r="P34" s="25">
        <v>3</v>
      </c>
      <c r="Q34" s="25">
        <v>7</v>
      </c>
      <c r="R34" s="25"/>
      <c r="S34" s="25">
        <v>4</v>
      </c>
      <c r="T34" s="25">
        <v>3</v>
      </c>
      <c r="U34" s="25">
        <v>7</v>
      </c>
      <c r="V34" s="25"/>
      <c r="W34" s="25"/>
      <c r="X34" s="25"/>
      <c r="Y34" s="25"/>
      <c r="Z34" s="25">
        <f t="shared" si="2"/>
        <v>35</v>
      </c>
      <c r="AA34" s="26">
        <v>0.6</v>
      </c>
    </row>
    <row r="35" spans="1:27" x14ac:dyDescent="0.25">
      <c r="A35" s="11" t="s">
        <v>43</v>
      </c>
      <c r="B35" s="25"/>
      <c r="C35" s="25">
        <v>4</v>
      </c>
      <c r="D35" s="25">
        <v>3</v>
      </c>
      <c r="E35" s="25">
        <v>7</v>
      </c>
      <c r="F35" s="25"/>
      <c r="G35" s="25">
        <v>4</v>
      </c>
      <c r="H35" s="25">
        <v>3</v>
      </c>
      <c r="I35" s="25">
        <v>7</v>
      </c>
      <c r="J35" s="25"/>
      <c r="K35" s="25">
        <v>4</v>
      </c>
      <c r="L35" s="25">
        <v>3</v>
      </c>
      <c r="M35" s="25">
        <v>7</v>
      </c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>
        <f t="shared" si="2"/>
        <v>21</v>
      </c>
      <c r="AA35" s="26">
        <v>0.6</v>
      </c>
    </row>
    <row r="36" spans="1:27" x14ac:dyDescent="0.25">
      <c r="A36" s="12" t="s">
        <v>2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4" t="s">
        <v>8</v>
      </c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38"/>
    </row>
    <row r="38" spans="1:27" x14ac:dyDescent="0.25">
      <c r="A38" s="11" t="s">
        <v>57</v>
      </c>
      <c r="B38" s="25"/>
      <c r="C38" s="25">
        <v>3</v>
      </c>
      <c r="D38" s="25"/>
      <c r="E38" s="25">
        <v>7</v>
      </c>
      <c r="F38" s="25"/>
      <c r="G38" s="25">
        <v>3</v>
      </c>
      <c r="H38" s="25"/>
      <c r="I38" s="25">
        <v>8</v>
      </c>
      <c r="J38" s="25"/>
      <c r="K38" s="25">
        <v>4</v>
      </c>
      <c r="L38" s="25"/>
      <c r="M38" s="25">
        <v>8</v>
      </c>
      <c r="N38" s="25"/>
      <c r="O38" s="25">
        <v>4</v>
      </c>
      <c r="P38" s="25"/>
      <c r="Q38" s="25">
        <v>8</v>
      </c>
      <c r="R38" s="25"/>
      <c r="S38" s="25">
        <v>4</v>
      </c>
      <c r="T38" s="25"/>
      <c r="U38" s="25">
        <v>7</v>
      </c>
      <c r="V38" s="25"/>
      <c r="W38" s="25"/>
      <c r="X38" s="25"/>
      <c r="Y38" s="25"/>
      <c r="Z38" s="25">
        <f>Y38+U38+Q38+M38+I38+E38</f>
        <v>38</v>
      </c>
      <c r="AA38" s="26">
        <v>0.5</v>
      </c>
    </row>
    <row r="39" spans="1:27" x14ac:dyDescent="0.25">
      <c r="A39" s="11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>
        <f>Y39+U39+Q39+M39+I39+E39</f>
        <v>0</v>
      </c>
      <c r="AA39" s="26"/>
    </row>
    <row r="40" spans="1:27" x14ac:dyDescent="0.25">
      <c r="A40" s="12" t="s">
        <v>3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2" t="s">
        <v>31</v>
      </c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38"/>
    </row>
    <row r="42" spans="1:27" x14ac:dyDescent="0.25">
      <c r="A42" s="11" t="s">
        <v>47</v>
      </c>
      <c r="B42" s="25">
        <v>5</v>
      </c>
      <c r="C42" s="25"/>
      <c r="D42" s="25"/>
      <c r="E42" s="25">
        <v>7</v>
      </c>
      <c r="F42" s="25">
        <v>4</v>
      </c>
      <c r="G42" s="25"/>
      <c r="H42" s="25"/>
      <c r="I42" s="25">
        <v>7</v>
      </c>
      <c r="J42" s="25">
        <v>4</v>
      </c>
      <c r="K42" s="25"/>
      <c r="L42" s="25"/>
      <c r="M42" s="25">
        <v>7</v>
      </c>
      <c r="N42" s="25">
        <v>6</v>
      </c>
      <c r="O42" s="25"/>
      <c r="P42" s="25"/>
      <c r="Q42" s="25">
        <v>7</v>
      </c>
      <c r="R42" s="25">
        <v>5</v>
      </c>
      <c r="S42" s="25"/>
      <c r="T42" s="25"/>
      <c r="U42" s="25">
        <v>7</v>
      </c>
      <c r="V42" s="25"/>
      <c r="W42" s="25"/>
      <c r="X42" s="25"/>
      <c r="Y42" s="25"/>
      <c r="Z42" s="25">
        <f t="shared" ref="Z42:Z47" si="3">Y42+U42+Q42+M42+I42+E42</f>
        <v>35</v>
      </c>
      <c r="AA42" s="26">
        <v>0.8</v>
      </c>
    </row>
    <row r="43" spans="1:27" x14ac:dyDescent="0.25">
      <c r="A43" s="43" t="s">
        <v>49</v>
      </c>
      <c r="B43" s="25">
        <v>4</v>
      </c>
      <c r="C43" s="25">
        <v>3</v>
      </c>
      <c r="D43" s="25"/>
      <c r="E43" s="25">
        <v>7</v>
      </c>
      <c r="F43" s="25"/>
      <c r="G43" s="25">
        <v>7</v>
      </c>
      <c r="H43" s="25"/>
      <c r="I43" s="25">
        <v>7</v>
      </c>
      <c r="J43" s="25">
        <v>4</v>
      </c>
      <c r="K43" s="25">
        <v>3</v>
      </c>
      <c r="L43" s="25"/>
      <c r="M43" s="25">
        <v>7</v>
      </c>
      <c r="N43" s="25">
        <v>4</v>
      </c>
      <c r="O43" s="25">
        <v>3</v>
      </c>
      <c r="P43" s="25"/>
      <c r="Q43" s="25">
        <v>7</v>
      </c>
      <c r="R43" s="25">
        <v>4</v>
      </c>
      <c r="S43" s="25">
        <v>3</v>
      </c>
      <c r="T43" s="25"/>
      <c r="U43" s="25">
        <v>7</v>
      </c>
      <c r="V43" s="25"/>
      <c r="W43" s="25"/>
      <c r="X43" s="25"/>
      <c r="Y43" s="25"/>
      <c r="Z43" s="25">
        <f t="shared" si="3"/>
        <v>35</v>
      </c>
      <c r="AA43" s="26">
        <v>1</v>
      </c>
    </row>
    <row r="44" spans="1:27" x14ac:dyDescent="0.25">
      <c r="A44" s="11" t="s">
        <v>46</v>
      </c>
      <c r="B44" s="25">
        <v>3</v>
      </c>
      <c r="C44" s="25">
        <v>3</v>
      </c>
      <c r="D44" s="25"/>
      <c r="E44" s="25">
        <v>7</v>
      </c>
      <c r="F44" s="25">
        <v>3</v>
      </c>
      <c r="G44" s="25">
        <v>3</v>
      </c>
      <c r="H44" s="25"/>
      <c r="I44" s="25">
        <v>7</v>
      </c>
      <c r="J44" s="25">
        <v>3</v>
      </c>
      <c r="K44" s="25">
        <v>3</v>
      </c>
      <c r="L44" s="25"/>
      <c r="M44" s="25">
        <v>7</v>
      </c>
      <c r="N44" s="25"/>
      <c r="O44" s="25"/>
      <c r="P44" s="25"/>
      <c r="Q44" s="25">
        <v>7</v>
      </c>
      <c r="R44" s="25">
        <v>3</v>
      </c>
      <c r="S44" s="25">
        <v>3</v>
      </c>
      <c r="T44" s="25"/>
      <c r="U44" s="25">
        <v>7</v>
      </c>
      <c r="V44" s="25"/>
      <c r="W44" s="25"/>
      <c r="X44" s="25"/>
      <c r="Y44" s="25"/>
      <c r="Z44" s="25">
        <f t="shared" si="3"/>
        <v>35</v>
      </c>
      <c r="AA44" s="26">
        <v>0.8</v>
      </c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1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>
        <f t="shared" si="3"/>
        <v>0</v>
      </c>
      <c r="AA47" s="26"/>
    </row>
    <row r="48" spans="1:27" x14ac:dyDescent="0.25">
      <c r="A48" s="12" t="s">
        <v>22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2" t="s">
        <v>23</v>
      </c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38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ref="Z51:Z56" si="4">Y51+U51+Q51+M51+I51+E51</f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1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 t="shared" si="4"/>
        <v>0</v>
      </c>
      <c r="AA56" s="26"/>
    </row>
    <row r="57" spans="1:27" x14ac:dyDescent="0.25">
      <c r="A57" s="1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>
        <f>Y57+U57+Q57+M57+I57+E57</f>
        <v>0</v>
      </c>
      <c r="AA57" s="26"/>
    </row>
    <row r="58" spans="1:27" x14ac:dyDescent="0.25">
      <c r="A58" s="16"/>
      <c r="B58" s="38">
        <f>SUM(B8:B57)</f>
        <v>30</v>
      </c>
      <c r="C58" s="38">
        <f>SUM(C8:C57)</f>
        <v>37</v>
      </c>
      <c r="D58" s="38">
        <f>SUM(D8:D57)</f>
        <v>11</v>
      </c>
      <c r="E58" s="38"/>
      <c r="F58" s="38">
        <f>SUM(F8:F57)</f>
        <v>21</v>
      </c>
      <c r="G58" s="38">
        <f>SUM(G8:G57)</f>
        <v>55</v>
      </c>
      <c r="H58" s="38">
        <f>SUM(H8:H57)</f>
        <v>6</v>
      </c>
      <c r="I58" s="38"/>
      <c r="J58" s="38">
        <f>SUM(J8:J57)</f>
        <v>26</v>
      </c>
      <c r="K58" s="38">
        <f>SUM(K8:K57)</f>
        <v>48.5</v>
      </c>
      <c r="L58" s="38">
        <f>SUM(L8:L57)</f>
        <v>7</v>
      </c>
      <c r="M58" s="38"/>
      <c r="N58" s="38">
        <f>SUM(N8:N57)</f>
        <v>29</v>
      </c>
      <c r="O58" s="38">
        <f>SUM(O8:O57)</f>
        <v>42.5</v>
      </c>
      <c r="P58" s="38">
        <f>SUM(P8:P57)</f>
        <v>7</v>
      </c>
      <c r="Q58" s="38"/>
      <c r="R58" s="38">
        <f>SUM(R8:R57)</f>
        <v>31</v>
      </c>
      <c r="S58" s="38">
        <f>SUM(S8:S57)</f>
        <v>48.5</v>
      </c>
      <c r="T58" s="38">
        <f>SUM(T8:T57)</f>
        <v>10</v>
      </c>
      <c r="U58" s="38"/>
      <c r="V58" s="38">
        <f>SUM(V8:V57)</f>
        <v>0</v>
      </c>
      <c r="W58" s="38">
        <f>SUM(W8:W57)</f>
        <v>0</v>
      </c>
      <c r="X58" s="38">
        <f>SUM(X8:X57)</f>
        <v>0</v>
      </c>
      <c r="Y58" s="38"/>
      <c r="AA58" s="26" t="s">
        <v>25</v>
      </c>
    </row>
    <row r="59" spans="1:27" x14ac:dyDescent="0.25">
      <c r="B59" s="38"/>
      <c r="C59" s="196">
        <f>SUM(C58:D58)</f>
        <v>48</v>
      </c>
      <c r="D59" s="196"/>
      <c r="E59" s="38">
        <f>SUM(E8:E57)</f>
        <v>136.75</v>
      </c>
      <c r="F59" s="38"/>
      <c r="G59" s="196">
        <f>SUM(G58:H58)</f>
        <v>61</v>
      </c>
      <c r="H59" s="196"/>
      <c r="I59" s="38">
        <f>SUM(I8:I57)</f>
        <v>160</v>
      </c>
      <c r="J59" s="38"/>
      <c r="K59" s="196">
        <f>SUM(K58:L58)</f>
        <v>55.5</v>
      </c>
      <c r="L59" s="196"/>
      <c r="M59" s="38">
        <f>SUM(M8:M57)</f>
        <v>155</v>
      </c>
      <c r="N59" s="38"/>
      <c r="O59" s="196">
        <f>SUM(O58:P58)</f>
        <v>49.5</v>
      </c>
      <c r="P59" s="196"/>
      <c r="Q59" s="38">
        <f>SUM(Q8:Q57)</f>
        <v>139</v>
      </c>
      <c r="R59" s="38"/>
      <c r="S59" s="196">
        <f>SUM(S58:T58)</f>
        <v>58.5</v>
      </c>
      <c r="T59" s="196"/>
      <c r="U59" s="38">
        <f>SUM(U8:U57)</f>
        <v>145.75</v>
      </c>
      <c r="V59" s="38"/>
      <c r="W59" s="196">
        <f>SUM(W58:X58)</f>
        <v>0</v>
      </c>
      <c r="X59" s="196"/>
      <c r="Y59" s="38">
        <f>SUM(Y8:Y57)</f>
        <v>0</v>
      </c>
      <c r="AA59" s="26">
        <f>SUM(AA8:AA57)</f>
        <v>12</v>
      </c>
    </row>
    <row r="61" spans="1:27" x14ac:dyDescent="0.25">
      <c r="A61" s="39" t="s">
        <v>33</v>
      </c>
      <c r="B61" s="6">
        <v>10</v>
      </c>
      <c r="D61" s="200" t="s">
        <v>34</v>
      </c>
      <c r="E61" s="200"/>
      <c r="AA61" s="29"/>
    </row>
    <row r="63" spans="1:27" x14ac:dyDescent="0.25">
      <c r="A63" s="30" t="s">
        <v>26</v>
      </c>
      <c r="B63" s="39">
        <v>1782</v>
      </c>
      <c r="D63" s="200">
        <v>2425</v>
      </c>
      <c r="E63" s="200"/>
    </row>
    <row r="64" spans="1:27" x14ac:dyDescent="0.25">
      <c r="A64" s="31" t="s">
        <v>27</v>
      </c>
      <c r="B64" s="32">
        <f>B63/15/7/5</f>
        <v>3.3942857142857141</v>
      </c>
      <c r="D64" s="201">
        <f>D63/15/7/5</f>
        <v>4.6190476190476186</v>
      </c>
      <c r="E64" s="201"/>
    </row>
    <row r="66" spans="1:5" x14ac:dyDescent="0.25">
      <c r="A66" s="30" t="s">
        <v>28</v>
      </c>
      <c r="B66" s="39">
        <v>1160</v>
      </c>
      <c r="D66" s="200">
        <v>1121</v>
      </c>
      <c r="E66" s="200"/>
    </row>
    <row r="67" spans="1:5" x14ac:dyDescent="0.25">
      <c r="A67" s="31" t="s">
        <v>27</v>
      </c>
      <c r="B67" s="32">
        <f>B66/17/7/5</f>
        <v>1.9495798319327728</v>
      </c>
      <c r="D67" s="201">
        <f>D66/17/7/5</f>
        <v>1.8840336134453781</v>
      </c>
      <c r="E67" s="201"/>
    </row>
    <row r="69" spans="1:5" x14ac:dyDescent="0.25">
      <c r="A69" s="30" t="s">
        <v>29</v>
      </c>
      <c r="B69" s="39">
        <v>29646</v>
      </c>
      <c r="D69" s="200">
        <v>32872</v>
      </c>
      <c r="E69" s="200"/>
    </row>
    <row r="70" spans="1:5" x14ac:dyDescent="0.25">
      <c r="A70" s="31" t="s">
        <v>27</v>
      </c>
      <c r="B70" s="32">
        <f>B69/160/7/5</f>
        <v>5.2939285714285713</v>
      </c>
      <c r="D70" s="201">
        <f>D69/160/7/5</f>
        <v>5.8699999999999992</v>
      </c>
      <c r="E70" s="201"/>
    </row>
    <row r="71" spans="1:5" x14ac:dyDescent="0.25">
      <c r="B71" s="38"/>
      <c r="D71" s="38"/>
    </row>
    <row r="72" spans="1:5" x14ac:dyDescent="0.25">
      <c r="A72" s="33" t="s">
        <v>30</v>
      </c>
      <c r="B72" s="40">
        <f>B64+B67+B70</f>
        <v>10.637794117647058</v>
      </c>
      <c r="D72" s="202">
        <f>D64+D67+D70</f>
        <v>12.373081232492996</v>
      </c>
      <c r="E72" s="202"/>
    </row>
  </sheetData>
  <mergeCells count="27">
    <mergeCell ref="A1:T1"/>
    <mergeCell ref="B5:E5"/>
    <mergeCell ref="F5:I5"/>
    <mergeCell ref="J5:M5"/>
    <mergeCell ref="N5:Q5"/>
    <mergeCell ref="R5:U5"/>
    <mergeCell ref="W59:X59"/>
    <mergeCell ref="V5:Y5"/>
    <mergeCell ref="B6:E6"/>
    <mergeCell ref="F6:I6"/>
    <mergeCell ref="J6:M6"/>
    <mergeCell ref="N6:Q6"/>
    <mergeCell ref="R6:U6"/>
    <mergeCell ref="V6:Y6"/>
    <mergeCell ref="C59:D59"/>
    <mergeCell ref="G59:H59"/>
    <mergeCell ref="K59:L59"/>
    <mergeCell ref="O59:P59"/>
    <mergeCell ref="S59:T59"/>
    <mergeCell ref="D70:E70"/>
    <mergeCell ref="D72:E72"/>
    <mergeCell ref="D61:E61"/>
    <mergeCell ref="D63:E63"/>
    <mergeCell ref="D64:E64"/>
    <mergeCell ref="D66:E66"/>
    <mergeCell ref="D67:E67"/>
    <mergeCell ref="D69:E6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1:AA71"/>
  <sheetViews>
    <sheetView workbookViewId="0">
      <selection activeCell="D70" sqref="D70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11</v>
      </c>
      <c r="C2" s="35"/>
      <c r="D2" s="35"/>
      <c r="E2" s="35" t="s">
        <v>78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/>
      <c r="C8" s="23"/>
      <c r="D8" s="23"/>
      <c r="E8" s="23">
        <v>8</v>
      </c>
      <c r="F8" s="9"/>
      <c r="G8" s="9"/>
      <c r="H8" s="9"/>
      <c r="I8" s="9">
        <v>8</v>
      </c>
      <c r="J8" s="23"/>
      <c r="K8" s="23"/>
      <c r="L8" s="23"/>
      <c r="M8" s="23">
        <v>7.5</v>
      </c>
      <c r="N8" s="9"/>
      <c r="O8" s="9"/>
      <c r="P8" s="9">
        <v>2</v>
      </c>
      <c r="Q8" s="9">
        <v>7</v>
      </c>
      <c r="R8" s="23">
        <v>2</v>
      </c>
      <c r="S8" s="23"/>
      <c r="T8" s="23"/>
      <c r="U8" s="23">
        <v>7.5</v>
      </c>
      <c r="V8" s="9"/>
      <c r="W8" s="9"/>
      <c r="X8" s="9"/>
      <c r="Y8" s="9"/>
      <c r="Z8" s="9">
        <f t="shared" ref="Z8:Z12" si="0">Y8+U8+Q8+M8+I8+E8</f>
        <v>38</v>
      </c>
      <c r="AA8" s="24"/>
    </row>
    <row r="9" spans="1:27" x14ac:dyDescent="0.25">
      <c r="A9" s="11" t="s">
        <v>48</v>
      </c>
      <c r="B9" s="25"/>
      <c r="C9" s="25">
        <v>4</v>
      </c>
      <c r="D9" s="25">
        <v>2</v>
      </c>
      <c r="E9" s="25">
        <v>7</v>
      </c>
      <c r="F9" s="25"/>
      <c r="G9" s="25">
        <v>4</v>
      </c>
      <c r="H9" s="25">
        <v>2</v>
      </c>
      <c r="I9" s="25">
        <v>7</v>
      </c>
      <c r="J9" s="25">
        <v>1</v>
      </c>
      <c r="K9" s="25">
        <v>4</v>
      </c>
      <c r="L9" s="25">
        <v>1</v>
      </c>
      <c r="M9" s="25">
        <v>7</v>
      </c>
      <c r="N9" s="25">
        <v>1</v>
      </c>
      <c r="O9" s="25">
        <v>4</v>
      </c>
      <c r="P9" s="25">
        <v>1</v>
      </c>
      <c r="Q9" s="25">
        <v>7</v>
      </c>
      <c r="R9" s="25">
        <v>1</v>
      </c>
      <c r="S9" s="25">
        <v>4</v>
      </c>
      <c r="T9" s="25">
        <v>1</v>
      </c>
      <c r="U9" s="25">
        <v>7</v>
      </c>
      <c r="V9" s="25"/>
      <c r="W9" s="25"/>
      <c r="X9" s="25"/>
      <c r="Y9" s="25"/>
      <c r="Z9" s="25">
        <f t="shared" si="0"/>
        <v>35</v>
      </c>
      <c r="AA9" s="26">
        <v>1</v>
      </c>
    </row>
    <row r="10" spans="1:27" x14ac:dyDescent="0.25">
      <c r="A10" s="11" t="s">
        <v>38</v>
      </c>
      <c r="B10" s="25"/>
      <c r="C10" s="25">
        <v>7</v>
      </c>
      <c r="D10" s="25"/>
      <c r="E10" s="25">
        <v>7</v>
      </c>
      <c r="F10" s="25"/>
      <c r="G10" s="25">
        <v>7</v>
      </c>
      <c r="H10" s="25"/>
      <c r="I10" s="25">
        <v>7</v>
      </c>
      <c r="J10" s="25"/>
      <c r="K10" s="25">
        <v>7</v>
      </c>
      <c r="L10" s="25"/>
      <c r="M10" s="25">
        <v>7</v>
      </c>
      <c r="N10" s="25"/>
      <c r="O10" s="25">
        <v>7</v>
      </c>
      <c r="P10" s="25"/>
      <c r="Q10" s="25">
        <v>7</v>
      </c>
      <c r="R10" s="25"/>
      <c r="S10" s="25">
        <v>7</v>
      </c>
      <c r="T10" s="25"/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11" t="s">
        <v>46</v>
      </c>
      <c r="B11" s="25"/>
      <c r="C11" s="25">
        <v>5</v>
      </c>
      <c r="D11" s="25">
        <v>2</v>
      </c>
      <c r="E11" s="25">
        <v>7</v>
      </c>
      <c r="F11" s="25"/>
      <c r="G11" s="25">
        <v>5</v>
      </c>
      <c r="H11" s="25">
        <v>2</v>
      </c>
      <c r="I11" s="25">
        <v>7</v>
      </c>
      <c r="J11" s="25"/>
      <c r="K11" s="25">
        <v>5</v>
      </c>
      <c r="L11" s="25">
        <v>2</v>
      </c>
      <c r="M11" s="25">
        <v>7</v>
      </c>
      <c r="N11" s="25"/>
      <c r="O11" s="25">
        <v>5</v>
      </c>
      <c r="P11" s="25">
        <v>2</v>
      </c>
      <c r="Q11" s="25">
        <v>7</v>
      </c>
      <c r="R11" s="25"/>
      <c r="S11" s="25">
        <v>5</v>
      </c>
      <c r="T11" s="25">
        <v>2</v>
      </c>
      <c r="U11" s="25">
        <v>7</v>
      </c>
      <c r="V11" s="25"/>
      <c r="W11" s="25"/>
      <c r="X11" s="25"/>
      <c r="Y11" s="25"/>
      <c r="Z11" s="25">
        <f t="shared" si="0"/>
        <v>35</v>
      </c>
      <c r="AA11" s="26">
        <v>1</v>
      </c>
    </row>
    <row r="12" spans="1:27" x14ac:dyDescent="0.25">
      <c r="A12" s="43" t="s">
        <v>49</v>
      </c>
      <c r="B12" s="25"/>
      <c r="C12" s="25">
        <v>7</v>
      </c>
      <c r="D12" s="25"/>
      <c r="E12" s="25">
        <v>7</v>
      </c>
      <c r="F12" s="25"/>
      <c r="G12" s="25">
        <v>7</v>
      </c>
      <c r="H12" s="25"/>
      <c r="I12" s="25">
        <v>7</v>
      </c>
      <c r="J12" s="25"/>
      <c r="K12" s="25">
        <v>7</v>
      </c>
      <c r="L12" s="25"/>
      <c r="M12" s="25">
        <v>7</v>
      </c>
      <c r="N12" s="25"/>
      <c r="O12" s="25">
        <v>7</v>
      </c>
      <c r="P12" s="25"/>
      <c r="Q12" s="25">
        <v>7</v>
      </c>
      <c r="R12" s="25"/>
      <c r="S12" s="25">
        <v>7</v>
      </c>
      <c r="T12" s="25"/>
      <c r="U12" s="25">
        <v>7</v>
      </c>
      <c r="V12" s="25"/>
      <c r="W12" s="25"/>
      <c r="X12" s="25"/>
      <c r="Y12" s="25"/>
      <c r="Z12" s="25">
        <f t="shared" si="0"/>
        <v>35</v>
      </c>
      <c r="AA12" s="26">
        <v>1</v>
      </c>
    </row>
    <row r="13" spans="1:27" x14ac:dyDescent="0.25">
      <c r="A13" s="11" t="s">
        <v>79</v>
      </c>
      <c r="B13" s="25"/>
      <c r="C13" s="25">
        <v>6</v>
      </c>
      <c r="D13" s="25"/>
      <c r="E13" s="25">
        <v>7</v>
      </c>
      <c r="F13" s="25"/>
      <c r="G13" s="25">
        <v>7</v>
      </c>
      <c r="H13" s="25"/>
      <c r="I13" s="25">
        <v>7</v>
      </c>
      <c r="J13" s="25"/>
      <c r="K13" s="25">
        <v>7</v>
      </c>
      <c r="L13" s="25"/>
      <c r="M13" s="25">
        <v>7</v>
      </c>
      <c r="N13" s="25"/>
      <c r="O13" s="25">
        <v>7</v>
      </c>
      <c r="P13" s="25"/>
      <c r="Q13" s="25">
        <v>7</v>
      </c>
      <c r="R13" s="25"/>
      <c r="S13" s="25">
        <v>7</v>
      </c>
      <c r="T13" s="25"/>
      <c r="U13" s="25">
        <v>7</v>
      </c>
      <c r="V13" s="25"/>
      <c r="W13" s="25"/>
      <c r="X13" s="25"/>
      <c r="Y13" s="25"/>
      <c r="Z13" s="25">
        <f>Y13+U13+Q13+M13+I13+E13</f>
        <v>35</v>
      </c>
      <c r="AA13" s="26">
        <v>1</v>
      </c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8</v>
      </c>
      <c r="F20" s="7"/>
      <c r="G20" s="7"/>
      <c r="H20" s="7"/>
      <c r="I20" s="7">
        <v>8</v>
      </c>
      <c r="J20" s="23"/>
      <c r="K20" s="23"/>
      <c r="L20" s="23"/>
      <c r="M20" s="23">
        <v>8</v>
      </c>
      <c r="N20" s="7"/>
      <c r="O20" s="7"/>
      <c r="P20" s="7"/>
      <c r="Q20" s="7">
        <v>7.5</v>
      </c>
      <c r="R20" s="23"/>
      <c r="S20" s="23"/>
      <c r="T20" s="23"/>
      <c r="U20" s="23">
        <v>7.5</v>
      </c>
      <c r="V20" s="7"/>
      <c r="W20" s="7"/>
      <c r="X20" s="7"/>
      <c r="Y20" s="7"/>
      <c r="Z20" s="6">
        <f t="shared" ref="Z20:Z27" si="1">Y20+U20+Q20+M20+I20+E20</f>
        <v>39</v>
      </c>
      <c r="AA20" s="38"/>
    </row>
    <row r="21" spans="1:27" x14ac:dyDescent="0.25">
      <c r="A21" s="11" t="s">
        <v>41</v>
      </c>
      <c r="B21" s="23"/>
      <c r="C21" s="23"/>
      <c r="D21" s="23"/>
      <c r="E21" s="23">
        <v>7</v>
      </c>
      <c r="F21" s="7"/>
      <c r="G21" s="7"/>
      <c r="H21" s="7"/>
      <c r="I21" s="7">
        <v>7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35</v>
      </c>
      <c r="AA21" s="38"/>
    </row>
    <row r="22" spans="1:27" x14ac:dyDescent="0.25">
      <c r="A22" s="11" t="s">
        <v>66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43" t="s">
        <v>55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44" t="s">
        <v>75</v>
      </c>
      <c r="B24" s="23"/>
      <c r="C24" s="23"/>
      <c r="D24" s="23"/>
      <c r="E24" s="23">
        <v>7.5</v>
      </c>
      <c r="F24" s="7"/>
      <c r="G24" s="7"/>
      <c r="H24" s="7"/>
      <c r="I24" s="7">
        <v>7.5</v>
      </c>
      <c r="J24" s="23"/>
      <c r="K24" s="23"/>
      <c r="L24" s="23"/>
      <c r="M24" s="23">
        <v>7.5</v>
      </c>
      <c r="N24" s="7"/>
      <c r="O24" s="7"/>
      <c r="P24" s="7"/>
      <c r="Q24" s="7">
        <v>7</v>
      </c>
      <c r="R24" s="23"/>
      <c r="S24" s="23"/>
      <c r="T24" s="23"/>
      <c r="U24" s="23">
        <v>7</v>
      </c>
      <c r="V24" s="7"/>
      <c r="W24" s="7"/>
      <c r="X24" s="7"/>
      <c r="Y24" s="7"/>
      <c r="Z24" s="6">
        <f t="shared" si="1"/>
        <v>36.5</v>
      </c>
      <c r="AA24" s="38"/>
    </row>
    <row r="25" spans="1:27" x14ac:dyDescent="0.25">
      <c r="A25" s="44" t="s">
        <v>56</v>
      </c>
      <c r="B25" s="23"/>
      <c r="C25" s="23"/>
      <c r="D25" s="23"/>
      <c r="E25" s="23">
        <v>8</v>
      </c>
      <c r="F25" s="7"/>
      <c r="G25" s="7"/>
      <c r="H25" s="7"/>
      <c r="I25" s="7">
        <v>7.5</v>
      </c>
      <c r="J25" s="23"/>
      <c r="K25" s="23"/>
      <c r="L25" s="23"/>
      <c r="M25" s="23">
        <v>7</v>
      </c>
      <c r="N25" s="7"/>
      <c r="O25" s="7"/>
      <c r="P25" s="7"/>
      <c r="Q25" s="7">
        <v>7</v>
      </c>
      <c r="R25" s="23"/>
      <c r="S25" s="23"/>
      <c r="T25" s="23"/>
      <c r="U25" s="23">
        <v>7</v>
      </c>
      <c r="V25" s="7"/>
      <c r="W25" s="7"/>
      <c r="X25" s="7"/>
      <c r="Y25" s="7"/>
      <c r="Z25" s="6">
        <f t="shared" si="1"/>
        <v>36.5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68</v>
      </c>
      <c r="B30" s="25">
        <v>7</v>
      </c>
      <c r="C30" s="25"/>
      <c r="D30" s="25"/>
      <c r="E30" s="25">
        <v>7</v>
      </c>
      <c r="F30" s="25">
        <v>7</v>
      </c>
      <c r="G30" s="25"/>
      <c r="H30" s="25"/>
      <c r="I30" s="25">
        <v>7</v>
      </c>
      <c r="J30" s="25"/>
      <c r="K30" s="25"/>
      <c r="L30" s="25"/>
      <c r="M30" s="25">
        <v>7</v>
      </c>
      <c r="N30" s="25"/>
      <c r="O30" s="25"/>
      <c r="P30" s="25"/>
      <c r="Q30" s="25">
        <v>7</v>
      </c>
      <c r="R30" s="25"/>
      <c r="S30" s="25"/>
      <c r="T30" s="25"/>
      <c r="U30" s="25">
        <v>7</v>
      </c>
      <c r="V30" s="25"/>
      <c r="W30" s="25"/>
      <c r="X30" s="25"/>
      <c r="Y30" s="25"/>
      <c r="Z30" s="25">
        <f t="shared" ref="Z30:Z34" si="2">Y30+U30+Q30+M30+I30+E30</f>
        <v>35</v>
      </c>
      <c r="AA30" s="26"/>
    </row>
    <row r="31" spans="1:27" x14ac:dyDescent="0.25">
      <c r="A31" s="11" t="s">
        <v>44</v>
      </c>
      <c r="B31" s="25"/>
      <c r="C31" s="25">
        <v>4</v>
      </c>
      <c r="D31" s="25">
        <v>3</v>
      </c>
      <c r="E31" s="25">
        <v>7</v>
      </c>
      <c r="F31" s="25"/>
      <c r="G31" s="25">
        <v>4</v>
      </c>
      <c r="H31" s="25">
        <v>3</v>
      </c>
      <c r="I31" s="25">
        <v>7</v>
      </c>
      <c r="J31" s="25"/>
      <c r="K31" s="25">
        <v>5</v>
      </c>
      <c r="L31" s="25">
        <v>2</v>
      </c>
      <c r="M31" s="25">
        <v>7</v>
      </c>
      <c r="N31" s="25"/>
      <c r="O31" s="25">
        <v>5</v>
      </c>
      <c r="P31" s="25">
        <v>2</v>
      </c>
      <c r="Q31" s="25">
        <v>7</v>
      </c>
      <c r="R31" s="25">
        <v>7</v>
      </c>
      <c r="S31" s="25"/>
      <c r="T31" s="25"/>
      <c r="U31" s="25">
        <v>7</v>
      </c>
      <c r="V31" s="25"/>
      <c r="W31" s="25"/>
      <c r="X31" s="25"/>
      <c r="Y31" s="25"/>
      <c r="Z31" s="25">
        <v>35</v>
      </c>
      <c r="AA31" s="26">
        <v>1</v>
      </c>
    </row>
    <row r="32" spans="1:27" x14ac:dyDescent="0.25">
      <c r="A32" s="11" t="s">
        <v>43</v>
      </c>
      <c r="B32" s="25"/>
      <c r="C32" s="25">
        <v>5</v>
      </c>
      <c r="D32" s="25">
        <v>2</v>
      </c>
      <c r="E32" s="25">
        <v>7</v>
      </c>
      <c r="F32" s="25"/>
      <c r="G32" s="25">
        <v>5</v>
      </c>
      <c r="H32" s="25">
        <v>2</v>
      </c>
      <c r="I32" s="25">
        <v>7</v>
      </c>
      <c r="J32" s="25"/>
      <c r="K32" s="25">
        <v>5</v>
      </c>
      <c r="L32" s="25">
        <v>2</v>
      </c>
      <c r="M32" s="25">
        <v>7</v>
      </c>
      <c r="N32" s="25"/>
      <c r="O32" s="25">
        <v>5</v>
      </c>
      <c r="P32" s="25">
        <v>2</v>
      </c>
      <c r="Q32" s="25">
        <v>7</v>
      </c>
      <c r="R32" s="25">
        <v>7</v>
      </c>
      <c r="S32" s="25"/>
      <c r="T32" s="25"/>
      <c r="U32" s="25">
        <v>7</v>
      </c>
      <c r="V32" s="25"/>
      <c r="W32" s="25"/>
      <c r="X32" s="25"/>
      <c r="Y32" s="25"/>
      <c r="Z32" s="25">
        <v>35</v>
      </c>
      <c r="AA32" s="26">
        <v>1</v>
      </c>
    </row>
    <row r="33" spans="1:27" x14ac:dyDescent="0.25">
      <c r="A33" s="43" t="s">
        <v>40</v>
      </c>
      <c r="B33" s="25"/>
      <c r="C33" s="25"/>
      <c r="D33" s="25"/>
      <c r="E33" s="25"/>
      <c r="F33" s="25"/>
      <c r="G33" s="25">
        <v>7</v>
      </c>
      <c r="H33" s="25"/>
      <c r="I33" s="25">
        <v>7</v>
      </c>
      <c r="J33" s="25">
        <v>7</v>
      </c>
      <c r="K33" s="25"/>
      <c r="L33" s="25"/>
      <c r="M33" s="25">
        <v>7</v>
      </c>
      <c r="N33" s="25">
        <v>7</v>
      </c>
      <c r="O33" s="25"/>
      <c r="P33" s="25"/>
      <c r="Q33" s="25">
        <v>7</v>
      </c>
      <c r="R33" s="25">
        <v>7</v>
      </c>
      <c r="S33" s="25"/>
      <c r="T33" s="25"/>
      <c r="U33" s="25">
        <v>7</v>
      </c>
      <c r="V33" s="25"/>
      <c r="W33" s="25"/>
      <c r="X33" s="25"/>
      <c r="Y33" s="25"/>
      <c r="Z33" s="25">
        <f t="shared" si="2"/>
        <v>28</v>
      </c>
      <c r="AA33" s="26">
        <v>0.8</v>
      </c>
    </row>
    <row r="34" spans="1:27" x14ac:dyDescent="0.25">
      <c r="A34" s="43" t="s">
        <v>42</v>
      </c>
      <c r="B34" s="25">
        <v>7</v>
      </c>
      <c r="C34" s="25"/>
      <c r="D34" s="25"/>
      <c r="E34" s="25">
        <v>7</v>
      </c>
      <c r="F34" s="25">
        <v>7</v>
      </c>
      <c r="G34" s="25"/>
      <c r="H34" s="25"/>
      <c r="I34" s="25">
        <v>7</v>
      </c>
      <c r="J34" s="25">
        <v>7</v>
      </c>
      <c r="K34" s="25"/>
      <c r="L34" s="25"/>
      <c r="M34" s="25">
        <v>7</v>
      </c>
      <c r="N34" s="25">
        <v>7</v>
      </c>
      <c r="O34" s="25"/>
      <c r="P34" s="25"/>
      <c r="Q34" s="25">
        <v>7</v>
      </c>
      <c r="R34" s="25">
        <v>7</v>
      </c>
      <c r="S34" s="25"/>
      <c r="T34" s="25"/>
      <c r="U34" s="25">
        <v>7</v>
      </c>
      <c r="V34" s="25"/>
      <c r="W34" s="25"/>
      <c r="X34" s="25"/>
      <c r="Y34" s="25"/>
      <c r="Z34" s="25">
        <f t="shared" si="2"/>
        <v>35</v>
      </c>
      <c r="AA34" s="26">
        <v>1</v>
      </c>
    </row>
    <row r="35" spans="1:27" x14ac:dyDescent="0.25">
      <c r="A35" s="12" t="s">
        <v>2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4" t="s">
        <v>8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1" t="s">
        <v>57</v>
      </c>
      <c r="B37" s="25"/>
      <c r="C37" s="25"/>
      <c r="D37" s="25"/>
      <c r="E37" s="25">
        <v>7</v>
      </c>
      <c r="F37" s="25"/>
      <c r="G37" s="25"/>
      <c r="H37" s="25"/>
      <c r="I37" s="25">
        <v>7</v>
      </c>
      <c r="J37" s="25"/>
      <c r="K37" s="25"/>
      <c r="L37" s="25"/>
      <c r="M37" s="25">
        <v>7</v>
      </c>
      <c r="N37" s="25"/>
      <c r="O37" s="25"/>
      <c r="P37" s="25"/>
      <c r="Q37" s="25">
        <v>7</v>
      </c>
      <c r="R37" s="25"/>
      <c r="S37" s="25"/>
      <c r="T37" s="25"/>
      <c r="U37" s="25">
        <v>7</v>
      </c>
      <c r="V37" s="25"/>
      <c r="W37" s="25"/>
      <c r="X37" s="25"/>
      <c r="Y37" s="25"/>
      <c r="Z37" s="25">
        <f>Y37+U37+Q37+M37+I37+E37</f>
        <v>35</v>
      </c>
      <c r="AA37" s="26"/>
    </row>
    <row r="38" spans="1:27" x14ac:dyDescent="0.25">
      <c r="A38" s="11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>
        <f>Y38+U38+Q38+M38+I38+E38</f>
        <v>0</v>
      </c>
      <c r="AA38" s="26"/>
    </row>
    <row r="39" spans="1:27" x14ac:dyDescent="0.25">
      <c r="A39" s="12" t="s">
        <v>3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2" t="s">
        <v>31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1" t="s">
        <v>47</v>
      </c>
      <c r="B41" s="25">
        <v>7</v>
      </c>
      <c r="C41" s="25"/>
      <c r="D41" s="25"/>
      <c r="E41" s="25">
        <v>7</v>
      </c>
      <c r="F41" s="25">
        <v>7</v>
      </c>
      <c r="G41" s="25"/>
      <c r="H41" s="25"/>
      <c r="I41" s="25">
        <v>7</v>
      </c>
      <c r="J41" s="25">
        <v>7</v>
      </c>
      <c r="K41" s="25"/>
      <c r="L41" s="25"/>
      <c r="M41" s="25">
        <v>7</v>
      </c>
      <c r="N41" s="25">
        <v>7</v>
      </c>
      <c r="O41" s="25"/>
      <c r="P41" s="25"/>
      <c r="Q41" s="25">
        <v>7</v>
      </c>
      <c r="R41" s="25">
        <v>7</v>
      </c>
      <c r="S41" s="25"/>
      <c r="T41" s="25"/>
      <c r="U41" s="25">
        <v>7</v>
      </c>
      <c r="V41" s="25"/>
      <c r="W41" s="25"/>
      <c r="X41" s="25"/>
      <c r="Y41" s="25"/>
      <c r="Z41" s="25">
        <f t="shared" ref="Z41:Z46" si="3">Y41+U41+Q41+M41+I41+E41</f>
        <v>35</v>
      </c>
      <c r="AA41" s="26">
        <v>1</v>
      </c>
    </row>
    <row r="42" spans="1:27" x14ac:dyDescent="0.25">
      <c r="A42" s="11" t="s">
        <v>60</v>
      </c>
      <c r="B42" s="25">
        <v>1</v>
      </c>
      <c r="C42" s="25">
        <v>3</v>
      </c>
      <c r="D42" s="25"/>
      <c r="E42" s="25">
        <v>7</v>
      </c>
      <c r="F42" s="25">
        <v>1</v>
      </c>
      <c r="G42" s="25">
        <v>3</v>
      </c>
      <c r="H42" s="25"/>
      <c r="I42" s="25">
        <v>7</v>
      </c>
      <c r="J42" s="25">
        <v>2</v>
      </c>
      <c r="K42" s="25">
        <v>2</v>
      </c>
      <c r="L42" s="25"/>
      <c r="M42" s="25">
        <v>7</v>
      </c>
      <c r="N42" s="25">
        <v>2</v>
      </c>
      <c r="O42" s="25">
        <v>2</v>
      </c>
      <c r="P42" s="25"/>
      <c r="Q42" s="25">
        <v>7</v>
      </c>
      <c r="R42" s="25">
        <v>2</v>
      </c>
      <c r="S42" s="25">
        <v>2</v>
      </c>
      <c r="T42" s="25"/>
      <c r="U42" s="25">
        <v>7</v>
      </c>
      <c r="V42" s="25"/>
      <c r="W42" s="25"/>
      <c r="X42" s="25"/>
      <c r="Y42" s="25"/>
      <c r="Z42" s="25">
        <f t="shared" si="3"/>
        <v>35</v>
      </c>
      <c r="AA42" s="26">
        <v>0.7</v>
      </c>
    </row>
    <row r="43" spans="1:27" x14ac:dyDescent="0.25">
      <c r="A43" s="43" t="s">
        <v>72</v>
      </c>
      <c r="B43" s="25">
        <v>3.5</v>
      </c>
      <c r="C43" s="25"/>
      <c r="D43" s="25"/>
      <c r="E43" s="25">
        <v>7</v>
      </c>
      <c r="F43" s="25">
        <v>3.5</v>
      </c>
      <c r="G43" s="25"/>
      <c r="H43" s="25"/>
      <c r="I43" s="25">
        <v>7</v>
      </c>
      <c r="J43" s="25">
        <v>3.5</v>
      </c>
      <c r="K43" s="25"/>
      <c r="L43" s="25"/>
      <c r="M43" s="25">
        <v>7</v>
      </c>
      <c r="N43" s="25">
        <v>3.5</v>
      </c>
      <c r="O43" s="25"/>
      <c r="P43" s="25"/>
      <c r="Q43" s="25">
        <v>7</v>
      </c>
      <c r="R43" s="25">
        <v>3.5</v>
      </c>
      <c r="S43" s="25"/>
      <c r="T43" s="25"/>
      <c r="U43" s="25">
        <v>7</v>
      </c>
      <c r="V43" s="25"/>
      <c r="W43" s="25"/>
      <c r="X43" s="25"/>
      <c r="Y43" s="25"/>
      <c r="Z43" s="25">
        <f t="shared" si="3"/>
        <v>35</v>
      </c>
      <c r="AA43" s="26">
        <v>0.5</v>
      </c>
    </row>
    <row r="44" spans="1:27" x14ac:dyDescent="0.25">
      <c r="A44" s="43" t="s">
        <v>50</v>
      </c>
      <c r="B44" s="25">
        <v>3.5</v>
      </c>
      <c r="C44" s="25"/>
      <c r="D44" s="25"/>
      <c r="E44" s="25">
        <v>7</v>
      </c>
      <c r="F44" s="25">
        <v>3.5</v>
      </c>
      <c r="G44" s="25"/>
      <c r="H44" s="25"/>
      <c r="I44" s="25">
        <v>7</v>
      </c>
      <c r="J44" s="25">
        <v>3.5</v>
      </c>
      <c r="K44" s="25"/>
      <c r="L44" s="25"/>
      <c r="M44" s="25">
        <v>7</v>
      </c>
      <c r="N44" s="25">
        <v>3.5</v>
      </c>
      <c r="O44" s="25"/>
      <c r="P44" s="25"/>
      <c r="Q44" s="25">
        <v>7</v>
      </c>
      <c r="R44" s="25">
        <v>3.5</v>
      </c>
      <c r="S44" s="25"/>
      <c r="T44" s="25"/>
      <c r="U44" s="25">
        <v>7</v>
      </c>
      <c r="V44" s="25"/>
      <c r="W44" s="25"/>
      <c r="X44" s="25"/>
      <c r="Y44" s="25"/>
      <c r="Z44" s="25">
        <f t="shared" si="3"/>
        <v>35</v>
      </c>
      <c r="AA44" s="26">
        <v>0.5</v>
      </c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2" t="s">
        <v>22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2" t="s">
        <v>23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ref="Z50:Z55" si="4"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>Y56+U56+Q56+M56+I56+E56</f>
        <v>0</v>
      </c>
      <c r="AA56" s="26"/>
    </row>
    <row r="57" spans="1:27" x14ac:dyDescent="0.25">
      <c r="A57" s="16"/>
      <c r="B57" s="38">
        <f>SUM(B8:B56)</f>
        <v>29</v>
      </c>
      <c r="C57" s="38">
        <f>SUM(C8:C56)</f>
        <v>41</v>
      </c>
      <c r="D57" s="38">
        <f>SUM(D8:D56)</f>
        <v>9</v>
      </c>
      <c r="E57" s="38"/>
      <c r="F57" s="38">
        <f>SUM(F8:F56)</f>
        <v>29</v>
      </c>
      <c r="G57" s="38">
        <f>SUM(G8:G56)</f>
        <v>49</v>
      </c>
      <c r="H57" s="38">
        <f>SUM(H8:H56)</f>
        <v>9</v>
      </c>
      <c r="I57" s="38"/>
      <c r="J57" s="38">
        <f>SUM(J8:J56)</f>
        <v>31</v>
      </c>
      <c r="K57" s="38">
        <f>SUM(K8:K56)</f>
        <v>42</v>
      </c>
      <c r="L57" s="38">
        <f>SUM(L8:L56)</f>
        <v>7</v>
      </c>
      <c r="M57" s="38"/>
      <c r="N57" s="38">
        <f>SUM(N8:N56)</f>
        <v>31</v>
      </c>
      <c r="O57" s="38">
        <f>SUM(O8:O56)</f>
        <v>42</v>
      </c>
      <c r="P57" s="38">
        <f>SUM(P8:P56)</f>
        <v>9</v>
      </c>
      <c r="Q57" s="38"/>
      <c r="R57" s="38">
        <f>SUM(R8:R56)</f>
        <v>47</v>
      </c>
      <c r="S57" s="38">
        <f>SUM(S8:S56)</f>
        <v>32</v>
      </c>
      <c r="T57" s="38">
        <f>SUM(T8:T56)</f>
        <v>3</v>
      </c>
      <c r="U57" s="38"/>
      <c r="V57" s="38">
        <f>SUM(V8:V56)</f>
        <v>0</v>
      </c>
      <c r="W57" s="38">
        <f>SUM(W8:W56)</f>
        <v>0</v>
      </c>
      <c r="X57" s="38">
        <f>SUM(X8:X56)</f>
        <v>0</v>
      </c>
      <c r="Y57" s="38"/>
      <c r="AA57" s="26" t="s">
        <v>25</v>
      </c>
    </row>
    <row r="58" spans="1:27" x14ac:dyDescent="0.25">
      <c r="B58" s="38"/>
      <c r="C58" s="196">
        <f>SUM(C57:D57)</f>
        <v>50</v>
      </c>
      <c r="D58" s="196"/>
      <c r="E58" s="38">
        <f>SUM(E8:E56)</f>
        <v>150.5</v>
      </c>
      <c r="F58" s="38"/>
      <c r="G58" s="196">
        <f>SUM(G57:H57)</f>
        <v>58</v>
      </c>
      <c r="H58" s="196"/>
      <c r="I58" s="38">
        <f>SUM(I8:I56)</f>
        <v>157</v>
      </c>
      <c r="J58" s="38"/>
      <c r="K58" s="196">
        <f>SUM(K57:L57)</f>
        <v>49</v>
      </c>
      <c r="L58" s="196"/>
      <c r="M58" s="38">
        <f>SUM(M8:M56)</f>
        <v>156</v>
      </c>
      <c r="N58" s="38"/>
      <c r="O58" s="196">
        <f>SUM(O57:P57)</f>
        <v>51</v>
      </c>
      <c r="P58" s="196"/>
      <c r="Q58" s="38">
        <f>SUM(Q8:Q56)</f>
        <v>154.5</v>
      </c>
      <c r="R58" s="38"/>
      <c r="S58" s="196">
        <f>SUM(S57:T57)</f>
        <v>35</v>
      </c>
      <c r="T58" s="196"/>
      <c r="U58" s="38">
        <f>SUM(U8:U56)</f>
        <v>155</v>
      </c>
      <c r="V58" s="38"/>
      <c r="W58" s="196">
        <f>SUM(W57:X57)</f>
        <v>0</v>
      </c>
      <c r="X58" s="196"/>
      <c r="Y58" s="38">
        <f>SUM(Y8:Y56)</f>
        <v>0</v>
      </c>
      <c r="AA58" s="26">
        <f>SUM(AA8:AA56)</f>
        <v>11.5</v>
      </c>
    </row>
    <row r="60" spans="1:27" x14ac:dyDescent="0.25">
      <c r="A60" s="39" t="s">
        <v>33</v>
      </c>
      <c r="B60" s="6">
        <v>11</v>
      </c>
      <c r="D60" s="200" t="s">
        <v>34</v>
      </c>
      <c r="E60" s="200"/>
      <c r="AA60" s="29"/>
    </row>
    <row r="62" spans="1:27" x14ac:dyDescent="0.25">
      <c r="A62" s="30" t="s">
        <v>26</v>
      </c>
      <c r="B62" s="39">
        <v>2120</v>
      </c>
      <c r="D62" s="200">
        <v>2993</v>
      </c>
      <c r="E62" s="200"/>
    </row>
    <row r="63" spans="1:27" x14ac:dyDescent="0.25">
      <c r="A63" s="31" t="s">
        <v>27</v>
      </c>
      <c r="B63" s="32">
        <f>B62/15/7/5</f>
        <v>4.0380952380952388</v>
      </c>
      <c r="D63" s="201">
        <f>D62/15/7/5</f>
        <v>5.7009523809523808</v>
      </c>
      <c r="E63" s="201"/>
    </row>
    <row r="65" spans="1:5" x14ac:dyDescent="0.25">
      <c r="A65" s="30" t="s">
        <v>28</v>
      </c>
      <c r="B65" s="39">
        <v>1099</v>
      </c>
      <c r="D65" s="200">
        <v>1166</v>
      </c>
      <c r="E65" s="200"/>
    </row>
    <row r="66" spans="1:5" x14ac:dyDescent="0.25">
      <c r="A66" s="31" t="s">
        <v>27</v>
      </c>
      <c r="B66" s="32">
        <f>B65/17/7/5</f>
        <v>1.8470588235294116</v>
      </c>
      <c r="D66" s="201">
        <f>D65/17/7/5</f>
        <v>1.9596638655462186</v>
      </c>
      <c r="E66" s="201"/>
    </row>
    <row r="68" spans="1:5" x14ac:dyDescent="0.25">
      <c r="A68" s="30" t="s">
        <v>29</v>
      </c>
      <c r="B68" s="39">
        <v>31465</v>
      </c>
      <c r="D68" s="200">
        <v>32328</v>
      </c>
      <c r="E68" s="200"/>
    </row>
    <row r="69" spans="1:5" x14ac:dyDescent="0.25">
      <c r="A69" s="31" t="s">
        <v>27</v>
      </c>
      <c r="B69" s="32">
        <f>B68/160/7/5</f>
        <v>5.6187500000000004</v>
      </c>
      <c r="D69" s="201">
        <f>D68/160/7/5</f>
        <v>5.7728571428571431</v>
      </c>
      <c r="E69" s="201"/>
    </row>
    <row r="70" spans="1:5" x14ac:dyDescent="0.25">
      <c r="B70" s="38"/>
      <c r="D70" s="38"/>
    </row>
    <row r="71" spans="1:5" x14ac:dyDescent="0.25">
      <c r="A71" s="33" t="s">
        <v>30</v>
      </c>
      <c r="B71" s="40">
        <f>B63+B66+B69</f>
        <v>11.503904061624651</v>
      </c>
      <c r="D71" s="202">
        <f>D63+D66+D69</f>
        <v>13.433473389355743</v>
      </c>
      <c r="E71" s="202"/>
    </row>
  </sheetData>
  <mergeCells count="27">
    <mergeCell ref="A1:T1"/>
    <mergeCell ref="B5:E5"/>
    <mergeCell ref="F5:I5"/>
    <mergeCell ref="J5:M5"/>
    <mergeCell ref="N5:Q5"/>
    <mergeCell ref="R5:U5"/>
    <mergeCell ref="W58:X58"/>
    <mergeCell ref="V5:Y5"/>
    <mergeCell ref="B6:E6"/>
    <mergeCell ref="F6:I6"/>
    <mergeCell ref="J6:M6"/>
    <mergeCell ref="N6:Q6"/>
    <mergeCell ref="R6:U6"/>
    <mergeCell ref="V6:Y6"/>
    <mergeCell ref="C58:D58"/>
    <mergeCell ref="G58:H58"/>
    <mergeCell ref="K58:L58"/>
    <mergeCell ref="O58:P58"/>
    <mergeCell ref="S58:T58"/>
    <mergeCell ref="D69:E69"/>
    <mergeCell ref="D71:E71"/>
    <mergeCell ref="D60:E60"/>
    <mergeCell ref="D62:E62"/>
    <mergeCell ref="D63:E63"/>
    <mergeCell ref="D65:E65"/>
    <mergeCell ref="D66:E66"/>
    <mergeCell ref="D68:E6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AA72"/>
  <sheetViews>
    <sheetView topLeftCell="A52" workbookViewId="0">
      <selection activeCell="D71" sqref="D71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12</v>
      </c>
      <c r="C2" s="35"/>
      <c r="D2" s="35"/>
      <c r="E2" s="35" t="s">
        <v>80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/>
      <c r="C8" s="23"/>
      <c r="D8" s="23">
        <v>2</v>
      </c>
      <c r="E8" s="23">
        <v>8</v>
      </c>
      <c r="F8" s="9"/>
      <c r="G8" s="9"/>
      <c r="H8" s="9">
        <v>2</v>
      </c>
      <c r="I8" s="9">
        <v>7</v>
      </c>
      <c r="J8" s="23">
        <v>1</v>
      </c>
      <c r="K8" s="23"/>
      <c r="L8" s="23">
        <v>1</v>
      </c>
      <c r="M8" s="23">
        <v>7</v>
      </c>
      <c r="N8" s="9">
        <v>2</v>
      </c>
      <c r="O8" s="9"/>
      <c r="P8" s="9"/>
      <c r="Q8" s="9">
        <v>8</v>
      </c>
      <c r="R8" s="23">
        <v>2</v>
      </c>
      <c r="S8" s="23"/>
      <c r="T8" s="23"/>
      <c r="U8" s="23">
        <v>7</v>
      </c>
      <c r="V8" s="9"/>
      <c r="W8" s="9"/>
      <c r="X8" s="9"/>
      <c r="Y8" s="9"/>
      <c r="Z8" s="9">
        <f t="shared" ref="Z8:Z12" si="0">Y8+U8+Q8+M8+I8+E8</f>
        <v>37</v>
      </c>
      <c r="AA8" s="24"/>
    </row>
    <row r="9" spans="1:27" x14ac:dyDescent="0.25">
      <c r="A9" s="11" t="s">
        <v>48</v>
      </c>
      <c r="B9" s="25"/>
      <c r="C9" s="25">
        <v>5</v>
      </c>
      <c r="D9" s="25">
        <v>1</v>
      </c>
      <c r="E9" s="25">
        <v>7</v>
      </c>
      <c r="F9" s="25"/>
      <c r="G9" s="25">
        <v>4</v>
      </c>
      <c r="H9" s="25">
        <v>2</v>
      </c>
      <c r="I9" s="25">
        <v>7</v>
      </c>
      <c r="J9" s="25"/>
      <c r="K9" s="25">
        <v>4</v>
      </c>
      <c r="L9" s="25">
        <v>3</v>
      </c>
      <c r="M9" s="25">
        <v>7</v>
      </c>
      <c r="N9" s="25"/>
      <c r="O9" s="25">
        <v>4</v>
      </c>
      <c r="P9" s="25">
        <v>2</v>
      </c>
      <c r="Q9" s="25">
        <v>7</v>
      </c>
      <c r="R9" s="25"/>
      <c r="S9" s="25">
        <v>4</v>
      </c>
      <c r="T9" s="25">
        <v>2</v>
      </c>
      <c r="U9" s="25">
        <v>7</v>
      </c>
      <c r="V9" s="25"/>
      <c r="W9" s="25"/>
      <c r="X9" s="25"/>
      <c r="Y9" s="25"/>
      <c r="Z9" s="25">
        <f t="shared" si="0"/>
        <v>35</v>
      </c>
      <c r="AA9" s="26">
        <v>1</v>
      </c>
    </row>
    <row r="10" spans="1:27" x14ac:dyDescent="0.25">
      <c r="A10" s="11" t="s">
        <v>79</v>
      </c>
      <c r="B10" s="25"/>
      <c r="C10" s="25">
        <v>7</v>
      </c>
      <c r="D10" s="25"/>
      <c r="E10" s="25">
        <v>7</v>
      </c>
      <c r="F10" s="25"/>
      <c r="G10" s="25">
        <v>7</v>
      </c>
      <c r="H10" s="25"/>
      <c r="I10" s="25">
        <v>7</v>
      </c>
      <c r="J10" s="25"/>
      <c r="K10" s="25">
        <v>7</v>
      </c>
      <c r="L10" s="25"/>
      <c r="M10" s="25">
        <v>7</v>
      </c>
      <c r="N10" s="25"/>
      <c r="O10" s="25">
        <v>7</v>
      </c>
      <c r="P10" s="25"/>
      <c r="Q10" s="25">
        <v>7</v>
      </c>
      <c r="R10" s="25"/>
      <c r="S10" s="25">
        <v>7</v>
      </c>
      <c r="T10" s="25"/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11" t="s">
        <v>38</v>
      </c>
      <c r="B11" s="25"/>
      <c r="C11" s="25">
        <v>7</v>
      </c>
      <c r="D11" s="25"/>
      <c r="E11" s="25">
        <v>7</v>
      </c>
      <c r="F11" s="25"/>
      <c r="G11" s="25">
        <v>7</v>
      </c>
      <c r="H11" s="25"/>
      <c r="I11" s="25">
        <v>7</v>
      </c>
      <c r="J11" s="25"/>
      <c r="K11" s="25">
        <v>7</v>
      </c>
      <c r="L11" s="25"/>
      <c r="M11" s="25">
        <v>7</v>
      </c>
      <c r="N11" s="25"/>
      <c r="O11" s="25">
        <v>7</v>
      </c>
      <c r="P11" s="25"/>
      <c r="Q11" s="25">
        <v>7</v>
      </c>
      <c r="R11" s="25"/>
      <c r="S11" s="25">
        <v>7</v>
      </c>
      <c r="T11" s="25"/>
      <c r="U11" s="25">
        <v>7</v>
      </c>
      <c r="V11" s="25"/>
      <c r="W11" s="25"/>
      <c r="X11" s="25"/>
      <c r="Y11" s="25"/>
      <c r="Z11" s="25">
        <f t="shared" si="0"/>
        <v>35</v>
      </c>
      <c r="AA11" s="26">
        <v>1</v>
      </c>
    </row>
    <row r="12" spans="1:27" x14ac:dyDescent="0.25">
      <c r="A12" s="11" t="s">
        <v>60</v>
      </c>
      <c r="B12" s="25"/>
      <c r="C12" s="25">
        <v>7</v>
      </c>
      <c r="D12" s="25"/>
      <c r="E12" s="25">
        <v>7</v>
      </c>
      <c r="F12" s="25"/>
      <c r="G12" s="25">
        <v>5</v>
      </c>
      <c r="H12" s="25">
        <v>2</v>
      </c>
      <c r="I12" s="25">
        <v>7</v>
      </c>
      <c r="J12" s="25"/>
      <c r="K12" s="25">
        <v>4</v>
      </c>
      <c r="L12" s="25">
        <v>3</v>
      </c>
      <c r="M12" s="25">
        <v>7</v>
      </c>
      <c r="N12" s="25"/>
      <c r="O12" s="25">
        <v>5</v>
      </c>
      <c r="P12" s="25">
        <v>2</v>
      </c>
      <c r="Q12" s="25">
        <v>7</v>
      </c>
      <c r="R12" s="25"/>
      <c r="S12" s="25">
        <v>5</v>
      </c>
      <c r="T12" s="25">
        <v>2</v>
      </c>
      <c r="U12" s="25">
        <v>7</v>
      </c>
      <c r="V12" s="25"/>
      <c r="W12" s="25"/>
      <c r="X12" s="25"/>
      <c r="Y12" s="25"/>
      <c r="Z12" s="25">
        <f t="shared" si="0"/>
        <v>35</v>
      </c>
      <c r="AA12" s="26">
        <v>1</v>
      </c>
    </row>
    <row r="13" spans="1:27" x14ac:dyDescent="0.25">
      <c r="A13" s="43" t="s">
        <v>72</v>
      </c>
      <c r="B13" s="25"/>
      <c r="C13" s="25">
        <v>7</v>
      </c>
      <c r="D13" s="25"/>
      <c r="E13" s="25">
        <v>7</v>
      </c>
      <c r="F13" s="25"/>
      <c r="G13" s="25">
        <v>7</v>
      </c>
      <c r="H13" s="25"/>
      <c r="I13" s="25">
        <v>7</v>
      </c>
      <c r="J13" s="25"/>
      <c r="K13" s="25">
        <v>7</v>
      </c>
      <c r="L13" s="25"/>
      <c r="M13" s="25">
        <v>7</v>
      </c>
      <c r="N13" s="25"/>
      <c r="O13" s="25">
        <v>7</v>
      </c>
      <c r="P13" s="25"/>
      <c r="Q13" s="25">
        <v>7</v>
      </c>
      <c r="R13" s="25"/>
      <c r="S13" s="25">
        <v>7</v>
      </c>
      <c r="T13" s="25"/>
      <c r="U13" s="25">
        <v>7</v>
      </c>
      <c r="V13" s="25"/>
      <c r="W13" s="25"/>
      <c r="X13" s="25"/>
      <c r="Y13" s="25"/>
      <c r="Z13" s="25">
        <f>Y13+U13+Q13+M13+I13+E13</f>
        <v>35</v>
      </c>
      <c r="AA13" s="26">
        <v>1</v>
      </c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8</v>
      </c>
      <c r="F20" s="7"/>
      <c r="G20" s="7"/>
      <c r="H20" s="7"/>
      <c r="I20" s="7">
        <v>8</v>
      </c>
      <c r="J20" s="23"/>
      <c r="K20" s="23"/>
      <c r="L20" s="23"/>
      <c r="M20" s="23">
        <v>7.5</v>
      </c>
      <c r="N20" s="7"/>
      <c r="O20" s="7"/>
      <c r="P20" s="7"/>
      <c r="Q20" s="7">
        <v>8</v>
      </c>
      <c r="R20" s="23"/>
      <c r="S20" s="23"/>
      <c r="T20" s="23"/>
      <c r="U20" s="23">
        <v>7</v>
      </c>
      <c r="V20" s="7"/>
      <c r="W20" s="7"/>
      <c r="X20" s="7"/>
      <c r="Y20" s="7"/>
      <c r="Z20" s="6">
        <f t="shared" ref="Z20:Z27" si="1">Y20+U20+Q20+M20+I20+E20</f>
        <v>38.5</v>
      </c>
      <c r="AA20" s="38"/>
    </row>
    <row r="21" spans="1:27" x14ac:dyDescent="0.25">
      <c r="A21" s="11" t="s">
        <v>41</v>
      </c>
      <c r="B21" s="23"/>
      <c r="C21" s="23"/>
      <c r="D21" s="23"/>
      <c r="E21" s="23">
        <v>7</v>
      </c>
      <c r="F21" s="7"/>
      <c r="G21" s="7"/>
      <c r="H21" s="7"/>
      <c r="I21" s="7">
        <v>7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35</v>
      </c>
      <c r="AA21" s="38"/>
    </row>
    <row r="22" spans="1:27" x14ac:dyDescent="0.25">
      <c r="A22" s="11" t="s">
        <v>66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43" t="s">
        <v>81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44" t="s">
        <v>56</v>
      </c>
      <c r="B24" s="23"/>
      <c r="C24" s="23"/>
      <c r="D24" s="23"/>
      <c r="E24" s="23">
        <v>7</v>
      </c>
      <c r="F24" s="7"/>
      <c r="G24" s="7"/>
      <c r="H24" s="7"/>
      <c r="I24" s="7">
        <v>7</v>
      </c>
      <c r="J24" s="23"/>
      <c r="K24" s="23"/>
      <c r="L24" s="23"/>
      <c r="M24" s="23">
        <v>7</v>
      </c>
      <c r="N24" s="7"/>
      <c r="O24" s="7"/>
      <c r="P24" s="7"/>
      <c r="Q24" s="7">
        <v>7</v>
      </c>
      <c r="R24" s="23"/>
      <c r="S24" s="23"/>
      <c r="T24" s="23"/>
      <c r="U24" s="23">
        <v>7</v>
      </c>
      <c r="V24" s="7"/>
      <c r="W24" s="7"/>
      <c r="X24" s="7"/>
      <c r="Y24" s="7"/>
      <c r="Z24" s="6">
        <f t="shared" si="1"/>
        <v>35</v>
      </c>
      <c r="AA24" s="38"/>
    </row>
    <row r="25" spans="1:27" x14ac:dyDescent="0.25">
      <c r="A25" s="44" t="s">
        <v>75</v>
      </c>
      <c r="B25" s="23"/>
      <c r="C25" s="23"/>
      <c r="D25" s="23"/>
      <c r="E25" s="23">
        <v>7</v>
      </c>
      <c r="F25" s="7"/>
      <c r="G25" s="7"/>
      <c r="H25" s="7"/>
      <c r="I25" s="7">
        <v>7</v>
      </c>
      <c r="J25" s="23"/>
      <c r="K25" s="23"/>
      <c r="L25" s="23"/>
      <c r="M25" s="23">
        <v>7</v>
      </c>
      <c r="N25" s="7"/>
      <c r="O25" s="7"/>
      <c r="P25" s="7"/>
      <c r="Q25" s="7">
        <v>7</v>
      </c>
      <c r="R25" s="23"/>
      <c r="S25" s="23"/>
      <c r="T25" s="23"/>
      <c r="U25" s="23">
        <v>7</v>
      </c>
      <c r="V25" s="7"/>
      <c r="W25" s="7"/>
      <c r="X25" s="7"/>
      <c r="Y25" s="7"/>
      <c r="Z25" s="6">
        <f t="shared" si="1"/>
        <v>35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/>
      <c r="D30" s="25"/>
      <c r="E30" s="25"/>
      <c r="F30" s="25"/>
      <c r="G30" s="25">
        <v>5</v>
      </c>
      <c r="H30" s="25">
        <v>2</v>
      </c>
      <c r="I30" s="25">
        <v>7</v>
      </c>
      <c r="J30" s="25"/>
      <c r="K30" s="25">
        <v>5</v>
      </c>
      <c r="L30" s="25">
        <v>2</v>
      </c>
      <c r="M30" s="25">
        <v>7</v>
      </c>
      <c r="N30" s="25"/>
      <c r="O30" s="25">
        <v>5</v>
      </c>
      <c r="P30" s="25">
        <v>2</v>
      </c>
      <c r="Q30" s="25">
        <v>7</v>
      </c>
      <c r="R30" s="25"/>
      <c r="S30" s="25">
        <v>4</v>
      </c>
      <c r="T30" s="25">
        <v>2</v>
      </c>
      <c r="U30" s="25">
        <v>7</v>
      </c>
      <c r="V30" s="25"/>
      <c r="W30" s="25"/>
      <c r="X30" s="25"/>
      <c r="Y30" s="25"/>
      <c r="Z30" s="25">
        <f t="shared" ref="Z30:Z35" si="2">Y30+U30+Q30+M30+I30+E30</f>
        <v>28</v>
      </c>
      <c r="AA30" s="26">
        <v>0.8</v>
      </c>
    </row>
    <row r="31" spans="1:27" x14ac:dyDescent="0.25">
      <c r="A31" s="11" t="s">
        <v>43</v>
      </c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6"/>
    </row>
    <row r="32" spans="1:27" x14ac:dyDescent="0.25">
      <c r="A32" s="11" t="s">
        <v>61</v>
      </c>
      <c r="B32" s="25"/>
      <c r="C32" s="25"/>
      <c r="D32" s="25"/>
      <c r="E32" s="25"/>
      <c r="F32" s="25">
        <v>7</v>
      </c>
      <c r="G32" s="25"/>
      <c r="H32" s="25"/>
      <c r="I32" s="25">
        <v>7</v>
      </c>
      <c r="J32" s="25">
        <v>3.5</v>
      </c>
      <c r="K32" s="25"/>
      <c r="L32" s="25"/>
      <c r="M32" s="25">
        <v>3.5</v>
      </c>
      <c r="N32" s="25">
        <v>3.5</v>
      </c>
      <c r="O32" s="25"/>
      <c r="P32" s="25"/>
      <c r="Q32" s="25">
        <v>3.5</v>
      </c>
      <c r="R32" s="25">
        <v>1</v>
      </c>
      <c r="S32" s="25"/>
      <c r="T32" s="25"/>
      <c r="U32" s="25">
        <v>3.5</v>
      </c>
      <c r="V32" s="25"/>
      <c r="W32" s="25"/>
      <c r="X32" s="25"/>
      <c r="Y32" s="25"/>
      <c r="Z32" s="25">
        <v>17.5</v>
      </c>
      <c r="AA32" s="26">
        <v>0.4</v>
      </c>
    </row>
    <row r="33" spans="1:27" x14ac:dyDescent="0.25">
      <c r="A33" s="43" t="s">
        <v>42</v>
      </c>
      <c r="B33" s="25"/>
      <c r="C33" s="25"/>
      <c r="D33" s="25"/>
      <c r="E33" s="25"/>
      <c r="F33" s="25">
        <v>7</v>
      </c>
      <c r="G33" s="25"/>
      <c r="H33" s="25"/>
      <c r="I33" s="25">
        <v>7</v>
      </c>
      <c r="J33" s="25">
        <v>7</v>
      </c>
      <c r="K33" s="25"/>
      <c r="L33" s="25"/>
      <c r="M33" s="25">
        <v>7</v>
      </c>
      <c r="N33" s="25">
        <v>7</v>
      </c>
      <c r="O33" s="25"/>
      <c r="P33" s="25"/>
      <c r="Q33" s="25">
        <v>7</v>
      </c>
      <c r="R33" s="25">
        <v>7</v>
      </c>
      <c r="S33" s="25"/>
      <c r="T33" s="25"/>
      <c r="U33" s="25">
        <v>7</v>
      </c>
      <c r="V33" s="25"/>
      <c r="W33" s="25"/>
      <c r="X33" s="25"/>
      <c r="Y33" s="25"/>
      <c r="Z33" s="25">
        <v>35</v>
      </c>
      <c r="AA33" s="26">
        <v>1</v>
      </c>
    </row>
    <row r="34" spans="1:27" x14ac:dyDescent="0.25">
      <c r="A34" s="43" t="s">
        <v>40</v>
      </c>
      <c r="B34" s="25"/>
      <c r="C34" s="25"/>
      <c r="D34" s="25"/>
      <c r="E34" s="25"/>
      <c r="F34" s="25"/>
      <c r="G34" s="25"/>
      <c r="H34" s="25"/>
      <c r="I34" s="25"/>
      <c r="J34" s="25">
        <v>3.5</v>
      </c>
      <c r="K34" s="25">
        <v>2.5</v>
      </c>
      <c r="L34" s="25">
        <v>1</v>
      </c>
      <c r="M34" s="25">
        <v>7</v>
      </c>
      <c r="N34" s="25">
        <v>7</v>
      </c>
      <c r="O34" s="25"/>
      <c r="P34" s="25"/>
      <c r="Q34" s="25">
        <v>7</v>
      </c>
      <c r="R34" s="25">
        <v>7</v>
      </c>
      <c r="S34" s="25"/>
      <c r="T34" s="25"/>
      <c r="U34" s="25">
        <v>7</v>
      </c>
      <c r="V34" s="25"/>
      <c r="W34" s="25"/>
      <c r="X34" s="25"/>
      <c r="Y34" s="25"/>
      <c r="Z34" s="25">
        <f t="shared" si="2"/>
        <v>21</v>
      </c>
      <c r="AA34" s="26">
        <v>0.6</v>
      </c>
    </row>
    <row r="35" spans="1:27" x14ac:dyDescent="0.25">
      <c r="A35" s="11" t="s">
        <v>68</v>
      </c>
      <c r="B35" s="25">
        <v>7</v>
      </c>
      <c r="C35" s="25"/>
      <c r="D35" s="25"/>
      <c r="E35" s="25">
        <v>7</v>
      </c>
      <c r="F35" s="25"/>
      <c r="G35" s="25"/>
      <c r="H35" s="25"/>
      <c r="I35" s="25"/>
      <c r="J35" s="25"/>
      <c r="K35" s="25"/>
      <c r="L35" s="25"/>
      <c r="M35" s="25">
        <v>7</v>
      </c>
      <c r="N35" s="25"/>
      <c r="O35" s="25"/>
      <c r="P35" s="25"/>
      <c r="Q35" s="25">
        <v>7</v>
      </c>
      <c r="R35" s="25"/>
      <c r="S35" s="25"/>
      <c r="T35" s="25">
        <v>3</v>
      </c>
      <c r="U35" s="25">
        <v>7</v>
      </c>
      <c r="V35" s="25"/>
      <c r="W35" s="25"/>
      <c r="X35" s="25"/>
      <c r="Y35" s="25"/>
      <c r="Z35" s="25">
        <f t="shared" si="2"/>
        <v>28</v>
      </c>
      <c r="AA35" s="26">
        <v>0.2</v>
      </c>
    </row>
    <row r="36" spans="1:27" x14ac:dyDescent="0.25">
      <c r="A36" s="12" t="s">
        <v>2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4" t="s">
        <v>8</v>
      </c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38"/>
    </row>
    <row r="38" spans="1:27" x14ac:dyDescent="0.25">
      <c r="A38" s="11" t="s">
        <v>57</v>
      </c>
      <c r="B38" s="25"/>
      <c r="C38" s="25"/>
      <c r="D38" s="25"/>
      <c r="E38" s="25">
        <v>7</v>
      </c>
      <c r="F38" s="25"/>
      <c r="G38" s="25"/>
      <c r="H38" s="25"/>
      <c r="I38" s="25">
        <v>7</v>
      </c>
      <c r="J38" s="25"/>
      <c r="K38" s="25"/>
      <c r="L38" s="25"/>
      <c r="M38" s="25">
        <v>7</v>
      </c>
      <c r="N38" s="25"/>
      <c r="O38" s="25"/>
      <c r="P38" s="25"/>
      <c r="Q38" s="25">
        <v>7</v>
      </c>
      <c r="R38" s="25"/>
      <c r="S38" s="25">
        <v>5</v>
      </c>
      <c r="T38" s="25">
        <v>2</v>
      </c>
      <c r="U38" s="25">
        <v>7</v>
      </c>
      <c r="V38" s="25"/>
      <c r="W38" s="25"/>
      <c r="X38" s="25"/>
      <c r="Y38" s="25"/>
      <c r="Z38" s="25">
        <f>Y38+U38+Q38+M38+I38+E38</f>
        <v>35</v>
      </c>
      <c r="AA38" s="26">
        <v>0.2</v>
      </c>
    </row>
    <row r="39" spans="1:27" x14ac:dyDescent="0.25">
      <c r="A39" s="11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>
        <f>Y39+U39+Q39+M39+I39+E39</f>
        <v>0</v>
      </c>
      <c r="AA39" s="26"/>
    </row>
    <row r="40" spans="1:27" x14ac:dyDescent="0.25">
      <c r="A40" s="12" t="s">
        <v>3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2" t="s">
        <v>31</v>
      </c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38"/>
    </row>
    <row r="42" spans="1:27" x14ac:dyDescent="0.25">
      <c r="A42" s="11" t="s">
        <v>47</v>
      </c>
      <c r="B42" s="25">
        <v>7</v>
      </c>
      <c r="C42" s="25"/>
      <c r="D42" s="25"/>
      <c r="E42" s="25">
        <v>7</v>
      </c>
      <c r="F42" s="25">
        <v>5</v>
      </c>
      <c r="G42" s="25"/>
      <c r="H42" s="25"/>
      <c r="I42" s="25">
        <v>7</v>
      </c>
      <c r="J42" s="25">
        <v>7</v>
      </c>
      <c r="K42" s="25"/>
      <c r="L42" s="25"/>
      <c r="M42" s="25">
        <v>7</v>
      </c>
      <c r="N42" s="25">
        <v>7</v>
      </c>
      <c r="O42" s="25"/>
      <c r="P42" s="25"/>
      <c r="Q42" s="25">
        <v>7</v>
      </c>
      <c r="R42" s="25">
        <v>7</v>
      </c>
      <c r="S42" s="25"/>
      <c r="T42" s="25"/>
      <c r="U42" s="25">
        <v>7</v>
      </c>
      <c r="V42" s="25"/>
      <c r="W42" s="25"/>
      <c r="X42" s="25"/>
      <c r="Y42" s="25"/>
      <c r="Z42" s="25">
        <f t="shared" ref="Z42:Z47" si="3">Y42+U42+Q42+M42+I42+E42</f>
        <v>35</v>
      </c>
      <c r="AA42" s="26">
        <v>1</v>
      </c>
    </row>
    <row r="43" spans="1:27" x14ac:dyDescent="0.25">
      <c r="A43" s="11" t="s">
        <v>46</v>
      </c>
      <c r="B43" s="25">
        <v>3</v>
      </c>
      <c r="C43" s="25">
        <v>2</v>
      </c>
      <c r="D43" s="25"/>
      <c r="E43" s="25">
        <v>7</v>
      </c>
      <c r="F43" s="25">
        <v>1</v>
      </c>
      <c r="G43" s="25">
        <v>4</v>
      </c>
      <c r="H43" s="25">
        <v>2</v>
      </c>
      <c r="I43" s="25">
        <v>7</v>
      </c>
      <c r="J43" s="25"/>
      <c r="K43" s="25">
        <v>3</v>
      </c>
      <c r="L43" s="25"/>
      <c r="M43" s="25">
        <v>7</v>
      </c>
      <c r="N43" s="25"/>
      <c r="O43" s="25">
        <v>5</v>
      </c>
      <c r="P43" s="25">
        <v>2</v>
      </c>
      <c r="Q43" s="25">
        <v>7</v>
      </c>
      <c r="R43" s="25"/>
      <c r="S43" s="25"/>
      <c r="T43" s="25"/>
      <c r="U43" s="25"/>
      <c r="V43" s="25"/>
      <c r="W43" s="25"/>
      <c r="X43" s="25"/>
      <c r="Y43" s="25"/>
      <c r="Z43" s="25">
        <f t="shared" si="3"/>
        <v>28</v>
      </c>
      <c r="AA43" s="26">
        <v>0.8</v>
      </c>
    </row>
    <row r="44" spans="1:27" x14ac:dyDescent="0.25">
      <c r="A44" s="43" t="s">
        <v>49</v>
      </c>
      <c r="B44" s="25">
        <v>7</v>
      </c>
      <c r="C44" s="25"/>
      <c r="D44" s="25"/>
      <c r="E44" s="25">
        <v>7</v>
      </c>
      <c r="F44" s="25">
        <v>7</v>
      </c>
      <c r="G44" s="25"/>
      <c r="H44" s="25"/>
      <c r="I44" s="25">
        <v>7</v>
      </c>
      <c r="J44" s="25">
        <v>7</v>
      </c>
      <c r="K44" s="25"/>
      <c r="L44" s="25"/>
      <c r="M44" s="25">
        <v>7</v>
      </c>
      <c r="N44" s="25">
        <v>7</v>
      </c>
      <c r="O44" s="25"/>
      <c r="P44" s="25"/>
      <c r="Q44" s="25">
        <v>7</v>
      </c>
      <c r="R44" s="25">
        <v>7</v>
      </c>
      <c r="S44" s="25"/>
      <c r="T44" s="25"/>
      <c r="U44" s="25">
        <v>7</v>
      </c>
      <c r="V44" s="25"/>
      <c r="W44" s="25"/>
      <c r="X44" s="25"/>
      <c r="Y44" s="25"/>
      <c r="Z44" s="25">
        <f t="shared" si="3"/>
        <v>35</v>
      </c>
      <c r="AA44" s="26">
        <v>1</v>
      </c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1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>
        <f t="shared" si="3"/>
        <v>0</v>
      </c>
      <c r="AA47" s="26"/>
    </row>
    <row r="48" spans="1:27" x14ac:dyDescent="0.25">
      <c r="A48" s="12" t="s">
        <v>22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2" t="s">
        <v>23</v>
      </c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38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ref="Z51:Z56" si="4">Y51+U51+Q51+M51+I51+E51</f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1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 t="shared" si="4"/>
        <v>0</v>
      </c>
      <c r="AA56" s="26"/>
    </row>
    <row r="57" spans="1:27" x14ac:dyDescent="0.25">
      <c r="A57" s="1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>
        <f>Y57+U57+Q57+M57+I57+E57</f>
        <v>0</v>
      </c>
      <c r="AA57" s="26"/>
    </row>
    <row r="58" spans="1:27" x14ac:dyDescent="0.25">
      <c r="A58" s="16"/>
      <c r="B58" s="38">
        <f>SUM(B8:B57)</f>
        <v>24</v>
      </c>
      <c r="C58" s="38">
        <f>SUM(C8:C57)</f>
        <v>35</v>
      </c>
      <c r="D58" s="38">
        <f>SUM(D8:D57)</f>
        <v>3</v>
      </c>
      <c r="E58" s="38"/>
      <c r="F58" s="38">
        <f>SUM(F8:F57)</f>
        <v>27</v>
      </c>
      <c r="G58" s="38">
        <f>SUM(G8:G57)</f>
        <v>39</v>
      </c>
      <c r="H58" s="38">
        <f>SUM(H8:H57)</f>
        <v>10</v>
      </c>
      <c r="I58" s="38"/>
      <c r="J58" s="38">
        <f>SUM(J8:J57)</f>
        <v>29</v>
      </c>
      <c r="K58" s="38">
        <f>SUM(K8:K57)</f>
        <v>39.5</v>
      </c>
      <c r="L58" s="38">
        <f>SUM(L8:L57)</f>
        <v>10</v>
      </c>
      <c r="M58" s="38"/>
      <c r="N58" s="38">
        <f>SUM(N8:N57)</f>
        <v>33.5</v>
      </c>
      <c r="O58" s="38">
        <f>SUM(O8:O57)</f>
        <v>40</v>
      </c>
      <c r="P58" s="38">
        <f>SUM(P8:P57)</f>
        <v>8</v>
      </c>
      <c r="Q58" s="38"/>
      <c r="R58" s="38">
        <f>SUM(R8:R57)</f>
        <v>31</v>
      </c>
      <c r="S58" s="38">
        <f>SUM(S8:S57)</f>
        <v>39</v>
      </c>
      <c r="T58" s="38">
        <f>SUM(T8:T57)</f>
        <v>11</v>
      </c>
      <c r="U58" s="38"/>
      <c r="V58" s="38">
        <f>SUM(V8:V57)</f>
        <v>0</v>
      </c>
      <c r="W58" s="38">
        <f>SUM(W8:W57)</f>
        <v>0</v>
      </c>
      <c r="X58" s="38">
        <f>SUM(X8:X57)</f>
        <v>0</v>
      </c>
      <c r="Y58" s="38"/>
      <c r="AA58" s="26" t="s">
        <v>25</v>
      </c>
    </row>
    <row r="59" spans="1:27" x14ac:dyDescent="0.25">
      <c r="B59" s="38"/>
      <c r="C59" s="196">
        <f>SUM(C58:D58)</f>
        <v>38</v>
      </c>
      <c r="D59" s="196"/>
      <c r="E59" s="38">
        <f>SUM(E8:E57)</f>
        <v>121</v>
      </c>
      <c r="F59" s="38"/>
      <c r="G59" s="196">
        <f>SUM(G58:H58)</f>
        <v>49</v>
      </c>
      <c r="H59" s="196"/>
      <c r="I59" s="38">
        <f>SUM(I8:I57)</f>
        <v>134</v>
      </c>
      <c r="J59" s="38"/>
      <c r="K59" s="196">
        <f>SUM(K58:L58)</f>
        <v>49.5</v>
      </c>
      <c r="L59" s="196"/>
      <c r="M59" s="38">
        <f>SUM(M8:M57)</f>
        <v>144</v>
      </c>
      <c r="N59" s="38"/>
      <c r="O59" s="196">
        <f>SUM(O58:P58)</f>
        <v>48</v>
      </c>
      <c r="P59" s="196"/>
      <c r="Q59" s="38">
        <f>SUM(Q8:Q57)</f>
        <v>145.5</v>
      </c>
      <c r="R59" s="38"/>
      <c r="S59" s="196">
        <f>SUM(S58:T58)</f>
        <v>50</v>
      </c>
      <c r="T59" s="196"/>
      <c r="U59" s="38">
        <f>SUM(U8:U57)</f>
        <v>136.5</v>
      </c>
      <c r="V59" s="38"/>
      <c r="W59" s="196">
        <f>SUM(W58:X58)</f>
        <v>0</v>
      </c>
      <c r="X59" s="196"/>
      <c r="Y59" s="38">
        <f>SUM(Y8:Y57)</f>
        <v>0</v>
      </c>
      <c r="AA59" s="26">
        <f>SUM(AA8:AA57)</f>
        <v>11</v>
      </c>
    </row>
    <row r="61" spans="1:27" x14ac:dyDescent="0.25">
      <c r="A61" s="39" t="s">
        <v>33</v>
      </c>
      <c r="B61" s="6">
        <v>12</v>
      </c>
      <c r="D61" s="200" t="s">
        <v>34</v>
      </c>
      <c r="E61" s="200"/>
      <c r="AA61" s="29"/>
    </row>
    <row r="63" spans="1:27" x14ac:dyDescent="0.25">
      <c r="A63" s="30" t="s">
        <v>26</v>
      </c>
      <c r="B63" s="39">
        <v>1701</v>
      </c>
      <c r="D63" s="200">
        <v>2632</v>
      </c>
      <c r="E63" s="200"/>
    </row>
    <row r="64" spans="1:27" x14ac:dyDescent="0.25">
      <c r="A64" s="31" t="s">
        <v>27</v>
      </c>
      <c r="B64" s="32">
        <f>B63/15/7/5</f>
        <v>3.2399999999999998</v>
      </c>
      <c r="D64" s="201">
        <f>D63/15/7/5</f>
        <v>5.0133333333333336</v>
      </c>
      <c r="E64" s="201"/>
    </row>
    <row r="66" spans="1:5" x14ac:dyDescent="0.25">
      <c r="A66" s="30" t="s">
        <v>28</v>
      </c>
      <c r="B66" s="39">
        <v>1466</v>
      </c>
      <c r="D66" s="200">
        <v>1033</v>
      </c>
      <c r="E66" s="200"/>
    </row>
    <row r="67" spans="1:5" x14ac:dyDescent="0.25">
      <c r="A67" s="31" t="s">
        <v>27</v>
      </c>
      <c r="B67" s="32">
        <f>B66/17/7/5</f>
        <v>2.4638655462184875</v>
      </c>
      <c r="D67" s="201">
        <f>D66/17/7/5</f>
        <v>1.7361344537815124</v>
      </c>
      <c r="E67" s="201"/>
    </row>
    <row r="69" spans="1:5" x14ac:dyDescent="0.25">
      <c r="A69" s="30" t="s">
        <v>29</v>
      </c>
      <c r="B69" s="39">
        <v>35635</v>
      </c>
      <c r="D69" s="200">
        <v>31911</v>
      </c>
      <c r="E69" s="200"/>
    </row>
    <row r="70" spans="1:5" x14ac:dyDescent="0.25">
      <c r="A70" s="31" t="s">
        <v>27</v>
      </c>
      <c r="B70" s="32">
        <f>B69/160/7/5</f>
        <v>6.3633928571428573</v>
      </c>
      <c r="D70" s="201">
        <f>D69/160/7/5</f>
        <v>5.6983928571428573</v>
      </c>
      <c r="E70" s="201"/>
    </row>
    <row r="71" spans="1:5" x14ac:dyDescent="0.25">
      <c r="B71" s="38"/>
      <c r="D71" s="38"/>
    </row>
    <row r="72" spans="1:5" x14ac:dyDescent="0.25">
      <c r="A72" s="33" t="s">
        <v>30</v>
      </c>
      <c r="B72" s="40">
        <f>B64+B67+B70</f>
        <v>12.067258403361345</v>
      </c>
      <c r="D72" s="202">
        <f>D64+D67+D70</f>
        <v>12.447860644257704</v>
      </c>
      <c r="E72" s="202"/>
    </row>
  </sheetData>
  <mergeCells count="27">
    <mergeCell ref="A1:T1"/>
    <mergeCell ref="B5:E5"/>
    <mergeCell ref="F5:I5"/>
    <mergeCell ref="J5:M5"/>
    <mergeCell ref="N5:Q5"/>
    <mergeCell ref="R5:U5"/>
    <mergeCell ref="W59:X59"/>
    <mergeCell ref="V5:Y5"/>
    <mergeCell ref="B6:E6"/>
    <mergeCell ref="F6:I6"/>
    <mergeCell ref="J6:M6"/>
    <mergeCell ref="N6:Q6"/>
    <mergeCell ref="R6:U6"/>
    <mergeCell ref="V6:Y6"/>
    <mergeCell ref="C59:D59"/>
    <mergeCell ref="G59:H59"/>
    <mergeCell ref="K59:L59"/>
    <mergeCell ref="O59:P59"/>
    <mergeCell ref="S59:T59"/>
    <mergeCell ref="D70:E70"/>
    <mergeCell ref="D72:E72"/>
    <mergeCell ref="D61:E61"/>
    <mergeCell ref="D63:E63"/>
    <mergeCell ref="D64:E64"/>
    <mergeCell ref="D66:E66"/>
    <mergeCell ref="D67:E67"/>
    <mergeCell ref="D69:E69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/>
  <dimension ref="A1:AA70"/>
  <sheetViews>
    <sheetView workbookViewId="0">
      <selection activeCell="AA57" sqref="AA57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13</v>
      </c>
      <c r="C2" s="35"/>
      <c r="D2" s="35"/>
      <c r="E2" s="35" t="s">
        <v>82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>
        <v>1</v>
      </c>
      <c r="C8" s="23"/>
      <c r="D8" s="23">
        <v>2</v>
      </c>
      <c r="E8" s="23">
        <v>7</v>
      </c>
      <c r="F8" s="9">
        <v>2</v>
      </c>
      <c r="G8" s="9"/>
      <c r="H8" s="9"/>
      <c r="I8" s="9">
        <v>7</v>
      </c>
      <c r="J8" s="23">
        <v>2</v>
      </c>
      <c r="K8" s="23"/>
      <c r="L8" s="23"/>
      <c r="M8" s="23">
        <v>7</v>
      </c>
      <c r="N8" s="9">
        <v>2</v>
      </c>
      <c r="O8" s="9"/>
      <c r="P8" s="9"/>
      <c r="Q8" s="9">
        <v>7</v>
      </c>
      <c r="R8" s="23"/>
      <c r="S8" s="23"/>
      <c r="T8" s="23"/>
      <c r="U8" s="23"/>
      <c r="V8" s="9"/>
      <c r="W8" s="9"/>
      <c r="X8" s="9"/>
      <c r="Y8" s="9"/>
      <c r="Z8" s="9">
        <f t="shared" ref="Z8:Z12" si="0">Y8+U8+Q8+M8+I8+E8</f>
        <v>28</v>
      </c>
      <c r="AA8" s="24"/>
    </row>
    <row r="9" spans="1:27" x14ac:dyDescent="0.25">
      <c r="A9" s="11" t="s">
        <v>38</v>
      </c>
      <c r="B9" s="25"/>
      <c r="C9" s="25">
        <v>5</v>
      </c>
      <c r="D9" s="25">
        <v>2</v>
      </c>
      <c r="E9" s="25">
        <v>7</v>
      </c>
      <c r="F9" s="25"/>
      <c r="G9" s="25">
        <v>5</v>
      </c>
      <c r="H9" s="25">
        <v>2</v>
      </c>
      <c r="I9" s="25">
        <v>7</v>
      </c>
      <c r="J9" s="25"/>
      <c r="K9" s="25">
        <v>5</v>
      </c>
      <c r="L9" s="25">
        <v>2</v>
      </c>
      <c r="M9" s="25">
        <v>7</v>
      </c>
      <c r="N9" s="25"/>
      <c r="O9" s="25">
        <v>5</v>
      </c>
      <c r="P9" s="25">
        <v>2</v>
      </c>
      <c r="Q9" s="25">
        <v>7</v>
      </c>
      <c r="R9" s="25"/>
      <c r="S9" s="25">
        <v>5</v>
      </c>
      <c r="T9" s="25">
        <v>2</v>
      </c>
      <c r="U9" s="25">
        <v>7</v>
      </c>
      <c r="V9" s="25"/>
      <c r="W9" s="25"/>
      <c r="X9" s="25"/>
      <c r="Y9" s="25"/>
      <c r="Z9" s="25">
        <f t="shared" si="0"/>
        <v>35</v>
      </c>
      <c r="AA9" s="26">
        <v>1</v>
      </c>
    </row>
    <row r="10" spans="1:27" x14ac:dyDescent="0.25">
      <c r="A10" s="11" t="s">
        <v>46</v>
      </c>
      <c r="B10" s="25"/>
      <c r="C10" s="25">
        <v>7</v>
      </c>
      <c r="D10" s="25"/>
      <c r="E10" s="25">
        <v>7</v>
      </c>
      <c r="F10" s="25"/>
      <c r="G10" s="25">
        <v>6</v>
      </c>
      <c r="H10" s="25"/>
      <c r="I10" s="25">
        <v>7</v>
      </c>
      <c r="J10" s="25"/>
      <c r="K10" s="25">
        <v>7</v>
      </c>
      <c r="L10" s="25"/>
      <c r="M10" s="25">
        <v>7</v>
      </c>
      <c r="N10" s="25"/>
      <c r="O10" s="25">
        <v>5</v>
      </c>
      <c r="P10" s="25">
        <v>2</v>
      </c>
      <c r="Q10" s="25">
        <v>7</v>
      </c>
      <c r="R10" s="25"/>
      <c r="S10" s="25">
        <v>5</v>
      </c>
      <c r="T10" s="25">
        <v>2</v>
      </c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41" t="s">
        <v>49</v>
      </c>
      <c r="B11" s="25"/>
      <c r="C11" s="25">
        <v>7</v>
      </c>
      <c r="D11" s="25"/>
      <c r="E11" s="25">
        <v>7</v>
      </c>
      <c r="F11" s="25"/>
      <c r="G11" s="25">
        <v>7</v>
      </c>
      <c r="H11" s="25"/>
      <c r="I11" s="25">
        <v>7</v>
      </c>
      <c r="J11" s="25"/>
      <c r="K11" s="25">
        <v>7</v>
      </c>
      <c r="L11" s="25"/>
      <c r="M11" s="25">
        <v>7</v>
      </c>
      <c r="N11" s="25"/>
      <c r="O11" s="25">
        <v>7</v>
      </c>
      <c r="P11" s="25"/>
      <c r="Q11" s="25">
        <v>7</v>
      </c>
      <c r="R11" s="25"/>
      <c r="S11" s="25">
        <v>7</v>
      </c>
      <c r="T11" s="25"/>
      <c r="U11" s="25">
        <v>7</v>
      </c>
      <c r="V11" s="25"/>
      <c r="W11" s="25"/>
      <c r="X11" s="25"/>
      <c r="Y11" s="25"/>
      <c r="Z11" s="25">
        <f t="shared" si="0"/>
        <v>35</v>
      </c>
      <c r="AA11" s="26">
        <v>1</v>
      </c>
    </row>
    <row r="12" spans="1:27" x14ac:dyDescent="0.25">
      <c r="A12" s="41" t="s">
        <v>72</v>
      </c>
      <c r="B12" s="25"/>
      <c r="C12" s="25">
        <v>7</v>
      </c>
      <c r="D12" s="25"/>
      <c r="E12" s="25">
        <v>7</v>
      </c>
      <c r="F12" s="25"/>
      <c r="G12" s="25">
        <v>7</v>
      </c>
      <c r="H12" s="25"/>
      <c r="I12" s="25">
        <v>7</v>
      </c>
      <c r="J12" s="25"/>
      <c r="K12" s="25">
        <v>7</v>
      </c>
      <c r="L12" s="25"/>
      <c r="M12" s="25">
        <v>7</v>
      </c>
      <c r="N12" s="25"/>
      <c r="O12" s="25">
        <v>7</v>
      </c>
      <c r="P12" s="25"/>
      <c r="Q12" s="25">
        <v>7</v>
      </c>
      <c r="R12" s="25"/>
      <c r="S12" s="25">
        <v>7</v>
      </c>
      <c r="T12" s="25"/>
      <c r="U12" s="25">
        <v>7</v>
      </c>
      <c r="V12" s="25"/>
      <c r="W12" s="25"/>
      <c r="X12" s="25"/>
      <c r="Y12" s="25"/>
      <c r="Z12" s="25">
        <f t="shared" si="0"/>
        <v>35</v>
      </c>
      <c r="AA12" s="26">
        <v>1</v>
      </c>
    </row>
    <row r="13" spans="1:27" x14ac:dyDescent="0.25">
      <c r="A13" s="11" t="s">
        <v>79</v>
      </c>
      <c r="B13" s="25"/>
      <c r="C13" s="25">
        <v>6</v>
      </c>
      <c r="D13" s="25"/>
      <c r="E13" s="25">
        <v>7</v>
      </c>
      <c r="F13" s="25"/>
      <c r="G13" s="25"/>
      <c r="H13" s="25"/>
      <c r="I13" s="25"/>
      <c r="J13" s="25"/>
      <c r="K13" s="25"/>
      <c r="L13" s="25"/>
      <c r="M13" s="25"/>
      <c r="N13" s="25"/>
      <c r="O13" s="25">
        <v>7</v>
      </c>
      <c r="P13" s="25"/>
      <c r="Q13" s="25">
        <v>7</v>
      </c>
      <c r="R13" s="25"/>
      <c r="S13" s="25">
        <v>7</v>
      </c>
      <c r="T13" s="25"/>
      <c r="U13" s="25">
        <v>7</v>
      </c>
      <c r="V13" s="25"/>
      <c r="W13" s="25"/>
      <c r="X13" s="25"/>
      <c r="Y13" s="25"/>
      <c r="Z13" s="25">
        <f>Y13+U13+Q13+M13+I13+E13</f>
        <v>21</v>
      </c>
      <c r="AA13" s="26">
        <v>0.6</v>
      </c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8</v>
      </c>
      <c r="F20" s="7"/>
      <c r="G20" s="7"/>
      <c r="H20" s="7"/>
      <c r="I20" s="7">
        <v>8.5</v>
      </c>
      <c r="J20" s="23"/>
      <c r="K20" s="23"/>
      <c r="L20" s="23"/>
      <c r="M20" s="23">
        <v>7</v>
      </c>
      <c r="N20" s="7"/>
      <c r="O20" s="7"/>
      <c r="P20" s="7"/>
      <c r="Q20" s="7">
        <v>8</v>
      </c>
      <c r="R20" s="23"/>
      <c r="S20" s="23"/>
      <c r="T20" s="23"/>
      <c r="U20" s="23">
        <v>8</v>
      </c>
      <c r="V20" s="7"/>
      <c r="W20" s="7"/>
      <c r="X20" s="7"/>
      <c r="Y20" s="7"/>
      <c r="Z20" s="6">
        <f t="shared" ref="Z20:Z27" si="1">Y20+U20+Q20+M20+I20+E20</f>
        <v>39.5</v>
      </c>
      <c r="AA20" s="38"/>
    </row>
    <row r="21" spans="1:27" x14ac:dyDescent="0.25">
      <c r="A21" s="11" t="s">
        <v>41</v>
      </c>
      <c r="B21" s="23"/>
      <c r="C21" s="23"/>
      <c r="D21" s="23"/>
      <c r="E21" s="23">
        <v>7</v>
      </c>
      <c r="F21" s="7"/>
      <c r="G21" s="7"/>
      <c r="H21" s="7"/>
      <c r="I21" s="7">
        <v>7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35</v>
      </c>
      <c r="AA21" s="38"/>
    </row>
    <row r="22" spans="1:27" x14ac:dyDescent="0.25">
      <c r="A22" s="11" t="s">
        <v>66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41" t="s">
        <v>56</v>
      </c>
      <c r="B23" s="23"/>
      <c r="C23" s="23"/>
      <c r="D23" s="23"/>
      <c r="E23" s="23">
        <v>8</v>
      </c>
      <c r="F23" s="7"/>
      <c r="G23" s="7"/>
      <c r="H23" s="7"/>
      <c r="I23" s="7">
        <v>8</v>
      </c>
      <c r="J23" s="23"/>
      <c r="K23" s="23"/>
      <c r="L23" s="23"/>
      <c r="M23" s="23">
        <v>7</v>
      </c>
      <c r="N23" s="7"/>
      <c r="O23" s="7"/>
      <c r="P23" s="7"/>
      <c r="Q23" s="7">
        <v>8</v>
      </c>
      <c r="R23" s="23"/>
      <c r="S23" s="23"/>
      <c r="T23" s="23"/>
      <c r="U23" s="23">
        <v>8</v>
      </c>
      <c r="V23" s="7"/>
      <c r="W23" s="7"/>
      <c r="X23" s="7"/>
      <c r="Y23" s="7"/>
      <c r="Z23" s="6">
        <f t="shared" si="1"/>
        <v>39</v>
      </c>
      <c r="AA23" s="38"/>
    </row>
    <row r="24" spans="1:27" x14ac:dyDescent="0.25">
      <c r="A24" s="42" t="s">
        <v>55</v>
      </c>
      <c r="B24" s="23"/>
      <c r="C24" s="23"/>
      <c r="D24" s="23"/>
      <c r="E24" s="23">
        <v>7</v>
      </c>
      <c r="F24" s="7"/>
      <c r="G24" s="7"/>
      <c r="H24" s="7"/>
      <c r="I24" s="7">
        <v>7</v>
      </c>
      <c r="J24" s="23"/>
      <c r="K24" s="23"/>
      <c r="L24" s="23"/>
      <c r="M24" s="23">
        <v>7</v>
      </c>
      <c r="N24" s="7"/>
      <c r="O24" s="7"/>
      <c r="P24" s="7"/>
      <c r="Q24" s="7">
        <v>7</v>
      </c>
      <c r="R24" s="23"/>
      <c r="S24" s="23"/>
      <c r="T24" s="23"/>
      <c r="U24" s="23">
        <v>7</v>
      </c>
      <c r="V24" s="7"/>
      <c r="W24" s="7"/>
      <c r="X24" s="7"/>
      <c r="Y24" s="7"/>
      <c r="Z24" s="6">
        <f t="shared" si="1"/>
        <v>35</v>
      </c>
      <c r="AA24" s="38"/>
    </row>
    <row r="25" spans="1:27" x14ac:dyDescent="0.25">
      <c r="A25" s="42" t="s">
        <v>75</v>
      </c>
      <c r="B25" s="23"/>
      <c r="C25" s="23"/>
      <c r="D25" s="23"/>
      <c r="E25" s="23">
        <v>7</v>
      </c>
      <c r="F25" s="7"/>
      <c r="G25" s="7"/>
      <c r="H25" s="7"/>
      <c r="I25" s="7">
        <v>8</v>
      </c>
      <c r="J25" s="23"/>
      <c r="K25" s="23"/>
      <c r="L25" s="23"/>
      <c r="M25" s="23">
        <v>7</v>
      </c>
      <c r="N25" s="7"/>
      <c r="O25" s="7"/>
      <c r="P25" s="7"/>
      <c r="Q25" s="7">
        <v>8</v>
      </c>
      <c r="R25" s="23"/>
      <c r="S25" s="23"/>
      <c r="T25" s="23"/>
      <c r="U25" s="23">
        <v>7</v>
      </c>
      <c r="V25" s="7"/>
      <c r="W25" s="7"/>
      <c r="X25" s="7"/>
      <c r="Y25" s="7"/>
      <c r="Z25" s="6">
        <f t="shared" si="1"/>
        <v>37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>
        <v>3</v>
      </c>
      <c r="D30" s="25">
        <v>4</v>
      </c>
      <c r="E30" s="25">
        <v>7</v>
      </c>
      <c r="F30" s="25"/>
      <c r="G30" s="25">
        <v>4</v>
      </c>
      <c r="H30" s="25">
        <v>3</v>
      </c>
      <c r="I30" s="25">
        <v>7</v>
      </c>
      <c r="J30" s="25"/>
      <c r="K30" s="25">
        <v>5</v>
      </c>
      <c r="L30" s="25">
        <v>2</v>
      </c>
      <c r="M30" s="25">
        <v>7</v>
      </c>
      <c r="N30" s="25"/>
      <c r="O30" s="25">
        <v>4</v>
      </c>
      <c r="P30" s="25">
        <v>3</v>
      </c>
      <c r="Q30" s="25">
        <v>7</v>
      </c>
      <c r="R30" s="25"/>
      <c r="S30" s="25">
        <v>3</v>
      </c>
      <c r="T30" s="25">
        <v>4</v>
      </c>
      <c r="U30" s="25">
        <v>7</v>
      </c>
      <c r="V30" s="25"/>
      <c r="W30" s="25"/>
      <c r="X30" s="25"/>
      <c r="Y30" s="25"/>
      <c r="Z30" s="25">
        <f t="shared" ref="Z30:Z33" si="2">Y30+U30+Q30+M30+I30+E30</f>
        <v>35</v>
      </c>
      <c r="AA30" s="26">
        <v>1</v>
      </c>
    </row>
    <row r="31" spans="1:27" x14ac:dyDescent="0.25">
      <c r="A31" s="11" t="s">
        <v>42</v>
      </c>
      <c r="B31" s="25">
        <v>8.5</v>
      </c>
      <c r="C31" s="25"/>
      <c r="D31" s="25"/>
      <c r="E31" s="25">
        <v>8.5</v>
      </c>
      <c r="F31" s="25">
        <v>7</v>
      </c>
      <c r="G31" s="25"/>
      <c r="H31" s="25"/>
      <c r="I31" s="25">
        <v>7</v>
      </c>
      <c r="J31" s="25">
        <v>7</v>
      </c>
      <c r="K31" s="25"/>
      <c r="L31" s="25"/>
      <c r="M31" s="25">
        <v>7</v>
      </c>
      <c r="N31" s="25">
        <v>7</v>
      </c>
      <c r="O31" s="25"/>
      <c r="P31" s="25"/>
      <c r="Q31" s="25">
        <v>7</v>
      </c>
      <c r="R31" s="25">
        <v>7</v>
      </c>
      <c r="S31" s="25"/>
      <c r="T31" s="25"/>
      <c r="U31" s="25">
        <v>8</v>
      </c>
      <c r="V31" s="25"/>
      <c r="W31" s="25"/>
      <c r="X31" s="25"/>
      <c r="Y31" s="25"/>
      <c r="Z31" s="25">
        <f t="shared" si="2"/>
        <v>37.5</v>
      </c>
      <c r="AA31" s="26">
        <v>1</v>
      </c>
    </row>
    <row r="32" spans="1:27" x14ac:dyDescent="0.25">
      <c r="A32" s="11" t="s">
        <v>61</v>
      </c>
      <c r="B32" s="25"/>
      <c r="C32" s="25"/>
      <c r="D32" s="25"/>
      <c r="E32" s="25"/>
      <c r="F32" s="25">
        <v>7</v>
      </c>
      <c r="G32" s="25"/>
      <c r="H32" s="25"/>
      <c r="I32" s="25">
        <v>7</v>
      </c>
      <c r="J32" s="25">
        <v>3.5</v>
      </c>
      <c r="K32" s="25"/>
      <c r="L32" s="25"/>
      <c r="M32" s="25">
        <v>3.5</v>
      </c>
      <c r="N32" s="25">
        <v>3.5</v>
      </c>
      <c r="O32" s="25"/>
      <c r="P32" s="25"/>
      <c r="Q32" s="25">
        <v>3.5</v>
      </c>
      <c r="R32" s="25">
        <v>3.5</v>
      </c>
      <c r="S32" s="25"/>
      <c r="T32" s="25"/>
      <c r="U32" s="25">
        <v>3.5</v>
      </c>
      <c r="V32" s="25"/>
      <c r="W32" s="25"/>
      <c r="X32" s="25"/>
      <c r="Y32" s="25"/>
      <c r="Z32" s="25">
        <f t="shared" si="2"/>
        <v>17.5</v>
      </c>
      <c r="AA32" s="26">
        <v>0.5</v>
      </c>
    </row>
    <row r="33" spans="1:27" x14ac:dyDescent="0.25">
      <c r="A33" s="11" t="s">
        <v>40</v>
      </c>
      <c r="B33" s="25">
        <v>3</v>
      </c>
      <c r="C33" s="25">
        <v>4</v>
      </c>
      <c r="D33" s="25">
        <v>1</v>
      </c>
      <c r="E33" s="25">
        <v>8</v>
      </c>
      <c r="F33" s="25"/>
      <c r="G33" s="25">
        <v>5</v>
      </c>
      <c r="H33" s="25">
        <v>3</v>
      </c>
      <c r="I33" s="25">
        <v>8</v>
      </c>
      <c r="J33" s="25"/>
      <c r="K33" s="25">
        <v>5</v>
      </c>
      <c r="L33" s="25">
        <v>2</v>
      </c>
      <c r="M33" s="25">
        <v>7</v>
      </c>
      <c r="N33" s="25">
        <v>3.5</v>
      </c>
      <c r="O33" s="25">
        <v>3.5</v>
      </c>
      <c r="P33" s="25"/>
      <c r="Q33" s="25">
        <v>7</v>
      </c>
      <c r="R33" s="25">
        <v>3.5</v>
      </c>
      <c r="S33" s="25">
        <v>3.5</v>
      </c>
      <c r="T33" s="25"/>
      <c r="U33" s="25">
        <v>7</v>
      </c>
      <c r="V33" s="25"/>
      <c r="W33" s="25"/>
      <c r="X33" s="25"/>
      <c r="Y33" s="25"/>
      <c r="Z33" s="25">
        <f t="shared" si="2"/>
        <v>37</v>
      </c>
      <c r="AA33" s="26">
        <v>1</v>
      </c>
    </row>
    <row r="34" spans="1:27" x14ac:dyDescent="0.25">
      <c r="A34" s="12" t="s">
        <v>2</v>
      </c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38"/>
    </row>
    <row r="35" spans="1:27" x14ac:dyDescent="0.25">
      <c r="A35" s="14" t="s">
        <v>8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1" t="s">
        <v>57</v>
      </c>
      <c r="B36" s="25"/>
      <c r="C36" s="25">
        <v>4</v>
      </c>
      <c r="D36" s="25">
        <v>4</v>
      </c>
      <c r="E36" s="25">
        <v>8</v>
      </c>
      <c r="F36" s="25"/>
      <c r="G36" s="25">
        <v>5</v>
      </c>
      <c r="H36" s="25">
        <v>1</v>
      </c>
      <c r="I36" s="25">
        <v>8</v>
      </c>
      <c r="J36" s="25"/>
      <c r="K36" s="25">
        <v>7</v>
      </c>
      <c r="L36" s="25"/>
      <c r="M36" s="25">
        <v>7</v>
      </c>
      <c r="N36" s="25"/>
      <c r="O36" s="25">
        <v>4</v>
      </c>
      <c r="P36" s="25"/>
      <c r="Q36" s="25">
        <v>7</v>
      </c>
      <c r="R36" s="25"/>
      <c r="S36" s="25">
        <v>3</v>
      </c>
      <c r="T36" s="25">
        <v>2</v>
      </c>
      <c r="U36" s="25">
        <v>7</v>
      </c>
      <c r="V36" s="25"/>
      <c r="W36" s="25"/>
      <c r="X36" s="25"/>
      <c r="Y36" s="25"/>
      <c r="Z36" s="25">
        <f>Y36+U36+Q36+M36+I36+E36</f>
        <v>37</v>
      </c>
      <c r="AA36" s="26">
        <v>1</v>
      </c>
    </row>
    <row r="37" spans="1:27" x14ac:dyDescent="0.25">
      <c r="A37" s="11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>
        <f>Y37+U37+Q37+M37+I37+E37</f>
        <v>0</v>
      </c>
      <c r="AA37" s="26"/>
    </row>
    <row r="38" spans="1:27" x14ac:dyDescent="0.25">
      <c r="A38" s="12" t="s">
        <v>3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38"/>
    </row>
    <row r="39" spans="1:27" x14ac:dyDescent="0.25">
      <c r="A39" s="12" t="s">
        <v>31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1" t="s">
        <v>47</v>
      </c>
      <c r="B40" s="25">
        <v>7</v>
      </c>
      <c r="C40" s="25"/>
      <c r="D40" s="25"/>
      <c r="E40" s="25">
        <v>7</v>
      </c>
      <c r="F40" s="25">
        <v>3</v>
      </c>
      <c r="G40" s="25"/>
      <c r="H40" s="25">
        <v>3</v>
      </c>
      <c r="I40" s="25">
        <v>7</v>
      </c>
      <c r="J40" s="25">
        <v>5</v>
      </c>
      <c r="K40" s="25"/>
      <c r="L40" s="25">
        <v>2</v>
      </c>
      <c r="M40" s="25">
        <v>7</v>
      </c>
      <c r="N40" s="25">
        <v>6</v>
      </c>
      <c r="O40" s="25"/>
      <c r="P40" s="25"/>
      <c r="Q40" s="25">
        <v>7</v>
      </c>
      <c r="R40" s="25">
        <v>5</v>
      </c>
      <c r="S40" s="25"/>
      <c r="T40" s="25">
        <v>2</v>
      </c>
      <c r="U40" s="25">
        <v>7</v>
      </c>
      <c r="V40" s="25"/>
      <c r="W40" s="25"/>
      <c r="X40" s="25"/>
      <c r="Y40" s="25"/>
      <c r="Z40" s="25">
        <f t="shared" ref="Z40:Z45" si="3">Y40+U40+Q40+M40+I40+E40</f>
        <v>35</v>
      </c>
      <c r="AA40" s="26">
        <v>1</v>
      </c>
    </row>
    <row r="41" spans="1:27" x14ac:dyDescent="0.25">
      <c r="A41" s="11" t="s">
        <v>60</v>
      </c>
      <c r="B41" s="25">
        <v>3</v>
      </c>
      <c r="C41" s="25">
        <v>2</v>
      </c>
      <c r="D41" s="25">
        <v>1</v>
      </c>
      <c r="E41" s="25">
        <v>7</v>
      </c>
      <c r="F41" s="25">
        <v>3</v>
      </c>
      <c r="G41" s="25">
        <v>1</v>
      </c>
      <c r="H41" s="25">
        <v>2</v>
      </c>
      <c r="I41" s="25">
        <v>7</v>
      </c>
      <c r="J41" s="25">
        <v>5</v>
      </c>
      <c r="K41" s="25"/>
      <c r="L41" s="25">
        <v>1</v>
      </c>
      <c r="M41" s="25">
        <v>7</v>
      </c>
      <c r="N41" s="25">
        <v>3</v>
      </c>
      <c r="O41" s="25">
        <v>2</v>
      </c>
      <c r="P41" s="25">
        <v>1</v>
      </c>
      <c r="Q41" s="25">
        <v>7</v>
      </c>
      <c r="R41" s="25">
        <v>3</v>
      </c>
      <c r="S41" s="25">
        <v>2</v>
      </c>
      <c r="T41" s="25">
        <v>2</v>
      </c>
      <c r="U41" s="25">
        <v>7</v>
      </c>
      <c r="V41" s="25"/>
      <c r="W41" s="25"/>
      <c r="X41" s="25"/>
      <c r="Y41" s="25"/>
      <c r="Z41" s="25">
        <f t="shared" si="3"/>
        <v>35</v>
      </c>
      <c r="AA41" s="26">
        <v>1</v>
      </c>
    </row>
    <row r="42" spans="1:27" x14ac:dyDescent="0.25">
      <c r="A42" s="11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>
        <f t="shared" si="3"/>
        <v>0</v>
      </c>
      <c r="AA42" s="26"/>
    </row>
    <row r="43" spans="1:27" x14ac:dyDescent="0.25">
      <c r="A43" s="11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>
        <f t="shared" si="3"/>
        <v>0</v>
      </c>
      <c r="AA43" s="26"/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2" t="s">
        <v>22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38"/>
    </row>
    <row r="47" spans="1:27" x14ac:dyDescent="0.25">
      <c r="A47" s="12" t="s">
        <v>23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1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>
        <f>Y48+U48+Q48+M48+I48+E48</f>
        <v>0</v>
      </c>
      <c r="AA48" s="26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 t="shared" ref="Z49:Z54" si="4"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si="4"/>
        <v>0</v>
      </c>
      <c r="AA50" s="26"/>
    </row>
    <row r="51" spans="1:27" x14ac:dyDescent="0.25">
      <c r="A51" s="1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>Y55+U55+Q55+M55+I55+E55</f>
        <v>0</v>
      </c>
      <c r="AA55" s="26"/>
    </row>
    <row r="56" spans="1:27" x14ac:dyDescent="0.25">
      <c r="A56" s="16"/>
      <c r="B56" s="38">
        <f>SUM(B8:B55)</f>
        <v>22.5</v>
      </c>
      <c r="C56" s="38">
        <f>SUM(C8:C55)</f>
        <v>45</v>
      </c>
      <c r="D56" s="38">
        <f>SUM(D8:D55)</f>
        <v>14</v>
      </c>
      <c r="E56" s="38"/>
      <c r="F56" s="38">
        <f>SUM(F8:F55)</f>
        <v>22</v>
      </c>
      <c r="G56" s="38">
        <f>SUM(G8:G55)</f>
        <v>40</v>
      </c>
      <c r="H56" s="38">
        <f>SUM(H8:H55)</f>
        <v>14</v>
      </c>
      <c r="I56" s="38"/>
      <c r="J56" s="38">
        <f>SUM(J8:J55)</f>
        <v>22.5</v>
      </c>
      <c r="K56" s="38">
        <f>SUM(K8:K55)</f>
        <v>43</v>
      </c>
      <c r="L56" s="38">
        <f>SUM(L8:L55)</f>
        <v>9</v>
      </c>
      <c r="M56" s="38"/>
      <c r="N56" s="38">
        <f>SUM(N8:N55)</f>
        <v>25</v>
      </c>
      <c r="O56" s="38">
        <f>SUM(O8:O55)</f>
        <v>44.5</v>
      </c>
      <c r="P56" s="38">
        <f>SUM(P8:P55)</f>
        <v>8</v>
      </c>
      <c r="Q56" s="38"/>
      <c r="R56" s="38">
        <f>SUM(R8:R55)</f>
        <v>22</v>
      </c>
      <c r="S56" s="38">
        <f>SUM(S8:S55)</f>
        <v>42.5</v>
      </c>
      <c r="T56" s="38">
        <f>SUM(T8:T55)</f>
        <v>14</v>
      </c>
      <c r="U56" s="38"/>
      <c r="V56" s="38">
        <f>SUM(V8:V55)</f>
        <v>0</v>
      </c>
      <c r="W56" s="38">
        <f>SUM(W8:W55)</f>
        <v>0</v>
      </c>
      <c r="X56" s="38">
        <f>SUM(X8:X55)</f>
        <v>0</v>
      </c>
      <c r="Y56" s="38"/>
      <c r="AA56" s="26" t="s">
        <v>25</v>
      </c>
    </row>
    <row r="57" spans="1:27" x14ac:dyDescent="0.25">
      <c r="B57" s="38"/>
      <c r="C57" s="196">
        <f>SUM(C56:D56)</f>
        <v>59</v>
      </c>
      <c r="D57" s="196"/>
      <c r="E57" s="38">
        <f>SUM(E8:E55)</f>
        <v>131.5</v>
      </c>
      <c r="F57" s="38"/>
      <c r="G57" s="196">
        <f>SUM(G56:H56)</f>
        <v>54</v>
      </c>
      <c r="H57" s="196"/>
      <c r="I57" s="38">
        <f>SUM(I8:I55)</f>
        <v>131.5</v>
      </c>
      <c r="J57" s="38"/>
      <c r="K57" s="196">
        <f>SUM(K56:L56)</f>
        <v>52</v>
      </c>
      <c r="L57" s="196"/>
      <c r="M57" s="38">
        <f>SUM(M8:M55)</f>
        <v>122.5</v>
      </c>
      <c r="N57" s="38"/>
      <c r="O57" s="196">
        <f>SUM(O56:P56)</f>
        <v>52.5</v>
      </c>
      <c r="P57" s="196"/>
      <c r="Q57" s="38">
        <f>SUM(Q8:Q55)</f>
        <v>132.5</v>
      </c>
      <c r="R57" s="38"/>
      <c r="S57" s="196">
        <f>SUM(S56:T56)</f>
        <v>56.5</v>
      </c>
      <c r="T57" s="196"/>
      <c r="U57" s="38">
        <f>SUM(U8:U55)</f>
        <v>125.5</v>
      </c>
      <c r="V57" s="38"/>
      <c r="W57" s="196">
        <f>SUM(W56:X56)</f>
        <v>0</v>
      </c>
      <c r="X57" s="196"/>
      <c r="Y57" s="38">
        <f>SUM(Y8:Y55)</f>
        <v>0</v>
      </c>
      <c r="AA57" s="26">
        <f>SUM(AA8:AA55)</f>
        <v>11.1</v>
      </c>
    </row>
    <row r="59" spans="1:27" x14ac:dyDescent="0.25">
      <c r="A59" s="39" t="s">
        <v>33</v>
      </c>
      <c r="B59" s="6">
        <v>13</v>
      </c>
      <c r="D59" s="200" t="s">
        <v>34</v>
      </c>
      <c r="E59" s="200"/>
      <c r="AA59" s="29"/>
    </row>
    <row r="61" spans="1:27" x14ac:dyDescent="0.25">
      <c r="A61" s="30" t="s">
        <v>26</v>
      </c>
      <c r="B61" s="39">
        <v>2237</v>
      </c>
      <c r="D61" s="200">
        <v>2918</v>
      </c>
      <c r="E61" s="200"/>
    </row>
    <row r="62" spans="1:27" x14ac:dyDescent="0.25">
      <c r="A62" s="31" t="s">
        <v>27</v>
      </c>
      <c r="B62" s="32">
        <f>B61/15/7/5</f>
        <v>4.2609523809523804</v>
      </c>
      <c r="D62" s="201">
        <f>D61/15/7/5</f>
        <v>5.5580952380952384</v>
      </c>
      <c r="E62" s="201"/>
    </row>
    <row r="64" spans="1:27" x14ac:dyDescent="0.25">
      <c r="A64" s="30" t="s">
        <v>28</v>
      </c>
      <c r="B64" s="39">
        <v>1452</v>
      </c>
      <c r="D64" s="200">
        <v>1384</v>
      </c>
      <c r="E64" s="200"/>
    </row>
    <row r="65" spans="1:5" x14ac:dyDescent="0.25">
      <c r="A65" s="31" t="s">
        <v>27</v>
      </c>
      <c r="B65" s="32">
        <f>B64/17/7/5</f>
        <v>2.4403361344537813</v>
      </c>
      <c r="D65" s="201">
        <f>D64/17/7/5</f>
        <v>2.326050420168067</v>
      </c>
      <c r="E65" s="201"/>
    </row>
    <row r="67" spans="1:5" x14ac:dyDescent="0.25">
      <c r="A67" s="30" t="s">
        <v>29</v>
      </c>
      <c r="B67" s="39">
        <v>33361</v>
      </c>
      <c r="D67" s="200">
        <v>35126</v>
      </c>
      <c r="E67" s="200"/>
    </row>
    <row r="68" spans="1:5" x14ac:dyDescent="0.25">
      <c r="A68" s="31" t="s">
        <v>27</v>
      </c>
      <c r="B68" s="32">
        <f>B67/160/7/5</f>
        <v>5.9573214285714284</v>
      </c>
      <c r="D68" s="201">
        <f>D67/160/7/5</f>
        <v>6.2725</v>
      </c>
      <c r="E68" s="201"/>
    </row>
    <row r="69" spans="1:5" x14ac:dyDescent="0.25">
      <c r="B69" s="38"/>
      <c r="D69" s="38"/>
    </row>
    <row r="70" spans="1:5" x14ac:dyDescent="0.25">
      <c r="A70" s="33" t="s">
        <v>30</v>
      </c>
      <c r="B70" s="40">
        <f>B62+B65+B68</f>
        <v>12.658609943977591</v>
      </c>
      <c r="D70" s="202">
        <f>D62+D65+D68</f>
        <v>14.156645658263304</v>
      </c>
      <c r="E70" s="202"/>
    </row>
  </sheetData>
  <mergeCells count="27">
    <mergeCell ref="A1:T1"/>
    <mergeCell ref="B5:E5"/>
    <mergeCell ref="F5:I5"/>
    <mergeCell ref="J5:M5"/>
    <mergeCell ref="N5:Q5"/>
    <mergeCell ref="R5:U5"/>
    <mergeCell ref="W57:X57"/>
    <mergeCell ref="V5:Y5"/>
    <mergeCell ref="B6:E6"/>
    <mergeCell ref="F6:I6"/>
    <mergeCell ref="J6:M6"/>
    <mergeCell ref="N6:Q6"/>
    <mergeCell ref="R6:U6"/>
    <mergeCell ref="V6:Y6"/>
    <mergeCell ref="C57:D57"/>
    <mergeCell ref="G57:H57"/>
    <mergeCell ref="K57:L57"/>
    <mergeCell ref="O57:P57"/>
    <mergeCell ref="S57:T57"/>
    <mergeCell ref="D68:E68"/>
    <mergeCell ref="D70:E70"/>
    <mergeCell ref="D59:E59"/>
    <mergeCell ref="D61:E61"/>
    <mergeCell ref="D62:E62"/>
    <mergeCell ref="D64:E64"/>
    <mergeCell ref="D65:E65"/>
    <mergeCell ref="D67:E6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5"/>
  <dimension ref="A1:AA71"/>
  <sheetViews>
    <sheetView topLeftCell="A13" workbookViewId="0">
      <selection activeCell="AA58" sqref="AA58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14</v>
      </c>
      <c r="C2" s="35"/>
      <c r="D2" s="35"/>
      <c r="E2" s="35" t="s">
        <v>83</v>
      </c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/>
      <c r="C8" s="23"/>
      <c r="D8" s="23"/>
      <c r="E8" s="23">
        <v>7</v>
      </c>
      <c r="F8" s="9"/>
      <c r="G8" s="9"/>
      <c r="H8" s="9">
        <v>3</v>
      </c>
      <c r="I8" s="9">
        <v>7</v>
      </c>
      <c r="J8" s="23"/>
      <c r="K8" s="23"/>
      <c r="L8" s="23">
        <v>2</v>
      </c>
      <c r="M8" s="23">
        <v>7</v>
      </c>
      <c r="N8" s="9"/>
      <c r="O8" s="9"/>
      <c r="P8" s="9"/>
      <c r="Q8" s="9">
        <v>7</v>
      </c>
      <c r="R8" s="23"/>
      <c r="S8" s="23"/>
      <c r="T8" s="23"/>
      <c r="U8" s="23"/>
      <c r="V8" s="9"/>
      <c r="W8" s="9"/>
      <c r="X8" s="9"/>
      <c r="Y8" s="9"/>
      <c r="Z8" s="9">
        <f t="shared" ref="Z8:Z13" si="0">Y8+U8+Q8+M8+I8+E8</f>
        <v>28</v>
      </c>
      <c r="AA8" s="24">
        <v>0.2</v>
      </c>
    </row>
    <row r="9" spans="1:27" x14ac:dyDescent="0.25">
      <c r="A9" s="11" t="s">
        <v>38</v>
      </c>
      <c r="B9" s="25"/>
      <c r="C9" s="25">
        <v>4</v>
      </c>
      <c r="D9" s="25">
        <v>3</v>
      </c>
      <c r="E9" s="25">
        <v>7</v>
      </c>
      <c r="F9" s="25"/>
      <c r="G9" s="25">
        <v>7</v>
      </c>
      <c r="H9" s="25"/>
      <c r="I9" s="25">
        <v>7</v>
      </c>
      <c r="J9" s="25"/>
      <c r="K9" s="25">
        <v>4</v>
      </c>
      <c r="L9" s="25">
        <v>3</v>
      </c>
      <c r="M9" s="25">
        <v>7</v>
      </c>
      <c r="N9" s="25"/>
      <c r="O9" s="25">
        <v>3</v>
      </c>
      <c r="P9" s="25">
        <v>4</v>
      </c>
      <c r="Q9" s="25">
        <v>7</v>
      </c>
      <c r="R9" s="25"/>
      <c r="S9" s="25">
        <v>3</v>
      </c>
      <c r="T9" s="25">
        <v>4</v>
      </c>
      <c r="U9" s="25">
        <v>7</v>
      </c>
      <c r="V9" s="25"/>
      <c r="W9" s="25"/>
      <c r="X9" s="25"/>
      <c r="Y9" s="25"/>
      <c r="Z9" s="25">
        <f t="shared" si="0"/>
        <v>35</v>
      </c>
      <c r="AA9" s="26">
        <v>1</v>
      </c>
    </row>
    <row r="10" spans="1:27" x14ac:dyDescent="0.25">
      <c r="A10" s="11" t="s">
        <v>60</v>
      </c>
      <c r="B10" s="25"/>
      <c r="C10" s="25">
        <v>5</v>
      </c>
      <c r="D10" s="25">
        <v>2</v>
      </c>
      <c r="E10" s="25">
        <v>7</v>
      </c>
      <c r="F10" s="25"/>
      <c r="G10" s="25">
        <v>2</v>
      </c>
      <c r="H10" s="25">
        <v>5</v>
      </c>
      <c r="I10" s="25">
        <v>7</v>
      </c>
      <c r="J10" s="25"/>
      <c r="K10" s="25">
        <v>4</v>
      </c>
      <c r="L10" s="25">
        <v>3</v>
      </c>
      <c r="M10" s="25">
        <v>7</v>
      </c>
      <c r="N10" s="25"/>
      <c r="O10" s="25">
        <v>3</v>
      </c>
      <c r="P10" s="25">
        <v>4</v>
      </c>
      <c r="Q10" s="25">
        <v>7</v>
      </c>
      <c r="R10" s="25"/>
      <c r="S10" s="25">
        <v>3</v>
      </c>
      <c r="T10" s="25">
        <v>4</v>
      </c>
      <c r="U10" s="25">
        <v>7</v>
      </c>
      <c r="V10" s="25"/>
      <c r="W10" s="25"/>
      <c r="X10" s="25"/>
      <c r="Y10" s="25"/>
      <c r="Z10" s="25">
        <f t="shared" si="0"/>
        <v>35</v>
      </c>
      <c r="AA10" s="26">
        <v>1</v>
      </c>
    </row>
    <row r="11" spans="1:27" x14ac:dyDescent="0.25">
      <c r="A11" s="11" t="s">
        <v>79</v>
      </c>
      <c r="B11" s="25"/>
      <c r="C11" s="25">
        <v>8</v>
      </c>
      <c r="D11" s="25"/>
      <c r="E11" s="25">
        <v>8</v>
      </c>
      <c r="F11" s="25"/>
      <c r="G11" s="25">
        <v>8</v>
      </c>
      <c r="H11" s="25"/>
      <c r="I11" s="25">
        <v>8</v>
      </c>
      <c r="J11" s="25"/>
      <c r="K11" s="25">
        <v>8</v>
      </c>
      <c r="L11" s="25"/>
      <c r="M11" s="25">
        <v>8</v>
      </c>
      <c r="N11" s="25"/>
      <c r="O11" s="25">
        <v>8</v>
      </c>
      <c r="P11" s="25"/>
      <c r="Q11" s="25">
        <v>8.5</v>
      </c>
      <c r="R11" s="25"/>
      <c r="S11" s="25"/>
      <c r="T11" s="25"/>
      <c r="U11" s="25"/>
      <c r="V11" s="25"/>
      <c r="W11" s="25"/>
      <c r="X11" s="25"/>
      <c r="Y11" s="25"/>
      <c r="Z11" s="25">
        <f t="shared" si="0"/>
        <v>32.5</v>
      </c>
      <c r="AA11" s="26">
        <v>0.8</v>
      </c>
    </row>
    <row r="12" spans="1:27" x14ac:dyDescent="0.25">
      <c r="A12" s="45" t="s">
        <v>52</v>
      </c>
      <c r="B12" s="25"/>
      <c r="C12" s="25"/>
      <c r="D12" s="25"/>
      <c r="E12" s="25"/>
      <c r="F12" s="25"/>
      <c r="G12" s="25"/>
      <c r="H12" s="25"/>
      <c r="I12" s="25"/>
      <c r="J12" s="25"/>
      <c r="K12" s="25">
        <v>7</v>
      </c>
      <c r="L12" s="25"/>
      <c r="M12" s="25">
        <v>7</v>
      </c>
      <c r="N12" s="25">
        <v>1</v>
      </c>
      <c r="O12" s="25">
        <v>6</v>
      </c>
      <c r="P12" s="25"/>
      <c r="Q12" s="25">
        <v>7</v>
      </c>
      <c r="R12" s="25">
        <v>2</v>
      </c>
      <c r="S12" s="25">
        <v>6</v>
      </c>
      <c r="T12" s="25"/>
      <c r="U12" s="25">
        <v>8</v>
      </c>
      <c r="V12" s="25"/>
      <c r="W12" s="25"/>
      <c r="X12" s="25"/>
      <c r="Y12" s="25"/>
      <c r="Z12" s="25">
        <v>22</v>
      </c>
      <c r="AA12" s="26">
        <v>0.6</v>
      </c>
    </row>
    <row r="13" spans="1:27" x14ac:dyDescent="0.25">
      <c r="A13" s="45" t="s">
        <v>49</v>
      </c>
      <c r="B13" s="25"/>
      <c r="C13" s="25">
        <v>7</v>
      </c>
      <c r="D13" s="25"/>
      <c r="E13" s="25">
        <v>7</v>
      </c>
      <c r="F13" s="25"/>
      <c r="G13" s="25">
        <v>7</v>
      </c>
      <c r="H13" s="25"/>
      <c r="I13" s="25">
        <v>7</v>
      </c>
      <c r="J13" s="25"/>
      <c r="K13" s="25">
        <v>7</v>
      </c>
      <c r="L13" s="25"/>
      <c r="M13" s="25">
        <v>7</v>
      </c>
      <c r="N13" s="25">
        <v>1</v>
      </c>
      <c r="O13" s="25">
        <v>6</v>
      </c>
      <c r="P13" s="25"/>
      <c r="Q13" s="25">
        <v>7</v>
      </c>
      <c r="R13" s="25"/>
      <c r="S13" s="25"/>
      <c r="T13" s="25"/>
      <c r="U13" s="25"/>
      <c r="V13" s="25"/>
      <c r="W13" s="25"/>
      <c r="X13" s="25"/>
      <c r="Y13" s="25"/>
      <c r="Z13" s="25">
        <f t="shared" si="0"/>
        <v>28</v>
      </c>
      <c r="AA13" s="26">
        <v>0.8</v>
      </c>
    </row>
    <row r="14" spans="1:27" x14ac:dyDescent="0.25">
      <c r="A14" s="45" t="s">
        <v>50</v>
      </c>
      <c r="B14" s="25"/>
      <c r="C14" s="25">
        <v>7</v>
      </c>
      <c r="D14" s="25"/>
      <c r="E14" s="25">
        <v>7</v>
      </c>
      <c r="F14" s="25"/>
      <c r="G14" s="25">
        <v>7</v>
      </c>
      <c r="H14" s="25"/>
      <c r="I14" s="25">
        <v>7</v>
      </c>
      <c r="J14" s="25"/>
      <c r="K14" s="25">
        <v>7</v>
      </c>
      <c r="L14" s="25"/>
      <c r="M14" s="25">
        <v>7</v>
      </c>
      <c r="N14" s="25">
        <v>1</v>
      </c>
      <c r="O14" s="25">
        <v>6</v>
      </c>
      <c r="P14" s="25"/>
      <c r="Q14" s="25">
        <v>7</v>
      </c>
      <c r="R14" s="25"/>
      <c r="S14" s="25">
        <v>7</v>
      </c>
      <c r="T14" s="25"/>
      <c r="U14" s="25">
        <v>7</v>
      </c>
      <c r="V14" s="25"/>
      <c r="W14" s="25"/>
      <c r="X14" s="25"/>
      <c r="Y14" s="25"/>
      <c r="Z14" s="25">
        <f>Y14+U14+Q14+M14+I14+E14</f>
        <v>35</v>
      </c>
      <c r="AA14" s="26">
        <v>1</v>
      </c>
    </row>
    <row r="15" spans="1:27" x14ac:dyDescent="0.25">
      <c r="A15" s="12" t="s">
        <v>2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AA15" s="38"/>
    </row>
    <row r="16" spans="1:27" x14ac:dyDescent="0.25">
      <c r="A16" s="11"/>
      <c r="B16" s="23"/>
      <c r="C16" s="23"/>
      <c r="D16" s="23"/>
      <c r="E16" s="23"/>
      <c r="F16" s="7"/>
      <c r="G16" s="7"/>
      <c r="H16" s="7"/>
      <c r="I16" s="7"/>
      <c r="J16" s="23"/>
      <c r="K16" s="23"/>
      <c r="L16" s="23"/>
      <c r="M16" s="23"/>
      <c r="N16" s="7"/>
      <c r="O16" s="7"/>
      <c r="P16" s="7"/>
      <c r="Q16" s="7"/>
      <c r="R16" s="23"/>
      <c r="S16" s="23"/>
      <c r="T16" s="23"/>
      <c r="U16" s="23"/>
      <c r="V16" s="7"/>
      <c r="W16" s="7"/>
      <c r="X16" s="7"/>
      <c r="Y16" s="7"/>
      <c r="Z16" s="6">
        <f>Y16+U16+Q16+M16+I16+E16</f>
        <v>0</v>
      </c>
      <c r="AA16" s="38"/>
    </row>
    <row r="17" spans="1:27" x14ac:dyDescent="0.25">
      <c r="A17" s="12" t="s">
        <v>5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AA17" s="38"/>
    </row>
    <row r="18" spans="1:27" x14ac:dyDescent="0.25">
      <c r="A18" s="11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>
        <f>Y18+U18+Q18+M18+I18+E18</f>
        <v>0</v>
      </c>
      <c r="AA18" s="26"/>
    </row>
    <row r="19" spans="1:27" x14ac:dyDescent="0.25">
      <c r="A19" s="12" t="s">
        <v>2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ht="29.25" x14ac:dyDescent="0.25">
      <c r="A20" s="13" t="s">
        <v>6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AA20" s="38"/>
    </row>
    <row r="21" spans="1:27" x14ac:dyDescent="0.25">
      <c r="A21" s="11" t="s">
        <v>68</v>
      </c>
      <c r="B21" s="23"/>
      <c r="C21" s="23"/>
      <c r="D21" s="23"/>
      <c r="E21" s="23">
        <v>8.5</v>
      </c>
      <c r="F21" s="7"/>
      <c r="G21" s="7"/>
      <c r="H21" s="7"/>
      <c r="I21" s="7">
        <v>8.5</v>
      </c>
      <c r="J21" s="23"/>
      <c r="K21" s="23"/>
      <c r="L21" s="23"/>
      <c r="M21" s="23">
        <v>8</v>
      </c>
      <c r="N21" s="7"/>
      <c r="O21" s="7"/>
      <c r="P21" s="7"/>
      <c r="Q21" s="7">
        <v>8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ref="Z21:Z28" si="1">Y21+U21+Q21+M21+I21+E21</f>
        <v>40</v>
      </c>
      <c r="AA21" s="38"/>
    </row>
    <row r="22" spans="1:27" x14ac:dyDescent="0.25">
      <c r="A22" s="11" t="s">
        <v>66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11" t="s">
        <v>41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45" t="s">
        <v>75</v>
      </c>
      <c r="B24" s="23"/>
      <c r="C24" s="23"/>
      <c r="D24" s="23"/>
      <c r="E24" s="23">
        <v>8</v>
      </c>
      <c r="F24" s="7"/>
      <c r="G24" s="7"/>
      <c r="H24" s="7"/>
      <c r="I24" s="7">
        <v>8.5</v>
      </c>
      <c r="J24" s="23"/>
      <c r="K24" s="23"/>
      <c r="L24" s="23"/>
      <c r="M24" s="23">
        <v>8.5</v>
      </c>
      <c r="N24" s="7"/>
      <c r="O24" s="7"/>
      <c r="P24" s="7"/>
      <c r="Q24" s="7">
        <v>7</v>
      </c>
      <c r="R24" s="23"/>
      <c r="S24" s="23"/>
      <c r="T24" s="23"/>
      <c r="U24" s="23"/>
      <c r="V24" s="7"/>
      <c r="W24" s="7"/>
      <c r="X24" s="7"/>
      <c r="Y24" s="7"/>
      <c r="Z24" s="6">
        <f t="shared" si="1"/>
        <v>32</v>
      </c>
      <c r="AA24" s="38"/>
    </row>
    <row r="25" spans="1:27" x14ac:dyDescent="0.25">
      <c r="A25" s="46" t="s">
        <v>55</v>
      </c>
      <c r="B25" s="23"/>
      <c r="C25" s="23"/>
      <c r="D25" s="23"/>
      <c r="E25" s="23">
        <v>7</v>
      </c>
      <c r="F25" s="7"/>
      <c r="G25" s="7"/>
      <c r="H25" s="7"/>
      <c r="I25" s="7">
        <v>7</v>
      </c>
      <c r="J25" s="23"/>
      <c r="K25" s="23"/>
      <c r="L25" s="23"/>
      <c r="M25" s="23">
        <v>7</v>
      </c>
      <c r="N25" s="7"/>
      <c r="O25" s="7"/>
      <c r="P25" s="7"/>
      <c r="Q25" s="7">
        <v>7</v>
      </c>
      <c r="R25" s="23"/>
      <c r="S25" s="23"/>
      <c r="T25" s="23"/>
      <c r="U25" s="23">
        <v>7</v>
      </c>
      <c r="V25" s="7"/>
      <c r="W25" s="7"/>
      <c r="X25" s="7"/>
      <c r="Y25" s="7"/>
      <c r="Z25" s="6">
        <f t="shared" si="1"/>
        <v>35</v>
      </c>
      <c r="AA25" s="38"/>
    </row>
    <row r="26" spans="1:27" x14ac:dyDescent="0.25">
      <c r="A26" s="46" t="s">
        <v>56</v>
      </c>
      <c r="B26" s="23"/>
      <c r="C26" s="23"/>
      <c r="D26" s="23"/>
      <c r="E26" s="23">
        <v>8</v>
      </c>
      <c r="F26" s="7"/>
      <c r="G26" s="7"/>
      <c r="H26" s="7"/>
      <c r="I26" s="7">
        <v>8.5</v>
      </c>
      <c r="J26" s="23"/>
      <c r="K26" s="23"/>
      <c r="L26" s="23"/>
      <c r="M26" s="23">
        <v>8.5</v>
      </c>
      <c r="N26" s="7"/>
      <c r="O26" s="7"/>
      <c r="P26" s="7"/>
      <c r="Q26" s="7">
        <v>7</v>
      </c>
      <c r="R26" s="23"/>
      <c r="S26" s="23"/>
      <c r="T26" s="23"/>
      <c r="U26" s="23">
        <v>7</v>
      </c>
      <c r="V26" s="7"/>
      <c r="W26" s="7"/>
      <c r="X26" s="7"/>
      <c r="Y26" s="7"/>
      <c r="Z26" s="6">
        <f t="shared" si="1"/>
        <v>39</v>
      </c>
      <c r="AA26" s="38"/>
    </row>
    <row r="27" spans="1:27" x14ac:dyDescent="0.25">
      <c r="A27" s="27"/>
      <c r="B27" s="23"/>
      <c r="C27" s="23"/>
      <c r="D27" s="23"/>
      <c r="E27" s="23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1"/>
      <c r="B28" s="23"/>
      <c r="C28" s="23"/>
      <c r="D28" s="23"/>
      <c r="E28" s="28"/>
      <c r="F28" s="7"/>
      <c r="G28" s="7"/>
      <c r="H28" s="7"/>
      <c r="I28" s="7"/>
      <c r="J28" s="23"/>
      <c r="K28" s="23"/>
      <c r="L28" s="23"/>
      <c r="M28" s="23"/>
      <c r="N28" s="7"/>
      <c r="O28" s="7"/>
      <c r="P28" s="7"/>
      <c r="Q28" s="7"/>
      <c r="R28" s="23"/>
      <c r="S28" s="23"/>
      <c r="T28" s="23"/>
      <c r="U28" s="23"/>
      <c r="V28" s="7"/>
      <c r="W28" s="7"/>
      <c r="X28" s="7"/>
      <c r="Y28" s="7"/>
      <c r="Z28" s="6">
        <f t="shared" si="1"/>
        <v>0</v>
      </c>
      <c r="AA28" s="38"/>
    </row>
    <row r="29" spans="1:27" x14ac:dyDescent="0.25">
      <c r="A29" s="12" t="s">
        <v>2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3" t="s">
        <v>7</v>
      </c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AA30" s="38"/>
    </row>
    <row r="31" spans="1:27" x14ac:dyDescent="0.25">
      <c r="A31" s="11" t="s">
        <v>61</v>
      </c>
      <c r="B31" s="25"/>
      <c r="C31" s="25"/>
      <c r="D31" s="25"/>
      <c r="E31" s="25"/>
      <c r="F31" s="25">
        <v>5</v>
      </c>
      <c r="G31" s="25"/>
      <c r="H31" s="25">
        <v>2</v>
      </c>
      <c r="I31" s="25">
        <v>7</v>
      </c>
      <c r="J31" s="25">
        <v>3.5</v>
      </c>
      <c r="K31" s="25"/>
      <c r="L31" s="25"/>
      <c r="M31" s="25">
        <v>3.5</v>
      </c>
      <c r="N31" s="25">
        <v>3.5</v>
      </c>
      <c r="O31" s="25"/>
      <c r="P31" s="25"/>
      <c r="Q31" s="25">
        <v>3.5</v>
      </c>
      <c r="R31" s="25">
        <v>3.5</v>
      </c>
      <c r="S31" s="25"/>
      <c r="T31" s="25"/>
      <c r="U31" s="25">
        <v>3.5</v>
      </c>
      <c r="V31" s="25"/>
      <c r="W31" s="25"/>
      <c r="X31" s="25"/>
      <c r="Y31" s="25"/>
      <c r="Z31" s="25">
        <f t="shared" ref="Z31:Z34" si="2">Y31+U31+Q31+M31+I31+E31</f>
        <v>17.5</v>
      </c>
      <c r="AA31" s="26">
        <v>0.5</v>
      </c>
    </row>
    <row r="32" spans="1:27" x14ac:dyDescent="0.25">
      <c r="A32" s="11" t="s">
        <v>44</v>
      </c>
      <c r="B32" s="25"/>
      <c r="C32" s="25">
        <v>6</v>
      </c>
      <c r="D32" s="25">
        <v>1</v>
      </c>
      <c r="E32" s="25">
        <v>7</v>
      </c>
      <c r="F32" s="25"/>
      <c r="G32" s="25">
        <v>4</v>
      </c>
      <c r="H32" s="25">
        <v>3</v>
      </c>
      <c r="I32" s="25">
        <v>7</v>
      </c>
      <c r="J32" s="25"/>
      <c r="K32" s="25">
        <v>3.5</v>
      </c>
      <c r="L32" s="25"/>
      <c r="M32" s="25">
        <v>7</v>
      </c>
      <c r="N32" s="25"/>
      <c r="O32" s="25">
        <v>4</v>
      </c>
      <c r="P32" s="25">
        <v>3</v>
      </c>
      <c r="Q32" s="25">
        <v>7</v>
      </c>
      <c r="R32" s="25"/>
      <c r="S32" s="25">
        <v>4</v>
      </c>
      <c r="T32" s="25">
        <v>3</v>
      </c>
      <c r="U32" s="25">
        <v>7</v>
      </c>
      <c r="V32" s="25"/>
      <c r="W32" s="25"/>
      <c r="X32" s="25"/>
      <c r="Y32" s="25"/>
      <c r="Z32" s="25">
        <f t="shared" si="2"/>
        <v>35</v>
      </c>
      <c r="AA32" s="26">
        <v>1</v>
      </c>
    </row>
    <row r="33" spans="1:27" x14ac:dyDescent="0.25">
      <c r="A33" s="45" t="s">
        <v>42</v>
      </c>
      <c r="B33" s="25">
        <v>5</v>
      </c>
      <c r="C33" s="25"/>
      <c r="D33" s="25">
        <v>2</v>
      </c>
      <c r="E33" s="25">
        <v>7</v>
      </c>
      <c r="F33" s="25">
        <v>4</v>
      </c>
      <c r="G33" s="25"/>
      <c r="H33" s="25">
        <v>3</v>
      </c>
      <c r="I33" s="25">
        <v>8.5</v>
      </c>
      <c r="J33" s="25">
        <v>5</v>
      </c>
      <c r="K33" s="25"/>
      <c r="L33" s="25">
        <v>3</v>
      </c>
      <c r="M33" s="25">
        <v>9</v>
      </c>
      <c r="N33" s="25">
        <v>6</v>
      </c>
      <c r="O33" s="25"/>
      <c r="P33" s="25"/>
      <c r="Q33" s="25">
        <v>7</v>
      </c>
      <c r="R33" s="25">
        <v>8</v>
      </c>
      <c r="S33" s="25"/>
      <c r="T33" s="25"/>
      <c r="U33" s="25">
        <v>8</v>
      </c>
      <c r="V33" s="25"/>
      <c r="W33" s="25"/>
      <c r="X33" s="25"/>
      <c r="Y33" s="25"/>
      <c r="Z33" s="25">
        <f t="shared" si="2"/>
        <v>39.5</v>
      </c>
      <c r="AA33" s="26">
        <v>1</v>
      </c>
    </row>
    <row r="34" spans="1:27" x14ac:dyDescent="0.25">
      <c r="A34" s="45" t="s">
        <v>40</v>
      </c>
      <c r="B34" s="25">
        <v>3</v>
      </c>
      <c r="C34" s="25">
        <v>2</v>
      </c>
      <c r="D34" s="25">
        <v>2</v>
      </c>
      <c r="E34" s="25">
        <v>7</v>
      </c>
      <c r="F34" s="25"/>
      <c r="G34" s="25">
        <v>7</v>
      </c>
      <c r="H34" s="25">
        <v>1</v>
      </c>
      <c r="I34" s="25">
        <v>8.5</v>
      </c>
      <c r="J34" s="25"/>
      <c r="K34" s="25">
        <v>5</v>
      </c>
      <c r="L34" s="25">
        <v>3</v>
      </c>
      <c r="M34" s="25">
        <v>8</v>
      </c>
      <c r="N34" s="25"/>
      <c r="O34" s="25">
        <v>4</v>
      </c>
      <c r="P34" s="25">
        <v>3</v>
      </c>
      <c r="Q34" s="25">
        <v>7</v>
      </c>
      <c r="R34" s="25">
        <v>4</v>
      </c>
      <c r="S34" s="25">
        <v>3</v>
      </c>
      <c r="T34" s="25"/>
      <c r="U34" s="25">
        <v>7</v>
      </c>
      <c r="V34" s="25"/>
      <c r="W34" s="25"/>
      <c r="X34" s="25"/>
      <c r="Y34" s="25"/>
      <c r="Z34" s="25">
        <f t="shared" si="2"/>
        <v>37.5</v>
      </c>
      <c r="AA34" s="26">
        <v>1</v>
      </c>
    </row>
    <row r="35" spans="1:27" x14ac:dyDescent="0.25">
      <c r="A35" s="12" t="s">
        <v>2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4" t="s">
        <v>8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38"/>
    </row>
    <row r="37" spans="1:27" x14ac:dyDescent="0.25">
      <c r="A37" s="11" t="s">
        <v>57</v>
      </c>
      <c r="B37" s="25"/>
      <c r="C37" s="25">
        <v>4</v>
      </c>
      <c r="D37" s="25">
        <v>2</v>
      </c>
      <c r="E37" s="25">
        <v>8</v>
      </c>
      <c r="F37" s="25"/>
      <c r="G37" s="25">
        <v>4</v>
      </c>
      <c r="H37" s="25">
        <v>2</v>
      </c>
      <c r="I37" s="25">
        <v>8.5</v>
      </c>
      <c r="J37" s="25"/>
      <c r="K37" s="25">
        <v>4</v>
      </c>
      <c r="L37" s="25">
        <v>1</v>
      </c>
      <c r="M37" s="25">
        <v>8</v>
      </c>
      <c r="N37" s="25"/>
      <c r="O37" s="25">
        <v>2</v>
      </c>
      <c r="P37" s="25"/>
      <c r="Q37" s="25">
        <v>7</v>
      </c>
      <c r="R37" s="25"/>
      <c r="S37" s="25">
        <v>7</v>
      </c>
      <c r="T37" s="25"/>
      <c r="U37" s="25">
        <v>7</v>
      </c>
      <c r="V37" s="25"/>
      <c r="W37" s="25"/>
      <c r="X37" s="25"/>
      <c r="Y37" s="25"/>
      <c r="Z37" s="25">
        <f>Y37+U37+Q37+M37+I37+E37</f>
        <v>38.5</v>
      </c>
      <c r="AA37" s="26">
        <v>1</v>
      </c>
    </row>
    <row r="38" spans="1:27" x14ac:dyDescent="0.25">
      <c r="A38" s="11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>
        <f>Y38+U38+Q38+M38+I38+E38</f>
        <v>0</v>
      </c>
      <c r="AA38" s="26"/>
    </row>
    <row r="39" spans="1:27" x14ac:dyDescent="0.25">
      <c r="A39" s="12" t="s">
        <v>3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2" t="s">
        <v>31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38"/>
    </row>
    <row r="41" spans="1:27" x14ac:dyDescent="0.25">
      <c r="A41" s="11" t="s">
        <v>47</v>
      </c>
      <c r="B41" s="25">
        <v>6</v>
      </c>
      <c r="C41" s="25"/>
      <c r="D41" s="25"/>
      <c r="E41" s="25">
        <v>7</v>
      </c>
      <c r="F41" s="25">
        <v>5</v>
      </c>
      <c r="G41" s="25"/>
      <c r="H41" s="25"/>
      <c r="I41" s="25">
        <v>7</v>
      </c>
      <c r="J41" s="25">
        <v>5</v>
      </c>
      <c r="K41" s="25"/>
      <c r="L41" s="25"/>
      <c r="M41" s="25">
        <v>7</v>
      </c>
      <c r="N41" s="25">
        <v>5</v>
      </c>
      <c r="O41" s="25"/>
      <c r="P41" s="25"/>
      <c r="Q41" s="25">
        <v>7</v>
      </c>
      <c r="R41" s="25">
        <v>3</v>
      </c>
      <c r="S41" s="25"/>
      <c r="T41" s="25"/>
      <c r="U41" s="25">
        <v>7</v>
      </c>
      <c r="V41" s="25"/>
      <c r="W41" s="25"/>
      <c r="X41" s="25"/>
      <c r="Y41" s="25"/>
      <c r="Z41" s="25">
        <f t="shared" ref="Z41:Z46" si="3">Y41+U41+Q41+M41+I41+E41</f>
        <v>35</v>
      </c>
      <c r="AA41" s="26">
        <v>0.8</v>
      </c>
    </row>
    <row r="42" spans="1:27" x14ac:dyDescent="0.25">
      <c r="A42" s="11" t="s">
        <v>46</v>
      </c>
      <c r="B42" s="25">
        <v>3</v>
      </c>
      <c r="C42" s="25"/>
      <c r="D42" s="25">
        <v>3</v>
      </c>
      <c r="E42" s="25">
        <v>7</v>
      </c>
      <c r="F42" s="25">
        <v>3</v>
      </c>
      <c r="G42" s="25">
        <v>2</v>
      </c>
      <c r="H42" s="25">
        <v>1</v>
      </c>
      <c r="I42" s="25">
        <v>7</v>
      </c>
      <c r="J42" s="25">
        <v>3</v>
      </c>
      <c r="K42" s="25">
        <v>1</v>
      </c>
      <c r="L42" s="25">
        <v>2</v>
      </c>
      <c r="M42" s="25">
        <v>7</v>
      </c>
      <c r="N42" s="25">
        <v>4</v>
      </c>
      <c r="O42" s="25">
        <v>3</v>
      </c>
      <c r="P42" s="25"/>
      <c r="Q42" s="25">
        <v>7</v>
      </c>
      <c r="R42" s="25">
        <v>3</v>
      </c>
      <c r="S42" s="25">
        <v>3</v>
      </c>
      <c r="T42" s="25">
        <v>1</v>
      </c>
      <c r="U42" s="25">
        <v>7</v>
      </c>
      <c r="V42" s="25"/>
      <c r="W42" s="25"/>
      <c r="X42" s="25"/>
      <c r="Y42" s="25"/>
      <c r="Z42" s="25">
        <f t="shared" si="3"/>
        <v>35</v>
      </c>
      <c r="AA42" s="26">
        <v>1</v>
      </c>
    </row>
    <row r="43" spans="1:27" x14ac:dyDescent="0.25">
      <c r="A43" s="45" t="s">
        <v>72</v>
      </c>
      <c r="B43" s="25"/>
      <c r="C43" s="25">
        <v>5</v>
      </c>
      <c r="D43" s="25"/>
      <c r="E43" s="25">
        <v>7</v>
      </c>
      <c r="F43" s="25">
        <v>2</v>
      </c>
      <c r="G43" s="25">
        <v>4</v>
      </c>
      <c r="H43" s="25"/>
      <c r="I43" s="25">
        <v>7</v>
      </c>
      <c r="J43" s="25">
        <v>3</v>
      </c>
      <c r="K43" s="25">
        <v>3</v>
      </c>
      <c r="L43" s="25"/>
      <c r="M43" s="25">
        <v>7</v>
      </c>
      <c r="N43" s="25">
        <v>4</v>
      </c>
      <c r="O43" s="25">
        <v>3</v>
      </c>
      <c r="P43" s="25"/>
      <c r="Q43" s="25">
        <v>7</v>
      </c>
      <c r="R43" s="25">
        <v>3</v>
      </c>
      <c r="S43" s="25">
        <v>4</v>
      </c>
      <c r="T43" s="25"/>
      <c r="U43" s="25">
        <v>7</v>
      </c>
      <c r="V43" s="25"/>
      <c r="W43" s="25"/>
      <c r="X43" s="25"/>
      <c r="Y43" s="25"/>
      <c r="Z43" s="25">
        <f t="shared" si="3"/>
        <v>35</v>
      </c>
      <c r="AA43" s="26">
        <v>1</v>
      </c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1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>
        <f t="shared" si="3"/>
        <v>0</v>
      </c>
      <c r="AA46" s="26"/>
    </row>
    <row r="47" spans="1:27" x14ac:dyDescent="0.25">
      <c r="A47" s="12" t="s">
        <v>22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2" t="s">
        <v>23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38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ref="Z50:Z55" si="4">Y50+U50+Q50+M50+I50+E50</f>
        <v>0</v>
      </c>
      <c r="AA50" s="26"/>
    </row>
    <row r="51" spans="1:27" x14ac:dyDescent="0.25">
      <c r="A51" s="11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1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 t="shared" si="4"/>
        <v>0</v>
      </c>
      <c r="AA55" s="26"/>
    </row>
    <row r="56" spans="1:27" x14ac:dyDescent="0.25">
      <c r="A56" s="1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>
        <f>Y56+U56+Q56+M56+I56+E56</f>
        <v>0</v>
      </c>
      <c r="AA56" s="26"/>
    </row>
    <row r="57" spans="1:27" x14ac:dyDescent="0.25">
      <c r="A57" s="16"/>
      <c r="B57" s="38">
        <f>SUM(B8:B56)</f>
        <v>17</v>
      </c>
      <c r="C57" s="38">
        <f>SUM(C8:C56)</f>
        <v>48</v>
      </c>
      <c r="D57" s="38">
        <f>SUM(D8:D56)</f>
        <v>15</v>
      </c>
      <c r="E57" s="38"/>
      <c r="F57" s="38">
        <f>SUM(F8:F56)</f>
        <v>19</v>
      </c>
      <c r="G57" s="38">
        <f>SUM(G8:G56)</f>
        <v>52</v>
      </c>
      <c r="H57" s="38">
        <f>SUM(H8:H56)</f>
        <v>20</v>
      </c>
      <c r="I57" s="38"/>
      <c r="J57" s="38">
        <f>SUM(J8:J56)</f>
        <v>19.5</v>
      </c>
      <c r="K57" s="38">
        <f>SUM(K8:K56)</f>
        <v>53.5</v>
      </c>
      <c r="L57" s="38">
        <f>SUM(L8:L56)</f>
        <v>17</v>
      </c>
      <c r="M57" s="38"/>
      <c r="N57" s="38">
        <f>SUM(N8:N56)</f>
        <v>25.5</v>
      </c>
      <c r="O57" s="38">
        <f>SUM(O8:O56)</f>
        <v>48</v>
      </c>
      <c r="P57" s="38">
        <f>SUM(P8:P56)</f>
        <v>14</v>
      </c>
      <c r="Q57" s="38"/>
      <c r="R57" s="38">
        <f>SUM(R8:R56)</f>
        <v>26.5</v>
      </c>
      <c r="S57" s="38">
        <f>SUM(S8:S56)</f>
        <v>40</v>
      </c>
      <c r="T57" s="38">
        <f>SUM(T8:T56)</f>
        <v>12</v>
      </c>
      <c r="U57" s="38"/>
      <c r="V57" s="38">
        <f>SUM(V8:V56)</f>
        <v>0</v>
      </c>
      <c r="W57" s="38">
        <f>SUM(W8:W56)</f>
        <v>0</v>
      </c>
      <c r="X57" s="38">
        <f>SUM(X8:X56)</f>
        <v>0</v>
      </c>
      <c r="Y57" s="38"/>
      <c r="AA57" s="26" t="s">
        <v>25</v>
      </c>
    </row>
    <row r="58" spans="1:27" x14ac:dyDescent="0.25">
      <c r="B58" s="38"/>
      <c r="C58" s="196">
        <f>SUM(C57:D57)</f>
        <v>63</v>
      </c>
      <c r="D58" s="196"/>
      <c r="E58" s="38">
        <f>SUM(E8:E56)</f>
        <v>138.5</v>
      </c>
      <c r="F58" s="38"/>
      <c r="G58" s="196">
        <f>SUM(G57:H57)</f>
        <v>72</v>
      </c>
      <c r="H58" s="196"/>
      <c r="I58" s="38">
        <f>SUM(I8:I56)</f>
        <v>150</v>
      </c>
      <c r="J58" s="38"/>
      <c r="K58" s="196">
        <f>SUM(K57:L57)</f>
        <v>70.5</v>
      </c>
      <c r="L58" s="196"/>
      <c r="M58" s="38">
        <f>SUM(M8:M56)</f>
        <v>152.5</v>
      </c>
      <c r="N58" s="38"/>
      <c r="O58" s="196">
        <f>SUM(O57:P57)</f>
        <v>62</v>
      </c>
      <c r="P58" s="196"/>
      <c r="Q58" s="38">
        <f>SUM(Q8:Q56)</f>
        <v>146</v>
      </c>
      <c r="R58" s="38"/>
      <c r="S58" s="196">
        <f>SUM(S57:T57)</f>
        <v>52</v>
      </c>
      <c r="T58" s="196"/>
      <c r="U58" s="38">
        <f>SUM(U8:U56)</f>
        <v>117.5</v>
      </c>
      <c r="V58" s="38"/>
      <c r="W58" s="196">
        <f>SUM(W57:X57)</f>
        <v>0</v>
      </c>
      <c r="X58" s="196"/>
      <c r="Y58" s="38">
        <f>SUM(Y8:Y56)</f>
        <v>0</v>
      </c>
      <c r="AA58" s="26">
        <f>SUM(AA8:AA56)</f>
        <v>12.700000000000001</v>
      </c>
    </row>
    <row r="60" spans="1:27" x14ac:dyDescent="0.25">
      <c r="A60" s="39" t="s">
        <v>33</v>
      </c>
      <c r="B60" s="6">
        <v>14</v>
      </c>
      <c r="D60" s="200" t="s">
        <v>34</v>
      </c>
      <c r="E60" s="200"/>
      <c r="AA60" s="29"/>
    </row>
    <row r="62" spans="1:27" x14ac:dyDescent="0.25">
      <c r="A62" s="30" t="s">
        <v>26</v>
      </c>
      <c r="B62" s="39">
        <v>1591</v>
      </c>
      <c r="D62" s="200">
        <v>2331</v>
      </c>
      <c r="E62" s="200"/>
    </row>
    <row r="63" spans="1:27" x14ac:dyDescent="0.25">
      <c r="A63" s="31" t="s">
        <v>27</v>
      </c>
      <c r="B63" s="32">
        <f>B62/15/7/5</f>
        <v>3.0304761904761905</v>
      </c>
      <c r="D63" s="201">
        <f>D62/15/7/5</f>
        <v>4.4399999999999995</v>
      </c>
      <c r="E63" s="201"/>
    </row>
    <row r="65" spans="1:5" x14ac:dyDescent="0.25">
      <c r="A65" s="30" t="s">
        <v>28</v>
      </c>
      <c r="B65" s="39">
        <v>1153</v>
      </c>
      <c r="D65" s="200">
        <v>1573</v>
      </c>
      <c r="E65" s="200"/>
    </row>
    <row r="66" spans="1:5" x14ac:dyDescent="0.25">
      <c r="A66" s="31" t="s">
        <v>27</v>
      </c>
      <c r="B66" s="32">
        <f>B65/17/7/5</f>
        <v>1.9378151260504204</v>
      </c>
      <c r="D66" s="201">
        <f>D65/17/7/5</f>
        <v>2.643697478991597</v>
      </c>
      <c r="E66" s="201"/>
    </row>
    <row r="68" spans="1:5" x14ac:dyDescent="0.25">
      <c r="A68" s="30" t="s">
        <v>29</v>
      </c>
      <c r="B68" s="39">
        <v>32667</v>
      </c>
      <c r="D68" s="200">
        <v>39629</v>
      </c>
      <c r="E68" s="200"/>
    </row>
    <row r="69" spans="1:5" x14ac:dyDescent="0.25">
      <c r="A69" s="31" t="s">
        <v>27</v>
      </c>
      <c r="B69" s="32">
        <f>B68/160/7/5</f>
        <v>5.8333928571428562</v>
      </c>
      <c r="D69" s="201">
        <f>D68/160/7/5</f>
        <v>7.076607142857144</v>
      </c>
      <c r="E69" s="201"/>
    </row>
    <row r="70" spans="1:5" x14ac:dyDescent="0.25">
      <c r="B70" s="38"/>
      <c r="D70" s="38"/>
    </row>
    <row r="71" spans="1:5" x14ac:dyDescent="0.25">
      <c r="A71" s="33" t="s">
        <v>30</v>
      </c>
      <c r="B71" s="40">
        <f>B63+B66+B69</f>
        <v>10.801684173669468</v>
      </c>
      <c r="D71" s="202">
        <f>D63+D66+D69</f>
        <v>14.160304621848741</v>
      </c>
      <c r="E71" s="202"/>
    </row>
  </sheetData>
  <mergeCells count="27">
    <mergeCell ref="A1:T1"/>
    <mergeCell ref="B5:E5"/>
    <mergeCell ref="F5:I5"/>
    <mergeCell ref="J5:M5"/>
    <mergeCell ref="N5:Q5"/>
    <mergeCell ref="R5:U5"/>
    <mergeCell ref="W58:X58"/>
    <mergeCell ref="V5:Y5"/>
    <mergeCell ref="B6:E6"/>
    <mergeCell ref="F6:I6"/>
    <mergeCell ref="J6:M6"/>
    <mergeCell ref="N6:Q6"/>
    <mergeCell ref="R6:U6"/>
    <mergeCell ref="V6:Y6"/>
    <mergeCell ref="C58:D58"/>
    <mergeCell ref="G58:H58"/>
    <mergeCell ref="K58:L58"/>
    <mergeCell ref="O58:P58"/>
    <mergeCell ref="S58:T58"/>
    <mergeCell ref="D69:E69"/>
    <mergeCell ref="D71:E71"/>
    <mergeCell ref="D60:E60"/>
    <mergeCell ref="D62:E62"/>
    <mergeCell ref="D63:E63"/>
    <mergeCell ref="D65:E65"/>
    <mergeCell ref="D66:E66"/>
    <mergeCell ref="D68:E6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6"/>
  <dimension ref="A1:AA70"/>
  <sheetViews>
    <sheetView topLeftCell="A13" workbookViewId="0">
      <selection activeCell="AA57" sqref="AA57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15</v>
      </c>
      <c r="C2" s="35"/>
      <c r="D2" s="35"/>
      <c r="E2" s="35"/>
      <c r="F2" s="35" t="s">
        <v>84</v>
      </c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>
        <v>1</v>
      </c>
      <c r="C8" s="23"/>
      <c r="D8" s="23">
        <v>2</v>
      </c>
      <c r="E8" s="23">
        <v>7</v>
      </c>
      <c r="F8" s="9">
        <v>1</v>
      </c>
      <c r="G8" s="9"/>
      <c r="H8" s="9">
        <v>2</v>
      </c>
      <c r="I8" s="9">
        <v>7</v>
      </c>
      <c r="J8" s="23"/>
      <c r="K8" s="23"/>
      <c r="L8" s="23"/>
      <c r="M8" s="23">
        <v>7</v>
      </c>
      <c r="N8" s="9"/>
      <c r="O8" s="9"/>
      <c r="P8" s="9"/>
      <c r="Q8" s="9">
        <v>7</v>
      </c>
      <c r="R8" s="23"/>
      <c r="S8" s="23"/>
      <c r="T8" s="23"/>
      <c r="U8" s="23"/>
      <c r="V8" s="9"/>
      <c r="W8" s="9"/>
      <c r="X8" s="9"/>
      <c r="Y8" s="9"/>
      <c r="Z8" s="9">
        <f t="shared" ref="Z8:Z12" si="0">Y8+U8+Q8+M8+I8+E8</f>
        <v>28</v>
      </c>
      <c r="AA8" s="24"/>
    </row>
    <row r="9" spans="1:27" x14ac:dyDescent="0.25">
      <c r="A9" s="11" t="s">
        <v>48</v>
      </c>
      <c r="B9" s="25"/>
      <c r="C9" s="25">
        <v>6</v>
      </c>
      <c r="D9" s="25"/>
      <c r="E9" s="25">
        <v>7</v>
      </c>
      <c r="F9" s="25"/>
      <c r="G9" s="25">
        <v>7</v>
      </c>
      <c r="H9" s="25"/>
      <c r="I9" s="25">
        <v>9</v>
      </c>
      <c r="J9" s="25"/>
      <c r="K9" s="25">
        <v>6</v>
      </c>
      <c r="L9" s="25"/>
      <c r="M9" s="25">
        <v>7</v>
      </c>
      <c r="N9" s="25"/>
      <c r="O9" s="25">
        <v>6</v>
      </c>
      <c r="P9" s="25"/>
      <c r="Q9" s="25">
        <v>7</v>
      </c>
      <c r="R9" s="25"/>
      <c r="S9" s="25">
        <v>8</v>
      </c>
      <c r="T9" s="25"/>
      <c r="U9" s="25">
        <v>9</v>
      </c>
      <c r="V9" s="25"/>
      <c r="W9" s="25"/>
      <c r="X9" s="25"/>
      <c r="Y9" s="25"/>
      <c r="Z9" s="25">
        <f t="shared" si="0"/>
        <v>39</v>
      </c>
      <c r="AA9" s="26">
        <v>1</v>
      </c>
    </row>
    <row r="10" spans="1:27" x14ac:dyDescent="0.25">
      <c r="A10" s="45" t="s">
        <v>52</v>
      </c>
      <c r="B10" s="25">
        <v>4</v>
      </c>
      <c r="C10" s="25">
        <v>4</v>
      </c>
      <c r="D10" s="25"/>
      <c r="E10" s="25">
        <v>8</v>
      </c>
      <c r="F10" s="25"/>
      <c r="G10" s="25">
        <v>7</v>
      </c>
      <c r="H10" s="25"/>
      <c r="I10" s="25">
        <v>7</v>
      </c>
      <c r="J10" s="25"/>
      <c r="K10" s="25">
        <v>7</v>
      </c>
      <c r="L10" s="25"/>
      <c r="M10" s="25">
        <v>7</v>
      </c>
      <c r="N10" s="25"/>
      <c r="O10" s="25">
        <v>7</v>
      </c>
      <c r="P10" s="25"/>
      <c r="Q10" s="25">
        <v>7</v>
      </c>
      <c r="R10" s="25"/>
      <c r="S10" s="25">
        <v>8.25</v>
      </c>
      <c r="T10" s="25"/>
      <c r="U10" s="25">
        <v>8.25</v>
      </c>
      <c r="V10" s="25"/>
      <c r="W10" s="25"/>
      <c r="X10" s="25"/>
      <c r="Y10" s="25"/>
      <c r="Z10" s="25">
        <f t="shared" si="0"/>
        <v>37.25</v>
      </c>
      <c r="AA10" s="26">
        <v>1</v>
      </c>
    </row>
    <row r="11" spans="1:27" x14ac:dyDescent="0.25">
      <c r="A11" s="45" t="s">
        <v>50</v>
      </c>
      <c r="B11" s="25"/>
      <c r="C11" s="25">
        <v>7.25</v>
      </c>
      <c r="D11" s="25"/>
      <c r="E11" s="25">
        <v>7.25</v>
      </c>
      <c r="F11" s="25"/>
      <c r="G11" s="25">
        <v>7.5</v>
      </c>
      <c r="H11" s="25"/>
      <c r="I11" s="25">
        <v>7.5</v>
      </c>
      <c r="J11" s="25"/>
      <c r="K11" s="25">
        <v>7</v>
      </c>
      <c r="L11" s="25"/>
      <c r="M11" s="25">
        <v>7</v>
      </c>
      <c r="N11" s="25"/>
      <c r="O11" s="25">
        <v>7</v>
      </c>
      <c r="P11" s="25"/>
      <c r="Q11" s="25">
        <v>7</v>
      </c>
      <c r="R11" s="25"/>
      <c r="S11" s="25">
        <v>8</v>
      </c>
      <c r="T11" s="25"/>
      <c r="U11" s="25">
        <v>8</v>
      </c>
      <c r="V11" s="25"/>
      <c r="W11" s="25"/>
      <c r="X11" s="25"/>
      <c r="Y11" s="25"/>
      <c r="Z11" s="25">
        <f t="shared" si="0"/>
        <v>36.75</v>
      </c>
      <c r="AA11" s="26">
        <v>1</v>
      </c>
    </row>
    <row r="12" spans="1:27" x14ac:dyDescent="0.25">
      <c r="A12" s="45" t="s">
        <v>51</v>
      </c>
      <c r="B12" s="25"/>
      <c r="C12" s="25">
        <v>5</v>
      </c>
      <c r="D12" s="25">
        <v>3</v>
      </c>
      <c r="E12" s="25">
        <v>8</v>
      </c>
      <c r="F12" s="25"/>
      <c r="G12" s="25">
        <v>7.5</v>
      </c>
      <c r="H12" s="25"/>
      <c r="I12" s="25">
        <v>7.5</v>
      </c>
      <c r="J12" s="25"/>
      <c r="K12" s="25">
        <v>7</v>
      </c>
      <c r="L12" s="25"/>
      <c r="M12" s="25">
        <v>7</v>
      </c>
      <c r="N12" s="25"/>
      <c r="O12" s="25">
        <v>4</v>
      </c>
      <c r="P12" s="25">
        <v>3</v>
      </c>
      <c r="Q12" s="25">
        <v>7</v>
      </c>
      <c r="R12" s="25"/>
      <c r="S12" s="25">
        <v>3</v>
      </c>
      <c r="T12" s="25">
        <v>3</v>
      </c>
      <c r="U12" s="25">
        <v>6.5</v>
      </c>
      <c r="V12" s="25"/>
      <c r="W12" s="25"/>
      <c r="X12" s="25"/>
      <c r="Y12" s="25"/>
      <c r="Z12" s="25">
        <f t="shared" si="0"/>
        <v>36</v>
      </c>
      <c r="AA12" s="26">
        <v>1</v>
      </c>
    </row>
    <row r="13" spans="1:27" x14ac:dyDescent="0.25">
      <c r="A13" s="45" t="s">
        <v>49</v>
      </c>
      <c r="B13" s="25"/>
      <c r="C13" s="25">
        <v>7</v>
      </c>
      <c r="D13" s="25"/>
      <c r="E13" s="25">
        <v>7</v>
      </c>
      <c r="F13" s="25"/>
      <c r="G13" s="25">
        <v>7.5</v>
      </c>
      <c r="H13" s="25"/>
      <c r="I13" s="25">
        <v>7.5</v>
      </c>
      <c r="J13" s="25"/>
      <c r="K13" s="25">
        <v>7</v>
      </c>
      <c r="L13" s="25"/>
      <c r="M13" s="25">
        <v>7</v>
      </c>
      <c r="N13" s="25"/>
      <c r="O13" s="25">
        <v>4</v>
      </c>
      <c r="P13" s="25">
        <v>3</v>
      </c>
      <c r="Q13" s="25">
        <v>7</v>
      </c>
      <c r="R13" s="25"/>
      <c r="S13" s="25">
        <v>6.5</v>
      </c>
      <c r="T13" s="25"/>
      <c r="U13" s="25">
        <v>6.5</v>
      </c>
      <c r="V13" s="25"/>
      <c r="W13" s="25"/>
      <c r="X13" s="25"/>
      <c r="Y13" s="25"/>
      <c r="Z13" s="25">
        <f>Y13+U13+Q13+M13+I13+E13</f>
        <v>35</v>
      </c>
      <c r="AA13" s="26">
        <v>1</v>
      </c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7.75</v>
      </c>
      <c r="F20" s="7"/>
      <c r="G20" s="7"/>
      <c r="H20" s="7"/>
      <c r="I20" s="7">
        <v>9</v>
      </c>
      <c r="J20" s="23"/>
      <c r="K20" s="23"/>
      <c r="L20" s="23"/>
      <c r="M20" s="23">
        <v>8</v>
      </c>
      <c r="N20" s="7"/>
      <c r="O20" s="7"/>
      <c r="P20" s="7"/>
      <c r="Q20" s="7">
        <v>9</v>
      </c>
      <c r="R20" s="23"/>
      <c r="S20" s="23"/>
      <c r="T20" s="23"/>
      <c r="U20" s="23">
        <v>8.25</v>
      </c>
      <c r="V20" s="7"/>
      <c r="W20" s="7"/>
      <c r="X20" s="7"/>
      <c r="Y20" s="7"/>
      <c r="Z20" s="6">
        <f t="shared" ref="Z20:Z27" si="1">Y20+U20+Q20+M20+I20+E20</f>
        <v>42</v>
      </c>
      <c r="AA20" s="38"/>
    </row>
    <row r="21" spans="1:27" x14ac:dyDescent="0.25">
      <c r="A21" s="11" t="s">
        <v>66</v>
      </c>
      <c r="B21" s="23"/>
      <c r="C21" s="23"/>
      <c r="D21" s="23"/>
      <c r="E21" s="23">
        <v>7</v>
      </c>
      <c r="F21" s="7"/>
      <c r="G21" s="7"/>
      <c r="H21" s="7"/>
      <c r="I21" s="7">
        <v>8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36</v>
      </c>
      <c r="AA21" s="38"/>
    </row>
    <row r="22" spans="1:27" x14ac:dyDescent="0.25">
      <c r="A22" s="11" t="s">
        <v>41</v>
      </c>
      <c r="B22" s="23"/>
      <c r="C22" s="23"/>
      <c r="D22" s="23"/>
      <c r="E22" s="23">
        <v>7</v>
      </c>
      <c r="F22" s="7"/>
      <c r="G22" s="7"/>
      <c r="H22" s="7"/>
      <c r="I22" s="7">
        <v>8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7.5</v>
      </c>
      <c r="V22" s="7"/>
      <c r="W22" s="7"/>
      <c r="X22" s="7"/>
      <c r="Y22" s="7"/>
      <c r="Z22" s="6">
        <f t="shared" si="1"/>
        <v>36.5</v>
      </c>
      <c r="AA22" s="38"/>
    </row>
    <row r="23" spans="1:27" x14ac:dyDescent="0.25">
      <c r="A23" s="45" t="s">
        <v>56</v>
      </c>
      <c r="B23" s="23"/>
      <c r="C23" s="23"/>
      <c r="D23" s="23"/>
      <c r="E23" s="23">
        <v>8</v>
      </c>
      <c r="F23" s="7"/>
      <c r="G23" s="7"/>
      <c r="H23" s="7"/>
      <c r="I23" s="7">
        <v>9</v>
      </c>
      <c r="J23" s="23"/>
      <c r="K23" s="23"/>
      <c r="L23" s="23"/>
      <c r="M23" s="23">
        <v>7.5</v>
      </c>
      <c r="N23" s="7"/>
      <c r="O23" s="7"/>
      <c r="P23" s="7"/>
      <c r="Q23" s="7">
        <v>8.5</v>
      </c>
      <c r="R23" s="23"/>
      <c r="S23" s="23"/>
      <c r="T23" s="23"/>
      <c r="U23" s="23">
        <v>8.5</v>
      </c>
      <c r="V23" s="7"/>
      <c r="W23" s="7"/>
      <c r="X23" s="7"/>
      <c r="Y23" s="7"/>
      <c r="Z23" s="6">
        <f t="shared" si="1"/>
        <v>41.5</v>
      </c>
      <c r="AA23" s="38"/>
    </row>
    <row r="24" spans="1:27" x14ac:dyDescent="0.25">
      <c r="A24" s="46" t="s">
        <v>55</v>
      </c>
      <c r="B24" s="23"/>
      <c r="C24" s="23"/>
      <c r="D24" s="23"/>
      <c r="E24" s="23">
        <v>7</v>
      </c>
      <c r="F24" s="7"/>
      <c r="G24" s="7"/>
      <c r="H24" s="7"/>
      <c r="I24" s="7">
        <v>8</v>
      </c>
      <c r="J24" s="23"/>
      <c r="K24" s="23"/>
      <c r="L24" s="23"/>
      <c r="M24" s="23">
        <v>7</v>
      </c>
      <c r="N24" s="7"/>
      <c r="O24" s="7"/>
      <c r="P24" s="7"/>
      <c r="Q24" s="7">
        <v>7</v>
      </c>
      <c r="R24" s="23"/>
      <c r="S24" s="23"/>
      <c r="T24" s="23"/>
      <c r="U24" s="23">
        <v>7</v>
      </c>
      <c r="V24" s="7"/>
      <c r="W24" s="7"/>
      <c r="X24" s="7"/>
      <c r="Y24" s="7"/>
      <c r="Z24" s="6">
        <f t="shared" si="1"/>
        <v>36</v>
      </c>
      <c r="AA24" s="38"/>
    </row>
    <row r="25" spans="1:27" x14ac:dyDescent="0.25">
      <c r="A25" s="46" t="s">
        <v>85</v>
      </c>
      <c r="B25" s="23"/>
      <c r="C25" s="23"/>
      <c r="D25" s="23"/>
      <c r="E25" s="23">
        <v>8.25</v>
      </c>
      <c r="F25" s="7"/>
      <c r="G25" s="7"/>
      <c r="H25" s="7"/>
      <c r="I25" s="7">
        <v>9</v>
      </c>
      <c r="J25" s="23"/>
      <c r="K25" s="23"/>
      <c r="L25" s="23"/>
      <c r="M25" s="23">
        <v>7</v>
      </c>
      <c r="N25" s="7"/>
      <c r="O25" s="7"/>
      <c r="P25" s="7"/>
      <c r="Q25" s="7">
        <v>9</v>
      </c>
      <c r="R25" s="23"/>
      <c r="S25" s="23"/>
      <c r="T25" s="23"/>
      <c r="U25" s="23">
        <v>8.25</v>
      </c>
      <c r="V25" s="7"/>
      <c r="W25" s="7"/>
      <c r="X25" s="7"/>
      <c r="Y25" s="7"/>
      <c r="Z25" s="6">
        <f t="shared" si="1"/>
        <v>41.5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>
        <v>5</v>
      </c>
      <c r="D30" s="25">
        <v>2</v>
      </c>
      <c r="E30" s="25">
        <v>7</v>
      </c>
      <c r="F30" s="25"/>
      <c r="G30" s="25">
        <v>4</v>
      </c>
      <c r="H30" s="25">
        <v>3</v>
      </c>
      <c r="I30" s="25">
        <v>7</v>
      </c>
      <c r="J30" s="25"/>
      <c r="K30" s="25">
        <v>4</v>
      </c>
      <c r="L30" s="25">
        <v>3</v>
      </c>
      <c r="M30" s="25">
        <v>7</v>
      </c>
      <c r="N30" s="25"/>
      <c r="O30" s="25">
        <v>4</v>
      </c>
      <c r="P30" s="25">
        <v>3</v>
      </c>
      <c r="Q30" s="25">
        <v>7</v>
      </c>
      <c r="R30" s="25"/>
      <c r="S30" s="25">
        <v>4</v>
      </c>
      <c r="T30" s="25">
        <v>3</v>
      </c>
      <c r="U30" s="25">
        <v>7</v>
      </c>
      <c r="V30" s="25"/>
      <c r="W30" s="25"/>
      <c r="X30" s="25"/>
      <c r="Y30" s="25"/>
      <c r="Z30" s="25">
        <f t="shared" ref="Z30:Z33" si="2">Y30+U30+Q30+M30+I30+E30</f>
        <v>35</v>
      </c>
      <c r="AA30" s="26">
        <v>1</v>
      </c>
    </row>
    <row r="31" spans="1:27" x14ac:dyDescent="0.25">
      <c r="A31" s="11" t="s">
        <v>68</v>
      </c>
      <c r="B31" s="25"/>
      <c r="C31" s="25"/>
      <c r="D31" s="25"/>
      <c r="E31" s="25"/>
      <c r="F31" s="25"/>
      <c r="G31" s="25">
        <v>4</v>
      </c>
      <c r="H31" s="25">
        <v>3</v>
      </c>
      <c r="I31" s="25">
        <v>8.5</v>
      </c>
      <c r="J31" s="25"/>
      <c r="K31" s="25">
        <v>4</v>
      </c>
      <c r="L31" s="25">
        <v>3</v>
      </c>
      <c r="M31" s="25">
        <v>7</v>
      </c>
      <c r="N31" s="25"/>
      <c r="O31" s="25">
        <v>5</v>
      </c>
      <c r="P31" s="25">
        <v>3</v>
      </c>
      <c r="Q31" s="25">
        <v>8</v>
      </c>
      <c r="R31" s="25"/>
      <c r="S31" s="25">
        <v>5</v>
      </c>
      <c r="T31" s="25">
        <v>3</v>
      </c>
      <c r="U31" s="25">
        <v>8</v>
      </c>
      <c r="V31" s="25"/>
      <c r="W31" s="25"/>
      <c r="X31" s="25"/>
      <c r="Y31" s="25"/>
      <c r="Z31" s="25">
        <f t="shared" si="2"/>
        <v>31.5</v>
      </c>
      <c r="AA31" s="26">
        <v>0.8</v>
      </c>
    </row>
    <row r="32" spans="1:27" x14ac:dyDescent="0.25">
      <c r="A32" s="45" t="s">
        <v>40</v>
      </c>
      <c r="B32" s="25">
        <v>5</v>
      </c>
      <c r="C32" s="25">
        <v>3</v>
      </c>
      <c r="D32" s="25"/>
      <c r="E32" s="25">
        <v>8</v>
      </c>
      <c r="F32" s="25">
        <v>4</v>
      </c>
      <c r="G32" s="25">
        <v>4</v>
      </c>
      <c r="H32" s="25"/>
      <c r="I32" s="25">
        <v>8</v>
      </c>
      <c r="J32" s="25">
        <v>7</v>
      </c>
      <c r="K32" s="25"/>
      <c r="L32" s="25"/>
      <c r="M32" s="25">
        <v>7</v>
      </c>
      <c r="N32" s="25">
        <v>4</v>
      </c>
      <c r="O32" s="25">
        <v>3</v>
      </c>
      <c r="P32" s="25"/>
      <c r="Q32" s="25">
        <v>7</v>
      </c>
      <c r="R32" s="25">
        <v>3.5</v>
      </c>
      <c r="S32" s="25">
        <v>4</v>
      </c>
      <c r="T32" s="25">
        <v>0.5</v>
      </c>
      <c r="U32" s="25">
        <v>8</v>
      </c>
      <c r="V32" s="25"/>
      <c r="W32" s="25"/>
      <c r="X32" s="25"/>
      <c r="Y32" s="25"/>
      <c r="Z32" s="25">
        <f t="shared" si="2"/>
        <v>38</v>
      </c>
      <c r="AA32" s="26">
        <v>1</v>
      </c>
    </row>
    <row r="33" spans="1:27" x14ac:dyDescent="0.25">
      <c r="A33" s="11" t="s">
        <v>61</v>
      </c>
      <c r="B33" s="25"/>
      <c r="C33" s="25"/>
      <c r="D33" s="25"/>
      <c r="E33" s="25"/>
      <c r="F33" s="25">
        <v>7</v>
      </c>
      <c r="G33" s="25"/>
      <c r="H33" s="25"/>
      <c r="I33" s="25">
        <v>7</v>
      </c>
      <c r="J33" s="25">
        <v>3.5</v>
      </c>
      <c r="K33" s="25"/>
      <c r="L33" s="25"/>
      <c r="M33" s="25">
        <v>3.5</v>
      </c>
      <c r="N33" s="25">
        <v>3.5</v>
      </c>
      <c r="O33" s="25"/>
      <c r="P33" s="25"/>
      <c r="Q33" s="25">
        <v>3.5</v>
      </c>
      <c r="R33" s="25">
        <v>3.5</v>
      </c>
      <c r="S33" s="25"/>
      <c r="T33" s="25"/>
      <c r="U33" s="25">
        <v>3.5</v>
      </c>
      <c r="V33" s="25"/>
      <c r="W33" s="25"/>
      <c r="X33" s="25"/>
      <c r="Y33" s="25"/>
      <c r="Z33" s="25">
        <f t="shared" si="2"/>
        <v>17.5</v>
      </c>
      <c r="AA33" s="26">
        <v>0.5</v>
      </c>
    </row>
    <row r="34" spans="1:27" x14ac:dyDescent="0.25">
      <c r="A34" s="12" t="s">
        <v>2</v>
      </c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38"/>
    </row>
    <row r="35" spans="1:27" x14ac:dyDescent="0.25">
      <c r="A35" s="14" t="s">
        <v>8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1" t="s">
        <v>57</v>
      </c>
      <c r="B36" s="25"/>
      <c r="C36" s="25">
        <v>8</v>
      </c>
      <c r="D36" s="25"/>
      <c r="E36" s="25">
        <v>8</v>
      </c>
      <c r="F36" s="25"/>
      <c r="G36" s="25">
        <v>8</v>
      </c>
      <c r="H36" s="25"/>
      <c r="I36" s="25">
        <v>8.5</v>
      </c>
      <c r="J36" s="25"/>
      <c r="K36" s="25">
        <v>6</v>
      </c>
      <c r="L36" s="25"/>
      <c r="M36" s="25">
        <v>7</v>
      </c>
      <c r="N36" s="25"/>
      <c r="O36" s="25">
        <v>4</v>
      </c>
      <c r="P36" s="25"/>
      <c r="Q36" s="25">
        <v>8.5</v>
      </c>
      <c r="R36" s="25"/>
      <c r="S36" s="25">
        <v>5</v>
      </c>
      <c r="T36" s="25">
        <v>1</v>
      </c>
      <c r="U36" s="25">
        <v>8.5</v>
      </c>
      <c r="V36" s="25"/>
      <c r="W36" s="25"/>
      <c r="X36" s="25"/>
      <c r="Y36" s="25"/>
      <c r="Z36" s="25">
        <f>Y36+U36+Q36+M36+I36+E36</f>
        <v>40.5</v>
      </c>
      <c r="AA36" s="26">
        <v>1</v>
      </c>
    </row>
    <row r="37" spans="1:27" x14ac:dyDescent="0.25">
      <c r="A37" s="11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>
        <f>Y37+U37+Q37+M37+I37+E37</f>
        <v>0</v>
      </c>
      <c r="AA37" s="26"/>
    </row>
    <row r="38" spans="1:27" x14ac:dyDescent="0.25">
      <c r="A38" s="12" t="s">
        <v>3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38"/>
    </row>
    <row r="39" spans="1:27" x14ac:dyDescent="0.25">
      <c r="A39" s="12" t="s">
        <v>31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1" t="s">
        <v>60</v>
      </c>
      <c r="B40" s="25"/>
      <c r="C40" s="25">
        <v>4</v>
      </c>
      <c r="D40" s="25">
        <v>2</v>
      </c>
      <c r="E40" s="25">
        <v>7.5</v>
      </c>
      <c r="F40" s="25"/>
      <c r="G40" s="25">
        <v>2.5</v>
      </c>
      <c r="H40" s="25">
        <v>1</v>
      </c>
      <c r="I40" s="25">
        <v>7</v>
      </c>
      <c r="J40" s="25"/>
      <c r="K40" s="25">
        <v>3</v>
      </c>
      <c r="L40" s="25">
        <v>3</v>
      </c>
      <c r="M40" s="25">
        <v>7</v>
      </c>
      <c r="N40" s="25">
        <v>2</v>
      </c>
      <c r="O40" s="25">
        <v>3</v>
      </c>
      <c r="P40" s="25">
        <v>1</v>
      </c>
      <c r="Q40" s="25">
        <v>7</v>
      </c>
      <c r="R40" s="25">
        <v>1</v>
      </c>
      <c r="S40" s="25">
        <v>3.5</v>
      </c>
      <c r="T40" s="25">
        <v>1.5</v>
      </c>
      <c r="U40" s="25">
        <v>7</v>
      </c>
      <c r="V40" s="25"/>
      <c r="W40" s="25"/>
      <c r="X40" s="25"/>
      <c r="Y40" s="25"/>
      <c r="Z40" s="25">
        <f t="shared" ref="Z40:Z45" si="3">Y40+U40+Q40+M40+I40+E40</f>
        <v>35.5</v>
      </c>
      <c r="AA40" s="26">
        <v>1</v>
      </c>
    </row>
    <row r="41" spans="1:27" x14ac:dyDescent="0.25">
      <c r="A41" s="11" t="s">
        <v>42</v>
      </c>
      <c r="B41" s="25">
        <v>7</v>
      </c>
      <c r="C41" s="25"/>
      <c r="D41" s="25"/>
      <c r="E41" s="25">
        <v>7</v>
      </c>
      <c r="F41" s="25">
        <v>5</v>
      </c>
      <c r="G41" s="25"/>
      <c r="H41" s="25">
        <v>2</v>
      </c>
      <c r="I41" s="25">
        <v>7</v>
      </c>
      <c r="J41" s="25">
        <v>7</v>
      </c>
      <c r="K41" s="25"/>
      <c r="L41" s="25"/>
      <c r="M41" s="25">
        <v>7</v>
      </c>
      <c r="N41" s="25">
        <v>7</v>
      </c>
      <c r="O41" s="25"/>
      <c r="P41" s="25"/>
      <c r="Q41" s="25">
        <v>7</v>
      </c>
      <c r="R41" s="25">
        <v>6</v>
      </c>
      <c r="S41" s="25"/>
      <c r="T41" s="25">
        <v>1</v>
      </c>
      <c r="U41" s="25">
        <v>7</v>
      </c>
      <c r="V41" s="25"/>
      <c r="W41" s="25"/>
      <c r="X41" s="25"/>
      <c r="Y41" s="25"/>
      <c r="Z41" s="25">
        <f t="shared" si="3"/>
        <v>35</v>
      </c>
      <c r="AA41" s="26">
        <v>1</v>
      </c>
    </row>
    <row r="42" spans="1:27" x14ac:dyDescent="0.25">
      <c r="A42" s="45" t="s">
        <v>72</v>
      </c>
      <c r="B42" s="25"/>
      <c r="C42" s="25">
        <v>4</v>
      </c>
      <c r="D42" s="25">
        <v>2</v>
      </c>
      <c r="E42" s="25">
        <v>7</v>
      </c>
      <c r="F42" s="25">
        <v>3</v>
      </c>
      <c r="G42" s="25">
        <v>2</v>
      </c>
      <c r="H42" s="25">
        <v>1</v>
      </c>
      <c r="I42" s="25">
        <v>7</v>
      </c>
      <c r="J42" s="25"/>
      <c r="K42" s="25">
        <v>3</v>
      </c>
      <c r="L42" s="25">
        <v>3</v>
      </c>
      <c r="M42" s="25">
        <v>7</v>
      </c>
      <c r="N42" s="25">
        <v>2</v>
      </c>
      <c r="O42" s="25">
        <v>3</v>
      </c>
      <c r="P42" s="25">
        <v>1</v>
      </c>
      <c r="Q42" s="25">
        <v>7</v>
      </c>
      <c r="R42" s="25">
        <v>2</v>
      </c>
      <c r="S42" s="25">
        <v>3.5</v>
      </c>
      <c r="T42" s="25">
        <v>1.5</v>
      </c>
      <c r="U42" s="25">
        <v>7</v>
      </c>
      <c r="V42" s="25"/>
      <c r="W42" s="25"/>
      <c r="X42" s="25"/>
      <c r="Y42" s="25"/>
      <c r="Z42" s="25">
        <f t="shared" si="3"/>
        <v>35</v>
      </c>
      <c r="AA42" s="26">
        <v>1</v>
      </c>
    </row>
    <row r="43" spans="1:27" x14ac:dyDescent="0.25">
      <c r="A43" s="11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>
        <f t="shared" si="3"/>
        <v>0</v>
      </c>
      <c r="AA43" s="26"/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2" t="s">
        <v>22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38"/>
    </row>
    <row r="47" spans="1:27" x14ac:dyDescent="0.25">
      <c r="A47" s="12" t="s">
        <v>23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1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>
        <f>Y48+U48+Q48+M48+I48+E48</f>
        <v>0</v>
      </c>
      <c r="AA48" s="26"/>
    </row>
    <row r="49" spans="1:27" x14ac:dyDescent="0.25">
      <c r="A49" s="11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>
        <f t="shared" ref="Z49:Z54" si="4">Y49+U49+Q49+M49+I49+E49</f>
        <v>0</v>
      </c>
      <c r="AA49" s="26"/>
    </row>
    <row r="50" spans="1:27" x14ac:dyDescent="0.25">
      <c r="A50" s="11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>
        <f t="shared" si="4"/>
        <v>0</v>
      </c>
      <c r="AA50" s="26"/>
    </row>
    <row r="51" spans="1:27" x14ac:dyDescent="0.25">
      <c r="A51" s="1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>Y55+U55+Q55+M55+I55+E55</f>
        <v>0</v>
      </c>
      <c r="AA55" s="26"/>
    </row>
    <row r="56" spans="1:27" x14ac:dyDescent="0.25">
      <c r="A56" s="16"/>
      <c r="B56" s="38">
        <f>SUM(B8:B55)</f>
        <v>17</v>
      </c>
      <c r="C56" s="38">
        <f>SUM(C8:C55)</f>
        <v>53.25</v>
      </c>
      <c r="D56" s="38">
        <f>SUM(D8:D55)</f>
        <v>11</v>
      </c>
      <c r="E56" s="38"/>
      <c r="F56" s="38">
        <f>SUM(F8:F55)</f>
        <v>20</v>
      </c>
      <c r="G56" s="38">
        <f>SUM(G8:G55)</f>
        <v>61</v>
      </c>
      <c r="H56" s="38">
        <f>SUM(H8:H55)</f>
        <v>12</v>
      </c>
      <c r="I56" s="38"/>
      <c r="J56" s="38">
        <f>SUM(J8:J55)</f>
        <v>17.5</v>
      </c>
      <c r="K56" s="38">
        <f>SUM(K8:K55)</f>
        <v>54</v>
      </c>
      <c r="L56" s="38">
        <f>SUM(L8:L55)</f>
        <v>12</v>
      </c>
      <c r="M56" s="38"/>
      <c r="N56" s="38">
        <f>SUM(N8:N55)</f>
        <v>18.5</v>
      </c>
      <c r="O56" s="38">
        <f>SUM(O8:O55)</f>
        <v>50</v>
      </c>
      <c r="P56" s="38">
        <f>SUM(P8:P55)</f>
        <v>14</v>
      </c>
      <c r="Q56" s="38"/>
      <c r="R56" s="38">
        <f>SUM(R8:R55)</f>
        <v>16</v>
      </c>
      <c r="S56" s="38">
        <f>SUM(S8:S55)</f>
        <v>58.75</v>
      </c>
      <c r="T56" s="38">
        <f>SUM(T8:T55)</f>
        <v>14.5</v>
      </c>
      <c r="U56" s="38"/>
      <c r="V56" s="38">
        <f>SUM(V8:V55)</f>
        <v>0</v>
      </c>
      <c r="W56" s="38">
        <f>SUM(W8:W55)</f>
        <v>0</v>
      </c>
      <c r="X56" s="38">
        <f>SUM(X8:X55)</f>
        <v>0</v>
      </c>
      <c r="Y56" s="38"/>
      <c r="AA56" s="26" t="s">
        <v>25</v>
      </c>
    </row>
    <row r="57" spans="1:27" x14ac:dyDescent="0.25">
      <c r="B57" s="38"/>
      <c r="C57" s="196">
        <f>SUM(C56:D56)</f>
        <v>64.25</v>
      </c>
      <c r="D57" s="196"/>
      <c r="E57" s="38">
        <f>SUM(E8:E55)</f>
        <v>133.75</v>
      </c>
      <c r="F57" s="38"/>
      <c r="G57" s="196">
        <f>SUM(G56:H56)</f>
        <v>73</v>
      </c>
      <c r="H57" s="196"/>
      <c r="I57" s="38">
        <f>SUM(I8:I55)</f>
        <v>156.5</v>
      </c>
      <c r="J57" s="38"/>
      <c r="K57" s="196">
        <f>SUM(K56:L56)</f>
        <v>66</v>
      </c>
      <c r="L57" s="196"/>
      <c r="M57" s="38">
        <f>SUM(M8:M55)</f>
        <v>138</v>
      </c>
      <c r="N57" s="38"/>
      <c r="O57" s="196">
        <f>SUM(O56:P56)</f>
        <v>64</v>
      </c>
      <c r="P57" s="196"/>
      <c r="Q57" s="38">
        <f>SUM(Q8:Q55)</f>
        <v>144.5</v>
      </c>
      <c r="R57" s="38"/>
      <c r="S57" s="196">
        <f>SUM(S56:T56)</f>
        <v>73.25</v>
      </c>
      <c r="T57" s="196"/>
      <c r="U57" s="38">
        <f>SUM(U8:U55)</f>
        <v>140.75</v>
      </c>
      <c r="V57" s="38"/>
      <c r="W57" s="196">
        <f>SUM(W56:X56)</f>
        <v>0</v>
      </c>
      <c r="X57" s="196"/>
      <c r="Y57" s="38">
        <f>SUM(Y8:Y55)</f>
        <v>0</v>
      </c>
      <c r="AA57" s="26">
        <f>SUM(AA8:AA55)</f>
        <v>12.3</v>
      </c>
    </row>
    <row r="59" spans="1:27" x14ac:dyDescent="0.25">
      <c r="A59" s="39" t="s">
        <v>33</v>
      </c>
      <c r="B59" s="6">
        <v>15</v>
      </c>
      <c r="D59" s="200" t="s">
        <v>34</v>
      </c>
      <c r="E59" s="200"/>
      <c r="AA59" s="29"/>
    </row>
    <row r="61" spans="1:27" x14ac:dyDescent="0.25">
      <c r="A61" s="30" t="s">
        <v>26</v>
      </c>
      <c r="B61" s="39">
        <v>2136</v>
      </c>
      <c r="D61" s="200"/>
      <c r="E61" s="200"/>
    </row>
    <row r="62" spans="1:27" x14ac:dyDescent="0.25">
      <c r="A62" s="31" t="s">
        <v>27</v>
      </c>
      <c r="B62" s="32">
        <f>B61/15/7/5</f>
        <v>4.0685714285714294</v>
      </c>
      <c r="D62" s="201">
        <f>D61/15/7/5</f>
        <v>0</v>
      </c>
      <c r="E62" s="201"/>
    </row>
    <row r="64" spans="1:27" x14ac:dyDescent="0.25">
      <c r="A64" s="30" t="s">
        <v>28</v>
      </c>
      <c r="B64" s="39">
        <v>1657</v>
      </c>
      <c r="D64" s="200"/>
      <c r="E64" s="200"/>
    </row>
    <row r="65" spans="1:5" x14ac:dyDescent="0.25">
      <c r="A65" s="31" t="s">
        <v>27</v>
      </c>
      <c r="B65" s="32">
        <f>B64/17/7/5</f>
        <v>2.7848739495798318</v>
      </c>
      <c r="D65" s="201">
        <f>D64/17/7/5</f>
        <v>0</v>
      </c>
      <c r="E65" s="201"/>
    </row>
    <row r="67" spans="1:5" x14ac:dyDescent="0.25">
      <c r="A67" s="30" t="s">
        <v>29</v>
      </c>
      <c r="B67" s="39">
        <v>38643</v>
      </c>
      <c r="D67" s="200"/>
      <c r="E67" s="200"/>
    </row>
    <row r="68" spans="1:5" x14ac:dyDescent="0.25">
      <c r="A68" s="31" t="s">
        <v>27</v>
      </c>
      <c r="B68" s="32">
        <f>B67/160/7/5</f>
        <v>6.9005357142857147</v>
      </c>
      <c r="D68" s="201">
        <f>D67/160/7/5</f>
        <v>0</v>
      </c>
      <c r="E68" s="201"/>
    </row>
    <row r="69" spans="1:5" x14ac:dyDescent="0.25">
      <c r="B69" s="38"/>
      <c r="D69" s="38"/>
    </row>
    <row r="70" spans="1:5" x14ac:dyDescent="0.25">
      <c r="A70" s="33" t="s">
        <v>30</v>
      </c>
      <c r="B70" s="40">
        <f>B62+B65+B68</f>
        <v>13.753981092436977</v>
      </c>
      <c r="D70" s="202">
        <f>D62+D65+D68</f>
        <v>0</v>
      </c>
      <c r="E70" s="202"/>
    </row>
  </sheetData>
  <mergeCells count="27">
    <mergeCell ref="A1:T1"/>
    <mergeCell ref="B5:E5"/>
    <mergeCell ref="F5:I5"/>
    <mergeCell ref="J5:M5"/>
    <mergeCell ref="N5:Q5"/>
    <mergeCell ref="R5:U5"/>
    <mergeCell ref="W57:X57"/>
    <mergeCell ref="V5:Y5"/>
    <mergeCell ref="B6:E6"/>
    <mergeCell ref="F6:I6"/>
    <mergeCell ref="J6:M6"/>
    <mergeCell ref="N6:Q6"/>
    <mergeCell ref="R6:U6"/>
    <mergeCell ref="V6:Y6"/>
    <mergeCell ref="C57:D57"/>
    <mergeCell ref="G57:H57"/>
    <mergeCell ref="K57:L57"/>
    <mergeCell ref="O57:P57"/>
    <mergeCell ref="S57:T57"/>
    <mergeCell ref="D68:E68"/>
    <mergeCell ref="D70:E70"/>
    <mergeCell ref="D59:E59"/>
    <mergeCell ref="D61:E61"/>
    <mergeCell ref="D62:E62"/>
    <mergeCell ref="D64:E64"/>
    <mergeCell ref="D65:E65"/>
    <mergeCell ref="D67:E6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7"/>
  <dimension ref="A1:AA70"/>
  <sheetViews>
    <sheetView workbookViewId="0">
      <pane ySplit="6" topLeftCell="A25" activePane="bottomLeft" state="frozen"/>
      <selection pane="bottomLeft" activeCell="T50" sqref="T50"/>
    </sheetView>
  </sheetViews>
  <sheetFormatPr baseColWidth="10" defaultRowHeight="15" x14ac:dyDescent="0.25"/>
  <cols>
    <col min="1" max="1" width="25.140625" customWidth="1"/>
    <col min="2" max="25" width="7" customWidth="1"/>
  </cols>
  <sheetData>
    <row r="1" spans="1:27" s="17" customFormat="1" ht="21" x14ac:dyDescent="0.35">
      <c r="A1" s="187" t="s">
        <v>0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37"/>
    </row>
    <row r="2" spans="1:27" s="17" customFormat="1" ht="21" x14ac:dyDescent="0.35">
      <c r="A2" s="36" t="s">
        <v>32</v>
      </c>
      <c r="B2" s="35">
        <v>16</v>
      </c>
      <c r="C2" s="35"/>
      <c r="D2" s="35"/>
      <c r="E2" s="35"/>
      <c r="F2" s="35" t="s">
        <v>87</v>
      </c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7"/>
    </row>
    <row r="4" spans="1:27" x14ac:dyDescent="0.25">
      <c r="A4" s="1" t="s">
        <v>9</v>
      </c>
    </row>
    <row r="5" spans="1:27" x14ac:dyDescent="0.25">
      <c r="A5" s="2"/>
      <c r="B5" s="189" t="s">
        <v>11</v>
      </c>
      <c r="C5" s="190"/>
      <c r="D5" s="190"/>
      <c r="E5" s="191"/>
      <c r="F5" s="192" t="s">
        <v>14</v>
      </c>
      <c r="G5" s="193"/>
      <c r="H5" s="193"/>
      <c r="I5" s="194"/>
      <c r="J5" s="189" t="s">
        <v>15</v>
      </c>
      <c r="K5" s="190"/>
      <c r="L5" s="190"/>
      <c r="M5" s="191"/>
      <c r="N5" s="192" t="s">
        <v>16</v>
      </c>
      <c r="O5" s="193"/>
      <c r="P5" s="193"/>
      <c r="Q5" s="194"/>
      <c r="R5" s="195" t="s">
        <v>17</v>
      </c>
      <c r="S5" s="195"/>
      <c r="T5" s="195"/>
      <c r="U5" s="195"/>
      <c r="V5" s="192" t="s">
        <v>19</v>
      </c>
      <c r="W5" s="193"/>
      <c r="X5" s="193"/>
      <c r="Y5" s="194"/>
    </row>
    <row r="6" spans="1:27" ht="20.25" x14ac:dyDescent="0.3">
      <c r="A6" s="3" t="s">
        <v>1</v>
      </c>
      <c r="B6" s="189" t="s">
        <v>12</v>
      </c>
      <c r="C6" s="190"/>
      <c r="D6" s="190"/>
      <c r="E6" s="191"/>
      <c r="F6" s="192" t="s">
        <v>12</v>
      </c>
      <c r="G6" s="193"/>
      <c r="H6" s="193"/>
      <c r="I6" s="194"/>
      <c r="J6" s="189" t="s">
        <v>12</v>
      </c>
      <c r="K6" s="190"/>
      <c r="L6" s="190"/>
      <c r="M6" s="191"/>
      <c r="N6" s="197" t="s">
        <v>12</v>
      </c>
      <c r="O6" s="198"/>
      <c r="P6" s="198"/>
      <c r="Q6" s="199"/>
      <c r="R6" s="189" t="s">
        <v>12</v>
      </c>
      <c r="S6" s="190"/>
      <c r="T6" s="190"/>
      <c r="U6" s="191"/>
      <c r="V6" s="192" t="s">
        <v>12</v>
      </c>
      <c r="W6" s="193"/>
      <c r="X6" s="193"/>
      <c r="Y6" s="194"/>
    </row>
    <row r="7" spans="1:27" ht="45" x14ac:dyDescent="0.25">
      <c r="A7" s="4" t="s">
        <v>4</v>
      </c>
      <c r="B7" s="10" t="s">
        <v>20</v>
      </c>
      <c r="C7" s="10" t="s">
        <v>10</v>
      </c>
      <c r="D7" s="10" t="s">
        <v>13</v>
      </c>
      <c r="E7" s="10" t="s">
        <v>18</v>
      </c>
      <c r="F7" s="10" t="s">
        <v>20</v>
      </c>
      <c r="G7" s="10" t="s">
        <v>10</v>
      </c>
      <c r="H7" s="10" t="s">
        <v>13</v>
      </c>
      <c r="I7" s="10" t="s">
        <v>18</v>
      </c>
      <c r="J7" s="10" t="s">
        <v>20</v>
      </c>
      <c r="K7" s="10" t="s">
        <v>10</v>
      </c>
      <c r="L7" s="10" t="s">
        <v>13</v>
      </c>
      <c r="M7" s="10" t="s">
        <v>18</v>
      </c>
      <c r="N7" s="10" t="s">
        <v>20</v>
      </c>
      <c r="O7" s="10" t="s">
        <v>10</v>
      </c>
      <c r="P7" s="10" t="s">
        <v>13</v>
      </c>
      <c r="Q7" s="10" t="s">
        <v>18</v>
      </c>
      <c r="R7" s="10" t="s">
        <v>20</v>
      </c>
      <c r="S7" s="10" t="s">
        <v>10</v>
      </c>
      <c r="T7" s="10" t="s">
        <v>13</v>
      </c>
      <c r="U7" s="10" t="s">
        <v>18</v>
      </c>
      <c r="V7" s="10" t="s">
        <v>20</v>
      </c>
      <c r="W7" s="10" t="s">
        <v>10</v>
      </c>
      <c r="X7" s="10" t="s">
        <v>13</v>
      </c>
      <c r="Y7" s="10" t="s">
        <v>18</v>
      </c>
      <c r="Z7" s="5" t="s">
        <v>21</v>
      </c>
      <c r="AA7" s="22" t="s">
        <v>24</v>
      </c>
    </row>
    <row r="8" spans="1:27" x14ac:dyDescent="0.25">
      <c r="A8" s="11" t="s">
        <v>39</v>
      </c>
      <c r="B8" s="23">
        <v>2</v>
      </c>
      <c r="C8" s="23"/>
      <c r="D8" s="23">
        <v>2</v>
      </c>
      <c r="E8" s="23">
        <v>9.5</v>
      </c>
      <c r="F8" s="9">
        <v>2</v>
      </c>
      <c r="G8" s="9"/>
      <c r="H8" s="9">
        <v>2</v>
      </c>
      <c r="I8" s="9">
        <v>9.5</v>
      </c>
      <c r="J8" s="23">
        <v>2</v>
      </c>
      <c r="K8" s="23"/>
      <c r="L8" s="23">
        <v>2</v>
      </c>
      <c r="M8" s="23">
        <v>9.5</v>
      </c>
      <c r="N8" s="9">
        <v>2</v>
      </c>
      <c r="O8" s="9"/>
      <c r="P8" s="9">
        <v>2</v>
      </c>
      <c r="Q8" s="9">
        <v>9.5</v>
      </c>
      <c r="R8" s="23">
        <v>2</v>
      </c>
      <c r="S8" s="23"/>
      <c r="T8" s="23">
        <v>2</v>
      </c>
      <c r="U8" s="23">
        <v>10</v>
      </c>
      <c r="V8" s="9"/>
      <c r="W8" s="9"/>
      <c r="X8" s="9"/>
      <c r="Y8" s="9"/>
      <c r="Z8" s="9">
        <f t="shared" ref="Z8:Z12" si="0">Y8+U8+Q8+M8+I8+E8</f>
        <v>48</v>
      </c>
      <c r="AA8" s="24"/>
    </row>
    <row r="9" spans="1:27" x14ac:dyDescent="0.25">
      <c r="A9" s="11" t="s">
        <v>60</v>
      </c>
      <c r="B9" s="25"/>
      <c r="C9" s="25">
        <v>6</v>
      </c>
      <c r="D9" s="25"/>
      <c r="E9" s="25">
        <v>7</v>
      </c>
      <c r="F9" s="25"/>
      <c r="G9" s="25">
        <v>4</v>
      </c>
      <c r="H9" s="25">
        <v>3</v>
      </c>
      <c r="I9" s="25">
        <v>7</v>
      </c>
      <c r="J9" s="25"/>
      <c r="K9" s="25">
        <v>4</v>
      </c>
      <c r="L9" s="25">
        <v>3</v>
      </c>
      <c r="M9" s="25">
        <v>7</v>
      </c>
      <c r="N9" s="25"/>
      <c r="O9" s="25">
        <v>4</v>
      </c>
      <c r="P9" s="25">
        <v>3</v>
      </c>
      <c r="Q9" s="25">
        <v>7</v>
      </c>
      <c r="R9" s="25"/>
      <c r="S9" s="25">
        <v>4</v>
      </c>
      <c r="T9" s="25">
        <v>3</v>
      </c>
      <c r="U9" s="25">
        <v>7</v>
      </c>
      <c r="V9" s="25"/>
      <c r="W9" s="25"/>
      <c r="X9" s="25"/>
      <c r="Y9" s="25"/>
      <c r="Z9" s="25">
        <f t="shared" si="0"/>
        <v>35</v>
      </c>
      <c r="AA9" s="26"/>
    </row>
    <row r="10" spans="1:27" x14ac:dyDescent="0.25">
      <c r="A10" s="11" t="s">
        <v>38</v>
      </c>
      <c r="B10" s="25"/>
      <c r="C10" s="25">
        <v>6</v>
      </c>
      <c r="D10" s="25">
        <v>1</v>
      </c>
      <c r="E10" s="25">
        <v>7</v>
      </c>
      <c r="F10" s="25"/>
      <c r="G10" s="25">
        <v>4</v>
      </c>
      <c r="H10" s="25">
        <v>3</v>
      </c>
      <c r="I10" s="25">
        <v>7</v>
      </c>
      <c r="J10" s="25"/>
      <c r="K10" s="25">
        <v>4</v>
      </c>
      <c r="L10" s="25">
        <v>3</v>
      </c>
      <c r="M10" s="25">
        <v>7</v>
      </c>
      <c r="N10" s="25"/>
      <c r="O10" s="25">
        <v>4</v>
      </c>
      <c r="P10" s="25">
        <v>3</v>
      </c>
      <c r="Q10" s="25">
        <v>7</v>
      </c>
      <c r="R10" s="25"/>
      <c r="S10" s="25">
        <v>4</v>
      </c>
      <c r="T10" s="25">
        <v>3</v>
      </c>
      <c r="U10" s="25">
        <v>7</v>
      </c>
      <c r="V10" s="25"/>
      <c r="W10" s="25"/>
      <c r="X10" s="25"/>
      <c r="Y10" s="25"/>
      <c r="Z10" s="25">
        <f t="shared" si="0"/>
        <v>35</v>
      </c>
      <c r="AA10" s="26"/>
    </row>
    <row r="11" spans="1:27" x14ac:dyDescent="0.25">
      <c r="A11" s="45" t="s">
        <v>52</v>
      </c>
      <c r="B11" s="25"/>
      <c r="C11" s="25">
        <v>7</v>
      </c>
      <c r="D11" s="25"/>
      <c r="E11" s="25">
        <v>7</v>
      </c>
      <c r="F11" s="25"/>
      <c r="G11" s="25">
        <v>7</v>
      </c>
      <c r="H11" s="25"/>
      <c r="I11" s="25">
        <v>7</v>
      </c>
      <c r="J11" s="25"/>
      <c r="K11" s="25">
        <v>7</v>
      </c>
      <c r="L11" s="25"/>
      <c r="M11" s="25">
        <v>7</v>
      </c>
      <c r="N11" s="25"/>
      <c r="O11" s="25">
        <v>7.5</v>
      </c>
      <c r="P11" s="25"/>
      <c r="Q11" s="25">
        <v>7.5</v>
      </c>
      <c r="R11" s="25"/>
      <c r="S11" s="25"/>
      <c r="T11" s="25">
        <v>7</v>
      </c>
      <c r="U11" s="25">
        <v>7</v>
      </c>
      <c r="V11" s="25"/>
      <c r="W11" s="25"/>
      <c r="X11" s="25"/>
      <c r="Y11" s="25"/>
      <c r="Z11" s="25">
        <f t="shared" si="0"/>
        <v>35.5</v>
      </c>
      <c r="AA11" s="26"/>
    </row>
    <row r="12" spans="1:27" x14ac:dyDescent="0.25">
      <c r="A12" s="45" t="s">
        <v>86</v>
      </c>
      <c r="B12" s="25"/>
      <c r="C12" s="25">
        <v>7</v>
      </c>
      <c r="D12" s="25"/>
      <c r="E12" s="25">
        <v>7</v>
      </c>
      <c r="F12" s="25"/>
      <c r="G12" s="25">
        <v>7</v>
      </c>
      <c r="H12" s="25"/>
      <c r="I12" s="25">
        <v>7</v>
      </c>
      <c r="J12" s="25"/>
      <c r="K12" s="25">
        <v>7</v>
      </c>
      <c r="L12" s="25"/>
      <c r="M12" s="25">
        <v>7</v>
      </c>
      <c r="N12" s="25"/>
      <c r="O12" s="25">
        <v>7</v>
      </c>
      <c r="P12" s="25"/>
      <c r="Q12" s="25">
        <v>7</v>
      </c>
      <c r="R12" s="25"/>
      <c r="S12" s="25"/>
      <c r="T12" s="25">
        <v>7</v>
      </c>
      <c r="U12" s="25">
        <v>7</v>
      </c>
      <c r="V12" s="25"/>
      <c r="W12" s="25"/>
      <c r="X12" s="25"/>
      <c r="Y12" s="25"/>
      <c r="Z12" s="25">
        <f t="shared" si="0"/>
        <v>35</v>
      </c>
      <c r="AA12" s="26"/>
    </row>
    <row r="13" spans="1:27" x14ac:dyDescent="0.25">
      <c r="A13" s="11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>
        <f>Y13+U13+Q13+M13+I13+E13</f>
        <v>0</v>
      </c>
      <c r="AA13" s="26"/>
    </row>
    <row r="14" spans="1:27" x14ac:dyDescent="0.25">
      <c r="A14" s="12" t="s">
        <v>2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AA14" s="38"/>
    </row>
    <row r="15" spans="1:27" x14ac:dyDescent="0.25">
      <c r="A15" s="11"/>
      <c r="B15" s="23"/>
      <c r="C15" s="23"/>
      <c r="D15" s="23"/>
      <c r="E15" s="23"/>
      <c r="F15" s="7"/>
      <c r="G15" s="7"/>
      <c r="H15" s="7"/>
      <c r="I15" s="7"/>
      <c r="J15" s="23"/>
      <c r="K15" s="23"/>
      <c r="L15" s="23"/>
      <c r="M15" s="23"/>
      <c r="N15" s="7"/>
      <c r="O15" s="7"/>
      <c r="P15" s="7"/>
      <c r="Q15" s="7"/>
      <c r="R15" s="23"/>
      <c r="S15" s="23"/>
      <c r="T15" s="23"/>
      <c r="U15" s="23"/>
      <c r="V15" s="7"/>
      <c r="W15" s="7"/>
      <c r="X15" s="7"/>
      <c r="Y15" s="7"/>
      <c r="Z15" s="6">
        <f>Y15+U15+Q15+M15+I15+E15</f>
        <v>0</v>
      </c>
      <c r="AA15" s="38"/>
    </row>
    <row r="16" spans="1:27" x14ac:dyDescent="0.25">
      <c r="A16" s="12" t="s">
        <v>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AA16" s="38"/>
    </row>
    <row r="17" spans="1:27" x14ac:dyDescent="0.25">
      <c r="A17" s="11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>
        <f>Y17+U17+Q17+M17+I17+E17</f>
        <v>0</v>
      </c>
      <c r="AA17" s="26"/>
    </row>
    <row r="18" spans="1:27" x14ac:dyDescent="0.25">
      <c r="A18" s="12" t="s">
        <v>2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AA18" s="38"/>
    </row>
    <row r="19" spans="1:27" ht="29.25" x14ac:dyDescent="0.25">
      <c r="A19" s="13" t="s">
        <v>6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AA19" s="38"/>
    </row>
    <row r="20" spans="1:27" x14ac:dyDescent="0.25">
      <c r="A20" s="11" t="s">
        <v>45</v>
      </c>
      <c r="B20" s="23"/>
      <c r="C20" s="23"/>
      <c r="D20" s="23"/>
      <c r="E20" s="23">
        <v>8.5</v>
      </c>
      <c r="F20" s="7"/>
      <c r="G20" s="7"/>
      <c r="H20" s="7"/>
      <c r="I20" s="7">
        <v>8.5</v>
      </c>
      <c r="J20" s="23"/>
      <c r="K20" s="23"/>
      <c r="L20" s="23"/>
      <c r="M20" s="23">
        <v>8.5</v>
      </c>
      <c r="N20" s="7"/>
      <c r="O20" s="7"/>
      <c r="P20" s="7"/>
      <c r="Q20" s="7">
        <v>9</v>
      </c>
      <c r="R20" s="23"/>
      <c r="S20" s="23"/>
      <c r="T20" s="23"/>
      <c r="U20" s="23">
        <v>8</v>
      </c>
      <c r="V20" s="7"/>
      <c r="W20" s="7"/>
      <c r="X20" s="7"/>
      <c r="Y20" s="7"/>
      <c r="Z20" s="6">
        <f t="shared" ref="Z20:Z27" si="1">Y20+U20+Q20+M20+I20+E20</f>
        <v>42.5</v>
      </c>
      <c r="AA20" s="38"/>
    </row>
    <row r="21" spans="1:27" x14ac:dyDescent="0.25">
      <c r="A21" s="11" t="s">
        <v>41</v>
      </c>
      <c r="B21" s="23"/>
      <c r="C21" s="23"/>
      <c r="D21" s="23"/>
      <c r="E21" s="23">
        <v>7</v>
      </c>
      <c r="F21" s="7"/>
      <c r="G21" s="7"/>
      <c r="H21" s="7"/>
      <c r="I21" s="7">
        <v>8</v>
      </c>
      <c r="J21" s="23"/>
      <c r="K21" s="23"/>
      <c r="L21" s="23"/>
      <c r="M21" s="23">
        <v>7</v>
      </c>
      <c r="N21" s="7"/>
      <c r="O21" s="7"/>
      <c r="P21" s="7"/>
      <c r="Q21" s="7">
        <v>7</v>
      </c>
      <c r="R21" s="23"/>
      <c r="S21" s="23"/>
      <c r="T21" s="23"/>
      <c r="U21" s="23">
        <v>7</v>
      </c>
      <c r="V21" s="7"/>
      <c r="W21" s="7"/>
      <c r="X21" s="7"/>
      <c r="Y21" s="7"/>
      <c r="Z21" s="6">
        <f t="shared" si="1"/>
        <v>36</v>
      </c>
      <c r="AA21" s="38"/>
    </row>
    <row r="22" spans="1:27" x14ac:dyDescent="0.25">
      <c r="A22" s="11" t="s">
        <v>66</v>
      </c>
      <c r="B22" s="23"/>
      <c r="C22" s="23"/>
      <c r="D22" s="23"/>
      <c r="E22" s="23">
        <v>7</v>
      </c>
      <c r="F22" s="7"/>
      <c r="G22" s="7"/>
      <c r="H22" s="7"/>
      <c r="I22" s="7">
        <v>7</v>
      </c>
      <c r="J22" s="23"/>
      <c r="K22" s="23"/>
      <c r="L22" s="23"/>
      <c r="M22" s="23">
        <v>7</v>
      </c>
      <c r="N22" s="7"/>
      <c r="O22" s="7"/>
      <c r="P22" s="7"/>
      <c r="Q22" s="7">
        <v>7</v>
      </c>
      <c r="R22" s="23"/>
      <c r="S22" s="23"/>
      <c r="T22" s="23"/>
      <c r="U22" s="23">
        <v>7</v>
      </c>
      <c r="V22" s="7"/>
      <c r="W22" s="7"/>
      <c r="X22" s="7"/>
      <c r="Y22" s="7"/>
      <c r="Z22" s="6">
        <f t="shared" si="1"/>
        <v>35</v>
      </c>
      <c r="AA22" s="38"/>
    </row>
    <row r="23" spans="1:27" x14ac:dyDescent="0.25">
      <c r="A23" s="45" t="s">
        <v>55</v>
      </c>
      <c r="B23" s="23"/>
      <c r="C23" s="23"/>
      <c r="D23" s="23"/>
      <c r="E23" s="23">
        <v>7</v>
      </c>
      <c r="F23" s="7"/>
      <c r="G23" s="7"/>
      <c r="H23" s="7"/>
      <c r="I23" s="7">
        <v>7</v>
      </c>
      <c r="J23" s="23"/>
      <c r="K23" s="23"/>
      <c r="L23" s="23"/>
      <c r="M23" s="23">
        <v>7</v>
      </c>
      <c r="N23" s="7"/>
      <c r="O23" s="7"/>
      <c r="P23" s="7"/>
      <c r="Q23" s="7">
        <v>7</v>
      </c>
      <c r="R23" s="23"/>
      <c r="S23" s="23"/>
      <c r="T23" s="23"/>
      <c r="U23" s="23">
        <v>7</v>
      </c>
      <c r="V23" s="7"/>
      <c r="W23" s="7"/>
      <c r="X23" s="7"/>
      <c r="Y23" s="7"/>
      <c r="Z23" s="6">
        <f t="shared" si="1"/>
        <v>35</v>
      </c>
      <c r="AA23" s="38"/>
    </row>
    <row r="24" spans="1:27" x14ac:dyDescent="0.25">
      <c r="A24" s="46" t="s">
        <v>56</v>
      </c>
      <c r="B24" s="23"/>
      <c r="C24" s="23"/>
      <c r="D24" s="23"/>
      <c r="E24" s="23">
        <v>9</v>
      </c>
      <c r="F24" s="7"/>
      <c r="G24" s="7"/>
      <c r="H24" s="7"/>
      <c r="I24" s="7">
        <v>9</v>
      </c>
      <c r="J24" s="23"/>
      <c r="K24" s="23"/>
      <c r="L24" s="23"/>
      <c r="M24" s="23">
        <v>7</v>
      </c>
      <c r="N24" s="7"/>
      <c r="O24" s="7"/>
      <c r="P24" s="7"/>
      <c r="Q24" s="7">
        <v>8.5</v>
      </c>
      <c r="R24" s="23"/>
      <c r="S24" s="23"/>
      <c r="T24" s="23"/>
      <c r="U24" s="23">
        <v>7</v>
      </c>
      <c r="V24" s="7"/>
      <c r="W24" s="7"/>
      <c r="X24" s="7"/>
      <c r="Y24" s="7"/>
      <c r="Z24" s="6">
        <f t="shared" si="1"/>
        <v>40.5</v>
      </c>
      <c r="AA24" s="38"/>
    </row>
    <row r="25" spans="1:27" x14ac:dyDescent="0.25">
      <c r="A25" s="46" t="s">
        <v>85</v>
      </c>
      <c r="B25" s="23"/>
      <c r="C25" s="23"/>
      <c r="D25" s="23"/>
      <c r="E25" s="23">
        <v>9</v>
      </c>
      <c r="F25" s="7"/>
      <c r="G25" s="7"/>
      <c r="H25" s="7"/>
      <c r="I25" s="7">
        <v>9</v>
      </c>
      <c r="J25" s="23"/>
      <c r="K25" s="23"/>
      <c r="L25" s="23"/>
      <c r="M25" s="23">
        <v>8</v>
      </c>
      <c r="N25" s="7"/>
      <c r="O25" s="7"/>
      <c r="P25" s="7"/>
      <c r="Q25" s="7">
        <v>7</v>
      </c>
      <c r="R25" s="23"/>
      <c r="S25" s="23"/>
      <c r="T25" s="23"/>
      <c r="U25" s="23">
        <v>7.5</v>
      </c>
      <c r="V25" s="7"/>
      <c r="W25" s="7"/>
      <c r="X25" s="7"/>
      <c r="Y25" s="7"/>
      <c r="Z25" s="6">
        <f t="shared" si="1"/>
        <v>40.5</v>
      </c>
      <c r="AA25" s="38"/>
    </row>
    <row r="26" spans="1:27" x14ac:dyDescent="0.25">
      <c r="A26" s="27"/>
      <c r="B26" s="23"/>
      <c r="C26" s="23"/>
      <c r="D26" s="23"/>
      <c r="E26" s="23"/>
      <c r="F26" s="7"/>
      <c r="G26" s="7"/>
      <c r="H26" s="7"/>
      <c r="I26" s="7"/>
      <c r="J26" s="23"/>
      <c r="K26" s="23"/>
      <c r="L26" s="23"/>
      <c r="M26" s="23"/>
      <c r="N26" s="7"/>
      <c r="O26" s="7"/>
      <c r="P26" s="7"/>
      <c r="Q26" s="7"/>
      <c r="R26" s="23"/>
      <c r="S26" s="23"/>
      <c r="T26" s="23"/>
      <c r="U26" s="23"/>
      <c r="V26" s="7"/>
      <c r="W26" s="7"/>
      <c r="X26" s="7"/>
      <c r="Y26" s="7"/>
      <c r="Z26" s="6">
        <f t="shared" si="1"/>
        <v>0</v>
      </c>
      <c r="AA26" s="38"/>
    </row>
    <row r="27" spans="1:27" x14ac:dyDescent="0.25">
      <c r="A27" s="11"/>
      <c r="B27" s="23"/>
      <c r="C27" s="23"/>
      <c r="D27" s="23"/>
      <c r="E27" s="28"/>
      <c r="F27" s="7"/>
      <c r="G27" s="7"/>
      <c r="H27" s="7"/>
      <c r="I27" s="7"/>
      <c r="J27" s="23"/>
      <c r="K27" s="23"/>
      <c r="L27" s="23"/>
      <c r="M27" s="23"/>
      <c r="N27" s="7"/>
      <c r="O27" s="7"/>
      <c r="P27" s="7"/>
      <c r="Q27" s="7"/>
      <c r="R27" s="23"/>
      <c r="S27" s="23"/>
      <c r="T27" s="23"/>
      <c r="U27" s="23"/>
      <c r="V27" s="7"/>
      <c r="W27" s="7"/>
      <c r="X27" s="7"/>
      <c r="Y27" s="7"/>
      <c r="Z27" s="6">
        <f t="shared" si="1"/>
        <v>0</v>
      </c>
      <c r="AA27" s="38"/>
    </row>
    <row r="28" spans="1:27" x14ac:dyDescent="0.25">
      <c r="A28" s="12" t="s">
        <v>2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AA28" s="38"/>
    </row>
    <row r="29" spans="1:27" x14ac:dyDescent="0.25">
      <c r="A29" s="13" t="s">
        <v>7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AA29" s="38"/>
    </row>
    <row r="30" spans="1:27" x14ac:dyDescent="0.25">
      <c r="A30" s="11" t="s">
        <v>44</v>
      </c>
      <c r="B30" s="25"/>
      <c r="C30" s="25">
        <v>4</v>
      </c>
      <c r="D30" s="25">
        <v>3</v>
      </c>
      <c r="E30" s="25">
        <v>7</v>
      </c>
      <c r="F30" s="25"/>
      <c r="G30" s="25">
        <v>5</v>
      </c>
      <c r="H30" s="25">
        <v>3</v>
      </c>
      <c r="I30" s="25">
        <v>8</v>
      </c>
      <c r="J30" s="25"/>
      <c r="K30" s="25">
        <v>4</v>
      </c>
      <c r="L30" s="25">
        <v>3</v>
      </c>
      <c r="M30" s="25">
        <v>7</v>
      </c>
      <c r="N30" s="25"/>
      <c r="O30" s="25">
        <v>5</v>
      </c>
      <c r="P30" s="25">
        <v>2</v>
      </c>
      <c r="Q30" s="25">
        <v>7</v>
      </c>
      <c r="R30" s="25"/>
      <c r="S30" s="25"/>
      <c r="T30" s="25"/>
      <c r="U30" s="25">
        <v>7</v>
      </c>
      <c r="V30" s="25"/>
      <c r="W30" s="25"/>
      <c r="X30" s="25"/>
      <c r="Y30" s="25"/>
      <c r="Z30" s="25">
        <f t="shared" ref="Z30:Z33" si="2">Y30+U30+Q30+M30+I30+E30</f>
        <v>36</v>
      </c>
      <c r="AA30" s="26"/>
    </row>
    <row r="31" spans="1:27" x14ac:dyDescent="0.25">
      <c r="A31" s="11" t="s">
        <v>68</v>
      </c>
      <c r="B31" s="25"/>
      <c r="C31" s="25">
        <v>4</v>
      </c>
      <c r="D31" s="25">
        <v>3</v>
      </c>
      <c r="E31" s="25">
        <v>7</v>
      </c>
      <c r="F31" s="25"/>
      <c r="G31" s="25">
        <v>4</v>
      </c>
      <c r="H31" s="25">
        <v>2</v>
      </c>
      <c r="I31" s="25">
        <v>8</v>
      </c>
      <c r="J31" s="25">
        <v>3</v>
      </c>
      <c r="K31" s="25">
        <v>2</v>
      </c>
      <c r="L31" s="25">
        <v>2</v>
      </c>
      <c r="M31" s="25">
        <v>8</v>
      </c>
      <c r="N31" s="25"/>
      <c r="O31" s="25">
        <v>3</v>
      </c>
      <c r="P31" s="25">
        <v>4</v>
      </c>
      <c r="Q31" s="25">
        <v>8</v>
      </c>
      <c r="R31" s="25"/>
      <c r="S31" s="25"/>
      <c r="T31" s="25"/>
      <c r="U31" s="25">
        <v>7</v>
      </c>
      <c r="V31" s="25"/>
      <c r="W31" s="25"/>
      <c r="X31" s="25"/>
      <c r="Y31" s="25"/>
      <c r="Z31" s="25">
        <f t="shared" si="2"/>
        <v>38</v>
      </c>
      <c r="AA31" s="26"/>
    </row>
    <row r="32" spans="1:27" x14ac:dyDescent="0.25">
      <c r="A32" s="45" t="s">
        <v>40</v>
      </c>
      <c r="B32" s="25">
        <v>3.5</v>
      </c>
      <c r="C32" s="25">
        <v>3.5</v>
      </c>
      <c r="D32" s="25"/>
      <c r="E32" s="25">
        <v>7</v>
      </c>
      <c r="F32" s="25">
        <v>7</v>
      </c>
      <c r="G32" s="25"/>
      <c r="H32" s="25"/>
      <c r="I32" s="25">
        <v>7</v>
      </c>
      <c r="J32" s="25">
        <v>3.5</v>
      </c>
      <c r="K32" s="25">
        <v>4.5</v>
      </c>
      <c r="L32" s="25"/>
      <c r="M32" s="25">
        <v>8</v>
      </c>
      <c r="N32" s="25">
        <v>3.5</v>
      </c>
      <c r="O32" s="25">
        <v>3.5</v>
      </c>
      <c r="P32" s="25"/>
      <c r="Q32" s="25">
        <v>7</v>
      </c>
      <c r="R32" s="25">
        <v>6</v>
      </c>
      <c r="S32" s="25">
        <v>1</v>
      </c>
      <c r="T32" s="25"/>
      <c r="U32" s="25">
        <v>7</v>
      </c>
      <c r="V32" s="25"/>
      <c r="W32" s="25"/>
      <c r="X32" s="25"/>
      <c r="Y32" s="25"/>
      <c r="Z32" s="25">
        <f t="shared" si="2"/>
        <v>36</v>
      </c>
      <c r="AA32" s="26"/>
    </row>
    <row r="33" spans="1:27" x14ac:dyDescent="0.25">
      <c r="A33" s="11" t="s">
        <v>61</v>
      </c>
      <c r="B33" s="25"/>
      <c r="C33" s="25"/>
      <c r="D33" s="25"/>
      <c r="E33" s="25"/>
      <c r="F33" s="25">
        <v>7</v>
      </c>
      <c r="G33" s="25"/>
      <c r="H33" s="25"/>
      <c r="I33" s="25">
        <v>7</v>
      </c>
      <c r="J33" s="25">
        <v>3.5</v>
      </c>
      <c r="K33" s="25"/>
      <c r="L33" s="25"/>
      <c r="M33" s="25">
        <v>3.5</v>
      </c>
      <c r="N33" s="25">
        <v>3.5</v>
      </c>
      <c r="O33" s="25"/>
      <c r="P33" s="25"/>
      <c r="Q33" s="25">
        <v>3.5</v>
      </c>
      <c r="R33" s="25"/>
      <c r="S33" s="25"/>
      <c r="T33" s="25"/>
      <c r="U33" s="25">
        <v>0</v>
      </c>
      <c r="V33" s="25"/>
      <c r="W33" s="25"/>
      <c r="X33" s="25"/>
      <c r="Y33" s="25"/>
      <c r="Z33" s="25">
        <f t="shared" si="2"/>
        <v>14</v>
      </c>
      <c r="AA33" s="26"/>
    </row>
    <row r="34" spans="1:27" x14ac:dyDescent="0.25">
      <c r="A34" s="12" t="s">
        <v>2</v>
      </c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38"/>
    </row>
    <row r="35" spans="1:27" x14ac:dyDescent="0.25">
      <c r="A35" s="14" t="s">
        <v>8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38"/>
    </row>
    <row r="36" spans="1:27" x14ac:dyDescent="0.25">
      <c r="A36" s="11" t="s">
        <v>57</v>
      </c>
      <c r="B36" s="25"/>
      <c r="C36" s="25"/>
      <c r="D36" s="25"/>
      <c r="E36" s="25">
        <v>7</v>
      </c>
      <c r="F36" s="25"/>
      <c r="G36" s="25">
        <v>7</v>
      </c>
      <c r="H36" s="25"/>
      <c r="I36" s="25">
        <v>7</v>
      </c>
      <c r="J36" s="25"/>
      <c r="K36" s="25"/>
      <c r="L36" s="25"/>
      <c r="M36" s="25">
        <v>7</v>
      </c>
      <c r="N36" s="25"/>
      <c r="O36" s="25"/>
      <c r="P36" s="25"/>
      <c r="Q36" s="25">
        <v>0</v>
      </c>
      <c r="R36" s="25"/>
      <c r="S36" s="25"/>
      <c r="T36" s="25"/>
      <c r="U36" s="25">
        <v>0</v>
      </c>
      <c r="V36" s="25"/>
      <c r="W36" s="25"/>
      <c r="X36" s="25"/>
      <c r="Y36" s="25"/>
      <c r="Z36" s="25">
        <f>Y36+U36+Q36+M36+I36+E36</f>
        <v>21</v>
      </c>
      <c r="AA36" s="26"/>
    </row>
    <row r="37" spans="1:27" x14ac:dyDescent="0.25">
      <c r="A37" s="11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>
        <f>Y37+U37+Q37+M37+I37+E37</f>
        <v>0</v>
      </c>
      <c r="AA37" s="26"/>
    </row>
    <row r="38" spans="1:27" x14ac:dyDescent="0.25">
      <c r="A38" s="12" t="s">
        <v>3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38"/>
    </row>
    <row r="39" spans="1:27" x14ac:dyDescent="0.25">
      <c r="A39" s="12" t="s">
        <v>31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38"/>
    </row>
    <row r="40" spans="1:27" x14ac:dyDescent="0.25">
      <c r="A40" s="11" t="s">
        <v>47</v>
      </c>
      <c r="B40" s="25">
        <v>4</v>
      </c>
      <c r="C40" s="25"/>
      <c r="D40" s="25">
        <v>1</v>
      </c>
      <c r="E40" s="25">
        <v>7</v>
      </c>
      <c r="F40" s="25">
        <v>3</v>
      </c>
      <c r="G40" s="25"/>
      <c r="H40" s="25">
        <v>2</v>
      </c>
      <c r="I40" s="25">
        <v>7</v>
      </c>
      <c r="J40" s="25">
        <v>7</v>
      </c>
      <c r="K40" s="25"/>
      <c r="L40" s="25"/>
      <c r="M40" s="25">
        <v>7</v>
      </c>
      <c r="N40" s="25">
        <v>4.5</v>
      </c>
      <c r="O40" s="25"/>
      <c r="P40" s="25"/>
      <c r="Q40" s="25">
        <v>7</v>
      </c>
      <c r="R40" s="25">
        <v>5</v>
      </c>
      <c r="S40" s="25"/>
      <c r="T40" s="25"/>
      <c r="U40" s="25">
        <v>7</v>
      </c>
      <c r="V40" s="25"/>
      <c r="W40" s="25"/>
      <c r="X40" s="25"/>
      <c r="Y40" s="25"/>
      <c r="Z40" s="25">
        <f t="shared" ref="Z40:Z45" si="3">Y40+U40+Q40+M40+I40+E40</f>
        <v>35</v>
      </c>
      <c r="AA40" s="26"/>
    </row>
    <row r="41" spans="1:27" x14ac:dyDescent="0.25">
      <c r="A41" s="11" t="s">
        <v>46</v>
      </c>
      <c r="B41" s="25"/>
      <c r="C41" s="25">
        <v>5</v>
      </c>
      <c r="D41" s="25">
        <v>2</v>
      </c>
      <c r="E41" s="25">
        <v>7</v>
      </c>
      <c r="F41" s="25">
        <v>2</v>
      </c>
      <c r="G41" s="25">
        <v>2</v>
      </c>
      <c r="H41" s="25">
        <v>2</v>
      </c>
      <c r="I41" s="25">
        <v>7</v>
      </c>
      <c r="J41" s="25">
        <v>2</v>
      </c>
      <c r="K41" s="25">
        <v>3</v>
      </c>
      <c r="L41" s="25"/>
      <c r="M41" s="25">
        <v>7</v>
      </c>
      <c r="N41" s="25">
        <v>3</v>
      </c>
      <c r="O41" s="25">
        <v>1</v>
      </c>
      <c r="P41" s="25">
        <v>2</v>
      </c>
      <c r="Q41" s="25">
        <v>7</v>
      </c>
      <c r="R41" s="25"/>
      <c r="S41" s="25"/>
      <c r="T41" s="25"/>
      <c r="U41" s="25">
        <v>7</v>
      </c>
      <c r="V41" s="25"/>
      <c r="W41" s="25"/>
      <c r="X41" s="25"/>
      <c r="Y41" s="25"/>
      <c r="Z41" s="25">
        <f t="shared" si="3"/>
        <v>35</v>
      </c>
      <c r="AA41" s="26"/>
    </row>
    <row r="42" spans="1:27" x14ac:dyDescent="0.25">
      <c r="A42" s="45" t="s">
        <v>72</v>
      </c>
      <c r="B42" s="25">
        <v>3</v>
      </c>
      <c r="C42" s="25">
        <v>3</v>
      </c>
      <c r="D42" s="25"/>
      <c r="E42" s="25">
        <v>7</v>
      </c>
      <c r="F42" s="25">
        <v>3</v>
      </c>
      <c r="G42" s="25">
        <v>3</v>
      </c>
      <c r="H42" s="25"/>
      <c r="I42" s="25">
        <v>7</v>
      </c>
      <c r="J42" s="25">
        <v>2</v>
      </c>
      <c r="K42" s="25">
        <v>4</v>
      </c>
      <c r="L42" s="25"/>
      <c r="M42" s="25">
        <v>7</v>
      </c>
      <c r="N42" s="25"/>
      <c r="O42" s="25"/>
      <c r="P42" s="25"/>
      <c r="Q42" s="25">
        <v>0</v>
      </c>
      <c r="R42" s="25"/>
      <c r="S42" s="25"/>
      <c r="T42" s="25"/>
      <c r="U42" s="25">
        <v>0</v>
      </c>
      <c r="V42" s="25"/>
      <c r="W42" s="25"/>
      <c r="X42" s="25"/>
      <c r="Y42" s="25"/>
      <c r="Z42" s="25">
        <f t="shared" si="3"/>
        <v>21</v>
      </c>
      <c r="AA42" s="26"/>
    </row>
    <row r="43" spans="1:27" x14ac:dyDescent="0.25">
      <c r="A43" s="45" t="s">
        <v>42</v>
      </c>
      <c r="B43" s="25">
        <v>6</v>
      </c>
      <c r="C43" s="25"/>
      <c r="D43" s="25">
        <v>1</v>
      </c>
      <c r="E43" s="25">
        <v>7</v>
      </c>
      <c r="F43" s="25"/>
      <c r="G43" s="25"/>
      <c r="H43" s="25"/>
      <c r="I43" s="25"/>
      <c r="J43" s="25">
        <v>7</v>
      </c>
      <c r="K43" s="25"/>
      <c r="L43" s="25"/>
      <c r="M43" s="25">
        <v>7</v>
      </c>
      <c r="N43" s="25">
        <v>4.5</v>
      </c>
      <c r="O43" s="25"/>
      <c r="P43" s="25"/>
      <c r="Q43" s="25">
        <v>7</v>
      </c>
      <c r="R43" s="25">
        <v>7</v>
      </c>
      <c r="S43" s="25"/>
      <c r="T43" s="25"/>
      <c r="U43" s="25">
        <v>7</v>
      </c>
      <c r="V43" s="25"/>
      <c r="W43" s="25"/>
      <c r="X43" s="25"/>
      <c r="Y43" s="25"/>
      <c r="Z43" s="25">
        <f t="shared" si="3"/>
        <v>28</v>
      </c>
      <c r="AA43" s="26"/>
    </row>
    <row r="44" spans="1:27" x14ac:dyDescent="0.25">
      <c r="A44" s="11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>
        <f t="shared" si="3"/>
        <v>0</v>
      </c>
      <c r="AA44" s="26"/>
    </row>
    <row r="45" spans="1:27" x14ac:dyDescent="0.25">
      <c r="A45" s="11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>
        <f t="shared" si="3"/>
        <v>0</v>
      </c>
      <c r="AA45" s="26"/>
    </row>
    <row r="46" spans="1:27" x14ac:dyDescent="0.25">
      <c r="A46" s="12" t="s">
        <v>22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38"/>
    </row>
    <row r="47" spans="1:27" x14ac:dyDescent="0.25">
      <c r="A47" s="12" t="s">
        <v>23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38"/>
    </row>
    <row r="48" spans="1:27" x14ac:dyDescent="0.25">
      <c r="A48" s="11" t="s">
        <v>48</v>
      </c>
      <c r="B48" s="25"/>
      <c r="C48" s="25">
        <v>7</v>
      </c>
      <c r="D48" s="25"/>
      <c r="E48" s="25">
        <v>7</v>
      </c>
      <c r="F48" s="25"/>
      <c r="G48" s="25">
        <v>6</v>
      </c>
      <c r="H48" s="25">
        <v>2</v>
      </c>
      <c r="I48" s="25">
        <v>8</v>
      </c>
      <c r="J48" s="25"/>
      <c r="K48" s="25">
        <v>6</v>
      </c>
      <c r="L48" s="25">
        <v>2</v>
      </c>
      <c r="M48" s="25">
        <v>8</v>
      </c>
      <c r="N48" s="25"/>
      <c r="O48" s="25">
        <v>6</v>
      </c>
      <c r="P48" s="25">
        <v>2</v>
      </c>
      <c r="Q48" s="25">
        <v>8</v>
      </c>
      <c r="R48" s="25"/>
      <c r="S48" s="25">
        <v>6</v>
      </c>
      <c r="T48" s="25">
        <v>2</v>
      </c>
      <c r="U48" s="25">
        <v>8</v>
      </c>
      <c r="V48" s="25"/>
      <c r="W48" s="25"/>
      <c r="X48" s="25"/>
      <c r="Y48" s="25"/>
      <c r="Z48" s="25">
        <f>Y48+U48+Q48+M48+I48+E48</f>
        <v>39</v>
      </c>
      <c r="AA48" s="26"/>
    </row>
    <row r="49" spans="1:27" x14ac:dyDescent="0.25">
      <c r="A49" s="45" t="s">
        <v>51</v>
      </c>
      <c r="B49" s="25"/>
      <c r="C49" s="25">
        <v>7</v>
      </c>
      <c r="D49" s="25"/>
      <c r="E49" s="25">
        <v>7</v>
      </c>
      <c r="F49" s="25"/>
      <c r="G49" s="25">
        <v>6</v>
      </c>
      <c r="H49" s="25">
        <v>2</v>
      </c>
      <c r="I49" s="25">
        <v>8</v>
      </c>
      <c r="J49" s="25"/>
      <c r="K49" s="25">
        <v>6</v>
      </c>
      <c r="L49" s="25">
        <v>2</v>
      </c>
      <c r="M49" s="25">
        <v>8</v>
      </c>
      <c r="N49" s="25"/>
      <c r="O49" s="25">
        <v>6</v>
      </c>
      <c r="P49" s="25">
        <v>2</v>
      </c>
      <c r="Q49" s="25">
        <v>8</v>
      </c>
      <c r="R49" s="25"/>
      <c r="S49" s="25">
        <v>6</v>
      </c>
      <c r="T49" s="25">
        <v>2</v>
      </c>
      <c r="U49" s="25">
        <v>8</v>
      </c>
      <c r="V49" s="25"/>
      <c r="W49" s="25"/>
      <c r="X49" s="25"/>
      <c r="Y49" s="25"/>
      <c r="Z49" s="25">
        <f t="shared" ref="Z49:Z54" si="4">Y49+U49+Q49+M49+I49+E49</f>
        <v>39</v>
      </c>
      <c r="AA49" s="26"/>
    </row>
    <row r="50" spans="1:27" x14ac:dyDescent="0.25">
      <c r="A50" s="45" t="s">
        <v>49</v>
      </c>
      <c r="B50" s="25"/>
      <c r="C50" s="25">
        <v>7</v>
      </c>
      <c r="D50" s="25"/>
      <c r="E50" s="25">
        <v>7</v>
      </c>
      <c r="F50" s="25"/>
      <c r="G50" s="25">
        <v>6</v>
      </c>
      <c r="H50" s="25">
        <v>2</v>
      </c>
      <c r="I50" s="25">
        <v>8</v>
      </c>
      <c r="J50" s="25"/>
      <c r="K50" s="25">
        <v>6</v>
      </c>
      <c r="L50" s="25">
        <v>2</v>
      </c>
      <c r="M50" s="25">
        <v>8</v>
      </c>
      <c r="N50" s="25"/>
      <c r="O50" s="25">
        <v>6</v>
      </c>
      <c r="P50" s="25">
        <v>2</v>
      </c>
      <c r="Q50" s="25">
        <v>8</v>
      </c>
      <c r="R50" s="25"/>
      <c r="S50" s="25">
        <v>6</v>
      </c>
      <c r="T50" s="25">
        <v>2</v>
      </c>
      <c r="U50" s="25">
        <v>8</v>
      </c>
      <c r="V50" s="25"/>
      <c r="W50" s="25"/>
      <c r="X50" s="25"/>
      <c r="Y50" s="25"/>
      <c r="Z50" s="25">
        <f t="shared" si="4"/>
        <v>39</v>
      </c>
      <c r="AA50" s="26"/>
    </row>
    <row r="51" spans="1:27" x14ac:dyDescent="0.25">
      <c r="A51" s="1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>
        <f t="shared" si="4"/>
        <v>0</v>
      </c>
      <c r="AA51" s="26"/>
    </row>
    <row r="52" spans="1:27" x14ac:dyDescent="0.25">
      <c r="A52" s="11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>
        <f t="shared" si="4"/>
        <v>0</v>
      </c>
      <c r="AA52" s="26"/>
    </row>
    <row r="53" spans="1:27" x14ac:dyDescent="0.25">
      <c r="A53" s="11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>
        <f t="shared" si="4"/>
        <v>0</v>
      </c>
      <c r="AA53" s="26"/>
    </row>
    <row r="54" spans="1:27" x14ac:dyDescent="0.25">
      <c r="A54" s="1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>
        <f t="shared" si="4"/>
        <v>0</v>
      </c>
      <c r="AA54" s="26"/>
    </row>
    <row r="55" spans="1:27" x14ac:dyDescent="0.25">
      <c r="A55" s="1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>
        <f>Y55+U55+Q55+M55+I55+E55</f>
        <v>0</v>
      </c>
      <c r="AA55" s="26"/>
    </row>
    <row r="56" spans="1:27" x14ac:dyDescent="0.25">
      <c r="A56" s="16"/>
      <c r="B56" s="38">
        <f>SUM(B8:B55)</f>
        <v>18.5</v>
      </c>
      <c r="C56" s="38">
        <f>SUM(C8:C55)</f>
        <v>66.5</v>
      </c>
      <c r="D56" s="38">
        <f>SUM(D8:D55)</f>
        <v>13</v>
      </c>
      <c r="E56" s="38"/>
      <c r="F56" s="38">
        <f>SUM(F8:F55)</f>
        <v>24</v>
      </c>
      <c r="G56" s="38">
        <f>SUM(G8:G55)</f>
        <v>61</v>
      </c>
      <c r="H56" s="38">
        <f>SUM(H8:H55)</f>
        <v>23</v>
      </c>
      <c r="I56" s="38"/>
      <c r="J56" s="38">
        <f>SUM(J8:J55)</f>
        <v>30</v>
      </c>
      <c r="K56" s="38">
        <f>SUM(K8:K55)</f>
        <v>57.5</v>
      </c>
      <c r="L56" s="38">
        <f>SUM(L8:L55)</f>
        <v>19</v>
      </c>
      <c r="M56" s="38"/>
      <c r="N56" s="38">
        <f>SUM(N8:N55)</f>
        <v>21</v>
      </c>
      <c r="O56" s="38">
        <f>SUM(O8:O55)</f>
        <v>53</v>
      </c>
      <c r="P56" s="38">
        <f>SUM(P8:P55)</f>
        <v>22</v>
      </c>
      <c r="Q56" s="38"/>
      <c r="R56" s="38">
        <f>SUM(R8:R55)</f>
        <v>20</v>
      </c>
      <c r="S56" s="38">
        <f>SUM(S8:S55)</f>
        <v>27</v>
      </c>
      <c r="T56" s="38">
        <f>SUM(T8:T55)</f>
        <v>28</v>
      </c>
      <c r="U56" s="38"/>
      <c r="V56" s="38">
        <f>SUM(V8:V55)</f>
        <v>0</v>
      </c>
      <c r="W56" s="38">
        <f>SUM(W8:W55)</f>
        <v>0</v>
      </c>
      <c r="X56" s="38">
        <f>SUM(X8:X55)</f>
        <v>0</v>
      </c>
      <c r="Y56" s="38"/>
      <c r="AA56" s="26" t="s">
        <v>25</v>
      </c>
    </row>
    <row r="57" spans="1:27" x14ac:dyDescent="0.25">
      <c r="B57" s="38"/>
      <c r="C57" s="196">
        <f>SUM(C56:D56)</f>
        <v>79.5</v>
      </c>
      <c r="D57" s="196"/>
      <c r="E57" s="38">
        <f>SUM(E8:E55)</f>
        <v>162</v>
      </c>
      <c r="F57" s="38"/>
      <c r="G57" s="196">
        <f>SUM(G56:H56)</f>
        <v>84</v>
      </c>
      <c r="H57" s="196"/>
      <c r="I57" s="38">
        <f>SUM(I8:I55)</f>
        <v>168</v>
      </c>
      <c r="J57" s="38"/>
      <c r="K57" s="196">
        <f>SUM(K56:L56)</f>
        <v>76.5</v>
      </c>
      <c r="L57" s="196"/>
      <c r="M57" s="38">
        <f>SUM(M8:M55)</f>
        <v>167.5</v>
      </c>
      <c r="N57" s="38"/>
      <c r="O57" s="196">
        <f>SUM(O56:P56)</f>
        <v>75</v>
      </c>
      <c r="P57" s="196"/>
      <c r="Q57" s="38">
        <f>SUM(Q8:Q55)</f>
        <v>154</v>
      </c>
      <c r="R57" s="38"/>
      <c r="S57" s="196">
        <f>SUM(S56:T56)</f>
        <v>55</v>
      </c>
      <c r="T57" s="196"/>
      <c r="U57" s="38">
        <f>SUM(U8:U55)</f>
        <v>147.5</v>
      </c>
      <c r="V57" s="38"/>
      <c r="W57" s="196">
        <f>SUM(W56:X56)</f>
        <v>0</v>
      </c>
      <c r="X57" s="196"/>
      <c r="Y57" s="38">
        <f>SUM(Y8:Y55)</f>
        <v>0</v>
      </c>
      <c r="AA57" s="26">
        <f>SUM(AA8:AA55)</f>
        <v>0</v>
      </c>
    </row>
    <row r="59" spans="1:27" x14ac:dyDescent="0.25">
      <c r="A59" s="39" t="s">
        <v>33</v>
      </c>
      <c r="B59" s="6">
        <v>16</v>
      </c>
      <c r="D59" s="200" t="s">
        <v>34</v>
      </c>
      <c r="E59" s="200"/>
      <c r="AA59" s="29"/>
    </row>
    <row r="61" spans="1:27" x14ac:dyDescent="0.25">
      <c r="A61" s="30" t="s">
        <v>26</v>
      </c>
      <c r="B61" s="39">
        <v>2690</v>
      </c>
      <c r="D61" s="200"/>
      <c r="E61" s="200"/>
    </row>
    <row r="62" spans="1:27" x14ac:dyDescent="0.25">
      <c r="A62" s="31" t="s">
        <v>27</v>
      </c>
      <c r="B62" s="32">
        <f>B61/15/7/5</f>
        <v>5.1238095238095243</v>
      </c>
      <c r="D62" s="201">
        <f>D61/15/7/5</f>
        <v>0</v>
      </c>
      <c r="E62" s="201"/>
    </row>
    <row r="64" spans="1:27" x14ac:dyDescent="0.25">
      <c r="A64" s="30" t="s">
        <v>28</v>
      </c>
      <c r="B64" s="39">
        <v>1591</v>
      </c>
      <c r="D64" s="200"/>
      <c r="E64" s="200"/>
    </row>
    <row r="65" spans="1:5" x14ac:dyDescent="0.25">
      <c r="A65" s="31" t="s">
        <v>27</v>
      </c>
      <c r="B65" s="32">
        <f>B64/17/7/5</f>
        <v>2.673949579831933</v>
      </c>
      <c r="D65" s="201">
        <f>D64/17/7/5</f>
        <v>0</v>
      </c>
      <c r="E65" s="201"/>
    </row>
    <row r="67" spans="1:5" x14ac:dyDescent="0.25">
      <c r="A67" s="30" t="s">
        <v>29</v>
      </c>
      <c r="B67" s="39">
        <v>37846</v>
      </c>
      <c r="D67" s="200"/>
      <c r="E67" s="200"/>
    </row>
    <row r="68" spans="1:5" x14ac:dyDescent="0.25">
      <c r="A68" s="31" t="s">
        <v>27</v>
      </c>
      <c r="B68" s="32">
        <f>B67/160/7/5</f>
        <v>6.7582142857142857</v>
      </c>
      <c r="D68" s="201">
        <f>D67/160/7/5</f>
        <v>0</v>
      </c>
      <c r="E68" s="201"/>
    </row>
    <row r="69" spans="1:5" x14ac:dyDescent="0.25">
      <c r="B69" s="38"/>
      <c r="D69" s="38"/>
    </row>
    <row r="70" spans="1:5" x14ac:dyDescent="0.25">
      <c r="A70" s="33" t="s">
        <v>30</v>
      </c>
      <c r="B70" s="40">
        <f>B62+B65+B68</f>
        <v>14.555973389355742</v>
      </c>
      <c r="D70" s="202">
        <f>D62+D65+D68</f>
        <v>0</v>
      </c>
      <c r="E70" s="202"/>
    </row>
  </sheetData>
  <mergeCells count="27">
    <mergeCell ref="A1:T1"/>
    <mergeCell ref="B5:E5"/>
    <mergeCell ref="F5:I5"/>
    <mergeCell ref="J5:M5"/>
    <mergeCell ref="N5:Q5"/>
    <mergeCell ref="R5:U5"/>
    <mergeCell ref="W57:X57"/>
    <mergeCell ref="V5:Y5"/>
    <mergeCell ref="B6:E6"/>
    <mergeCell ref="F6:I6"/>
    <mergeCell ref="J6:M6"/>
    <mergeCell ref="N6:Q6"/>
    <mergeCell ref="R6:U6"/>
    <mergeCell ref="V6:Y6"/>
    <mergeCell ref="C57:D57"/>
    <mergeCell ref="G57:H57"/>
    <mergeCell ref="K57:L57"/>
    <mergeCell ref="O57:P57"/>
    <mergeCell ref="S57:T57"/>
    <mergeCell ref="D68:E68"/>
    <mergeCell ref="D70:E70"/>
    <mergeCell ref="D59:E59"/>
    <mergeCell ref="D61:E61"/>
    <mergeCell ref="D62:E62"/>
    <mergeCell ref="D64:E64"/>
    <mergeCell ref="D65:E65"/>
    <mergeCell ref="D67:E6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8"/>
  <dimension ref="A1:AA80"/>
  <sheetViews>
    <sheetView showGridLines="0" tabSelected="1" workbookViewId="0">
      <pane ySplit="7" topLeftCell="A8" activePane="bottomLeft" state="frozen"/>
      <selection activeCell="E39" sqref="E39"/>
      <selection pane="bottomLeft" activeCell="P44" sqref="P44"/>
    </sheetView>
  </sheetViews>
  <sheetFormatPr baseColWidth="10" defaultRowHeight="14.25" x14ac:dyDescent="0.2"/>
  <cols>
    <col min="1" max="1" width="30.7109375" style="51" customWidth="1"/>
    <col min="2" max="4" width="6.7109375" style="49" customWidth="1"/>
    <col min="5" max="5" width="8.7109375" style="49" customWidth="1"/>
    <col min="6" max="8" width="6.7109375" style="49" customWidth="1"/>
    <col min="9" max="9" width="8.7109375" style="49" customWidth="1"/>
    <col min="10" max="12" width="6.7109375" style="49" customWidth="1"/>
    <col min="13" max="13" width="8.7109375" style="49" customWidth="1"/>
    <col min="14" max="16" width="6.7109375" style="49" customWidth="1"/>
    <col min="17" max="17" width="8.7109375" style="49" customWidth="1"/>
    <col min="18" max="20" width="6.7109375" style="49" customWidth="1"/>
    <col min="21" max="21" width="8.7109375" style="49" customWidth="1"/>
    <col min="22" max="24" width="6.7109375" style="49" customWidth="1"/>
    <col min="25" max="25" width="8.7109375" style="49" customWidth="1"/>
    <col min="26" max="27" width="14.7109375" style="80" customWidth="1"/>
    <col min="28" max="16384" width="11.42578125" style="49"/>
  </cols>
  <sheetData>
    <row r="1" spans="1:27" s="47" customFormat="1" ht="20.100000000000001" customHeight="1" x14ac:dyDescent="0.3">
      <c r="A1" s="50" t="s">
        <v>100</v>
      </c>
      <c r="B1" s="92">
        <v>17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AA1" s="185"/>
    </row>
    <row r="2" spans="1:27" ht="14.1" customHeight="1" x14ac:dyDescent="0.2">
      <c r="A2" s="186" t="s">
        <v>126</v>
      </c>
    </row>
    <row r="3" spans="1:27" ht="14.25" customHeight="1" x14ac:dyDescent="0.2">
      <c r="A3" s="69" t="s">
        <v>9</v>
      </c>
    </row>
    <row r="4" spans="1:27" ht="14.25" customHeight="1" x14ac:dyDescent="0.2"/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00" t="s">
        <v>104</v>
      </c>
      <c r="B10" s="139"/>
      <c r="C10" s="140"/>
      <c r="D10" s="141"/>
      <c r="E10" s="142"/>
      <c r="F10" s="139">
        <v>1</v>
      </c>
      <c r="G10" s="140">
        <v>1</v>
      </c>
      <c r="H10" s="141">
        <v>2.5</v>
      </c>
      <c r="I10" s="142">
        <v>8.5</v>
      </c>
      <c r="J10" s="139"/>
      <c r="K10" s="140">
        <v>1</v>
      </c>
      <c r="L10" s="141">
        <v>3</v>
      </c>
      <c r="M10" s="142">
        <v>8.5</v>
      </c>
      <c r="N10" s="139">
        <v>1.5</v>
      </c>
      <c r="O10" s="140">
        <v>1</v>
      </c>
      <c r="P10" s="141">
        <v>3</v>
      </c>
      <c r="Q10" s="142">
        <v>8.5</v>
      </c>
      <c r="R10" s="139"/>
      <c r="S10" s="140"/>
      <c r="T10" s="141"/>
      <c r="U10" s="142"/>
      <c r="V10" s="139"/>
      <c r="W10" s="140"/>
      <c r="X10" s="141"/>
      <c r="Y10" s="142"/>
      <c r="Z10" s="111">
        <f t="shared" ref="Z10:Z14" si="0">Y10+U10+Q10+M10+I10+E10</f>
        <v>25.5</v>
      </c>
      <c r="AA10" s="112"/>
    </row>
    <row r="11" spans="1:27" ht="14.1" customHeight="1" x14ac:dyDescent="0.2">
      <c r="A11" s="116" t="s">
        <v>105</v>
      </c>
      <c r="B11" s="143"/>
      <c r="C11" s="144"/>
      <c r="D11" s="145"/>
      <c r="E11" s="146"/>
      <c r="F11" s="143"/>
      <c r="G11" s="144">
        <v>4</v>
      </c>
      <c r="H11" s="145">
        <v>3</v>
      </c>
      <c r="I11" s="146">
        <v>7</v>
      </c>
      <c r="J11" s="143"/>
      <c r="K11" s="144">
        <v>4</v>
      </c>
      <c r="L11" s="145">
        <v>3</v>
      </c>
      <c r="M11" s="146">
        <v>7</v>
      </c>
      <c r="N11" s="143"/>
      <c r="O11" s="144">
        <v>4</v>
      </c>
      <c r="P11" s="145">
        <v>3</v>
      </c>
      <c r="Q11" s="146">
        <v>7</v>
      </c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21</v>
      </c>
      <c r="AA11" s="118"/>
    </row>
    <row r="12" spans="1:27" ht="14.1" customHeight="1" x14ac:dyDescent="0.2">
      <c r="A12" s="116" t="s">
        <v>106</v>
      </c>
      <c r="B12" s="143"/>
      <c r="C12" s="144"/>
      <c r="D12" s="145"/>
      <c r="E12" s="146"/>
      <c r="F12" s="143"/>
      <c r="G12" s="144">
        <v>4</v>
      </c>
      <c r="H12" s="145">
        <v>3</v>
      </c>
      <c r="I12" s="146">
        <v>7</v>
      </c>
      <c r="J12" s="143"/>
      <c r="K12" s="144">
        <v>4</v>
      </c>
      <c r="L12" s="145">
        <v>3</v>
      </c>
      <c r="M12" s="146">
        <v>7</v>
      </c>
      <c r="N12" s="143"/>
      <c r="O12" s="144">
        <v>4</v>
      </c>
      <c r="P12" s="145">
        <v>3</v>
      </c>
      <c r="Q12" s="146">
        <v>7</v>
      </c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21</v>
      </c>
      <c r="AA12" s="118"/>
    </row>
    <row r="13" spans="1:27" ht="14.1" customHeight="1" x14ac:dyDescent="0.2">
      <c r="A13" s="119" t="s">
        <v>107</v>
      </c>
      <c r="B13" s="143"/>
      <c r="C13" s="144"/>
      <c r="D13" s="145"/>
      <c r="E13" s="146"/>
      <c r="F13" s="143"/>
      <c r="G13" s="144">
        <v>4</v>
      </c>
      <c r="H13" s="145">
        <v>3</v>
      </c>
      <c r="I13" s="146">
        <v>7</v>
      </c>
      <c r="J13" s="143"/>
      <c r="K13" s="144">
        <v>4</v>
      </c>
      <c r="L13" s="145">
        <v>3</v>
      </c>
      <c r="M13" s="146">
        <v>7</v>
      </c>
      <c r="N13" s="143"/>
      <c r="O13" s="144">
        <v>4</v>
      </c>
      <c r="P13" s="145">
        <v>3</v>
      </c>
      <c r="Q13" s="146">
        <v>7</v>
      </c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21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ref="Z15:Z16" si="1">Y15+U15+Q15+M15+I15+E15</f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1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00" t="s">
        <v>101</v>
      </c>
      <c r="B24" s="139"/>
      <c r="C24" s="140"/>
      <c r="D24" s="141"/>
      <c r="E24" s="142"/>
      <c r="F24" s="139"/>
      <c r="G24" s="140"/>
      <c r="H24" s="141"/>
      <c r="I24" s="142">
        <v>7.5</v>
      </c>
      <c r="J24" s="139"/>
      <c r="K24" s="140"/>
      <c r="L24" s="141"/>
      <c r="M24" s="142">
        <v>8.5</v>
      </c>
      <c r="N24" s="139"/>
      <c r="O24" s="140"/>
      <c r="P24" s="141"/>
      <c r="Q24" s="142">
        <v>8</v>
      </c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2">Y24+U24+Q24+M24+I24+E24</f>
        <v>24</v>
      </c>
      <c r="AA24" s="121"/>
    </row>
    <row r="25" spans="1:27" ht="14.1" customHeight="1" x14ac:dyDescent="0.2">
      <c r="A25" s="116" t="s">
        <v>102</v>
      </c>
      <c r="B25" s="143"/>
      <c r="C25" s="144"/>
      <c r="D25" s="145"/>
      <c r="E25" s="146"/>
      <c r="F25" s="143"/>
      <c r="G25" s="144"/>
      <c r="H25" s="145"/>
      <c r="I25" s="146">
        <v>7</v>
      </c>
      <c r="J25" s="143"/>
      <c r="K25" s="144"/>
      <c r="L25" s="145"/>
      <c r="M25" s="146">
        <v>7</v>
      </c>
      <c r="N25" s="143"/>
      <c r="O25" s="144"/>
      <c r="P25" s="145"/>
      <c r="Q25" s="146">
        <v>7</v>
      </c>
      <c r="R25" s="143"/>
      <c r="S25" s="144"/>
      <c r="T25" s="145"/>
      <c r="U25" s="146"/>
      <c r="V25" s="143"/>
      <c r="W25" s="144"/>
      <c r="X25" s="145"/>
      <c r="Y25" s="146"/>
      <c r="Z25" s="124">
        <f t="shared" si="2"/>
        <v>21</v>
      </c>
      <c r="AA25" s="125"/>
    </row>
    <row r="26" spans="1:27" ht="14.1" customHeight="1" x14ac:dyDescent="0.2">
      <c r="A26" s="119" t="s">
        <v>113</v>
      </c>
      <c r="B26" s="143"/>
      <c r="C26" s="144"/>
      <c r="D26" s="145"/>
      <c r="E26" s="146"/>
      <c r="F26" s="143"/>
      <c r="G26" s="144"/>
      <c r="H26" s="145"/>
      <c r="I26" s="146">
        <v>7</v>
      </c>
      <c r="J26" s="143"/>
      <c r="K26" s="144"/>
      <c r="L26" s="145"/>
      <c r="M26" s="146">
        <v>8.5</v>
      </c>
      <c r="N26" s="143"/>
      <c r="O26" s="144"/>
      <c r="P26" s="145"/>
      <c r="Q26" s="146">
        <v>7</v>
      </c>
      <c r="R26" s="143"/>
      <c r="S26" s="144"/>
      <c r="T26" s="145"/>
      <c r="U26" s="146"/>
      <c r="V26" s="143"/>
      <c r="W26" s="144"/>
      <c r="X26" s="145"/>
      <c r="Y26" s="146"/>
      <c r="Z26" s="124">
        <f t="shared" si="2"/>
        <v>22.5</v>
      </c>
      <c r="AA26" s="125"/>
    </row>
    <row r="27" spans="1:27" ht="14.1" customHeight="1" x14ac:dyDescent="0.2">
      <c r="A27" s="126" t="s">
        <v>122</v>
      </c>
      <c r="B27" s="143"/>
      <c r="C27" s="144"/>
      <c r="D27" s="145"/>
      <c r="E27" s="146"/>
      <c r="F27" s="143"/>
      <c r="G27" s="144"/>
      <c r="H27" s="145"/>
      <c r="I27" s="146">
        <v>7</v>
      </c>
      <c r="J27" s="143"/>
      <c r="K27" s="144"/>
      <c r="L27" s="145"/>
      <c r="M27" s="146">
        <v>7</v>
      </c>
      <c r="N27" s="143"/>
      <c r="O27" s="144"/>
      <c r="P27" s="145"/>
      <c r="Q27" s="146">
        <v>7</v>
      </c>
      <c r="R27" s="143"/>
      <c r="S27" s="144"/>
      <c r="T27" s="145"/>
      <c r="U27" s="146"/>
      <c r="V27" s="143"/>
      <c r="W27" s="144"/>
      <c r="X27" s="145"/>
      <c r="Y27" s="146"/>
      <c r="Z27" s="124">
        <f t="shared" si="2"/>
        <v>21</v>
      </c>
      <c r="AA27" s="125"/>
    </row>
    <row r="28" spans="1:27" ht="14.1" customHeight="1" x14ac:dyDescent="0.2">
      <c r="A28" s="126" t="s">
        <v>127</v>
      </c>
      <c r="B28" s="143"/>
      <c r="C28" s="144"/>
      <c r="D28" s="145"/>
      <c r="E28" s="146"/>
      <c r="F28" s="143"/>
      <c r="G28" s="144"/>
      <c r="H28" s="145"/>
      <c r="I28" s="146">
        <v>7</v>
      </c>
      <c r="J28" s="143"/>
      <c r="K28" s="144"/>
      <c r="L28" s="145"/>
      <c r="M28" s="146">
        <v>9</v>
      </c>
      <c r="N28" s="143"/>
      <c r="O28" s="144"/>
      <c r="P28" s="145"/>
      <c r="Q28" s="146">
        <v>8</v>
      </c>
      <c r="R28" s="143"/>
      <c r="S28" s="144"/>
      <c r="T28" s="145"/>
      <c r="U28" s="146"/>
      <c r="V28" s="143"/>
      <c r="W28" s="144"/>
      <c r="X28" s="145"/>
      <c r="Y28" s="146"/>
      <c r="Z28" s="124">
        <f t="shared" si="2"/>
        <v>24</v>
      </c>
      <c r="AA28" s="125"/>
    </row>
    <row r="29" spans="1:27" ht="14.1" customHeight="1" x14ac:dyDescent="0.2">
      <c r="A29" s="126" t="s">
        <v>129</v>
      </c>
      <c r="B29" s="143"/>
      <c r="C29" s="144"/>
      <c r="D29" s="145"/>
      <c r="E29" s="146"/>
      <c r="F29" s="143"/>
      <c r="G29" s="144"/>
      <c r="H29" s="145"/>
      <c r="I29" s="146">
        <v>7</v>
      </c>
      <c r="J29" s="143"/>
      <c r="K29" s="144"/>
      <c r="L29" s="145"/>
      <c r="M29" s="146">
        <v>7</v>
      </c>
      <c r="N29" s="143"/>
      <c r="O29" s="144"/>
      <c r="P29" s="145"/>
      <c r="Q29" s="146">
        <v>7</v>
      </c>
      <c r="R29" s="143"/>
      <c r="S29" s="144"/>
      <c r="T29" s="145"/>
      <c r="U29" s="146"/>
      <c r="V29" s="143"/>
      <c r="W29" s="144"/>
      <c r="X29" s="145"/>
      <c r="Y29" s="146"/>
      <c r="Z29" s="124">
        <f t="shared" si="2"/>
        <v>21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2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2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00" t="s">
        <v>108</v>
      </c>
      <c r="B34" s="139"/>
      <c r="C34" s="140"/>
      <c r="D34" s="141"/>
      <c r="E34" s="142"/>
      <c r="F34" s="139"/>
      <c r="G34" s="140">
        <v>5</v>
      </c>
      <c r="H34" s="141">
        <v>2</v>
      </c>
      <c r="I34" s="142">
        <v>7</v>
      </c>
      <c r="J34" s="139"/>
      <c r="K34" s="140">
        <v>2.5</v>
      </c>
      <c r="L34" s="141">
        <v>1</v>
      </c>
      <c r="M34" s="142">
        <v>3.5</v>
      </c>
      <c r="N34" s="139"/>
      <c r="O34" s="140">
        <v>4</v>
      </c>
      <c r="P34" s="141">
        <v>3</v>
      </c>
      <c r="Q34" s="142">
        <v>7</v>
      </c>
      <c r="R34" s="139"/>
      <c r="S34" s="140"/>
      <c r="T34" s="141"/>
      <c r="U34" s="142"/>
      <c r="V34" s="139"/>
      <c r="W34" s="140"/>
      <c r="X34" s="141"/>
      <c r="Y34" s="142"/>
      <c r="Z34" s="89">
        <f t="shared" ref="Z34:Z39" si="3">Y34+U34+Q34+M34+I34+E34</f>
        <v>17.5</v>
      </c>
      <c r="AA34" s="90"/>
    </row>
    <row r="35" spans="1:27" ht="14.1" customHeight="1" x14ac:dyDescent="0.2">
      <c r="A35" s="116" t="s">
        <v>109</v>
      </c>
      <c r="B35" s="143"/>
      <c r="C35" s="144"/>
      <c r="D35" s="145"/>
      <c r="E35" s="146"/>
      <c r="F35" s="143"/>
      <c r="G35" s="144"/>
      <c r="H35" s="145"/>
      <c r="I35" s="146">
        <v>7</v>
      </c>
      <c r="J35" s="143"/>
      <c r="K35" s="144"/>
      <c r="L35" s="145"/>
      <c r="M35" s="146">
        <v>7.5</v>
      </c>
      <c r="N35" s="143"/>
      <c r="O35" s="144"/>
      <c r="P35" s="145"/>
      <c r="Q35" s="146">
        <v>7</v>
      </c>
      <c r="R35" s="143"/>
      <c r="S35" s="144"/>
      <c r="T35" s="145"/>
      <c r="U35" s="146"/>
      <c r="V35" s="143"/>
      <c r="W35" s="144"/>
      <c r="X35" s="145"/>
      <c r="Y35" s="146"/>
      <c r="Z35" s="117">
        <f t="shared" si="3"/>
        <v>21.5</v>
      </c>
      <c r="AA35" s="118"/>
    </row>
    <row r="36" spans="1:27" ht="14.1" customHeight="1" x14ac:dyDescent="0.2">
      <c r="A36" s="116" t="s">
        <v>110</v>
      </c>
      <c r="B36" s="143"/>
      <c r="C36" s="144"/>
      <c r="D36" s="145"/>
      <c r="E36" s="146"/>
      <c r="F36" s="143"/>
      <c r="G36" s="144"/>
      <c r="H36" s="145"/>
      <c r="I36" s="146">
        <v>0</v>
      </c>
      <c r="J36" s="143">
        <v>1.5</v>
      </c>
      <c r="K36" s="144"/>
      <c r="L36" s="145">
        <v>2</v>
      </c>
      <c r="M36" s="146">
        <v>3.5</v>
      </c>
      <c r="N36" s="143">
        <v>3.5</v>
      </c>
      <c r="O36" s="144"/>
      <c r="P36" s="145"/>
      <c r="Q36" s="146">
        <v>3.5</v>
      </c>
      <c r="R36" s="143"/>
      <c r="S36" s="144"/>
      <c r="T36" s="145"/>
      <c r="U36" s="146"/>
      <c r="V36" s="143"/>
      <c r="W36" s="144"/>
      <c r="X36" s="145"/>
      <c r="Y36" s="146"/>
      <c r="Z36" s="117">
        <f t="shared" si="3"/>
        <v>7</v>
      </c>
      <c r="AA36" s="118"/>
    </row>
    <row r="37" spans="1:27" ht="14.1" customHeight="1" x14ac:dyDescent="0.2">
      <c r="A37" s="119" t="s">
        <v>111</v>
      </c>
      <c r="B37" s="143"/>
      <c r="C37" s="144"/>
      <c r="D37" s="145"/>
      <c r="E37" s="146"/>
      <c r="F37" s="143"/>
      <c r="G37" s="144"/>
      <c r="H37" s="145"/>
      <c r="I37" s="146">
        <v>0</v>
      </c>
      <c r="J37" s="143"/>
      <c r="K37" s="144">
        <v>3</v>
      </c>
      <c r="L37" s="145">
        <v>2</v>
      </c>
      <c r="M37" s="146">
        <v>7</v>
      </c>
      <c r="N37" s="143">
        <v>1</v>
      </c>
      <c r="O37" s="144">
        <v>3</v>
      </c>
      <c r="P37" s="145">
        <v>3</v>
      </c>
      <c r="Q37" s="146">
        <v>7</v>
      </c>
      <c r="R37" s="143"/>
      <c r="S37" s="144"/>
      <c r="T37" s="145"/>
      <c r="U37" s="146"/>
      <c r="V37" s="143"/>
      <c r="W37" s="144"/>
      <c r="X37" s="145"/>
      <c r="Y37" s="146"/>
      <c r="Z37" s="117">
        <f t="shared" si="3"/>
        <v>14</v>
      </c>
      <c r="AA37" s="118"/>
    </row>
    <row r="38" spans="1:27" ht="14.1" customHeight="1" x14ac:dyDescent="0.2">
      <c r="A38" s="119" t="s">
        <v>128</v>
      </c>
      <c r="B38" s="143"/>
      <c r="C38" s="144"/>
      <c r="D38" s="145"/>
      <c r="E38" s="146"/>
      <c r="F38" s="143">
        <v>7</v>
      </c>
      <c r="G38" s="144"/>
      <c r="H38" s="145"/>
      <c r="I38" s="146">
        <v>7</v>
      </c>
      <c r="J38" s="143">
        <v>7</v>
      </c>
      <c r="K38" s="144"/>
      <c r="L38" s="145"/>
      <c r="M38" s="146">
        <v>7</v>
      </c>
      <c r="N38" s="143">
        <v>7</v>
      </c>
      <c r="O38" s="144"/>
      <c r="P38" s="145"/>
      <c r="Q38" s="146">
        <v>7</v>
      </c>
      <c r="R38" s="143"/>
      <c r="S38" s="144"/>
      <c r="T38" s="145"/>
      <c r="U38" s="146"/>
      <c r="V38" s="143"/>
      <c r="W38" s="144"/>
      <c r="X38" s="145"/>
      <c r="Y38" s="146"/>
      <c r="Z38" s="117">
        <f t="shared" si="3"/>
        <v>21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3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ref="Z40:Z41" si="4">Y40+U40+Q40+M40+I40+E40</f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4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00" t="s">
        <v>112</v>
      </c>
      <c r="B44" s="139"/>
      <c r="C44" s="140"/>
      <c r="D44" s="141"/>
      <c r="E44" s="142"/>
      <c r="F44" s="139"/>
      <c r="G44" s="140"/>
      <c r="H44" s="141"/>
      <c r="I44" s="142">
        <v>7</v>
      </c>
      <c r="J44" s="139"/>
      <c r="K44" s="140"/>
      <c r="L44" s="141"/>
      <c r="M44" s="142">
        <v>8.5</v>
      </c>
      <c r="N44" s="139"/>
      <c r="O44" s="140"/>
      <c r="P44" s="141"/>
      <c r="Q44" s="142">
        <v>7.5</v>
      </c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23</v>
      </c>
      <c r="AA44" s="90"/>
    </row>
    <row r="45" spans="1:27" ht="14.1" customHeight="1" x14ac:dyDescent="0.2">
      <c r="A45" s="116" t="s">
        <v>130</v>
      </c>
      <c r="B45" s="159"/>
      <c r="C45" s="160"/>
      <c r="D45" s="161"/>
      <c r="E45" s="162"/>
      <c r="F45" s="159"/>
      <c r="G45" s="160">
        <v>2</v>
      </c>
      <c r="H45" s="161"/>
      <c r="I45" s="162">
        <v>7</v>
      </c>
      <c r="J45" s="159"/>
      <c r="K45" s="160"/>
      <c r="L45" s="161"/>
      <c r="M45" s="162">
        <v>7</v>
      </c>
      <c r="N45" s="159"/>
      <c r="O45" s="160"/>
      <c r="P45" s="161"/>
      <c r="Q45" s="162">
        <v>7</v>
      </c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21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00" t="s">
        <v>114</v>
      </c>
      <c r="B48" s="139"/>
      <c r="C48" s="140"/>
      <c r="D48" s="141"/>
      <c r="E48" s="142"/>
      <c r="F48" s="139">
        <v>5</v>
      </c>
      <c r="G48" s="140"/>
      <c r="H48" s="141"/>
      <c r="I48" s="142">
        <v>8</v>
      </c>
      <c r="J48" s="139">
        <v>4</v>
      </c>
      <c r="K48" s="140"/>
      <c r="L48" s="141"/>
      <c r="M48" s="142">
        <v>7</v>
      </c>
      <c r="N48" s="139">
        <v>5</v>
      </c>
      <c r="O48" s="140"/>
      <c r="P48" s="141"/>
      <c r="Q48" s="142">
        <v>7</v>
      </c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5">Y48+U48+Q48+M48+I48+E48</f>
        <v>22</v>
      </c>
      <c r="AA48" s="90"/>
    </row>
    <row r="49" spans="1:27" ht="14.1" customHeight="1" x14ac:dyDescent="0.2">
      <c r="A49" s="119" t="s">
        <v>115</v>
      </c>
      <c r="B49" s="143"/>
      <c r="C49" s="144"/>
      <c r="D49" s="145"/>
      <c r="E49" s="146"/>
      <c r="F49" s="143">
        <v>6</v>
      </c>
      <c r="G49" s="144"/>
      <c r="H49" s="145"/>
      <c r="I49" s="146">
        <v>8</v>
      </c>
      <c r="J49" s="143">
        <v>7</v>
      </c>
      <c r="K49" s="144"/>
      <c r="L49" s="145"/>
      <c r="M49" s="146">
        <v>7</v>
      </c>
      <c r="N49" s="143">
        <v>7</v>
      </c>
      <c r="O49" s="144"/>
      <c r="P49" s="145"/>
      <c r="Q49" s="146">
        <v>7</v>
      </c>
      <c r="R49" s="143"/>
      <c r="S49" s="144"/>
      <c r="T49" s="145"/>
      <c r="U49" s="146"/>
      <c r="V49" s="143"/>
      <c r="W49" s="144"/>
      <c r="X49" s="145"/>
      <c r="Y49" s="146"/>
      <c r="Z49" s="117">
        <f t="shared" si="5"/>
        <v>22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5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5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ref="Z52:Z53" si="6">Y52+U52+Q52+M52+I52+E52</f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6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5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5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00" t="s">
        <v>116</v>
      </c>
      <c r="B58" s="139"/>
      <c r="C58" s="140"/>
      <c r="D58" s="141"/>
      <c r="E58" s="142"/>
      <c r="F58" s="139"/>
      <c r="G58" s="140">
        <v>6</v>
      </c>
      <c r="H58" s="141">
        <v>3</v>
      </c>
      <c r="I58" s="142">
        <v>8</v>
      </c>
      <c r="J58" s="139"/>
      <c r="K58" s="140">
        <v>5</v>
      </c>
      <c r="L58" s="141">
        <v>3</v>
      </c>
      <c r="M58" s="142">
        <v>8</v>
      </c>
      <c r="N58" s="139"/>
      <c r="O58" s="140">
        <v>5</v>
      </c>
      <c r="P58" s="141">
        <v>3</v>
      </c>
      <c r="Q58" s="142">
        <v>8</v>
      </c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24</v>
      </c>
      <c r="AA58" s="90"/>
    </row>
    <row r="59" spans="1:27" ht="14.1" customHeight="1" x14ac:dyDescent="0.2">
      <c r="A59" s="116" t="s">
        <v>117</v>
      </c>
      <c r="B59" s="143"/>
      <c r="C59" s="144"/>
      <c r="D59" s="145"/>
      <c r="E59" s="146"/>
      <c r="F59" s="143"/>
      <c r="G59" s="144">
        <v>9</v>
      </c>
      <c r="H59" s="145"/>
      <c r="I59" s="146">
        <v>8</v>
      </c>
      <c r="J59" s="143"/>
      <c r="K59" s="144">
        <v>8</v>
      </c>
      <c r="L59" s="145"/>
      <c r="M59" s="146">
        <v>8</v>
      </c>
      <c r="N59" s="143"/>
      <c r="O59" s="144">
        <v>8</v>
      </c>
      <c r="P59" s="145"/>
      <c r="Q59" s="146">
        <v>8</v>
      </c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7">Y59+U59+Q59+M59+I59+E59</f>
        <v>24</v>
      </c>
      <c r="AA59" s="118"/>
    </row>
    <row r="60" spans="1:27" ht="14.1" customHeight="1" x14ac:dyDescent="0.2">
      <c r="A60" s="119" t="s">
        <v>118</v>
      </c>
      <c r="B60" s="143"/>
      <c r="C60" s="144"/>
      <c r="D60" s="145"/>
      <c r="E60" s="146"/>
      <c r="F60" s="143"/>
      <c r="G60" s="144">
        <v>6</v>
      </c>
      <c r="H60" s="145">
        <v>3</v>
      </c>
      <c r="I60" s="146">
        <v>8</v>
      </c>
      <c r="J60" s="143"/>
      <c r="K60" s="144">
        <v>5</v>
      </c>
      <c r="L60" s="145">
        <v>3</v>
      </c>
      <c r="M60" s="146">
        <v>8</v>
      </c>
      <c r="N60" s="143"/>
      <c r="O60" s="144">
        <v>5</v>
      </c>
      <c r="P60" s="145">
        <v>3</v>
      </c>
      <c r="Q60" s="146">
        <v>8</v>
      </c>
      <c r="R60" s="143"/>
      <c r="S60" s="144"/>
      <c r="T60" s="145"/>
      <c r="U60" s="146"/>
      <c r="V60" s="143"/>
      <c r="W60" s="144"/>
      <c r="X60" s="145"/>
      <c r="Y60" s="146"/>
      <c r="Z60" s="117">
        <f t="shared" si="7"/>
        <v>24</v>
      </c>
      <c r="AA60" s="118"/>
    </row>
    <row r="61" spans="1:27" ht="14.1" customHeight="1" x14ac:dyDescent="0.2">
      <c r="A61" s="119" t="s">
        <v>119</v>
      </c>
      <c r="B61" s="143"/>
      <c r="C61" s="144"/>
      <c r="D61" s="145"/>
      <c r="E61" s="146"/>
      <c r="F61" s="143"/>
      <c r="G61" s="144">
        <v>7</v>
      </c>
      <c r="H61" s="145"/>
      <c r="I61" s="146">
        <v>8</v>
      </c>
      <c r="J61" s="143"/>
      <c r="K61" s="144">
        <v>6</v>
      </c>
      <c r="L61" s="145">
        <v>1</v>
      </c>
      <c r="M61" s="146">
        <v>7</v>
      </c>
      <c r="N61" s="143"/>
      <c r="O61" s="144">
        <v>7</v>
      </c>
      <c r="P61" s="145"/>
      <c r="Q61" s="146">
        <v>7</v>
      </c>
      <c r="R61" s="143"/>
      <c r="S61" s="144"/>
      <c r="T61" s="145"/>
      <c r="U61" s="146"/>
      <c r="V61" s="143"/>
      <c r="W61" s="144"/>
      <c r="X61" s="145"/>
      <c r="Y61" s="146"/>
      <c r="Z61" s="117">
        <f t="shared" si="7"/>
        <v>22</v>
      </c>
      <c r="AA61" s="118"/>
    </row>
    <row r="62" spans="1:27" ht="14.1" customHeight="1" x14ac:dyDescent="0.2">
      <c r="A62" s="119" t="s">
        <v>120</v>
      </c>
      <c r="B62" s="143"/>
      <c r="C62" s="144"/>
      <c r="D62" s="145"/>
      <c r="E62" s="146"/>
      <c r="F62" s="143"/>
      <c r="G62" s="144">
        <v>7</v>
      </c>
      <c r="H62" s="145"/>
      <c r="I62" s="146">
        <v>8</v>
      </c>
      <c r="J62" s="143"/>
      <c r="K62" s="144">
        <v>6</v>
      </c>
      <c r="L62" s="145">
        <v>1</v>
      </c>
      <c r="M62" s="146">
        <v>7</v>
      </c>
      <c r="N62" s="143"/>
      <c r="O62" s="144">
        <v>7</v>
      </c>
      <c r="P62" s="145"/>
      <c r="Q62" s="146">
        <v>7</v>
      </c>
      <c r="R62" s="143"/>
      <c r="S62" s="144"/>
      <c r="T62" s="145"/>
      <c r="U62" s="146"/>
      <c r="V62" s="143"/>
      <c r="W62" s="144"/>
      <c r="X62" s="145"/>
      <c r="Y62" s="146"/>
      <c r="Z62" s="117">
        <f t="shared" si="7"/>
        <v>22</v>
      </c>
      <c r="AA62" s="118"/>
    </row>
    <row r="63" spans="1:27" ht="14.1" customHeight="1" x14ac:dyDescent="0.2">
      <c r="A63" s="119" t="s">
        <v>121</v>
      </c>
      <c r="B63" s="143"/>
      <c r="C63" s="144"/>
      <c r="D63" s="145"/>
      <c r="E63" s="146"/>
      <c r="F63" s="143"/>
      <c r="G63" s="144">
        <v>7</v>
      </c>
      <c r="H63" s="145"/>
      <c r="I63" s="146">
        <v>7</v>
      </c>
      <c r="J63" s="143"/>
      <c r="K63" s="144">
        <v>6</v>
      </c>
      <c r="L63" s="145">
        <v>1</v>
      </c>
      <c r="M63" s="146">
        <v>7</v>
      </c>
      <c r="N63" s="143"/>
      <c r="O63" s="144">
        <v>7</v>
      </c>
      <c r="P63" s="145"/>
      <c r="Q63" s="146">
        <v>7</v>
      </c>
      <c r="R63" s="143"/>
      <c r="S63" s="144"/>
      <c r="T63" s="145"/>
      <c r="U63" s="146"/>
      <c r="V63" s="143"/>
      <c r="W63" s="144"/>
      <c r="X63" s="145"/>
      <c r="Y63" s="146"/>
      <c r="Z63" s="117">
        <f t="shared" si="7"/>
        <v>21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7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19</v>
      </c>
      <c r="G66" s="71">
        <f>SUM(G10:G65)</f>
        <v>62</v>
      </c>
      <c r="H66" s="72">
        <f>SUM(H10:H65)</f>
        <v>19.5</v>
      </c>
      <c r="I66" s="73"/>
      <c r="J66" s="70">
        <f>SUM(J10:J65)</f>
        <v>19.5</v>
      </c>
      <c r="K66" s="71">
        <f>SUM(K10:K65)</f>
        <v>54.5</v>
      </c>
      <c r="L66" s="72">
        <f>SUM(L10:L65)</f>
        <v>26</v>
      </c>
      <c r="M66" s="73"/>
      <c r="N66" s="70">
        <f>SUM(N10:N65)</f>
        <v>25</v>
      </c>
      <c r="O66" s="71">
        <f>SUM(O10:O65)</f>
        <v>59</v>
      </c>
      <c r="P66" s="72">
        <f>SUM(P10:P65)</f>
        <v>24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81.5</v>
      </c>
      <c r="H67" s="215"/>
      <c r="I67" s="77">
        <f>SUM(I10:I65)</f>
        <v>170</v>
      </c>
      <c r="J67" s="76"/>
      <c r="K67" s="214">
        <f>SUM(K66:L66)</f>
        <v>80.5</v>
      </c>
      <c r="L67" s="215"/>
      <c r="M67" s="77">
        <f>SUM(M10:M65)</f>
        <v>179.5</v>
      </c>
      <c r="N67" s="76"/>
      <c r="O67" s="214">
        <f>SUM(O66:P66)</f>
        <v>83</v>
      </c>
      <c r="P67" s="215"/>
      <c r="Q67" s="77">
        <f>SUM(Q10:Q65)</f>
        <v>178.5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s="80" customFormat="1" ht="12.75" x14ac:dyDescent="0.2">
      <c r="A69" s="52" t="s">
        <v>33</v>
      </c>
      <c r="B69" s="86">
        <v>17</v>
      </c>
      <c r="D69" s="220" t="s">
        <v>34</v>
      </c>
      <c r="E69" s="220"/>
      <c r="AA69" s="91"/>
    </row>
    <row r="70" spans="1:27" s="80" customFormat="1" ht="12.75" x14ac:dyDescent="0.2">
      <c r="A70" s="51"/>
    </row>
    <row r="71" spans="1:27" s="80" customFormat="1" ht="12.75" x14ac:dyDescent="0.2">
      <c r="A71" s="53" t="s">
        <v>26</v>
      </c>
      <c r="B71" s="105">
        <v>2054</v>
      </c>
      <c r="D71" s="220"/>
      <c r="E71" s="220"/>
    </row>
    <row r="72" spans="1:27" s="80" customFormat="1" ht="12.75" x14ac:dyDescent="0.2">
      <c r="A72" s="54" t="s">
        <v>27</v>
      </c>
      <c r="B72" s="108">
        <f>B71/15/7/5</f>
        <v>3.9123809523809525</v>
      </c>
      <c r="D72" s="210">
        <f>D71/15/7/4</f>
        <v>0</v>
      </c>
      <c r="E72" s="210"/>
    </row>
    <row r="73" spans="1:27" s="80" customFormat="1" ht="12.75" x14ac:dyDescent="0.2">
      <c r="A73" s="51"/>
    </row>
    <row r="74" spans="1:27" s="80" customFormat="1" ht="12.75" x14ac:dyDescent="0.2">
      <c r="A74" s="53" t="s">
        <v>28</v>
      </c>
      <c r="B74" s="105">
        <v>1801</v>
      </c>
      <c r="D74" s="220"/>
      <c r="E74" s="220"/>
    </row>
    <row r="75" spans="1:27" s="80" customFormat="1" ht="12.75" x14ac:dyDescent="0.2">
      <c r="A75" s="54" t="s">
        <v>27</v>
      </c>
      <c r="B75" s="108">
        <f>B74/17/7/5</f>
        <v>3.0268907563025209</v>
      </c>
      <c r="D75" s="210">
        <f>D74/17/7/4</f>
        <v>0</v>
      </c>
      <c r="E75" s="210"/>
    </row>
    <row r="76" spans="1:27" s="80" customFormat="1" ht="12.75" x14ac:dyDescent="0.2">
      <c r="A76" s="51"/>
    </row>
    <row r="77" spans="1:27" s="80" customFormat="1" ht="12.75" x14ac:dyDescent="0.2">
      <c r="A77" s="53" t="s">
        <v>29</v>
      </c>
      <c r="B77" s="105">
        <v>47547</v>
      </c>
      <c r="D77" s="220"/>
      <c r="E77" s="220"/>
    </row>
    <row r="78" spans="1:27" s="80" customFormat="1" ht="12.75" x14ac:dyDescent="0.2">
      <c r="A78" s="54" t="s">
        <v>27</v>
      </c>
      <c r="B78" s="108">
        <f>B77/160/7/5</f>
        <v>8.4905357142857145</v>
      </c>
      <c r="D78" s="210">
        <f>D77/160/7/4</f>
        <v>0</v>
      </c>
      <c r="E78" s="210"/>
    </row>
    <row r="79" spans="1:27" s="80" customFormat="1" ht="12.75" x14ac:dyDescent="0.2">
      <c r="A79" s="51"/>
      <c r="B79" s="104"/>
      <c r="D79" s="104"/>
    </row>
    <row r="80" spans="1:27" s="80" customFormat="1" ht="12.75" x14ac:dyDescent="0.2">
      <c r="A80" s="55" t="s">
        <v>30</v>
      </c>
      <c r="B80" s="110">
        <f>B72+B75+B78</f>
        <v>15.429807422969187</v>
      </c>
      <c r="D80" s="219">
        <f>D72+D75+D78</f>
        <v>0</v>
      </c>
      <c r="E80" s="219"/>
    </row>
  </sheetData>
  <mergeCells count="27">
    <mergeCell ref="G67:H67"/>
    <mergeCell ref="K67:L67"/>
    <mergeCell ref="O67:P67"/>
    <mergeCell ref="S67:T67"/>
    <mergeCell ref="D80:E80"/>
    <mergeCell ref="D69:E69"/>
    <mergeCell ref="D71:E71"/>
    <mergeCell ref="D72:E72"/>
    <mergeCell ref="D74:E74"/>
    <mergeCell ref="D75:E75"/>
    <mergeCell ref="D77:E77"/>
    <mergeCell ref="C1:Y1"/>
    <mergeCell ref="B5:E5"/>
    <mergeCell ref="F5:I5"/>
    <mergeCell ref="J5:M5"/>
    <mergeCell ref="D78:E78"/>
    <mergeCell ref="N5:Q5"/>
    <mergeCell ref="R5:U5"/>
    <mergeCell ref="W67:X67"/>
    <mergeCell ref="V5:Y5"/>
    <mergeCell ref="B6:E6"/>
    <mergeCell ref="F6:I6"/>
    <mergeCell ref="J6:M6"/>
    <mergeCell ref="N6:Q6"/>
    <mergeCell ref="R6:U6"/>
    <mergeCell ref="V6:Y6"/>
    <mergeCell ref="C67:D67"/>
  </mergeCell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CAF3E2F-F463-47A2-9DE6-ACB769BBE4EF}">
          <x14:formula1>
            <xm:f>_!$A$1:$A$14</xm:f>
          </x14:formula1>
          <xm:sqref>AA1</xm:sqref>
        </x14:dataValidation>
        <x14:dataValidation type="list" showInputMessage="1" showErrorMessage="1" xr:uid="{9E545DB4-0BB1-44DE-8A8D-660D574DD1DD}">
          <x14:formula1>
            <xm:f>_!$A$1:$A$14</xm:f>
          </x14:formula1>
          <xm:sqref>A2</xm:sqref>
        </x14:dataValidation>
        <x14:dataValidation type="list" showInputMessage="1" showErrorMessage="1" xr:uid="{3A3D3BA3-4B9A-4368-9538-6F5E4E8A2330}">
          <x14:formula1>
            <xm:f>_!$C$1:$C$11</xm:f>
          </x14:formula1>
          <xm:sqref>A3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9"/>
  <dimension ref="A1:AA80"/>
  <sheetViews>
    <sheetView showGridLines="0" workbookViewId="0">
      <selection activeCell="A10" sqref="A10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18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A2" s="186" t="s">
        <v>126</v>
      </c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18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1933</v>
      </c>
      <c r="D71" s="220"/>
      <c r="E71" s="220"/>
    </row>
    <row r="72" spans="1:27" x14ac:dyDescent="0.2">
      <c r="A72" s="107" t="s">
        <v>27</v>
      </c>
      <c r="B72" s="108">
        <f>B71/15/7/5</f>
        <v>3.6819047619047622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1069</v>
      </c>
      <c r="D74" s="220"/>
      <c r="E74" s="220"/>
    </row>
    <row r="75" spans="1:27" x14ac:dyDescent="0.2">
      <c r="A75" s="107" t="s">
        <v>27</v>
      </c>
      <c r="B75" s="108">
        <f>B74/17/7/5</f>
        <v>1.7966386554621849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36375</v>
      </c>
      <c r="D77" s="220"/>
      <c r="E77" s="220"/>
    </row>
    <row r="78" spans="1:27" x14ac:dyDescent="0.2">
      <c r="A78" s="107" t="s">
        <v>27</v>
      </c>
      <c r="B78" s="108">
        <f>B77/160/7/5</f>
        <v>6.4955357142857135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11.974079131652662</v>
      </c>
      <c r="D80" s="219">
        <f>D72+D75+D78</f>
        <v>0</v>
      </c>
      <c r="E80" s="219"/>
    </row>
  </sheetData>
  <mergeCells count="27">
    <mergeCell ref="C1:Y1"/>
    <mergeCell ref="W67:X67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</mergeCell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showInputMessage="1" showErrorMessage="1" xr:uid="{B02BD40E-D836-43E1-8880-92EFF92591CC}">
          <x14:formula1>
            <xm:f>_!$C$1:$C$11</xm:f>
          </x14:formula1>
          <xm:sqref>A3</xm:sqref>
        </x14:dataValidation>
        <x14:dataValidation type="list" showInputMessage="1" showErrorMessage="1" xr:uid="{69E6DF16-4418-406E-98F6-0651128D207D}">
          <x14:formula1>
            <xm:f>_!$A$1:$A$14</xm:f>
          </x14:formula1>
          <xm:sqref>A2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0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19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19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1302</v>
      </c>
      <c r="D71" s="220"/>
      <c r="E71" s="220"/>
    </row>
    <row r="72" spans="1:27" x14ac:dyDescent="0.2">
      <c r="A72" s="107" t="s">
        <v>27</v>
      </c>
      <c r="B72" s="108">
        <f>B71/15/7/5</f>
        <v>2.48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636</v>
      </c>
      <c r="D74" s="220"/>
      <c r="E74" s="220"/>
    </row>
    <row r="75" spans="1:27" x14ac:dyDescent="0.2">
      <c r="A75" s="107" t="s">
        <v>27</v>
      </c>
      <c r="B75" s="108">
        <f>B74/17/7/5</f>
        <v>1.0689075630252103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20333</v>
      </c>
      <c r="D77" s="220"/>
      <c r="E77" s="220"/>
    </row>
    <row r="78" spans="1:27" x14ac:dyDescent="0.2">
      <c r="A78" s="107" t="s">
        <v>27</v>
      </c>
      <c r="B78" s="108">
        <f>B77/160/7/5</f>
        <v>3.6308928571428574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7.1798004201680676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1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20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20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2195</v>
      </c>
      <c r="D71" s="220"/>
      <c r="E71" s="220"/>
    </row>
    <row r="72" spans="1:27" x14ac:dyDescent="0.2">
      <c r="A72" s="107" t="s">
        <v>27</v>
      </c>
      <c r="B72" s="108">
        <f>B71/15/7/5</f>
        <v>4.1809523809523812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2209</v>
      </c>
      <c r="D74" s="220"/>
      <c r="E74" s="220"/>
    </row>
    <row r="75" spans="1:27" x14ac:dyDescent="0.2">
      <c r="A75" s="107" t="s">
        <v>27</v>
      </c>
      <c r="B75" s="108">
        <f>B74/17/7/5</f>
        <v>3.7126050420168064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50876</v>
      </c>
      <c r="D77" s="220"/>
      <c r="E77" s="220"/>
    </row>
    <row r="78" spans="1:27" x14ac:dyDescent="0.2">
      <c r="A78" s="107" t="s">
        <v>27</v>
      </c>
      <c r="B78" s="108">
        <f>B77/160/7/5</f>
        <v>9.0850000000000009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16.978557422969189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2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21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21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1494</v>
      </c>
      <c r="D71" s="220"/>
      <c r="E71" s="220"/>
    </row>
    <row r="72" spans="1:27" x14ac:dyDescent="0.2">
      <c r="A72" s="107" t="s">
        <v>27</v>
      </c>
      <c r="B72" s="108">
        <f>B71/15/7/5</f>
        <v>2.8457142857142856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1695</v>
      </c>
      <c r="D74" s="220"/>
      <c r="E74" s="220"/>
    </row>
    <row r="75" spans="1:27" x14ac:dyDescent="0.2">
      <c r="A75" s="107" t="s">
        <v>27</v>
      </c>
      <c r="B75" s="108">
        <f>B74/17/7/5</f>
        <v>2.848739495798319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35322</v>
      </c>
      <c r="D77" s="220"/>
      <c r="E77" s="220"/>
    </row>
    <row r="78" spans="1:27" x14ac:dyDescent="0.2">
      <c r="A78" s="107" t="s">
        <v>27</v>
      </c>
      <c r="B78" s="108">
        <f>B77/160/7/5</f>
        <v>6.3074999999999992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12.001953781512604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3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22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22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1503</v>
      </c>
      <c r="D71" s="220"/>
      <c r="E71" s="220"/>
    </row>
    <row r="72" spans="1:27" x14ac:dyDescent="0.2">
      <c r="A72" s="107" t="s">
        <v>27</v>
      </c>
      <c r="B72" s="108">
        <f>B71/15/7/5</f>
        <v>2.862857142857143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1809</v>
      </c>
      <c r="D74" s="220"/>
      <c r="E74" s="220"/>
    </row>
    <row r="75" spans="1:27" x14ac:dyDescent="0.2">
      <c r="A75" s="107" t="s">
        <v>27</v>
      </c>
      <c r="B75" s="108">
        <f>B74/17/7/5</f>
        <v>3.0403361344537814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39046</v>
      </c>
      <c r="D77" s="220"/>
      <c r="E77" s="220"/>
    </row>
    <row r="78" spans="1:27" x14ac:dyDescent="0.2">
      <c r="A78" s="107" t="s">
        <v>27</v>
      </c>
      <c r="B78" s="108">
        <f>B77/160/7/5</f>
        <v>6.9724999999999993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12.875693277310923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4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23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23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1773</v>
      </c>
      <c r="D71" s="220"/>
      <c r="E71" s="220"/>
    </row>
    <row r="72" spans="1:27" x14ac:dyDescent="0.2">
      <c r="A72" s="107" t="s">
        <v>27</v>
      </c>
      <c r="B72" s="108">
        <f>B71/15/7/5</f>
        <v>3.3771428571428572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1352</v>
      </c>
      <c r="D74" s="220"/>
      <c r="E74" s="220"/>
    </row>
    <row r="75" spans="1:27" x14ac:dyDescent="0.2">
      <c r="A75" s="107" t="s">
        <v>27</v>
      </c>
      <c r="B75" s="108">
        <f>B74/17/7/5</f>
        <v>2.2722689075630251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44862</v>
      </c>
      <c r="D77" s="220"/>
      <c r="E77" s="220"/>
    </row>
    <row r="78" spans="1:27" x14ac:dyDescent="0.2">
      <c r="A78" s="107" t="s">
        <v>27</v>
      </c>
      <c r="B78" s="108">
        <f>B77/160/7/5</f>
        <v>8.0110714285714284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13.660483193277312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5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24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24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1709</v>
      </c>
      <c r="D71" s="220"/>
      <c r="E71" s="220"/>
    </row>
    <row r="72" spans="1:27" x14ac:dyDescent="0.2">
      <c r="A72" s="107" t="s">
        <v>27</v>
      </c>
      <c r="B72" s="108">
        <f>B71/15/7/5</f>
        <v>3.255238095238095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990</v>
      </c>
      <c r="D74" s="220"/>
      <c r="E74" s="220"/>
    </row>
    <row r="75" spans="1:27" x14ac:dyDescent="0.2">
      <c r="A75" s="107" t="s">
        <v>27</v>
      </c>
      <c r="B75" s="108">
        <f>B74/17/7/5</f>
        <v>1.6638655462184875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39649</v>
      </c>
      <c r="D77" s="220"/>
      <c r="E77" s="220"/>
    </row>
    <row r="78" spans="1:27" x14ac:dyDescent="0.2">
      <c r="A78" s="107" t="s">
        <v>27</v>
      </c>
      <c r="B78" s="108">
        <f>B77/160/7/5</f>
        <v>7.0801785714285712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11.999282212885154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6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25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25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1773</v>
      </c>
      <c r="D71" s="220"/>
      <c r="E71" s="220"/>
    </row>
    <row r="72" spans="1:27" x14ac:dyDescent="0.2">
      <c r="A72" s="107" t="s">
        <v>27</v>
      </c>
      <c r="B72" s="108">
        <f>B71/15/7/5</f>
        <v>3.3771428571428572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1061</v>
      </c>
      <c r="D74" s="220"/>
      <c r="E74" s="220"/>
    </row>
    <row r="75" spans="1:27" x14ac:dyDescent="0.2">
      <c r="A75" s="107" t="s">
        <v>27</v>
      </c>
      <c r="B75" s="108">
        <f>B74/17/7/5</f>
        <v>1.7831932773109245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35548</v>
      </c>
      <c r="D77" s="220"/>
      <c r="E77" s="220"/>
    </row>
    <row r="78" spans="1:27" x14ac:dyDescent="0.2">
      <c r="A78" s="107" t="s">
        <v>27</v>
      </c>
      <c r="B78" s="108">
        <f>B77/160/7/5</f>
        <v>6.3478571428571433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11.508193277310925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7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26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26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1857</v>
      </c>
      <c r="D71" s="220"/>
      <c r="E71" s="220"/>
    </row>
    <row r="72" spans="1:27" x14ac:dyDescent="0.2">
      <c r="A72" s="107" t="s">
        <v>27</v>
      </c>
      <c r="B72" s="108">
        <f>B71/15/7/5</f>
        <v>3.5371428571428574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1331</v>
      </c>
      <c r="D74" s="220"/>
      <c r="E74" s="220"/>
    </row>
    <row r="75" spans="1:27" x14ac:dyDescent="0.2">
      <c r="A75" s="107" t="s">
        <v>27</v>
      </c>
      <c r="B75" s="108">
        <f>B74/17/7/5</f>
        <v>2.2369747899159664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38608</v>
      </c>
      <c r="D77" s="220"/>
      <c r="E77" s="220"/>
    </row>
    <row r="78" spans="1:27" x14ac:dyDescent="0.2">
      <c r="A78" s="107" t="s">
        <v>27</v>
      </c>
      <c r="B78" s="108">
        <f>B77/160/7/5</f>
        <v>6.894285714285715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12.668403361344538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8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27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27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2034</v>
      </c>
      <c r="D71" s="220"/>
      <c r="E71" s="220"/>
    </row>
    <row r="72" spans="1:27" x14ac:dyDescent="0.2">
      <c r="A72" s="107" t="s">
        <v>27</v>
      </c>
      <c r="B72" s="108">
        <f>B71/15/7/5</f>
        <v>3.8742857142857141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1306</v>
      </c>
      <c r="D74" s="220"/>
      <c r="E74" s="220"/>
    </row>
    <row r="75" spans="1:27" x14ac:dyDescent="0.2">
      <c r="A75" s="107" t="s">
        <v>27</v>
      </c>
      <c r="B75" s="108">
        <f>B74/17/7/5</f>
        <v>2.1949579831932775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35092</v>
      </c>
      <c r="D77" s="220"/>
      <c r="E77" s="220"/>
    </row>
    <row r="78" spans="1:27" x14ac:dyDescent="0.2">
      <c r="A78" s="107" t="s">
        <v>27</v>
      </c>
      <c r="B78" s="108">
        <f>B77/160/7/5</f>
        <v>6.2664285714285715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12.335672268907564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9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28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28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1547</v>
      </c>
      <c r="D71" s="220"/>
      <c r="E71" s="220"/>
    </row>
    <row r="72" spans="1:27" x14ac:dyDescent="0.2">
      <c r="A72" s="107" t="s">
        <v>27</v>
      </c>
      <c r="B72" s="108">
        <f>B71/15/7/5</f>
        <v>2.9466666666666668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1091</v>
      </c>
      <c r="D74" s="220"/>
      <c r="E74" s="220"/>
    </row>
    <row r="75" spans="1:27" x14ac:dyDescent="0.2">
      <c r="A75" s="107" t="s">
        <v>27</v>
      </c>
      <c r="B75" s="108">
        <f>B74/17/7/5</f>
        <v>1.8336134453781512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33793</v>
      </c>
      <c r="D77" s="220"/>
      <c r="E77" s="220"/>
    </row>
    <row r="78" spans="1:27" x14ac:dyDescent="0.2">
      <c r="A78" s="107" t="s">
        <v>27</v>
      </c>
      <c r="B78" s="108">
        <f>B77/160/7/5</f>
        <v>6.0344642857142858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10.814744397759103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30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29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29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1833</v>
      </c>
      <c r="D71" s="220"/>
      <c r="E71" s="220"/>
    </row>
    <row r="72" spans="1:27" x14ac:dyDescent="0.2">
      <c r="A72" s="107" t="s">
        <v>27</v>
      </c>
      <c r="B72" s="108">
        <f>B71/15/7/5</f>
        <v>3.491428571428572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1242</v>
      </c>
      <c r="D74" s="220"/>
      <c r="E74" s="220"/>
    </row>
    <row r="75" spans="1:27" x14ac:dyDescent="0.2">
      <c r="A75" s="107" t="s">
        <v>27</v>
      </c>
      <c r="B75" s="108">
        <f>B74/17/7/5</f>
        <v>2.0873949579831934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29839</v>
      </c>
      <c r="D77" s="220"/>
      <c r="E77" s="220"/>
    </row>
    <row r="78" spans="1:27" x14ac:dyDescent="0.2">
      <c r="A78" s="107" t="s">
        <v>27</v>
      </c>
      <c r="B78" s="108">
        <f>B77/160/7/5</f>
        <v>5.3283928571428572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10.907216386554623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1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30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30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2036</v>
      </c>
      <c r="D71" s="220"/>
      <c r="E71" s="220"/>
    </row>
    <row r="72" spans="1:27" x14ac:dyDescent="0.2">
      <c r="A72" s="107" t="s">
        <v>27</v>
      </c>
      <c r="B72" s="108">
        <f>B71/15/7/5</f>
        <v>3.8780952380952378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1338</v>
      </c>
      <c r="D74" s="220"/>
      <c r="E74" s="220"/>
    </row>
    <row r="75" spans="1:27" x14ac:dyDescent="0.2">
      <c r="A75" s="107" t="s">
        <v>27</v>
      </c>
      <c r="B75" s="108">
        <f>B74/17/7/5</f>
        <v>2.2487394957983193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33425</v>
      </c>
      <c r="D77" s="220"/>
      <c r="E77" s="220"/>
    </row>
    <row r="78" spans="1:27" x14ac:dyDescent="0.2">
      <c r="A78" s="107" t="s">
        <v>27</v>
      </c>
      <c r="B78" s="108">
        <f>B77/160/7/5</f>
        <v>5.96875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12.095584733893556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2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31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31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2113</v>
      </c>
      <c r="D71" s="220"/>
      <c r="E71" s="220"/>
    </row>
    <row r="72" spans="1:27" x14ac:dyDescent="0.2">
      <c r="A72" s="107" t="s">
        <v>27</v>
      </c>
      <c r="B72" s="108">
        <f>B71/15/7/5</f>
        <v>4.0247619047619043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1399</v>
      </c>
      <c r="D74" s="220"/>
      <c r="E74" s="220"/>
    </row>
    <row r="75" spans="1:27" x14ac:dyDescent="0.2">
      <c r="A75" s="107" t="s">
        <v>27</v>
      </c>
      <c r="B75" s="108">
        <f>B74/17/7/5</f>
        <v>2.3512605042016808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30548</v>
      </c>
      <c r="D77" s="220"/>
      <c r="E77" s="220"/>
    </row>
    <row r="78" spans="1:27" x14ac:dyDescent="0.2">
      <c r="A78" s="107" t="s">
        <v>27</v>
      </c>
      <c r="B78" s="108">
        <f>B77/160/7/5</f>
        <v>5.4550000000000001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11.831022408963586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33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32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32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2144</v>
      </c>
      <c r="D71" s="220"/>
      <c r="E71" s="220"/>
    </row>
    <row r="72" spans="1:27" x14ac:dyDescent="0.2">
      <c r="A72" s="107" t="s">
        <v>27</v>
      </c>
      <c r="B72" s="108">
        <f>B71/15/7/5</f>
        <v>4.0838095238095242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1342</v>
      </c>
      <c r="D74" s="220"/>
      <c r="E74" s="220"/>
    </row>
    <row r="75" spans="1:27" x14ac:dyDescent="0.2">
      <c r="A75" s="107" t="s">
        <v>27</v>
      </c>
      <c r="B75" s="108">
        <f>B74/17/7/5</f>
        <v>2.2554621848739496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31017</v>
      </c>
      <c r="D77" s="220"/>
      <c r="E77" s="220"/>
    </row>
    <row r="78" spans="1:27" x14ac:dyDescent="0.2">
      <c r="A78" s="107" t="s">
        <v>27</v>
      </c>
      <c r="B78" s="108">
        <f>B77/160/7/5</f>
        <v>5.5387499999999994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11.878021708683473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34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33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33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1213</v>
      </c>
      <c r="D71" s="220"/>
      <c r="E71" s="220"/>
    </row>
    <row r="72" spans="1:27" x14ac:dyDescent="0.2">
      <c r="A72" s="107" t="s">
        <v>27</v>
      </c>
      <c r="B72" s="108">
        <f>B71/15/7/5</f>
        <v>2.3104761904761904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907</v>
      </c>
      <c r="D74" s="220"/>
      <c r="E74" s="220"/>
    </row>
    <row r="75" spans="1:27" x14ac:dyDescent="0.2">
      <c r="A75" s="107" t="s">
        <v>27</v>
      </c>
      <c r="B75" s="108">
        <f>B74/17/7/5</f>
        <v>1.5243697478991596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19355</v>
      </c>
      <c r="D77" s="220"/>
      <c r="E77" s="220"/>
    </row>
    <row r="78" spans="1:27" x14ac:dyDescent="0.2">
      <c r="A78" s="107" t="s">
        <v>27</v>
      </c>
      <c r="B78" s="108">
        <f>B77/160/7/5</f>
        <v>3.4562499999999998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7.2910959383753493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5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34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34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2006</v>
      </c>
      <c r="D71" s="220"/>
      <c r="E71" s="220"/>
    </row>
    <row r="72" spans="1:27" x14ac:dyDescent="0.2">
      <c r="A72" s="107" t="s">
        <v>27</v>
      </c>
      <c r="B72" s="108">
        <f>B71/15/7/5</f>
        <v>3.8209523809523809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1141</v>
      </c>
      <c r="D74" s="220"/>
      <c r="E74" s="220"/>
    </row>
    <row r="75" spans="1:27" x14ac:dyDescent="0.2">
      <c r="A75" s="107" t="s">
        <v>27</v>
      </c>
      <c r="B75" s="108">
        <f>B74/17/7/5</f>
        <v>1.9176470588235297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29002</v>
      </c>
      <c r="D77" s="220"/>
      <c r="E77" s="220"/>
    </row>
    <row r="78" spans="1:27" x14ac:dyDescent="0.2">
      <c r="A78" s="107" t="s">
        <v>27</v>
      </c>
      <c r="B78" s="108">
        <f>B77/160/7/5</f>
        <v>5.1789285714285711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10.917528011204482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36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35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35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2548</v>
      </c>
      <c r="D71" s="220"/>
      <c r="E71" s="220"/>
    </row>
    <row r="72" spans="1:27" x14ac:dyDescent="0.2">
      <c r="A72" s="107" t="s">
        <v>27</v>
      </c>
      <c r="B72" s="108">
        <f>B71/15/7/5</f>
        <v>4.8533333333333335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1271</v>
      </c>
      <c r="D74" s="220"/>
      <c r="E74" s="220"/>
    </row>
    <row r="75" spans="1:27" x14ac:dyDescent="0.2">
      <c r="A75" s="107" t="s">
        <v>27</v>
      </c>
      <c r="B75" s="108">
        <f>B74/17/7/5</f>
        <v>2.1361344537815126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28834</v>
      </c>
      <c r="D77" s="220"/>
      <c r="E77" s="220"/>
    </row>
    <row r="78" spans="1:27" x14ac:dyDescent="0.2">
      <c r="A78" s="107" t="s">
        <v>27</v>
      </c>
      <c r="B78" s="108">
        <f>B77/160/7/5</f>
        <v>5.1489285714285717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12.138396358543417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37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36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36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1976</v>
      </c>
      <c r="D71" s="220"/>
      <c r="E71" s="220"/>
    </row>
    <row r="72" spans="1:27" x14ac:dyDescent="0.2">
      <c r="A72" s="107" t="s">
        <v>27</v>
      </c>
      <c r="B72" s="108">
        <f>B71/15/7/5</f>
        <v>3.763809523809523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1386</v>
      </c>
      <c r="D74" s="220"/>
      <c r="E74" s="220"/>
    </row>
    <row r="75" spans="1:27" x14ac:dyDescent="0.2">
      <c r="A75" s="107" t="s">
        <v>27</v>
      </c>
      <c r="B75" s="108">
        <f>B74/17/7/5</f>
        <v>2.3294117647058821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33089</v>
      </c>
      <c r="D77" s="220"/>
      <c r="E77" s="220"/>
    </row>
    <row r="78" spans="1:27" x14ac:dyDescent="0.2">
      <c r="A78" s="107" t="s">
        <v>27</v>
      </c>
      <c r="B78" s="108">
        <f>B77/160/7/5</f>
        <v>5.9087499999999995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12.001971288515405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38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37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37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3093</v>
      </c>
      <c r="D71" s="220"/>
      <c r="E71" s="220"/>
    </row>
    <row r="72" spans="1:27" x14ac:dyDescent="0.2">
      <c r="A72" s="107" t="s">
        <v>27</v>
      </c>
      <c r="B72" s="108">
        <f>B71/15/7/5</f>
        <v>5.8914285714285715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1805</v>
      </c>
      <c r="D74" s="220"/>
      <c r="E74" s="220"/>
    </row>
    <row r="75" spans="1:27" x14ac:dyDescent="0.2">
      <c r="A75" s="107" t="s">
        <v>27</v>
      </c>
      <c r="B75" s="108">
        <f>B74/17/7/5</f>
        <v>3.0336134453781511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32575</v>
      </c>
      <c r="D77" s="220"/>
      <c r="E77" s="220"/>
    </row>
    <row r="78" spans="1:27" x14ac:dyDescent="0.2">
      <c r="A78" s="107" t="s">
        <v>27</v>
      </c>
      <c r="B78" s="108">
        <f>B77/160/7/5</f>
        <v>5.8169642857142856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14.742006302521009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39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38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38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3620</v>
      </c>
      <c r="D71" s="220"/>
      <c r="E71" s="220"/>
    </row>
    <row r="72" spans="1:27" x14ac:dyDescent="0.2">
      <c r="A72" s="107" t="s">
        <v>27</v>
      </c>
      <c r="B72" s="108">
        <f>B71/15/7/5</f>
        <v>6.8952380952380947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1272</v>
      </c>
      <c r="D74" s="220"/>
      <c r="E74" s="220"/>
    </row>
    <row r="75" spans="1:27" x14ac:dyDescent="0.2">
      <c r="A75" s="107" t="s">
        <v>27</v>
      </c>
      <c r="B75" s="108">
        <f>B74/17/7/5</f>
        <v>2.1378151260504206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33352</v>
      </c>
      <c r="D77" s="220"/>
      <c r="E77" s="220"/>
    </row>
    <row r="78" spans="1:27" x14ac:dyDescent="0.2">
      <c r="A78" s="107" t="s">
        <v>27</v>
      </c>
      <c r="B78" s="108">
        <f>B77/160/7/5</f>
        <v>5.9557142857142855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14.988767507002802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40"/>
  <dimension ref="A1:AA80"/>
  <sheetViews>
    <sheetView showGridLines="0" topLeftCell="A37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39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39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2880</v>
      </c>
      <c r="D71" s="220"/>
      <c r="E71" s="220"/>
    </row>
    <row r="72" spans="1:27" x14ac:dyDescent="0.2">
      <c r="A72" s="107" t="s">
        <v>27</v>
      </c>
      <c r="B72" s="108">
        <f>B71/15/7/5</f>
        <v>5.4857142857142858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1912</v>
      </c>
      <c r="D74" s="220"/>
      <c r="E74" s="220"/>
    </row>
    <row r="75" spans="1:27" x14ac:dyDescent="0.2">
      <c r="A75" s="107" t="s">
        <v>27</v>
      </c>
      <c r="B75" s="108">
        <f>B74/17/7/5</f>
        <v>3.2134453781512606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34437</v>
      </c>
      <c r="D77" s="220"/>
      <c r="E77" s="220"/>
    </row>
    <row r="78" spans="1:27" x14ac:dyDescent="0.2">
      <c r="A78" s="107" t="s">
        <v>27</v>
      </c>
      <c r="B78" s="108">
        <f>B77/160/7/5</f>
        <v>6.149464285714286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14.848623949579833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Feuil41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40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40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3614</v>
      </c>
      <c r="D71" s="220"/>
      <c r="E71" s="220"/>
    </row>
    <row r="72" spans="1:27" x14ac:dyDescent="0.2">
      <c r="A72" s="107" t="s">
        <v>27</v>
      </c>
      <c r="B72" s="108">
        <f>B71/15/7/5</f>
        <v>6.8838095238095232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2309</v>
      </c>
      <c r="D74" s="220"/>
      <c r="E74" s="220"/>
    </row>
    <row r="75" spans="1:27" x14ac:dyDescent="0.2">
      <c r="A75" s="107" t="s">
        <v>27</v>
      </c>
      <c r="B75" s="108">
        <f>B74/17/7/5</f>
        <v>3.8806722689075626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42456</v>
      </c>
      <c r="D77" s="220"/>
      <c r="E77" s="220"/>
    </row>
    <row r="78" spans="1:27" x14ac:dyDescent="0.2">
      <c r="A78" s="107" t="s">
        <v>27</v>
      </c>
      <c r="B78" s="108">
        <f>B77/160/7/5</f>
        <v>7.5814285714285718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18.345910364145656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Feuil42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41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41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2967</v>
      </c>
      <c r="D71" s="220"/>
      <c r="E71" s="220"/>
    </row>
    <row r="72" spans="1:27" x14ac:dyDescent="0.2">
      <c r="A72" s="107" t="s">
        <v>27</v>
      </c>
      <c r="B72" s="108">
        <f>B71/15/7/5</f>
        <v>5.6514285714285721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2244</v>
      </c>
      <c r="D74" s="220"/>
      <c r="E74" s="220"/>
    </row>
    <row r="75" spans="1:27" x14ac:dyDescent="0.2">
      <c r="A75" s="107" t="s">
        <v>27</v>
      </c>
      <c r="B75" s="108">
        <f>B74/17/7/5</f>
        <v>3.7714285714285714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39292</v>
      </c>
      <c r="D77" s="220"/>
      <c r="E77" s="220"/>
    </row>
    <row r="78" spans="1:27" x14ac:dyDescent="0.2">
      <c r="A78" s="107" t="s">
        <v>27</v>
      </c>
      <c r="B78" s="108">
        <f>B77/160/7/5</f>
        <v>7.0164285714285715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16.439285714285717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Feuil43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42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42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3081</v>
      </c>
      <c r="D71" s="220"/>
      <c r="E71" s="220"/>
    </row>
    <row r="72" spans="1:27" x14ac:dyDescent="0.2">
      <c r="A72" s="107" t="s">
        <v>27</v>
      </c>
      <c r="B72" s="108">
        <f>B71/15/7/5</f>
        <v>5.8685714285714292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3015</v>
      </c>
      <c r="D74" s="220"/>
      <c r="E74" s="220"/>
    </row>
    <row r="75" spans="1:27" x14ac:dyDescent="0.2">
      <c r="A75" s="107" t="s">
        <v>27</v>
      </c>
      <c r="B75" s="108">
        <f>B74/17/7/5</f>
        <v>5.0672268907563023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43733</v>
      </c>
      <c r="D77" s="220"/>
      <c r="E77" s="220"/>
    </row>
    <row r="78" spans="1:27" x14ac:dyDescent="0.2">
      <c r="A78" s="107" t="s">
        <v>27</v>
      </c>
      <c r="B78" s="108">
        <f>B77/160/7/5</f>
        <v>7.8094642857142862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18.745262605042015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Feuil44"/>
  <dimension ref="A1:AA80"/>
  <sheetViews>
    <sheetView showGridLines="0" topLeftCell="A34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43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43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2604</v>
      </c>
      <c r="D71" s="220"/>
      <c r="E71" s="220"/>
    </row>
    <row r="72" spans="1:27" x14ac:dyDescent="0.2">
      <c r="A72" s="107" t="s">
        <v>27</v>
      </c>
      <c r="B72" s="108">
        <f>B71/15/7/5</f>
        <v>4.96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3430</v>
      </c>
      <c r="D74" s="220"/>
      <c r="E74" s="220"/>
    </row>
    <row r="75" spans="1:27" x14ac:dyDescent="0.2">
      <c r="A75" s="107" t="s">
        <v>27</v>
      </c>
      <c r="B75" s="108">
        <f>B74/17/7/5</f>
        <v>5.7647058823529402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46532</v>
      </c>
      <c r="D77" s="220"/>
      <c r="E77" s="220"/>
    </row>
    <row r="78" spans="1:27" x14ac:dyDescent="0.2">
      <c r="A78" s="107" t="s">
        <v>27</v>
      </c>
      <c r="B78" s="108">
        <f>B77/160/7/5</f>
        <v>8.3092857142857142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19.033991596638653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Feuil45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44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44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1715</v>
      </c>
      <c r="D71" s="220"/>
      <c r="E71" s="220"/>
    </row>
    <row r="72" spans="1:27" x14ac:dyDescent="0.2">
      <c r="A72" s="107" t="s">
        <v>27</v>
      </c>
      <c r="B72" s="108">
        <f>B71/15/7/5</f>
        <v>3.2666666666666666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2071</v>
      </c>
      <c r="D74" s="220"/>
      <c r="E74" s="220"/>
    </row>
    <row r="75" spans="1:27" x14ac:dyDescent="0.2">
      <c r="A75" s="107" t="s">
        <v>27</v>
      </c>
      <c r="B75" s="108">
        <f>B74/17/7/5</f>
        <v>3.4806722689075635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37304</v>
      </c>
      <c r="D77" s="220"/>
      <c r="E77" s="220"/>
    </row>
    <row r="78" spans="1:27" x14ac:dyDescent="0.2">
      <c r="A78" s="107" t="s">
        <v>27</v>
      </c>
      <c r="B78" s="108">
        <f>B77/160/7/5</f>
        <v>6.661428571428571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13.408767507002802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Feuil46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45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45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2940</v>
      </c>
      <c r="D71" s="220"/>
      <c r="E71" s="220"/>
    </row>
    <row r="72" spans="1:27" x14ac:dyDescent="0.2">
      <c r="A72" s="107" t="s">
        <v>27</v>
      </c>
      <c r="B72" s="108">
        <f>B71/15/7/5</f>
        <v>5.6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2656</v>
      </c>
      <c r="D74" s="220"/>
      <c r="E74" s="220"/>
    </row>
    <row r="75" spans="1:27" x14ac:dyDescent="0.2">
      <c r="A75" s="107" t="s">
        <v>27</v>
      </c>
      <c r="B75" s="108">
        <f>B74/17/7/5</f>
        <v>4.4638655462184875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55454</v>
      </c>
      <c r="D77" s="220"/>
      <c r="E77" s="220"/>
    </row>
    <row r="78" spans="1:27" x14ac:dyDescent="0.2">
      <c r="A78" s="107" t="s">
        <v>27</v>
      </c>
      <c r="B78" s="108">
        <f>B77/160/7/5</f>
        <v>9.9024999999999999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19.966365546218487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Feuil47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46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46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3249</v>
      </c>
      <c r="D71" s="220"/>
      <c r="E71" s="220"/>
    </row>
    <row r="72" spans="1:27" x14ac:dyDescent="0.2">
      <c r="A72" s="107" t="s">
        <v>27</v>
      </c>
      <c r="B72" s="108">
        <f>B71/15/7/5</f>
        <v>6.1885714285714286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2316</v>
      </c>
      <c r="D74" s="220"/>
      <c r="E74" s="220"/>
    </row>
    <row r="75" spans="1:27" x14ac:dyDescent="0.2">
      <c r="A75" s="107" t="s">
        <v>27</v>
      </c>
      <c r="B75" s="108">
        <f>B74/17/7/5</f>
        <v>3.8924369747899163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56170</v>
      </c>
      <c r="D77" s="220"/>
      <c r="E77" s="220"/>
    </row>
    <row r="78" spans="1:27" x14ac:dyDescent="0.2">
      <c r="A78" s="107" t="s">
        <v>27</v>
      </c>
      <c r="B78" s="108">
        <f>B77/160/7/5</f>
        <v>10.030357142857143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20.111365546218487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Feuil48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47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47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2744</v>
      </c>
      <c r="D71" s="220"/>
      <c r="E71" s="220"/>
    </row>
    <row r="72" spans="1:27" x14ac:dyDescent="0.2">
      <c r="A72" s="107" t="s">
        <v>27</v>
      </c>
      <c r="B72" s="108">
        <f>B71/15/7/5</f>
        <v>5.2266666666666666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1887</v>
      </c>
      <c r="D74" s="220"/>
      <c r="E74" s="220"/>
    </row>
    <row r="75" spans="1:27" x14ac:dyDescent="0.2">
      <c r="A75" s="107" t="s">
        <v>27</v>
      </c>
      <c r="B75" s="108">
        <f>B74/17/7/5</f>
        <v>3.1714285714285717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60358</v>
      </c>
      <c r="D77" s="220"/>
      <c r="E77" s="220"/>
    </row>
    <row r="78" spans="1:27" x14ac:dyDescent="0.2">
      <c r="A78" s="107" t="s">
        <v>27</v>
      </c>
      <c r="B78" s="108">
        <f>B77/160/7/5</f>
        <v>10.778214285714286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19.176309523809522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Feuil49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48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48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2162</v>
      </c>
      <c r="D71" s="220"/>
      <c r="E71" s="220"/>
    </row>
    <row r="72" spans="1:27" x14ac:dyDescent="0.2">
      <c r="A72" s="107" t="s">
        <v>27</v>
      </c>
      <c r="B72" s="108">
        <f>B71/15/7/5</f>
        <v>4.118095238095238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2038</v>
      </c>
      <c r="D74" s="220"/>
      <c r="E74" s="220"/>
    </row>
    <row r="75" spans="1:27" x14ac:dyDescent="0.2">
      <c r="A75" s="107" t="s">
        <v>27</v>
      </c>
      <c r="B75" s="108">
        <f>B74/17/7/5</f>
        <v>3.4252100840336133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65298</v>
      </c>
      <c r="D77" s="220"/>
      <c r="E77" s="220"/>
    </row>
    <row r="78" spans="1:27" x14ac:dyDescent="0.2">
      <c r="A78" s="107" t="s">
        <v>27</v>
      </c>
      <c r="B78" s="108">
        <f>B77/160/7/5</f>
        <v>11.660357142857142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19.203662464985996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50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49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49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1663</v>
      </c>
      <c r="D71" s="220"/>
      <c r="E71" s="220"/>
    </row>
    <row r="72" spans="1:27" x14ac:dyDescent="0.2">
      <c r="A72" s="107" t="s">
        <v>27</v>
      </c>
      <c r="B72" s="108">
        <f>B71/15/7/5</f>
        <v>3.1676190476190476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1745</v>
      </c>
      <c r="D74" s="220"/>
      <c r="E74" s="220"/>
    </row>
    <row r="75" spans="1:27" x14ac:dyDescent="0.2">
      <c r="A75" s="107" t="s">
        <v>27</v>
      </c>
      <c r="B75" s="108">
        <f>B74/17/7/5</f>
        <v>2.9327731092436973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75702</v>
      </c>
      <c r="D77" s="220"/>
      <c r="E77" s="220"/>
    </row>
    <row r="78" spans="1:27" x14ac:dyDescent="0.2">
      <c r="A78" s="107" t="s">
        <v>27</v>
      </c>
      <c r="B78" s="108">
        <f>B77/160/7/5</f>
        <v>13.518214285714285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19.618606442577029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Feuil51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50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50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2257</v>
      </c>
      <c r="D71" s="220"/>
      <c r="E71" s="220"/>
    </row>
    <row r="72" spans="1:27" x14ac:dyDescent="0.2">
      <c r="A72" s="107" t="s">
        <v>27</v>
      </c>
      <c r="B72" s="108">
        <f>B71/15/7/5</f>
        <v>4.2990476190476192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1504</v>
      </c>
      <c r="D74" s="220"/>
      <c r="E74" s="220"/>
    </row>
    <row r="75" spans="1:27" x14ac:dyDescent="0.2">
      <c r="A75" s="107" t="s">
        <v>27</v>
      </c>
      <c r="B75" s="108">
        <f>B74/17/7/5</f>
        <v>2.5277310924369747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67047</v>
      </c>
      <c r="D77" s="220"/>
      <c r="E77" s="220"/>
    </row>
    <row r="78" spans="1:27" x14ac:dyDescent="0.2">
      <c r="A78" s="107" t="s">
        <v>27</v>
      </c>
      <c r="B78" s="108">
        <f>B77/160/7/5</f>
        <v>11.97267857142857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18.799457282913163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Feuil52"/>
  <dimension ref="A1:AA80"/>
  <sheetViews>
    <sheetView showGridLines="0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51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51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1752</v>
      </c>
      <c r="D71" s="220"/>
      <c r="E71" s="220"/>
    </row>
    <row r="72" spans="1:27" x14ac:dyDescent="0.2">
      <c r="A72" s="107" t="s">
        <v>27</v>
      </c>
      <c r="B72" s="108">
        <f>B71/15/7/5</f>
        <v>3.3371428571428572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1765</v>
      </c>
      <c r="D74" s="220"/>
      <c r="E74" s="220"/>
    </row>
    <row r="75" spans="1:27" x14ac:dyDescent="0.2">
      <c r="A75" s="107" t="s">
        <v>27</v>
      </c>
      <c r="B75" s="108">
        <f>B74/17/7/5</f>
        <v>2.9663865546218489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63272</v>
      </c>
      <c r="D77" s="220"/>
      <c r="E77" s="220"/>
    </row>
    <row r="78" spans="1:27" x14ac:dyDescent="0.2">
      <c r="A78" s="107" t="s">
        <v>27</v>
      </c>
      <c r="B78" s="108">
        <f>B77/160/7/5</f>
        <v>11.298571428571428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17.602100840336135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Feuil53"/>
  <dimension ref="A1:AA80"/>
  <sheetViews>
    <sheetView showGridLines="0" topLeftCell="A34" workbookViewId="0">
      <selection activeCell="A8" sqref="A8:A65"/>
    </sheetView>
  </sheetViews>
  <sheetFormatPr baseColWidth="10" defaultRowHeight="12.75" x14ac:dyDescent="0.2"/>
  <cols>
    <col min="1" max="1" width="30.7109375" style="80" customWidth="1"/>
    <col min="2" max="4" width="6.7109375" style="80" customWidth="1"/>
    <col min="5" max="5" width="8.7109375" style="80" customWidth="1"/>
    <col min="6" max="8" width="6.7109375" style="80" customWidth="1"/>
    <col min="9" max="9" width="8.7109375" style="80" customWidth="1"/>
    <col min="10" max="12" width="6.7109375" style="80" customWidth="1"/>
    <col min="13" max="13" width="8.7109375" style="80" customWidth="1"/>
    <col min="14" max="16" width="6.7109375" style="80" customWidth="1"/>
    <col min="17" max="17" width="8.7109375" style="80" customWidth="1"/>
    <col min="18" max="20" width="6.7109375" style="80" customWidth="1"/>
    <col min="21" max="21" width="8.7109375" style="80" customWidth="1"/>
    <col min="22" max="24" width="6.7109375" style="80" customWidth="1"/>
    <col min="25" max="25" width="8.7109375" style="80" customWidth="1"/>
    <col min="26" max="27" width="14.7109375" style="80" customWidth="1"/>
    <col min="28" max="16384" width="11.42578125" style="80"/>
  </cols>
  <sheetData>
    <row r="1" spans="1:27" ht="20.100000000000001" customHeight="1" x14ac:dyDescent="0.3">
      <c r="A1" s="50" t="s">
        <v>100</v>
      </c>
      <c r="B1" s="92">
        <v>52</v>
      </c>
      <c r="C1" s="203" t="s">
        <v>0</v>
      </c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3"/>
      <c r="W1" s="203"/>
      <c r="X1" s="203"/>
      <c r="Y1" s="203"/>
      <c r="Z1" s="48"/>
      <c r="AA1" s="48"/>
    </row>
    <row r="2" spans="1:27" ht="14.1" customHeight="1" x14ac:dyDescent="0.2"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</row>
    <row r="3" spans="1:27" ht="14.25" x14ac:dyDescent="0.2">
      <c r="A3" s="69" t="s">
        <v>9</v>
      </c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</row>
    <row r="4" spans="1:27" ht="14.25" x14ac:dyDescent="0.2">
      <c r="A4" s="51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</row>
    <row r="5" spans="1:27" ht="14.25" customHeight="1" x14ac:dyDescent="0.2">
      <c r="A5" s="93"/>
      <c r="B5" s="204" t="s">
        <v>11</v>
      </c>
      <c r="C5" s="205"/>
      <c r="D5" s="205"/>
      <c r="E5" s="206"/>
      <c r="F5" s="207" t="s">
        <v>90</v>
      </c>
      <c r="G5" s="207"/>
      <c r="H5" s="207"/>
      <c r="I5" s="207"/>
      <c r="J5" s="208" t="s">
        <v>91</v>
      </c>
      <c r="K5" s="207"/>
      <c r="L5" s="207"/>
      <c r="M5" s="209"/>
      <c r="N5" s="207" t="s">
        <v>92</v>
      </c>
      <c r="O5" s="207"/>
      <c r="P5" s="207"/>
      <c r="Q5" s="207"/>
      <c r="R5" s="211" t="s">
        <v>93</v>
      </c>
      <c r="S5" s="212"/>
      <c r="T5" s="212"/>
      <c r="U5" s="213"/>
      <c r="V5" s="208" t="s">
        <v>94</v>
      </c>
      <c r="W5" s="207"/>
      <c r="X5" s="207"/>
      <c r="Y5" s="209"/>
    </row>
    <row r="6" spans="1:27" ht="14.25" customHeight="1" x14ac:dyDescent="0.2">
      <c r="A6" s="94"/>
      <c r="B6" s="216" t="s">
        <v>12</v>
      </c>
      <c r="C6" s="217"/>
      <c r="D6" s="217"/>
      <c r="E6" s="218"/>
      <c r="F6" s="216" t="s">
        <v>12</v>
      </c>
      <c r="G6" s="217"/>
      <c r="H6" s="217"/>
      <c r="I6" s="218"/>
      <c r="J6" s="216" t="s">
        <v>12</v>
      </c>
      <c r="K6" s="217"/>
      <c r="L6" s="217"/>
      <c r="M6" s="218"/>
      <c r="N6" s="216" t="s">
        <v>12</v>
      </c>
      <c r="O6" s="217"/>
      <c r="P6" s="217"/>
      <c r="Q6" s="218"/>
      <c r="R6" s="216" t="s">
        <v>12</v>
      </c>
      <c r="S6" s="217"/>
      <c r="T6" s="217"/>
      <c r="U6" s="218"/>
      <c r="V6" s="216" t="s">
        <v>12</v>
      </c>
      <c r="W6" s="217"/>
      <c r="X6" s="217"/>
      <c r="Y6" s="218"/>
    </row>
    <row r="7" spans="1:27" ht="30" customHeight="1" x14ac:dyDescent="0.2">
      <c r="A7" s="95"/>
      <c r="B7" s="57" t="s">
        <v>20</v>
      </c>
      <c r="C7" s="58" t="s">
        <v>10</v>
      </c>
      <c r="D7" s="59" t="s">
        <v>13</v>
      </c>
      <c r="E7" s="56" t="s">
        <v>18</v>
      </c>
      <c r="F7" s="57" t="s">
        <v>20</v>
      </c>
      <c r="G7" s="58" t="s">
        <v>10</v>
      </c>
      <c r="H7" s="59" t="s">
        <v>13</v>
      </c>
      <c r="I7" s="56" t="s">
        <v>18</v>
      </c>
      <c r="J7" s="57" t="s">
        <v>20</v>
      </c>
      <c r="K7" s="58" t="s">
        <v>10</v>
      </c>
      <c r="L7" s="59" t="s">
        <v>13</v>
      </c>
      <c r="M7" s="56" t="s">
        <v>18</v>
      </c>
      <c r="N7" s="57" t="s">
        <v>20</v>
      </c>
      <c r="O7" s="58" t="s">
        <v>10</v>
      </c>
      <c r="P7" s="59" t="s">
        <v>13</v>
      </c>
      <c r="Q7" s="56" t="s">
        <v>18</v>
      </c>
      <c r="R7" s="57" t="s">
        <v>20</v>
      </c>
      <c r="S7" s="58" t="s">
        <v>10</v>
      </c>
      <c r="T7" s="59" t="s">
        <v>13</v>
      </c>
      <c r="U7" s="56" t="s">
        <v>18</v>
      </c>
      <c r="V7" s="57" t="s">
        <v>20</v>
      </c>
      <c r="W7" s="58" t="s">
        <v>10</v>
      </c>
      <c r="X7" s="59" t="s">
        <v>13</v>
      </c>
      <c r="Y7" s="56" t="s">
        <v>18</v>
      </c>
      <c r="Z7" s="68" t="s">
        <v>21</v>
      </c>
      <c r="AA7" s="81" t="s">
        <v>24</v>
      </c>
    </row>
    <row r="8" spans="1:27" ht="14.1" customHeight="1" x14ac:dyDescent="0.2">
      <c r="A8" s="96" t="s">
        <v>1</v>
      </c>
      <c r="B8" s="60"/>
      <c r="C8" s="61"/>
      <c r="D8" s="62"/>
      <c r="E8" s="63"/>
      <c r="F8" s="60"/>
      <c r="G8" s="61"/>
      <c r="H8" s="62"/>
      <c r="I8" s="63"/>
      <c r="J8" s="60"/>
      <c r="K8" s="61"/>
      <c r="L8" s="62"/>
      <c r="M8" s="63"/>
      <c r="N8" s="60"/>
      <c r="O8" s="61"/>
      <c r="P8" s="62"/>
      <c r="Q8" s="63"/>
      <c r="R8" s="60"/>
      <c r="S8" s="61"/>
      <c r="T8" s="62"/>
      <c r="U8" s="63"/>
      <c r="V8" s="60"/>
      <c r="W8" s="61"/>
      <c r="X8" s="62"/>
      <c r="Y8" s="63"/>
      <c r="Z8" s="82"/>
      <c r="AA8" s="83"/>
    </row>
    <row r="9" spans="1:27" ht="14.1" customHeight="1" x14ac:dyDescent="0.2">
      <c r="A9" s="97" t="s">
        <v>88</v>
      </c>
      <c r="B9" s="64"/>
      <c r="C9" s="65"/>
      <c r="D9" s="66"/>
      <c r="E9" s="67"/>
      <c r="F9" s="64"/>
      <c r="G9" s="65"/>
      <c r="H9" s="66"/>
      <c r="I9" s="67"/>
      <c r="J9" s="64"/>
      <c r="K9" s="65"/>
      <c r="L9" s="66"/>
      <c r="M9" s="67"/>
      <c r="N9" s="64"/>
      <c r="O9" s="65"/>
      <c r="P9" s="66"/>
      <c r="Q9" s="67"/>
      <c r="R9" s="64"/>
      <c r="S9" s="65"/>
      <c r="T9" s="66"/>
      <c r="U9" s="67"/>
      <c r="V9" s="64"/>
      <c r="W9" s="65"/>
      <c r="X9" s="66"/>
      <c r="Y9" s="67"/>
      <c r="Z9" s="84"/>
      <c r="AA9" s="85"/>
    </row>
    <row r="10" spans="1:27" ht="14.1" customHeight="1" x14ac:dyDescent="0.2">
      <c r="A10" s="116"/>
      <c r="B10" s="139"/>
      <c r="C10" s="140"/>
      <c r="D10" s="141"/>
      <c r="E10" s="142"/>
      <c r="F10" s="139"/>
      <c r="G10" s="140"/>
      <c r="H10" s="141"/>
      <c r="I10" s="142"/>
      <c r="J10" s="139"/>
      <c r="K10" s="140"/>
      <c r="L10" s="141"/>
      <c r="M10" s="142"/>
      <c r="N10" s="139"/>
      <c r="O10" s="140"/>
      <c r="P10" s="141"/>
      <c r="Q10" s="142"/>
      <c r="R10" s="139"/>
      <c r="S10" s="140"/>
      <c r="T10" s="141"/>
      <c r="U10" s="142"/>
      <c r="V10" s="139"/>
      <c r="W10" s="140"/>
      <c r="X10" s="141"/>
      <c r="Y10" s="142"/>
      <c r="Z10" s="111">
        <f t="shared" ref="Z10:Z16" si="0">Y10+U10+Q10+M10+I10+E10</f>
        <v>0</v>
      </c>
      <c r="AA10" s="112"/>
    </row>
    <row r="11" spans="1:27" ht="14.1" customHeight="1" x14ac:dyDescent="0.2">
      <c r="A11" s="116"/>
      <c r="B11" s="143"/>
      <c r="C11" s="144"/>
      <c r="D11" s="145"/>
      <c r="E11" s="146"/>
      <c r="F11" s="143"/>
      <c r="G11" s="144"/>
      <c r="H11" s="145"/>
      <c r="I11" s="146"/>
      <c r="J11" s="143"/>
      <c r="K11" s="144"/>
      <c r="L11" s="145"/>
      <c r="M11" s="146"/>
      <c r="N11" s="143"/>
      <c r="O11" s="144"/>
      <c r="P11" s="145"/>
      <c r="Q11" s="146"/>
      <c r="R11" s="143"/>
      <c r="S11" s="144"/>
      <c r="T11" s="145"/>
      <c r="U11" s="146"/>
      <c r="V11" s="143"/>
      <c r="W11" s="144"/>
      <c r="X11" s="145"/>
      <c r="Y11" s="146"/>
      <c r="Z11" s="117">
        <f t="shared" si="0"/>
        <v>0</v>
      </c>
      <c r="AA11" s="118"/>
    </row>
    <row r="12" spans="1:27" ht="14.1" customHeight="1" x14ac:dyDescent="0.2">
      <c r="A12" s="116"/>
      <c r="B12" s="143"/>
      <c r="C12" s="144"/>
      <c r="D12" s="145"/>
      <c r="E12" s="146"/>
      <c r="F12" s="143"/>
      <c r="G12" s="144"/>
      <c r="H12" s="145"/>
      <c r="I12" s="146"/>
      <c r="J12" s="143"/>
      <c r="K12" s="144"/>
      <c r="L12" s="145"/>
      <c r="M12" s="146"/>
      <c r="N12" s="143"/>
      <c r="O12" s="144"/>
      <c r="P12" s="145"/>
      <c r="Q12" s="146"/>
      <c r="R12" s="143"/>
      <c r="S12" s="144"/>
      <c r="T12" s="145"/>
      <c r="U12" s="146"/>
      <c r="V12" s="143"/>
      <c r="W12" s="144"/>
      <c r="X12" s="145"/>
      <c r="Y12" s="146"/>
      <c r="Z12" s="117">
        <f t="shared" si="0"/>
        <v>0</v>
      </c>
      <c r="AA12" s="118"/>
    </row>
    <row r="13" spans="1:27" ht="14.1" customHeight="1" x14ac:dyDescent="0.2">
      <c r="A13" s="116"/>
      <c r="B13" s="143"/>
      <c r="C13" s="144"/>
      <c r="D13" s="145"/>
      <c r="E13" s="146"/>
      <c r="F13" s="143"/>
      <c r="G13" s="144"/>
      <c r="H13" s="145"/>
      <c r="I13" s="146"/>
      <c r="J13" s="143"/>
      <c r="K13" s="144"/>
      <c r="L13" s="145"/>
      <c r="M13" s="146"/>
      <c r="N13" s="143"/>
      <c r="O13" s="144"/>
      <c r="P13" s="145"/>
      <c r="Q13" s="146"/>
      <c r="R13" s="143"/>
      <c r="S13" s="144"/>
      <c r="T13" s="145"/>
      <c r="U13" s="146"/>
      <c r="V13" s="143"/>
      <c r="W13" s="144"/>
      <c r="X13" s="145"/>
      <c r="Y13" s="146"/>
      <c r="Z13" s="117">
        <f t="shared" si="0"/>
        <v>0</v>
      </c>
      <c r="AA13" s="118"/>
    </row>
    <row r="14" spans="1:27" ht="14.1" customHeight="1" x14ac:dyDescent="0.2">
      <c r="A14" s="116"/>
      <c r="B14" s="143"/>
      <c r="C14" s="144"/>
      <c r="D14" s="145"/>
      <c r="E14" s="146"/>
      <c r="F14" s="143"/>
      <c r="G14" s="144"/>
      <c r="H14" s="145"/>
      <c r="I14" s="146"/>
      <c r="J14" s="143"/>
      <c r="K14" s="144"/>
      <c r="L14" s="145"/>
      <c r="M14" s="146"/>
      <c r="N14" s="143"/>
      <c r="O14" s="144"/>
      <c r="P14" s="145"/>
      <c r="Q14" s="146"/>
      <c r="R14" s="143"/>
      <c r="S14" s="144"/>
      <c r="T14" s="145"/>
      <c r="U14" s="146"/>
      <c r="V14" s="143"/>
      <c r="W14" s="144"/>
      <c r="X14" s="145"/>
      <c r="Y14" s="146"/>
      <c r="Z14" s="117">
        <f t="shared" si="0"/>
        <v>0</v>
      </c>
      <c r="AA14" s="118"/>
    </row>
    <row r="15" spans="1:27" ht="14.1" customHeight="1" x14ac:dyDescent="0.2">
      <c r="A15" s="116"/>
      <c r="B15" s="143"/>
      <c r="C15" s="144"/>
      <c r="D15" s="145"/>
      <c r="E15" s="146"/>
      <c r="F15" s="143"/>
      <c r="G15" s="144"/>
      <c r="H15" s="145"/>
      <c r="I15" s="146"/>
      <c r="J15" s="143"/>
      <c r="K15" s="144"/>
      <c r="L15" s="145"/>
      <c r="M15" s="146"/>
      <c r="N15" s="143"/>
      <c r="O15" s="144"/>
      <c r="P15" s="145"/>
      <c r="Q15" s="146"/>
      <c r="R15" s="143"/>
      <c r="S15" s="144"/>
      <c r="T15" s="145"/>
      <c r="U15" s="146"/>
      <c r="V15" s="143"/>
      <c r="W15" s="144"/>
      <c r="X15" s="145"/>
      <c r="Y15" s="146"/>
      <c r="Z15" s="117">
        <f t="shared" si="0"/>
        <v>0</v>
      </c>
      <c r="AA15" s="118"/>
    </row>
    <row r="16" spans="1:27" ht="14.1" customHeight="1" x14ac:dyDescent="0.2">
      <c r="A16" s="116"/>
      <c r="B16" s="143"/>
      <c r="C16" s="144"/>
      <c r="D16" s="145"/>
      <c r="E16" s="146"/>
      <c r="F16" s="143"/>
      <c r="G16" s="144"/>
      <c r="H16" s="145"/>
      <c r="I16" s="146"/>
      <c r="J16" s="143"/>
      <c r="K16" s="144"/>
      <c r="L16" s="145"/>
      <c r="M16" s="146"/>
      <c r="N16" s="143"/>
      <c r="O16" s="144"/>
      <c r="P16" s="145"/>
      <c r="Q16" s="146"/>
      <c r="R16" s="143"/>
      <c r="S16" s="144"/>
      <c r="T16" s="145"/>
      <c r="U16" s="146"/>
      <c r="V16" s="143"/>
      <c r="W16" s="144"/>
      <c r="X16" s="145"/>
      <c r="Y16" s="146"/>
      <c r="Z16" s="117">
        <f t="shared" si="0"/>
        <v>0</v>
      </c>
      <c r="AA16" s="118"/>
    </row>
    <row r="17" spans="1:27" ht="14.1" customHeight="1" x14ac:dyDescent="0.2">
      <c r="A17" s="113"/>
      <c r="B17" s="147"/>
      <c r="C17" s="148"/>
      <c r="D17" s="149"/>
      <c r="E17" s="150"/>
      <c r="F17" s="147"/>
      <c r="G17" s="148"/>
      <c r="H17" s="149"/>
      <c r="I17" s="150"/>
      <c r="J17" s="147"/>
      <c r="K17" s="148"/>
      <c r="L17" s="149"/>
      <c r="M17" s="150"/>
      <c r="N17" s="147"/>
      <c r="O17" s="148"/>
      <c r="P17" s="149"/>
      <c r="Q17" s="150"/>
      <c r="R17" s="147"/>
      <c r="S17" s="148"/>
      <c r="T17" s="149"/>
      <c r="U17" s="150"/>
      <c r="V17" s="147"/>
      <c r="W17" s="148"/>
      <c r="X17" s="149"/>
      <c r="Y17" s="150"/>
      <c r="Z17" s="114">
        <f>Y17+U17+Q17+M17+I17+E17</f>
        <v>0</v>
      </c>
      <c r="AA17" s="115"/>
    </row>
    <row r="18" spans="1:27" ht="14.1" customHeight="1" x14ac:dyDescent="0.2">
      <c r="A18" s="96" t="s">
        <v>2</v>
      </c>
      <c r="B18" s="151"/>
      <c r="C18" s="152"/>
      <c r="D18" s="153"/>
      <c r="E18" s="154"/>
      <c r="F18" s="151"/>
      <c r="G18" s="152"/>
      <c r="H18" s="153"/>
      <c r="I18" s="154"/>
      <c r="J18" s="151"/>
      <c r="K18" s="152"/>
      <c r="L18" s="153"/>
      <c r="M18" s="154"/>
      <c r="N18" s="151"/>
      <c r="O18" s="152"/>
      <c r="P18" s="153"/>
      <c r="Q18" s="154"/>
      <c r="R18" s="151"/>
      <c r="S18" s="152"/>
      <c r="T18" s="153"/>
      <c r="U18" s="154"/>
      <c r="V18" s="151"/>
      <c r="W18" s="152"/>
      <c r="X18" s="153"/>
      <c r="Y18" s="154"/>
      <c r="Z18" s="82"/>
      <c r="AA18" s="85"/>
    </row>
    <row r="19" spans="1:27" ht="14.1" customHeight="1" x14ac:dyDescent="0.2">
      <c r="A19" s="98" t="s">
        <v>89</v>
      </c>
      <c r="B19" s="155"/>
      <c r="C19" s="156"/>
      <c r="D19" s="157"/>
      <c r="E19" s="158"/>
      <c r="F19" s="155"/>
      <c r="G19" s="156"/>
      <c r="H19" s="157"/>
      <c r="I19" s="158"/>
      <c r="J19" s="155"/>
      <c r="K19" s="156"/>
      <c r="L19" s="157"/>
      <c r="M19" s="158"/>
      <c r="N19" s="155"/>
      <c r="O19" s="156"/>
      <c r="P19" s="157"/>
      <c r="Q19" s="158"/>
      <c r="R19" s="155"/>
      <c r="S19" s="156"/>
      <c r="T19" s="157"/>
      <c r="U19" s="158"/>
      <c r="V19" s="155"/>
      <c r="W19" s="156"/>
      <c r="X19" s="157"/>
      <c r="Y19" s="158"/>
      <c r="Z19" s="84"/>
      <c r="AA19" s="85"/>
    </row>
    <row r="20" spans="1:27" ht="14.1" customHeight="1" x14ac:dyDescent="0.2">
      <c r="A20" s="100"/>
      <c r="B20" s="139"/>
      <c r="C20" s="140"/>
      <c r="D20" s="141"/>
      <c r="E20" s="142"/>
      <c r="F20" s="139"/>
      <c r="G20" s="140"/>
      <c r="H20" s="141"/>
      <c r="I20" s="142"/>
      <c r="J20" s="139"/>
      <c r="K20" s="140"/>
      <c r="L20" s="141"/>
      <c r="M20" s="142"/>
      <c r="N20" s="139"/>
      <c r="O20" s="140"/>
      <c r="P20" s="141"/>
      <c r="Q20" s="142"/>
      <c r="R20" s="139"/>
      <c r="S20" s="140"/>
      <c r="T20" s="141"/>
      <c r="U20" s="142"/>
      <c r="V20" s="139"/>
      <c r="W20" s="140"/>
      <c r="X20" s="141"/>
      <c r="Y20" s="142"/>
      <c r="Z20" s="120">
        <f>Y20+U20+Q20+M20+I20+E20</f>
        <v>0</v>
      </c>
      <c r="AA20" s="121"/>
    </row>
    <row r="21" spans="1:27" ht="14.1" customHeight="1" x14ac:dyDescent="0.2">
      <c r="A21" s="132"/>
      <c r="B21" s="159"/>
      <c r="C21" s="160"/>
      <c r="D21" s="161"/>
      <c r="E21" s="162"/>
      <c r="F21" s="159"/>
      <c r="G21" s="160"/>
      <c r="H21" s="161"/>
      <c r="I21" s="162"/>
      <c r="J21" s="159"/>
      <c r="K21" s="160"/>
      <c r="L21" s="161"/>
      <c r="M21" s="162"/>
      <c r="N21" s="159"/>
      <c r="O21" s="160"/>
      <c r="P21" s="161"/>
      <c r="Q21" s="162"/>
      <c r="R21" s="159"/>
      <c r="S21" s="160"/>
      <c r="T21" s="161"/>
      <c r="U21" s="162"/>
      <c r="V21" s="159"/>
      <c r="W21" s="160"/>
      <c r="X21" s="161"/>
      <c r="Y21" s="162"/>
      <c r="Z21" s="133">
        <f>Y21+U21+Q21+M21+I21+E21</f>
        <v>0</v>
      </c>
      <c r="AA21" s="134"/>
    </row>
    <row r="22" spans="1:27" ht="14.1" customHeight="1" x14ac:dyDescent="0.2">
      <c r="A22" s="96" t="s">
        <v>2</v>
      </c>
      <c r="B22" s="163"/>
      <c r="C22" s="164"/>
      <c r="D22" s="165"/>
      <c r="E22" s="166"/>
      <c r="F22" s="163"/>
      <c r="G22" s="164"/>
      <c r="H22" s="165"/>
      <c r="I22" s="166"/>
      <c r="J22" s="163"/>
      <c r="K22" s="164"/>
      <c r="L22" s="165"/>
      <c r="M22" s="166"/>
      <c r="N22" s="163"/>
      <c r="O22" s="164"/>
      <c r="P22" s="165"/>
      <c r="Q22" s="166"/>
      <c r="R22" s="163"/>
      <c r="S22" s="164"/>
      <c r="T22" s="165"/>
      <c r="U22" s="166"/>
      <c r="V22" s="163"/>
      <c r="W22" s="164"/>
      <c r="X22" s="165"/>
      <c r="Y22" s="166"/>
      <c r="Z22" s="135"/>
      <c r="AA22" s="136"/>
    </row>
    <row r="23" spans="1:27" ht="14.1" customHeight="1" x14ac:dyDescent="0.2">
      <c r="A23" s="99" t="s">
        <v>99</v>
      </c>
      <c r="B23" s="167"/>
      <c r="C23" s="168"/>
      <c r="D23" s="169"/>
      <c r="E23" s="170"/>
      <c r="F23" s="167"/>
      <c r="G23" s="168"/>
      <c r="H23" s="169"/>
      <c r="I23" s="170"/>
      <c r="J23" s="167"/>
      <c r="K23" s="168"/>
      <c r="L23" s="169"/>
      <c r="M23" s="170"/>
      <c r="N23" s="167"/>
      <c r="O23" s="168"/>
      <c r="P23" s="169"/>
      <c r="Q23" s="170"/>
      <c r="R23" s="167"/>
      <c r="S23" s="168"/>
      <c r="T23" s="169"/>
      <c r="U23" s="170"/>
      <c r="V23" s="167"/>
      <c r="W23" s="168"/>
      <c r="X23" s="169"/>
      <c r="Y23" s="170"/>
      <c r="Z23" s="137"/>
      <c r="AA23" s="138"/>
    </row>
    <row r="24" spans="1:27" ht="14.1" customHeight="1" x14ac:dyDescent="0.2">
      <c r="A24" s="116"/>
      <c r="B24" s="139"/>
      <c r="C24" s="140"/>
      <c r="D24" s="141"/>
      <c r="E24" s="142"/>
      <c r="F24" s="139"/>
      <c r="G24" s="140"/>
      <c r="H24" s="141"/>
      <c r="I24" s="142"/>
      <c r="J24" s="139"/>
      <c r="K24" s="140"/>
      <c r="L24" s="141"/>
      <c r="M24" s="142"/>
      <c r="N24" s="139"/>
      <c r="O24" s="140"/>
      <c r="P24" s="141"/>
      <c r="Q24" s="142"/>
      <c r="R24" s="139"/>
      <c r="S24" s="140"/>
      <c r="T24" s="141"/>
      <c r="U24" s="142"/>
      <c r="V24" s="139"/>
      <c r="W24" s="140"/>
      <c r="X24" s="141"/>
      <c r="Y24" s="142"/>
      <c r="Z24" s="120">
        <f t="shared" ref="Z24:Z31" si="1">Y24+U24+Q24+M24+I24+E24</f>
        <v>0</v>
      </c>
      <c r="AA24" s="121"/>
    </row>
    <row r="25" spans="1:27" ht="14.1" customHeight="1" x14ac:dyDescent="0.2">
      <c r="A25" s="116"/>
      <c r="B25" s="143"/>
      <c r="C25" s="144"/>
      <c r="D25" s="145"/>
      <c r="E25" s="146"/>
      <c r="F25" s="143"/>
      <c r="G25" s="144"/>
      <c r="H25" s="145"/>
      <c r="I25" s="146"/>
      <c r="J25" s="143"/>
      <c r="K25" s="144"/>
      <c r="L25" s="145"/>
      <c r="M25" s="146"/>
      <c r="N25" s="143"/>
      <c r="O25" s="144"/>
      <c r="P25" s="145"/>
      <c r="Q25" s="146"/>
      <c r="R25" s="143"/>
      <c r="S25" s="144"/>
      <c r="T25" s="145"/>
      <c r="U25" s="146"/>
      <c r="V25" s="143"/>
      <c r="W25" s="144"/>
      <c r="X25" s="145"/>
      <c r="Y25" s="146"/>
      <c r="Z25" s="124">
        <f t="shared" si="1"/>
        <v>0</v>
      </c>
      <c r="AA25" s="125"/>
    </row>
    <row r="26" spans="1:27" ht="14.1" customHeight="1" x14ac:dyDescent="0.2">
      <c r="A26" s="116"/>
      <c r="B26" s="143"/>
      <c r="C26" s="144"/>
      <c r="D26" s="145"/>
      <c r="E26" s="146"/>
      <c r="F26" s="143"/>
      <c r="G26" s="144"/>
      <c r="H26" s="145"/>
      <c r="I26" s="146"/>
      <c r="J26" s="143"/>
      <c r="K26" s="144"/>
      <c r="L26" s="145"/>
      <c r="M26" s="146"/>
      <c r="N26" s="143"/>
      <c r="O26" s="144"/>
      <c r="P26" s="145"/>
      <c r="Q26" s="146"/>
      <c r="R26" s="143"/>
      <c r="S26" s="144"/>
      <c r="T26" s="145"/>
      <c r="U26" s="146"/>
      <c r="V26" s="143"/>
      <c r="W26" s="144"/>
      <c r="X26" s="145"/>
      <c r="Y26" s="146"/>
      <c r="Z26" s="124">
        <f t="shared" si="1"/>
        <v>0</v>
      </c>
      <c r="AA26" s="125"/>
    </row>
    <row r="27" spans="1:27" ht="14.1" customHeight="1" x14ac:dyDescent="0.2">
      <c r="A27" s="116"/>
      <c r="B27" s="143"/>
      <c r="C27" s="144"/>
      <c r="D27" s="145"/>
      <c r="E27" s="146"/>
      <c r="F27" s="143"/>
      <c r="G27" s="144"/>
      <c r="H27" s="145"/>
      <c r="I27" s="146"/>
      <c r="J27" s="143"/>
      <c r="K27" s="144"/>
      <c r="L27" s="145"/>
      <c r="M27" s="146"/>
      <c r="N27" s="143"/>
      <c r="O27" s="144"/>
      <c r="P27" s="145"/>
      <c r="Q27" s="146"/>
      <c r="R27" s="143"/>
      <c r="S27" s="144"/>
      <c r="T27" s="145"/>
      <c r="U27" s="146"/>
      <c r="V27" s="143"/>
      <c r="W27" s="144"/>
      <c r="X27" s="145"/>
      <c r="Y27" s="146"/>
      <c r="Z27" s="124">
        <f t="shared" si="1"/>
        <v>0</v>
      </c>
      <c r="AA27" s="125"/>
    </row>
    <row r="28" spans="1:27" ht="14.1" customHeight="1" x14ac:dyDescent="0.2">
      <c r="A28" s="116"/>
      <c r="B28" s="143"/>
      <c r="C28" s="144"/>
      <c r="D28" s="145"/>
      <c r="E28" s="146"/>
      <c r="F28" s="143"/>
      <c r="G28" s="144"/>
      <c r="H28" s="145"/>
      <c r="I28" s="146"/>
      <c r="J28" s="143"/>
      <c r="K28" s="144"/>
      <c r="L28" s="145"/>
      <c r="M28" s="146"/>
      <c r="N28" s="143"/>
      <c r="O28" s="144"/>
      <c r="P28" s="145"/>
      <c r="Q28" s="146"/>
      <c r="R28" s="143"/>
      <c r="S28" s="144"/>
      <c r="T28" s="145"/>
      <c r="U28" s="146"/>
      <c r="V28" s="143"/>
      <c r="W28" s="144"/>
      <c r="X28" s="145"/>
      <c r="Y28" s="146"/>
      <c r="Z28" s="124">
        <f t="shared" si="1"/>
        <v>0</v>
      </c>
      <c r="AA28" s="125"/>
    </row>
    <row r="29" spans="1:27" ht="14.1" customHeight="1" x14ac:dyDescent="0.2">
      <c r="A29" s="116"/>
      <c r="B29" s="143"/>
      <c r="C29" s="144"/>
      <c r="D29" s="145"/>
      <c r="E29" s="146"/>
      <c r="F29" s="143"/>
      <c r="G29" s="144"/>
      <c r="H29" s="145"/>
      <c r="I29" s="146"/>
      <c r="J29" s="143"/>
      <c r="K29" s="144"/>
      <c r="L29" s="145"/>
      <c r="M29" s="146"/>
      <c r="N29" s="143"/>
      <c r="O29" s="144"/>
      <c r="P29" s="145"/>
      <c r="Q29" s="146"/>
      <c r="R29" s="143"/>
      <c r="S29" s="144"/>
      <c r="T29" s="145"/>
      <c r="U29" s="146"/>
      <c r="V29" s="143"/>
      <c r="W29" s="144"/>
      <c r="X29" s="145"/>
      <c r="Y29" s="146"/>
      <c r="Z29" s="124">
        <f t="shared" si="1"/>
        <v>0</v>
      </c>
      <c r="AA29" s="125"/>
    </row>
    <row r="30" spans="1:27" ht="14.1" customHeight="1" x14ac:dyDescent="0.2">
      <c r="A30" s="116"/>
      <c r="B30" s="143"/>
      <c r="C30" s="144"/>
      <c r="D30" s="145"/>
      <c r="E30" s="146"/>
      <c r="F30" s="143"/>
      <c r="G30" s="144"/>
      <c r="H30" s="145"/>
      <c r="I30" s="146"/>
      <c r="J30" s="143"/>
      <c r="K30" s="144"/>
      <c r="L30" s="145"/>
      <c r="M30" s="146"/>
      <c r="N30" s="143"/>
      <c r="O30" s="144"/>
      <c r="P30" s="145"/>
      <c r="Q30" s="146"/>
      <c r="R30" s="143"/>
      <c r="S30" s="144"/>
      <c r="T30" s="145"/>
      <c r="U30" s="146"/>
      <c r="V30" s="143"/>
      <c r="W30" s="144"/>
      <c r="X30" s="145"/>
      <c r="Y30" s="146"/>
      <c r="Z30" s="124">
        <f t="shared" si="1"/>
        <v>0</v>
      </c>
      <c r="AA30" s="125"/>
    </row>
    <row r="31" spans="1:27" ht="14.1" customHeight="1" x14ac:dyDescent="0.2">
      <c r="A31" s="113"/>
      <c r="B31" s="147"/>
      <c r="C31" s="148"/>
      <c r="D31" s="149"/>
      <c r="E31" s="171"/>
      <c r="F31" s="147"/>
      <c r="G31" s="148"/>
      <c r="H31" s="149"/>
      <c r="I31" s="171"/>
      <c r="J31" s="147"/>
      <c r="K31" s="148"/>
      <c r="L31" s="149"/>
      <c r="M31" s="171"/>
      <c r="N31" s="147"/>
      <c r="O31" s="148"/>
      <c r="P31" s="149"/>
      <c r="Q31" s="171"/>
      <c r="R31" s="147"/>
      <c r="S31" s="148"/>
      <c r="T31" s="149"/>
      <c r="U31" s="171"/>
      <c r="V31" s="147"/>
      <c r="W31" s="148"/>
      <c r="X31" s="149"/>
      <c r="Y31" s="171"/>
      <c r="Z31" s="122">
        <f t="shared" si="1"/>
        <v>0</v>
      </c>
      <c r="AA31" s="123"/>
    </row>
    <row r="32" spans="1:27" ht="14.1" customHeight="1" x14ac:dyDescent="0.2">
      <c r="A32" s="96" t="s">
        <v>2</v>
      </c>
      <c r="B32" s="172"/>
      <c r="C32" s="173"/>
      <c r="D32" s="174"/>
      <c r="E32" s="175"/>
      <c r="F32" s="172"/>
      <c r="G32" s="173"/>
      <c r="H32" s="174"/>
      <c r="I32" s="175"/>
      <c r="J32" s="172"/>
      <c r="K32" s="173"/>
      <c r="L32" s="174"/>
      <c r="M32" s="175"/>
      <c r="N32" s="172"/>
      <c r="O32" s="173"/>
      <c r="P32" s="174"/>
      <c r="Q32" s="175"/>
      <c r="R32" s="172"/>
      <c r="S32" s="173"/>
      <c r="T32" s="174"/>
      <c r="U32" s="175"/>
      <c r="V32" s="172"/>
      <c r="W32" s="173"/>
      <c r="X32" s="174"/>
      <c r="Y32" s="175"/>
      <c r="Z32" s="87"/>
      <c r="AA32" s="88"/>
    </row>
    <row r="33" spans="1:27" ht="14.1" customHeight="1" x14ac:dyDescent="0.2">
      <c r="A33" s="99" t="s">
        <v>98</v>
      </c>
      <c r="B33" s="172"/>
      <c r="C33" s="173"/>
      <c r="D33" s="174"/>
      <c r="E33" s="175"/>
      <c r="F33" s="172"/>
      <c r="G33" s="173"/>
      <c r="H33" s="174"/>
      <c r="I33" s="175"/>
      <c r="J33" s="172"/>
      <c r="K33" s="173"/>
      <c r="L33" s="174"/>
      <c r="M33" s="175"/>
      <c r="N33" s="172"/>
      <c r="O33" s="173"/>
      <c r="P33" s="174"/>
      <c r="Q33" s="175"/>
      <c r="R33" s="172"/>
      <c r="S33" s="173"/>
      <c r="T33" s="174"/>
      <c r="U33" s="175"/>
      <c r="V33" s="172"/>
      <c r="W33" s="173"/>
      <c r="X33" s="174"/>
      <c r="Y33" s="175"/>
      <c r="Z33" s="87"/>
      <c r="AA33" s="88"/>
    </row>
    <row r="34" spans="1:27" ht="14.1" customHeight="1" x14ac:dyDescent="0.2">
      <c r="A34" s="116"/>
      <c r="B34" s="139"/>
      <c r="C34" s="140"/>
      <c r="D34" s="141"/>
      <c r="E34" s="142"/>
      <c r="F34" s="139"/>
      <c r="G34" s="140"/>
      <c r="H34" s="141"/>
      <c r="I34" s="142"/>
      <c r="J34" s="139"/>
      <c r="K34" s="140"/>
      <c r="L34" s="141"/>
      <c r="M34" s="142"/>
      <c r="N34" s="139"/>
      <c r="O34" s="140"/>
      <c r="P34" s="141"/>
      <c r="Q34" s="142"/>
      <c r="R34" s="139"/>
      <c r="S34" s="140"/>
      <c r="T34" s="141"/>
      <c r="U34" s="142"/>
      <c r="V34" s="139"/>
      <c r="W34" s="140"/>
      <c r="X34" s="141"/>
      <c r="Y34" s="142"/>
      <c r="Z34" s="89">
        <f t="shared" ref="Z34:Z41" si="2">Y34+U34+Q34+M34+I34+E34</f>
        <v>0</v>
      </c>
      <c r="AA34" s="90"/>
    </row>
    <row r="35" spans="1:27" ht="14.1" customHeight="1" x14ac:dyDescent="0.2">
      <c r="A35" s="116"/>
      <c r="B35" s="143"/>
      <c r="C35" s="144"/>
      <c r="D35" s="145"/>
      <c r="E35" s="146"/>
      <c r="F35" s="143"/>
      <c r="G35" s="144"/>
      <c r="H35" s="145"/>
      <c r="I35" s="146"/>
      <c r="J35" s="143"/>
      <c r="K35" s="144"/>
      <c r="L35" s="145"/>
      <c r="M35" s="146"/>
      <c r="N35" s="143"/>
      <c r="O35" s="144"/>
      <c r="P35" s="145"/>
      <c r="Q35" s="146"/>
      <c r="R35" s="143"/>
      <c r="S35" s="144"/>
      <c r="T35" s="145"/>
      <c r="U35" s="146"/>
      <c r="V35" s="143"/>
      <c r="W35" s="144"/>
      <c r="X35" s="145"/>
      <c r="Y35" s="146"/>
      <c r="Z35" s="117">
        <f t="shared" si="2"/>
        <v>0</v>
      </c>
      <c r="AA35" s="118"/>
    </row>
    <row r="36" spans="1:27" ht="14.1" customHeight="1" x14ac:dyDescent="0.2">
      <c r="A36" s="116"/>
      <c r="B36" s="143"/>
      <c r="C36" s="144"/>
      <c r="D36" s="145"/>
      <c r="E36" s="146"/>
      <c r="F36" s="143"/>
      <c r="G36" s="144"/>
      <c r="H36" s="145"/>
      <c r="I36" s="146"/>
      <c r="J36" s="143"/>
      <c r="K36" s="144"/>
      <c r="L36" s="145"/>
      <c r="M36" s="146"/>
      <c r="N36" s="143"/>
      <c r="O36" s="144"/>
      <c r="P36" s="145"/>
      <c r="Q36" s="146"/>
      <c r="R36" s="143"/>
      <c r="S36" s="144"/>
      <c r="T36" s="145"/>
      <c r="U36" s="146"/>
      <c r="V36" s="143"/>
      <c r="W36" s="144"/>
      <c r="X36" s="145"/>
      <c r="Y36" s="146"/>
      <c r="Z36" s="117">
        <f t="shared" si="2"/>
        <v>0</v>
      </c>
      <c r="AA36" s="118"/>
    </row>
    <row r="37" spans="1:27" ht="14.1" customHeight="1" x14ac:dyDescent="0.2">
      <c r="A37" s="116"/>
      <c r="B37" s="143"/>
      <c r="C37" s="144"/>
      <c r="D37" s="145"/>
      <c r="E37" s="146"/>
      <c r="F37" s="143"/>
      <c r="G37" s="144"/>
      <c r="H37" s="145"/>
      <c r="I37" s="146"/>
      <c r="J37" s="143"/>
      <c r="K37" s="144"/>
      <c r="L37" s="145"/>
      <c r="M37" s="146"/>
      <c r="N37" s="143"/>
      <c r="O37" s="144"/>
      <c r="P37" s="145"/>
      <c r="Q37" s="146"/>
      <c r="R37" s="143"/>
      <c r="S37" s="144"/>
      <c r="T37" s="145"/>
      <c r="U37" s="146"/>
      <c r="V37" s="143"/>
      <c r="W37" s="144"/>
      <c r="X37" s="145"/>
      <c r="Y37" s="146"/>
      <c r="Z37" s="117">
        <f t="shared" si="2"/>
        <v>0</v>
      </c>
      <c r="AA37" s="118"/>
    </row>
    <row r="38" spans="1:27" ht="14.1" customHeight="1" x14ac:dyDescent="0.2">
      <c r="A38" s="116"/>
      <c r="B38" s="143"/>
      <c r="C38" s="144"/>
      <c r="D38" s="145"/>
      <c r="E38" s="146"/>
      <c r="F38" s="143"/>
      <c r="G38" s="144"/>
      <c r="H38" s="145"/>
      <c r="I38" s="146"/>
      <c r="J38" s="143"/>
      <c r="K38" s="144"/>
      <c r="L38" s="145"/>
      <c r="M38" s="146"/>
      <c r="N38" s="143"/>
      <c r="O38" s="144"/>
      <c r="P38" s="145"/>
      <c r="Q38" s="146"/>
      <c r="R38" s="143"/>
      <c r="S38" s="144"/>
      <c r="T38" s="145"/>
      <c r="U38" s="146"/>
      <c r="V38" s="143"/>
      <c r="W38" s="144"/>
      <c r="X38" s="145"/>
      <c r="Y38" s="146"/>
      <c r="Z38" s="117">
        <f t="shared" si="2"/>
        <v>0</v>
      </c>
      <c r="AA38" s="118"/>
    </row>
    <row r="39" spans="1:27" ht="14.1" customHeight="1" x14ac:dyDescent="0.2">
      <c r="A39" s="116"/>
      <c r="B39" s="143"/>
      <c r="C39" s="144"/>
      <c r="D39" s="145"/>
      <c r="E39" s="146"/>
      <c r="F39" s="143"/>
      <c r="G39" s="144"/>
      <c r="H39" s="145"/>
      <c r="I39" s="146"/>
      <c r="J39" s="143"/>
      <c r="K39" s="144"/>
      <c r="L39" s="145"/>
      <c r="M39" s="146"/>
      <c r="N39" s="143"/>
      <c r="O39" s="144"/>
      <c r="P39" s="145"/>
      <c r="Q39" s="146"/>
      <c r="R39" s="143"/>
      <c r="S39" s="144"/>
      <c r="T39" s="145"/>
      <c r="U39" s="146"/>
      <c r="V39" s="143"/>
      <c r="W39" s="144"/>
      <c r="X39" s="145"/>
      <c r="Y39" s="146"/>
      <c r="Z39" s="117">
        <f t="shared" si="2"/>
        <v>0</v>
      </c>
      <c r="AA39" s="118"/>
    </row>
    <row r="40" spans="1:27" ht="14.1" customHeight="1" x14ac:dyDescent="0.2">
      <c r="A40" s="116"/>
      <c r="B40" s="143"/>
      <c r="C40" s="144"/>
      <c r="D40" s="145"/>
      <c r="E40" s="146"/>
      <c r="F40" s="143"/>
      <c r="G40" s="144"/>
      <c r="H40" s="145"/>
      <c r="I40" s="146"/>
      <c r="J40" s="143"/>
      <c r="K40" s="144"/>
      <c r="L40" s="145"/>
      <c r="M40" s="146"/>
      <c r="N40" s="143"/>
      <c r="O40" s="144"/>
      <c r="P40" s="145"/>
      <c r="Q40" s="146"/>
      <c r="R40" s="143"/>
      <c r="S40" s="144"/>
      <c r="T40" s="145"/>
      <c r="U40" s="146"/>
      <c r="V40" s="143"/>
      <c r="W40" s="144"/>
      <c r="X40" s="145"/>
      <c r="Y40" s="146"/>
      <c r="Z40" s="117">
        <f t="shared" si="2"/>
        <v>0</v>
      </c>
      <c r="AA40" s="118"/>
    </row>
    <row r="41" spans="1:27" ht="14.1" customHeight="1" x14ac:dyDescent="0.2">
      <c r="A41" s="127"/>
      <c r="B41" s="147"/>
      <c r="C41" s="148"/>
      <c r="D41" s="149"/>
      <c r="E41" s="150"/>
      <c r="F41" s="147"/>
      <c r="G41" s="148"/>
      <c r="H41" s="149"/>
      <c r="I41" s="150"/>
      <c r="J41" s="147"/>
      <c r="K41" s="148"/>
      <c r="L41" s="149"/>
      <c r="M41" s="150"/>
      <c r="N41" s="147"/>
      <c r="O41" s="148"/>
      <c r="P41" s="149"/>
      <c r="Q41" s="150"/>
      <c r="R41" s="147"/>
      <c r="S41" s="148"/>
      <c r="T41" s="149"/>
      <c r="U41" s="150"/>
      <c r="V41" s="147"/>
      <c r="W41" s="148"/>
      <c r="X41" s="149"/>
      <c r="Y41" s="150"/>
      <c r="Z41" s="114">
        <f t="shared" si="2"/>
        <v>0</v>
      </c>
      <c r="AA41" s="115"/>
    </row>
    <row r="42" spans="1:27" ht="14.1" customHeight="1" x14ac:dyDescent="0.2">
      <c r="A42" s="96" t="s">
        <v>2</v>
      </c>
      <c r="B42" s="172"/>
      <c r="C42" s="173"/>
      <c r="D42" s="174"/>
      <c r="E42" s="175"/>
      <c r="F42" s="172"/>
      <c r="G42" s="173"/>
      <c r="H42" s="174"/>
      <c r="I42" s="175"/>
      <c r="J42" s="172"/>
      <c r="K42" s="173"/>
      <c r="L42" s="174"/>
      <c r="M42" s="175"/>
      <c r="N42" s="172"/>
      <c r="O42" s="173"/>
      <c r="P42" s="174"/>
      <c r="Q42" s="175"/>
      <c r="R42" s="172"/>
      <c r="S42" s="173"/>
      <c r="T42" s="174"/>
      <c r="U42" s="175"/>
      <c r="V42" s="172"/>
      <c r="W42" s="173"/>
      <c r="X42" s="174"/>
      <c r="Y42" s="175"/>
      <c r="Z42" s="87"/>
      <c r="AA42" s="88"/>
    </row>
    <row r="43" spans="1:27" ht="14.1" customHeight="1" x14ac:dyDescent="0.2">
      <c r="A43" s="101" t="s">
        <v>97</v>
      </c>
      <c r="B43" s="172"/>
      <c r="C43" s="173"/>
      <c r="D43" s="174"/>
      <c r="E43" s="175"/>
      <c r="F43" s="172"/>
      <c r="G43" s="173"/>
      <c r="H43" s="174"/>
      <c r="I43" s="175"/>
      <c r="J43" s="172"/>
      <c r="K43" s="173"/>
      <c r="L43" s="174"/>
      <c r="M43" s="175"/>
      <c r="N43" s="172"/>
      <c r="O43" s="173"/>
      <c r="P43" s="174"/>
      <c r="Q43" s="175"/>
      <c r="R43" s="172"/>
      <c r="S43" s="173"/>
      <c r="T43" s="174"/>
      <c r="U43" s="175"/>
      <c r="V43" s="172"/>
      <c r="W43" s="173"/>
      <c r="X43" s="174"/>
      <c r="Y43" s="175"/>
      <c r="Z43" s="87"/>
      <c r="AA43" s="88"/>
    </row>
    <row r="44" spans="1:27" ht="14.1" customHeight="1" x14ac:dyDescent="0.2">
      <c r="A44" s="116"/>
      <c r="B44" s="139"/>
      <c r="C44" s="140"/>
      <c r="D44" s="141"/>
      <c r="E44" s="142"/>
      <c r="F44" s="139"/>
      <c r="G44" s="140"/>
      <c r="H44" s="141"/>
      <c r="I44" s="142"/>
      <c r="J44" s="139"/>
      <c r="K44" s="140"/>
      <c r="L44" s="141"/>
      <c r="M44" s="142"/>
      <c r="N44" s="139"/>
      <c r="O44" s="140"/>
      <c r="P44" s="141"/>
      <c r="Q44" s="142"/>
      <c r="R44" s="139"/>
      <c r="S44" s="140"/>
      <c r="T44" s="141"/>
      <c r="U44" s="142"/>
      <c r="V44" s="139"/>
      <c r="W44" s="140"/>
      <c r="X44" s="141"/>
      <c r="Y44" s="142"/>
      <c r="Z44" s="89">
        <f>Y44+U44+Q44+M44+I44+E44</f>
        <v>0</v>
      </c>
      <c r="AA44" s="90"/>
    </row>
    <row r="45" spans="1:27" ht="14.1" customHeight="1" x14ac:dyDescent="0.2">
      <c r="A45" s="132"/>
      <c r="B45" s="159"/>
      <c r="C45" s="160"/>
      <c r="D45" s="161"/>
      <c r="E45" s="162"/>
      <c r="F45" s="159"/>
      <c r="G45" s="160"/>
      <c r="H45" s="161"/>
      <c r="I45" s="162"/>
      <c r="J45" s="159"/>
      <c r="K45" s="160"/>
      <c r="L45" s="161"/>
      <c r="M45" s="162"/>
      <c r="N45" s="159"/>
      <c r="O45" s="160"/>
      <c r="P45" s="161"/>
      <c r="Q45" s="162"/>
      <c r="R45" s="159"/>
      <c r="S45" s="160"/>
      <c r="T45" s="161"/>
      <c r="U45" s="162"/>
      <c r="V45" s="159"/>
      <c r="W45" s="160"/>
      <c r="X45" s="161"/>
      <c r="Y45" s="162"/>
      <c r="Z45" s="133">
        <f>Y45+U45+Q45+M45+I45+E45</f>
        <v>0</v>
      </c>
      <c r="AA45" s="134"/>
    </row>
    <row r="46" spans="1:27" ht="14.1" customHeight="1" x14ac:dyDescent="0.2">
      <c r="A46" s="96" t="s">
        <v>3</v>
      </c>
      <c r="B46" s="163"/>
      <c r="C46" s="164"/>
      <c r="D46" s="165"/>
      <c r="E46" s="166"/>
      <c r="F46" s="163"/>
      <c r="G46" s="164"/>
      <c r="H46" s="165"/>
      <c r="I46" s="166"/>
      <c r="J46" s="163"/>
      <c r="K46" s="164"/>
      <c r="L46" s="165"/>
      <c r="M46" s="166"/>
      <c r="N46" s="163"/>
      <c r="O46" s="164"/>
      <c r="P46" s="165"/>
      <c r="Q46" s="166"/>
      <c r="R46" s="163"/>
      <c r="S46" s="164"/>
      <c r="T46" s="165"/>
      <c r="U46" s="166"/>
      <c r="V46" s="163"/>
      <c r="W46" s="164"/>
      <c r="X46" s="165"/>
      <c r="Y46" s="166"/>
      <c r="Z46" s="135"/>
      <c r="AA46" s="136"/>
    </row>
    <row r="47" spans="1:27" ht="14.1" customHeight="1" x14ac:dyDescent="0.2">
      <c r="A47" s="98" t="s">
        <v>96</v>
      </c>
      <c r="B47" s="167"/>
      <c r="C47" s="168"/>
      <c r="D47" s="169"/>
      <c r="E47" s="170"/>
      <c r="F47" s="167"/>
      <c r="G47" s="168"/>
      <c r="H47" s="169"/>
      <c r="I47" s="170"/>
      <c r="J47" s="167"/>
      <c r="K47" s="168"/>
      <c r="L47" s="169"/>
      <c r="M47" s="170"/>
      <c r="N47" s="167"/>
      <c r="O47" s="168"/>
      <c r="P47" s="169"/>
      <c r="Q47" s="170"/>
      <c r="R47" s="167"/>
      <c r="S47" s="168"/>
      <c r="T47" s="169"/>
      <c r="U47" s="170"/>
      <c r="V47" s="167"/>
      <c r="W47" s="168"/>
      <c r="X47" s="169"/>
      <c r="Y47" s="170"/>
      <c r="Z47" s="137"/>
      <c r="AA47" s="138"/>
    </row>
    <row r="48" spans="1:27" ht="14.1" customHeight="1" x14ac:dyDescent="0.2">
      <c r="A48" s="116"/>
      <c r="B48" s="139"/>
      <c r="C48" s="140"/>
      <c r="D48" s="141"/>
      <c r="E48" s="142"/>
      <c r="F48" s="139"/>
      <c r="G48" s="140"/>
      <c r="H48" s="141"/>
      <c r="I48" s="142"/>
      <c r="J48" s="139"/>
      <c r="K48" s="140"/>
      <c r="L48" s="141"/>
      <c r="M48" s="142"/>
      <c r="N48" s="139"/>
      <c r="O48" s="140"/>
      <c r="P48" s="141"/>
      <c r="Q48" s="142"/>
      <c r="R48" s="139"/>
      <c r="S48" s="140"/>
      <c r="T48" s="141"/>
      <c r="U48" s="142"/>
      <c r="V48" s="139"/>
      <c r="W48" s="140"/>
      <c r="X48" s="141"/>
      <c r="Y48" s="142"/>
      <c r="Z48" s="89">
        <f t="shared" ref="Z48:Z55" si="3">Y48+U48+Q48+M48+I48+E48</f>
        <v>0</v>
      </c>
      <c r="AA48" s="90"/>
    </row>
    <row r="49" spans="1:27" ht="14.1" customHeight="1" x14ac:dyDescent="0.2">
      <c r="A49" s="116"/>
      <c r="B49" s="143"/>
      <c r="C49" s="144"/>
      <c r="D49" s="145"/>
      <c r="E49" s="146"/>
      <c r="F49" s="143"/>
      <c r="G49" s="144"/>
      <c r="H49" s="145"/>
      <c r="I49" s="146"/>
      <c r="J49" s="143"/>
      <c r="K49" s="144"/>
      <c r="L49" s="145"/>
      <c r="M49" s="146"/>
      <c r="N49" s="143"/>
      <c r="O49" s="144"/>
      <c r="P49" s="145"/>
      <c r="Q49" s="146"/>
      <c r="R49" s="143"/>
      <c r="S49" s="144"/>
      <c r="T49" s="145"/>
      <c r="U49" s="146"/>
      <c r="V49" s="143"/>
      <c r="W49" s="144"/>
      <c r="X49" s="145"/>
      <c r="Y49" s="146"/>
      <c r="Z49" s="117">
        <f t="shared" si="3"/>
        <v>0</v>
      </c>
      <c r="AA49" s="118"/>
    </row>
    <row r="50" spans="1:27" ht="14.1" customHeight="1" x14ac:dyDescent="0.2">
      <c r="A50" s="116"/>
      <c r="B50" s="143"/>
      <c r="C50" s="144"/>
      <c r="D50" s="145"/>
      <c r="E50" s="146"/>
      <c r="F50" s="143"/>
      <c r="G50" s="144"/>
      <c r="H50" s="145"/>
      <c r="I50" s="146"/>
      <c r="J50" s="143"/>
      <c r="K50" s="144"/>
      <c r="L50" s="145"/>
      <c r="M50" s="146"/>
      <c r="N50" s="143"/>
      <c r="O50" s="144"/>
      <c r="P50" s="145"/>
      <c r="Q50" s="146"/>
      <c r="R50" s="143"/>
      <c r="S50" s="144"/>
      <c r="T50" s="145"/>
      <c r="U50" s="146"/>
      <c r="V50" s="143"/>
      <c r="W50" s="144"/>
      <c r="X50" s="145"/>
      <c r="Y50" s="146"/>
      <c r="Z50" s="117">
        <f t="shared" si="3"/>
        <v>0</v>
      </c>
      <c r="AA50" s="118"/>
    </row>
    <row r="51" spans="1:27" ht="14.1" customHeight="1" x14ac:dyDescent="0.2">
      <c r="A51" s="116"/>
      <c r="B51" s="143"/>
      <c r="C51" s="144"/>
      <c r="D51" s="145"/>
      <c r="E51" s="146"/>
      <c r="F51" s="143"/>
      <c r="G51" s="144"/>
      <c r="H51" s="145"/>
      <c r="I51" s="146"/>
      <c r="J51" s="143"/>
      <c r="K51" s="144"/>
      <c r="L51" s="145"/>
      <c r="M51" s="146"/>
      <c r="N51" s="143"/>
      <c r="O51" s="144"/>
      <c r="P51" s="145"/>
      <c r="Q51" s="146"/>
      <c r="R51" s="143"/>
      <c r="S51" s="144"/>
      <c r="T51" s="145"/>
      <c r="U51" s="146"/>
      <c r="V51" s="143"/>
      <c r="W51" s="144"/>
      <c r="X51" s="145"/>
      <c r="Y51" s="146"/>
      <c r="Z51" s="117">
        <f t="shared" si="3"/>
        <v>0</v>
      </c>
      <c r="AA51" s="118"/>
    </row>
    <row r="52" spans="1:27" ht="14.1" customHeight="1" x14ac:dyDescent="0.2">
      <c r="A52" s="116"/>
      <c r="B52" s="143"/>
      <c r="C52" s="144"/>
      <c r="D52" s="145"/>
      <c r="E52" s="146"/>
      <c r="F52" s="143"/>
      <c r="G52" s="144"/>
      <c r="H52" s="145"/>
      <c r="I52" s="146"/>
      <c r="J52" s="143"/>
      <c r="K52" s="144"/>
      <c r="L52" s="145"/>
      <c r="M52" s="146"/>
      <c r="N52" s="143"/>
      <c r="O52" s="144"/>
      <c r="P52" s="145"/>
      <c r="Q52" s="146"/>
      <c r="R52" s="143"/>
      <c r="S52" s="144"/>
      <c r="T52" s="145"/>
      <c r="U52" s="146"/>
      <c r="V52" s="143"/>
      <c r="W52" s="144"/>
      <c r="X52" s="145"/>
      <c r="Y52" s="146"/>
      <c r="Z52" s="117">
        <f t="shared" si="3"/>
        <v>0</v>
      </c>
      <c r="AA52" s="118"/>
    </row>
    <row r="53" spans="1:27" ht="14.1" customHeight="1" x14ac:dyDescent="0.2">
      <c r="A53" s="116"/>
      <c r="B53" s="143"/>
      <c r="C53" s="144"/>
      <c r="D53" s="145"/>
      <c r="E53" s="146"/>
      <c r="F53" s="143"/>
      <c r="G53" s="144"/>
      <c r="H53" s="145"/>
      <c r="I53" s="146"/>
      <c r="J53" s="143"/>
      <c r="K53" s="144"/>
      <c r="L53" s="145"/>
      <c r="M53" s="146"/>
      <c r="N53" s="143"/>
      <c r="O53" s="144"/>
      <c r="P53" s="145"/>
      <c r="Q53" s="146"/>
      <c r="R53" s="143"/>
      <c r="S53" s="144"/>
      <c r="T53" s="145"/>
      <c r="U53" s="146"/>
      <c r="V53" s="143"/>
      <c r="W53" s="144"/>
      <c r="X53" s="145"/>
      <c r="Y53" s="146"/>
      <c r="Z53" s="117">
        <f t="shared" si="3"/>
        <v>0</v>
      </c>
      <c r="AA53" s="118"/>
    </row>
    <row r="54" spans="1:27" ht="14.1" customHeight="1" x14ac:dyDescent="0.2">
      <c r="A54" s="116"/>
      <c r="B54" s="143"/>
      <c r="C54" s="144"/>
      <c r="D54" s="145"/>
      <c r="E54" s="146"/>
      <c r="F54" s="143"/>
      <c r="G54" s="144"/>
      <c r="H54" s="145"/>
      <c r="I54" s="146"/>
      <c r="J54" s="143"/>
      <c r="K54" s="144"/>
      <c r="L54" s="145"/>
      <c r="M54" s="146"/>
      <c r="N54" s="143"/>
      <c r="O54" s="144"/>
      <c r="P54" s="145"/>
      <c r="Q54" s="146"/>
      <c r="R54" s="143"/>
      <c r="S54" s="144"/>
      <c r="T54" s="145"/>
      <c r="U54" s="146"/>
      <c r="V54" s="143"/>
      <c r="W54" s="144"/>
      <c r="X54" s="145"/>
      <c r="Y54" s="146"/>
      <c r="Z54" s="117">
        <f t="shared" si="3"/>
        <v>0</v>
      </c>
      <c r="AA54" s="118"/>
    </row>
    <row r="55" spans="1:27" ht="14.1" customHeight="1" x14ac:dyDescent="0.2">
      <c r="A55" s="113"/>
      <c r="B55" s="147"/>
      <c r="C55" s="148"/>
      <c r="D55" s="149"/>
      <c r="E55" s="150"/>
      <c r="F55" s="147"/>
      <c r="G55" s="148"/>
      <c r="H55" s="149"/>
      <c r="I55" s="150"/>
      <c r="J55" s="147"/>
      <c r="K55" s="148"/>
      <c r="L55" s="149"/>
      <c r="M55" s="150"/>
      <c r="N55" s="147"/>
      <c r="O55" s="148"/>
      <c r="P55" s="149"/>
      <c r="Q55" s="150"/>
      <c r="R55" s="147"/>
      <c r="S55" s="148"/>
      <c r="T55" s="149"/>
      <c r="U55" s="150"/>
      <c r="V55" s="147"/>
      <c r="W55" s="148"/>
      <c r="X55" s="149"/>
      <c r="Y55" s="150"/>
      <c r="Z55" s="114">
        <f t="shared" si="3"/>
        <v>0</v>
      </c>
      <c r="AA55" s="115"/>
    </row>
    <row r="56" spans="1:27" ht="14.1" customHeight="1" x14ac:dyDescent="0.2">
      <c r="A56" s="96" t="s">
        <v>22</v>
      </c>
      <c r="B56" s="172"/>
      <c r="C56" s="173"/>
      <c r="D56" s="174"/>
      <c r="E56" s="175"/>
      <c r="F56" s="172"/>
      <c r="G56" s="173"/>
      <c r="H56" s="174"/>
      <c r="I56" s="175"/>
      <c r="J56" s="172"/>
      <c r="K56" s="173"/>
      <c r="L56" s="174"/>
      <c r="M56" s="175"/>
      <c r="N56" s="172"/>
      <c r="O56" s="173"/>
      <c r="P56" s="174"/>
      <c r="Q56" s="175"/>
      <c r="R56" s="172"/>
      <c r="S56" s="173"/>
      <c r="T56" s="174"/>
      <c r="U56" s="175"/>
      <c r="V56" s="172"/>
      <c r="W56" s="173"/>
      <c r="X56" s="174"/>
      <c r="Y56" s="175"/>
      <c r="Z56" s="87"/>
      <c r="AA56" s="88"/>
    </row>
    <row r="57" spans="1:27" ht="14.1" customHeight="1" x14ac:dyDescent="0.2">
      <c r="A57" s="98" t="s">
        <v>95</v>
      </c>
      <c r="B57" s="172"/>
      <c r="C57" s="173"/>
      <c r="D57" s="174"/>
      <c r="E57" s="175"/>
      <c r="F57" s="172"/>
      <c r="G57" s="173"/>
      <c r="H57" s="174"/>
      <c r="I57" s="175"/>
      <c r="J57" s="172"/>
      <c r="K57" s="173"/>
      <c r="L57" s="174"/>
      <c r="M57" s="175"/>
      <c r="N57" s="172"/>
      <c r="O57" s="173"/>
      <c r="P57" s="174"/>
      <c r="Q57" s="175"/>
      <c r="R57" s="172"/>
      <c r="S57" s="173"/>
      <c r="T57" s="174"/>
      <c r="U57" s="175"/>
      <c r="V57" s="172"/>
      <c r="W57" s="173"/>
      <c r="X57" s="174"/>
      <c r="Y57" s="175"/>
      <c r="Z57" s="87"/>
      <c r="AA57" s="88"/>
    </row>
    <row r="58" spans="1:27" ht="14.1" customHeight="1" x14ac:dyDescent="0.2">
      <c r="A58" s="116"/>
      <c r="B58" s="139"/>
      <c r="C58" s="140"/>
      <c r="D58" s="141"/>
      <c r="E58" s="142"/>
      <c r="F58" s="139"/>
      <c r="G58" s="140"/>
      <c r="H58" s="141"/>
      <c r="I58" s="142"/>
      <c r="J58" s="139"/>
      <c r="K58" s="140"/>
      <c r="L58" s="141"/>
      <c r="M58" s="142"/>
      <c r="N58" s="139"/>
      <c r="O58" s="140"/>
      <c r="P58" s="141"/>
      <c r="Q58" s="142"/>
      <c r="R58" s="139"/>
      <c r="S58" s="140"/>
      <c r="T58" s="141"/>
      <c r="U58" s="142"/>
      <c r="V58" s="139"/>
      <c r="W58" s="140"/>
      <c r="X58" s="141"/>
      <c r="Y58" s="142"/>
      <c r="Z58" s="89">
        <f>Y58+U58+Q58+M58+I58+E58</f>
        <v>0</v>
      </c>
      <c r="AA58" s="90"/>
    </row>
    <row r="59" spans="1:27" ht="14.1" customHeight="1" x14ac:dyDescent="0.2">
      <c r="A59" s="116"/>
      <c r="B59" s="143"/>
      <c r="C59" s="144"/>
      <c r="D59" s="145"/>
      <c r="E59" s="146"/>
      <c r="F59" s="143"/>
      <c r="G59" s="144"/>
      <c r="H59" s="145"/>
      <c r="I59" s="146"/>
      <c r="J59" s="143"/>
      <c r="K59" s="144"/>
      <c r="L59" s="145"/>
      <c r="M59" s="146"/>
      <c r="N59" s="143"/>
      <c r="O59" s="144"/>
      <c r="P59" s="145"/>
      <c r="Q59" s="146"/>
      <c r="R59" s="143"/>
      <c r="S59" s="144"/>
      <c r="T59" s="145"/>
      <c r="U59" s="146"/>
      <c r="V59" s="143"/>
      <c r="W59" s="144"/>
      <c r="X59" s="145"/>
      <c r="Y59" s="146"/>
      <c r="Z59" s="117">
        <f t="shared" ref="Z59:Z64" si="4">Y59+U59+Q59+M59+I59+E59</f>
        <v>0</v>
      </c>
      <c r="AA59" s="118"/>
    </row>
    <row r="60" spans="1:27" ht="14.1" customHeight="1" x14ac:dyDescent="0.2">
      <c r="A60" s="116"/>
      <c r="B60" s="143"/>
      <c r="C60" s="144"/>
      <c r="D60" s="145"/>
      <c r="E60" s="146"/>
      <c r="F60" s="143"/>
      <c r="G60" s="144"/>
      <c r="H60" s="145"/>
      <c r="I60" s="146"/>
      <c r="J60" s="143"/>
      <c r="K60" s="144"/>
      <c r="L60" s="145"/>
      <c r="M60" s="146"/>
      <c r="N60" s="143"/>
      <c r="O60" s="144"/>
      <c r="P60" s="145"/>
      <c r="Q60" s="146"/>
      <c r="R60" s="143"/>
      <c r="S60" s="144"/>
      <c r="T60" s="145"/>
      <c r="U60" s="146"/>
      <c r="V60" s="143"/>
      <c r="W60" s="144"/>
      <c r="X60" s="145"/>
      <c r="Y60" s="146"/>
      <c r="Z60" s="117">
        <f t="shared" si="4"/>
        <v>0</v>
      </c>
      <c r="AA60" s="118"/>
    </row>
    <row r="61" spans="1:27" ht="14.1" customHeight="1" x14ac:dyDescent="0.2">
      <c r="A61" s="116"/>
      <c r="B61" s="143"/>
      <c r="C61" s="144"/>
      <c r="D61" s="145"/>
      <c r="E61" s="146"/>
      <c r="F61" s="143"/>
      <c r="G61" s="144"/>
      <c r="H61" s="145"/>
      <c r="I61" s="146"/>
      <c r="J61" s="143"/>
      <c r="K61" s="144"/>
      <c r="L61" s="145"/>
      <c r="M61" s="146"/>
      <c r="N61" s="143"/>
      <c r="O61" s="144"/>
      <c r="P61" s="145"/>
      <c r="Q61" s="146"/>
      <c r="R61" s="143"/>
      <c r="S61" s="144"/>
      <c r="T61" s="145"/>
      <c r="U61" s="146"/>
      <c r="V61" s="143"/>
      <c r="W61" s="144"/>
      <c r="X61" s="145"/>
      <c r="Y61" s="146"/>
      <c r="Z61" s="117">
        <f t="shared" si="4"/>
        <v>0</v>
      </c>
      <c r="AA61" s="118"/>
    </row>
    <row r="62" spans="1:27" ht="14.1" customHeight="1" x14ac:dyDescent="0.2">
      <c r="A62" s="116"/>
      <c r="B62" s="143"/>
      <c r="C62" s="144"/>
      <c r="D62" s="145"/>
      <c r="E62" s="146"/>
      <c r="F62" s="143"/>
      <c r="G62" s="144"/>
      <c r="H62" s="145"/>
      <c r="I62" s="146"/>
      <c r="J62" s="143"/>
      <c r="K62" s="144"/>
      <c r="L62" s="145"/>
      <c r="M62" s="146"/>
      <c r="N62" s="143"/>
      <c r="O62" s="144"/>
      <c r="P62" s="145"/>
      <c r="Q62" s="146"/>
      <c r="R62" s="143"/>
      <c r="S62" s="144"/>
      <c r="T62" s="145"/>
      <c r="U62" s="146"/>
      <c r="V62" s="143"/>
      <c r="W62" s="144"/>
      <c r="X62" s="145"/>
      <c r="Y62" s="146"/>
      <c r="Z62" s="117">
        <f t="shared" si="4"/>
        <v>0</v>
      </c>
      <c r="AA62" s="118"/>
    </row>
    <row r="63" spans="1:27" ht="14.1" customHeight="1" x14ac:dyDescent="0.2">
      <c r="A63" s="116"/>
      <c r="B63" s="143"/>
      <c r="C63" s="144"/>
      <c r="D63" s="145"/>
      <c r="E63" s="146"/>
      <c r="F63" s="143"/>
      <c r="G63" s="144"/>
      <c r="H63" s="145"/>
      <c r="I63" s="146"/>
      <c r="J63" s="143"/>
      <c r="K63" s="144"/>
      <c r="L63" s="145"/>
      <c r="M63" s="146"/>
      <c r="N63" s="143"/>
      <c r="O63" s="144"/>
      <c r="P63" s="145"/>
      <c r="Q63" s="146"/>
      <c r="R63" s="143"/>
      <c r="S63" s="144"/>
      <c r="T63" s="145"/>
      <c r="U63" s="146"/>
      <c r="V63" s="143"/>
      <c r="W63" s="144"/>
      <c r="X63" s="145"/>
      <c r="Y63" s="146"/>
      <c r="Z63" s="117">
        <f t="shared" si="4"/>
        <v>0</v>
      </c>
      <c r="AA63" s="118"/>
    </row>
    <row r="64" spans="1:27" ht="14.1" customHeight="1" x14ac:dyDescent="0.2">
      <c r="A64" s="131"/>
      <c r="B64" s="143"/>
      <c r="C64" s="144"/>
      <c r="D64" s="145"/>
      <c r="E64" s="146"/>
      <c r="F64" s="143"/>
      <c r="G64" s="144"/>
      <c r="H64" s="145"/>
      <c r="I64" s="146"/>
      <c r="J64" s="143"/>
      <c r="K64" s="144"/>
      <c r="L64" s="145"/>
      <c r="M64" s="146"/>
      <c r="N64" s="143"/>
      <c r="O64" s="144"/>
      <c r="P64" s="145"/>
      <c r="Q64" s="146"/>
      <c r="R64" s="143"/>
      <c r="S64" s="144"/>
      <c r="T64" s="145"/>
      <c r="U64" s="146"/>
      <c r="V64" s="143"/>
      <c r="W64" s="144"/>
      <c r="X64" s="145"/>
      <c r="Y64" s="146"/>
      <c r="Z64" s="117">
        <f t="shared" si="4"/>
        <v>0</v>
      </c>
      <c r="AA64" s="118"/>
    </row>
    <row r="65" spans="1:27" ht="14.1" customHeight="1" thickBot="1" x14ac:dyDescent="0.25">
      <c r="A65" s="128"/>
      <c r="B65" s="176"/>
      <c r="C65" s="177"/>
      <c r="D65" s="178"/>
      <c r="E65" s="179"/>
      <c r="F65" s="176"/>
      <c r="G65" s="177"/>
      <c r="H65" s="178"/>
      <c r="I65" s="179"/>
      <c r="J65" s="176"/>
      <c r="K65" s="177"/>
      <c r="L65" s="178"/>
      <c r="M65" s="179"/>
      <c r="N65" s="176"/>
      <c r="O65" s="177"/>
      <c r="P65" s="178"/>
      <c r="Q65" s="179"/>
      <c r="R65" s="176"/>
      <c r="S65" s="177"/>
      <c r="T65" s="178"/>
      <c r="U65" s="179"/>
      <c r="V65" s="176"/>
      <c r="W65" s="177"/>
      <c r="X65" s="178"/>
      <c r="Y65" s="179"/>
      <c r="Z65" s="129">
        <f>Y65+U65+Q65+M65+I65+E65</f>
        <v>0</v>
      </c>
      <c r="AA65" s="130"/>
    </row>
    <row r="66" spans="1:27" ht="14.1" customHeight="1" x14ac:dyDescent="0.2">
      <c r="A66" s="102"/>
      <c r="B66" s="70">
        <f>SUM(B10:B65)</f>
        <v>0</v>
      </c>
      <c r="C66" s="71">
        <f>SUM(C10:C65)</f>
        <v>0</v>
      </c>
      <c r="D66" s="72">
        <f>SUM(D10:D65)</f>
        <v>0</v>
      </c>
      <c r="E66" s="73"/>
      <c r="F66" s="70">
        <f>SUM(F10:F65)</f>
        <v>0</v>
      </c>
      <c r="G66" s="71">
        <f>SUM(G10:G65)</f>
        <v>0</v>
      </c>
      <c r="H66" s="72">
        <f>SUM(H10:H65)</f>
        <v>0</v>
      </c>
      <c r="I66" s="73"/>
      <c r="J66" s="70">
        <f>SUM(J10:J65)</f>
        <v>0</v>
      </c>
      <c r="K66" s="71">
        <f>SUM(K10:K65)</f>
        <v>0</v>
      </c>
      <c r="L66" s="72">
        <f>SUM(L10:L65)</f>
        <v>0</v>
      </c>
      <c r="M66" s="73"/>
      <c r="N66" s="70">
        <f>SUM(N10:N65)</f>
        <v>0</v>
      </c>
      <c r="O66" s="71">
        <f>SUM(O10:O65)</f>
        <v>0</v>
      </c>
      <c r="P66" s="72">
        <f>SUM(P10:P65)</f>
        <v>0</v>
      </c>
      <c r="Q66" s="73"/>
      <c r="R66" s="70">
        <f>SUM(R10:R65)</f>
        <v>0</v>
      </c>
      <c r="S66" s="71">
        <f>SUM(S10:S65)</f>
        <v>0</v>
      </c>
      <c r="T66" s="72">
        <f>SUM(T10:T65)</f>
        <v>0</v>
      </c>
      <c r="U66" s="73"/>
      <c r="V66" s="70">
        <f>SUM(V10:V65)</f>
        <v>0</v>
      </c>
      <c r="W66" s="71">
        <f>SUM(W10:W65)</f>
        <v>0</v>
      </c>
      <c r="X66" s="72">
        <f>SUM(X10:X65)</f>
        <v>0</v>
      </c>
      <c r="Y66" s="73"/>
      <c r="Z66" s="74"/>
      <c r="AA66" s="75" t="s">
        <v>25</v>
      </c>
    </row>
    <row r="67" spans="1:27" ht="14.1" customHeight="1" x14ac:dyDescent="0.2">
      <c r="A67" s="103"/>
      <c r="B67" s="76"/>
      <c r="C67" s="214">
        <f>SUM(C66:D66)</f>
        <v>0</v>
      </c>
      <c r="D67" s="215"/>
      <c r="E67" s="77">
        <f>SUM(E10:E65)</f>
        <v>0</v>
      </c>
      <c r="F67" s="76"/>
      <c r="G67" s="214">
        <f>SUM(G66:H66)</f>
        <v>0</v>
      </c>
      <c r="H67" s="215"/>
      <c r="I67" s="77">
        <f>SUM(I10:I65)</f>
        <v>0</v>
      </c>
      <c r="J67" s="76"/>
      <c r="K67" s="214">
        <f>SUM(K66:L66)</f>
        <v>0</v>
      </c>
      <c r="L67" s="215"/>
      <c r="M67" s="77">
        <f>SUM(M10:M65)</f>
        <v>0</v>
      </c>
      <c r="N67" s="76"/>
      <c r="O67" s="214">
        <f>SUM(O66:P66)</f>
        <v>0</v>
      </c>
      <c r="P67" s="215"/>
      <c r="Q67" s="77">
        <f>SUM(Q10:Q65)</f>
        <v>0</v>
      </c>
      <c r="R67" s="76"/>
      <c r="S67" s="214">
        <f>SUM(S66:T66)</f>
        <v>0</v>
      </c>
      <c r="T67" s="215"/>
      <c r="U67" s="77">
        <f>SUM(U10:U65)</f>
        <v>0</v>
      </c>
      <c r="V67" s="76"/>
      <c r="W67" s="214">
        <f>SUM(W66:X66)</f>
        <v>0</v>
      </c>
      <c r="X67" s="215"/>
      <c r="Y67" s="77">
        <f>SUM(Y10:Y65)</f>
        <v>0</v>
      </c>
      <c r="Z67" s="78"/>
      <c r="AA67" s="79">
        <f>SUM(AA10:AA65)</f>
        <v>0</v>
      </c>
    </row>
    <row r="69" spans="1:27" x14ac:dyDescent="0.2">
      <c r="A69" s="105" t="s">
        <v>33</v>
      </c>
      <c r="B69" s="86">
        <v>52</v>
      </c>
      <c r="D69" s="220" t="s">
        <v>34</v>
      </c>
      <c r="E69" s="220"/>
      <c r="AA69" s="91"/>
    </row>
    <row r="71" spans="1:27" x14ac:dyDescent="0.2">
      <c r="A71" s="106" t="s">
        <v>26</v>
      </c>
      <c r="B71" s="105">
        <v>78</v>
      </c>
      <c r="D71" s="220"/>
      <c r="E71" s="220"/>
    </row>
    <row r="72" spans="1:27" x14ac:dyDescent="0.2">
      <c r="A72" s="107" t="s">
        <v>27</v>
      </c>
      <c r="B72" s="108">
        <f>B71/15/7/5</f>
        <v>0.14857142857142858</v>
      </c>
      <c r="D72" s="210">
        <f>D71/15/7/4</f>
        <v>0</v>
      </c>
      <c r="E72" s="210"/>
    </row>
    <row r="74" spans="1:27" x14ac:dyDescent="0.2">
      <c r="A74" s="106" t="s">
        <v>28</v>
      </c>
      <c r="B74" s="105">
        <v>618</v>
      </c>
      <c r="D74" s="220"/>
      <c r="E74" s="220"/>
    </row>
    <row r="75" spans="1:27" x14ac:dyDescent="0.2">
      <c r="A75" s="107" t="s">
        <v>27</v>
      </c>
      <c r="B75" s="108">
        <f>B74/17/7/5</f>
        <v>1.038655462184874</v>
      </c>
      <c r="D75" s="210">
        <f>D74/17/7/4</f>
        <v>0</v>
      </c>
      <c r="E75" s="210"/>
    </row>
    <row r="77" spans="1:27" x14ac:dyDescent="0.2">
      <c r="A77" s="106" t="s">
        <v>29</v>
      </c>
      <c r="B77" s="105">
        <v>26674</v>
      </c>
      <c r="D77" s="220"/>
      <c r="E77" s="220"/>
    </row>
    <row r="78" spans="1:27" x14ac:dyDescent="0.2">
      <c r="A78" s="107" t="s">
        <v>27</v>
      </c>
      <c r="B78" s="108">
        <f>B77/160/7/5</f>
        <v>4.7632142857142856</v>
      </c>
      <c r="D78" s="210">
        <f>D77/160/7/4</f>
        <v>0</v>
      </c>
      <c r="E78" s="210"/>
    </row>
    <row r="79" spans="1:27" x14ac:dyDescent="0.2">
      <c r="B79" s="104"/>
      <c r="D79" s="104"/>
    </row>
    <row r="80" spans="1:27" x14ac:dyDescent="0.2">
      <c r="A80" s="109" t="s">
        <v>30</v>
      </c>
      <c r="B80" s="110">
        <f>B72+B75+B78</f>
        <v>5.950441176470588</v>
      </c>
      <c r="D80" s="219">
        <f>D72+D75+D78</f>
        <v>0</v>
      </c>
      <c r="E80" s="219"/>
    </row>
  </sheetData>
  <mergeCells count="27">
    <mergeCell ref="J5:M5"/>
    <mergeCell ref="N5:Q5"/>
    <mergeCell ref="R5:U5"/>
    <mergeCell ref="D78:E78"/>
    <mergeCell ref="D80:E80"/>
    <mergeCell ref="D69:E69"/>
    <mergeCell ref="D71:E71"/>
    <mergeCell ref="D72:E72"/>
    <mergeCell ref="D74:E74"/>
    <mergeCell ref="D75:E75"/>
    <mergeCell ref="D77:E77"/>
    <mergeCell ref="W67:X67"/>
    <mergeCell ref="C1:Y1"/>
    <mergeCell ref="C67:D67"/>
    <mergeCell ref="G67:H67"/>
    <mergeCell ref="K67:L67"/>
    <mergeCell ref="O67:P67"/>
    <mergeCell ref="S67:T67"/>
    <mergeCell ref="V5:Y5"/>
    <mergeCell ref="B6:E6"/>
    <mergeCell ref="F6:I6"/>
    <mergeCell ref="J6:M6"/>
    <mergeCell ref="N6:Q6"/>
    <mergeCell ref="R6:U6"/>
    <mergeCell ref="V6:Y6"/>
    <mergeCell ref="B5:E5"/>
    <mergeCell ref="F5:I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53</vt:i4>
      </vt:variant>
    </vt:vector>
  </HeadingPairs>
  <TitlesOfParts>
    <vt:vector size="53" baseType="lpstr">
      <vt:lpstr>_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</vt:vector>
  </TitlesOfParts>
  <Company>GEODIS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arnaud.fleury1</cp:lastModifiedBy>
  <cp:lastPrinted>2015-12-22T09:26:37Z</cp:lastPrinted>
  <dcterms:created xsi:type="dcterms:W3CDTF">2015-09-01T16:27:43Z</dcterms:created>
  <dcterms:modified xsi:type="dcterms:W3CDTF">2019-04-26T07:03:42Z</dcterms:modified>
</cp:coreProperties>
</file>