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Apprentissage_VBA\Problème forum\"/>
    </mc:Choice>
  </mc:AlternateContent>
  <xr:revisionPtr revIDLastSave="0" documentId="8_{21C45F6B-1C36-4503-8878-4D5ECB5DECBD}" xr6:coauthVersionLast="45" xr6:coauthVersionMax="45" xr10:uidLastSave="{00000000-0000-0000-0000-000000000000}"/>
  <bookViews>
    <workbookView xWindow="-120" yWindow="-120" windowWidth="29040" windowHeight="15840" tabRatio="500"/>
  </bookViews>
  <sheets>
    <sheet name="Formulaire saisie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" i="1" l="1"/>
  <c r="L4" i="1"/>
  <c r="K5" i="1"/>
  <c r="K6" i="1"/>
  <c r="L6" i="1"/>
  <c r="L5" i="1"/>
</calcChain>
</file>

<file path=xl/sharedStrings.xml><?xml version="1.0" encoding="utf-8"?>
<sst xmlns="http://schemas.openxmlformats.org/spreadsheetml/2006/main" count="48" uniqueCount="46">
  <si>
    <t>200105-1</t>
  </si>
  <si>
    <t>GTIN BOITE</t>
  </si>
  <si>
    <t>GTIN CARTON</t>
  </si>
  <si>
    <t>GTIN PALETTE</t>
  </si>
  <si>
    <t>TAILLE DE LOT</t>
  </si>
  <si>
    <t>DN</t>
  </si>
  <si>
    <t>NOM PRODUIT</t>
  </si>
  <si>
    <t>Code SYSPRO</t>
  </si>
  <si>
    <t>TYPE DE PACKAGING</t>
  </si>
  <si>
    <t>Nombre de SN BOITE</t>
  </si>
  <si>
    <t>N° de LOT</t>
  </si>
  <si>
    <t>Nombre de CARTONS</t>
  </si>
  <si>
    <t>DATE DE PEREMPTION</t>
  </si>
  <si>
    <t>Nombre de PALETTES</t>
  </si>
  <si>
    <t>Count</t>
  </si>
  <si>
    <t>05060033042236</t>
  </si>
  <si>
    <t>05060033042298</t>
  </si>
  <si>
    <t>05060033041260</t>
  </si>
  <si>
    <t>N°</t>
  </si>
  <si>
    <t>BS (5) SN Boîte</t>
  </si>
  <si>
    <t>BS (7) SN Carton N°</t>
  </si>
  <si>
    <t>OBV (8) SN Palette N°</t>
  </si>
  <si>
    <t>Nb unités par pack</t>
  </si>
  <si>
    <t>PDSS</t>
  </si>
  <si>
    <t>BRESIL</t>
  </si>
  <si>
    <t>Théorique</t>
  </si>
  <si>
    <t>Conformité réelle</t>
  </si>
  <si>
    <t>200105-1500001</t>
  </si>
  <si>
    <t>200105-1500002</t>
  </si>
  <si>
    <t>200105-1500003</t>
  </si>
  <si>
    <t>200105-1500004</t>
  </si>
  <si>
    <t>200105-1500005</t>
  </si>
  <si>
    <t>200105-1500006</t>
  </si>
  <si>
    <t>200105-1500007</t>
  </si>
  <si>
    <t>200105-1500008</t>
  </si>
  <si>
    <t>200105-1500009</t>
  </si>
  <si>
    <t>200105-1500010</t>
  </si>
  <si>
    <t>200105-1500011</t>
  </si>
  <si>
    <t>200105-1700023</t>
  </si>
  <si>
    <t>200105-1700124</t>
  </si>
  <si>
    <t>200105-1700032</t>
  </si>
  <si>
    <t>200105-1700187</t>
  </si>
  <si>
    <t>200105-1700041</t>
  </si>
  <si>
    <t>200105-1700186</t>
  </si>
  <si>
    <t>200105-1700050</t>
  </si>
  <si>
    <t>200105-1700059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</si>
</sst>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5" formatCode="&quot;YYMMDD-X8&quot;00000"/>
  </numFmts>
  <fonts count="4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0" tint="-0.1499984740745262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175" fontId="0" fillId="0" borderId="1" xfId="0" applyNumberFormat="1" applyFill="1" applyBorder="1" applyAlignment="1" applyProtection="1">
      <alignment vertical="center"/>
      <protection locked="0"/>
    </xf>
    <xf numFmtId="175" fontId="1" fillId="0" borderId="2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" fontId="1" fillId="0" borderId="2" xfId="0" applyNumberFormat="1" applyFont="1" applyFill="1" applyBorder="1" applyAlignment="1" applyProtection="1">
      <alignment horizontal="center" vertical="center"/>
    </xf>
    <xf numFmtId="1" fontId="1" fillId="4" borderId="3" xfId="0" applyNumberFormat="1" applyFont="1" applyFill="1" applyBorder="1" applyAlignment="1" applyProtection="1">
      <alignment horizontal="center" vertical="center"/>
    </xf>
    <xf numFmtId="1" fontId="1" fillId="0" borderId="3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0" fillId="0" borderId="0" xfId="0" applyNumberFormat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0" fontId="2" fillId="6" borderId="2" xfId="0" applyFont="1" applyFill="1" applyBorder="1" applyAlignment="1">
      <alignment horizontal="center" vertical="center"/>
    </xf>
    <xf numFmtId="17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1" fillId="6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8"/>
  <sheetViews>
    <sheetView tabSelected="1" workbookViewId="0">
      <selection activeCell="D16" sqref="D16"/>
    </sheetView>
  </sheetViews>
  <sheetFormatPr baseColWidth="10" defaultRowHeight="15.75" x14ac:dyDescent="0.25"/>
  <cols>
    <col min="1" max="1" width="5" customWidth="1"/>
    <col min="2" max="2" width="21.875" style="20" customWidth="1"/>
    <col min="3" max="3" width="5" customWidth="1"/>
    <col min="4" max="4" width="21.875" style="1" customWidth="1"/>
    <col min="5" max="5" width="5" style="1" customWidth="1"/>
    <col min="6" max="6" width="22" style="1" customWidth="1"/>
    <col min="7" max="7" width="17.375" style="1" customWidth="1"/>
    <col min="8" max="8" width="13.125" style="1" customWidth="1"/>
    <col min="9" max="9" width="6.125" style="1" customWidth="1"/>
    <col min="10" max="10" width="19.125" style="1" customWidth="1"/>
    <col min="11" max="11" width="9.625" customWidth="1"/>
    <col min="12" max="12" width="15.375" customWidth="1"/>
    <col min="13" max="13" width="4.125" customWidth="1"/>
  </cols>
  <sheetData>
    <row r="1" spans="1:12" s="4" customFormat="1" x14ac:dyDescent="0.25">
      <c r="B1" s="16"/>
      <c r="D1" s="5"/>
      <c r="E1" s="5"/>
      <c r="F1" s="5"/>
      <c r="G1" s="5"/>
      <c r="H1" s="5"/>
      <c r="I1" s="5"/>
      <c r="J1" s="5"/>
    </row>
    <row r="2" spans="1:12" s="4" customFormat="1" x14ac:dyDescent="0.25">
      <c r="B2" s="16"/>
      <c r="D2" s="5"/>
      <c r="E2" s="5"/>
      <c r="F2" s="5"/>
      <c r="G2" s="5"/>
      <c r="H2" s="5"/>
      <c r="I2" s="5"/>
      <c r="J2" s="5"/>
    </row>
    <row r="3" spans="1:12" s="4" customFormat="1" ht="25.5" x14ac:dyDescent="0.25">
      <c r="A3" s="2" t="s">
        <v>6</v>
      </c>
      <c r="B3" s="17"/>
      <c r="C3" s="8"/>
      <c r="D3" s="27" t="s">
        <v>23</v>
      </c>
      <c r="E3" s="5"/>
      <c r="F3" s="24" t="s">
        <v>7</v>
      </c>
      <c r="G3" s="21" t="s">
        <v>5</v>
      </c>
      <c r="H3" s="23" t="s">
        <v>22</v>
      </c>
      <c r="I3" s="11" t="s">
        <v>14</v>
      </c>
      <c r="K3" s="29" t="s">
        <v>25</v>
      </c>
      <c r="L3" s="29" t="s">
        <v>26</v>
      </c>
    </row>
    <row r="4" spans="1:12" s="4" customFormat="1" x14ac:dyDescent="0.25">
      <c r="A4" s="2" t="s">
        <v>8</v>
      </c>
      <c r="B4" s="18"/>
      <c r="C4" s="9"/>
      <c r="D4" s="27" t="s">
        <v>24</v>
      </c>
      <c r="E4" s="5"/>
      <c r="F4" s="24" t="s">
        <v>1</v>
      </c>
      <c r="G4" s="22" t="s">
        <v>15</v>
      </c>
      <c r="H4" s="7"/>
      <c r="I4" s="21">
        <v>1</v>
      </c>
      <c r="J4" s="3" t="s">
        <v>9</v>
      </c>
      <c r="K4" s="25">
        <f>$D$7</f>
        <v>10</v>
      </c>
      <c r="L4" s="28" t="str">
        <f>IF(AND(COUNTA($A:$A)-6=$K$4,(COUNTA($B:$B)-1)=$K$4),"Conforme","Non Conforme")</f>
        <v>Non Conforme</v>
      </c>
    </row>
    <row r="5" spans="1:12" s="4" customFormat="1" x14ac:dyDescent="0.25">
      <c r="A5" s="2" t="s">
        <v>10</v>
      </c>
      <c r="B5" s="17"/>
      <c r="C5" s="8"/>
      <c r="D5" s="6" t="s">
        <v>0</v>
      </c>
      <c r="E5" s="5"/>
      <c r="F5" s="24" t="s">
        <v>2</v>
      </c>
      <c r="G5" s="22" t="s">
        <v>16</v>
      </c>
      <c r="H5" s="21">
        <v>2</v>
      </c>
      <c r="J5" s="3" t="s">
        <v>11</v>
      </c>
      <c r="K5" s="25">
        <f>ROUNDUP($D$7/$H$5,0)</f>
        <v>5</v>
      </c>
      <c r="L5" s="28" t="str">
        <f>IF(AND(COUNTA($C:$C)-1=$K$5,(COUNTA($D:$D)-6)=$K$5),"Conforme","Non Conforme")</f>
        <v>Conforme</v>
      </c>
    </row>
    <row r="6" spans="1:12" s="4" customFormat="1" x14ac:dyDescent="0.25">
      <c r="A6" s="2" t="s">
        <v>12</v>
      </c>
      <c r="B6" s="17"/>
      <c r="C6" s="8"/>
      <c r="D6" s="26">
        <v>43983</v>
      </c>
      <c r="E6" s="5"/>
      <c r="F6" s="24" t="s">
        <v>3</v>
      </c>
      <c r="G6" s="22" t="s">
        <v>17</v>
      </c>
      <c r="H6" s="21">
        <v>2</v>
      </c>
      <c r="I6" s="12">
        <v>1</v>
      </c>
      <c r="J6" s="3" t="s">
        <v>13</v>
      </c>
      <c r="K6" s="25">
        <f>ROUNDUP($K$5/$H$6,0)</f>
        <v>3</v>
      </c>
      <c r="L6" s="28" t="str">
        <f>IF(AND(COUNTA($E:$E)-1=$K$6,(COUNTA($F:$F)-5)=$K$6),"Conforme","Non Conforme")</f>
        <v>Conforme</v>
      </c>
    </row>
    <row r="7" spans="1:12" s="4" customFormat="1" x14ac:dyDescent="0.25">
      <c r="A7" s="2" t="s">
        <v>4</v>
      </c>
      <c r="B7" s="17"/>
      <c r="C7" s="8"/>
      <c r="D7" s="10">
        <v>10</v>
      </c>
      <c r="E7" s="5"/>
      <c r="F7" s="5"/>
      <c r="G7" s="5"/>
      <c r="H7" s="5"/>
    </row>
    <row r="8" spans="1:12" s="4" customFormat="1" x14ac:dyDescent="0.25">
      <c r="B8" s="16"/>
      <c r="D8" s="5"/>
      <c r="E8" s="5"/>
      <c r="F8" s="5"/>
      <c r="G8" s="5"/>
      <c r="H8" s="5"/>
      <c r="I8" s="5"/>
      <c r="J8" s="5"/>
    </row>
    <row r="9" spans="1:12" s="4" customFormat="1" x14ac:dyDescent="0.25">
      <c r="A9" s="14" t="s">
        <v>18</v>
      </c>
      <c r="B9" s="19" t="s">
        <v>19</v>
      </c>
      <c r="C9" s="14" t="s">
        <v>18</v>
      </c>
      <c r="D9" s="15" t="s">
        <v>20</v>
      </c>
      <c r="E9" s="14" t="s">
        <v>18</v>
      </c>
      <c r="F9" s="13" t="s">
        <v>21</v>
      </c>
      <c r="G9" s="5"/>
      <c r="H9" s="5"/>
      <c r="I9" s="5"/>
      <c r="J9" s="5"/>
    </row>
    <row r="10" spans="1:12" s="4" customFormat="1" x14ac:dyDescent="0.25">
      <c r="A10" s="21">
        <v>1</v>
      </c>
      <c r="B10" s="16" t="s">
        <v>27</v>
      </c>
      <c r="C10" s="21">
        <v>1</v>
      </c>
      <c r="D10" s="5" t="s">
        <v>38</v>
      </c>
      <c r="E10" s="21">
        <v>1</v>
      </c>
      <c r="F10" s="5" t="s">
        <v>39</v>
      </c>
      <c r="G10" s="5"/>
      <c r="H10" s="5"/>
      <c r="I10" s="5"/>
      <c r="J10" s="5"/>
    </row>
    <row r="11" spans="1:12" x14ac:dyDescent="0.25">
      <c r="A11" s="21">
        <v>1</v>
      </c>
      <c r="B11" s="16" t="s">
        <v>28</v>
      </c>
      <c r="C11" s="21">
        <v>1</v>
      </c>
      <c r="D11" s="1" t="s">
        <v>40</v>
      </c>
      <c r="E11" s="21">
        <v>1</v>
      </c>
      <c r="F11" s="1" t="s">
        <v>41</v>
      </c>
    </row>
    <row r="12" spans="1:12" x14ac:dyDescent="0.25">
      <c r="A12" s="21">
        <v>1</v>
      </c>
      <c r="B12" s="16" t="s">
        <v>29</v>
      </c>
      <c r="C12" s="21">
        <v>1</v>
      </c>
      <c r="D12" s="5" t="s">
        <v>42</v>
      </c>
      <c r="E12" s="21">
        <v>1</v>
      </c>
      <c r="F12" s="1" t="s">
        <v>43</v>
      </c>
    </row>
    <row r="13" spans="1:12" x14ac:dyDescent="0.25">
      <c r="A13" s="21">
        <v>1</v>
      </c>
      <c r="B13" s="16" t="s">
        <v>30</v>
      </c>
      <c r="C13" s="21">
        <v>1</v>
      </c>
      <c r="D13" s="1" t="s">
        <v>44</v>
      </c>
      <c r="E13"/>
    </row>
    <row r="14" spans="1:12" x14ac:dyDescent="0.25">
      <c r="A14" s="21">
        <v>1</v>
      </c>
      <c r="B14" s="16" t="s">
        <v>31</v>
      </c>
      <c r="C14" s="21">
        <v>1</v>
      </c>
      <c r="D14" s="5" t="s">
        <v>45</v>
      </c>
      <c r="E14"/>
    </row>
    <row r="15" spans="1:12" x14ac:dyDescent="0.25">
      <c r="A15" s="21">
        <v>1</v>
      </c>
      <c r="B15" s="16" t="s">
        <v>32</v>
      </c>
      <c r="E15"/>
    </row>
    <row r="16" spans="1:12" x14ac:dyDescent="0.25">
      <c r="A16" s="21">
        <v>1</v>
      </c>
      <c r="B16" s="16" t="s">
        <v>33</v>
      </c>
      <c r="E16"/>
    </row>
    <row r="17" spans="1:5" x14ac:dyDescent="0.25">
      <c r="A17" s="21">
        <v>1</v>
      </c>
      <c r="B17" s="16" t="s">
        <v>34</v>
      </c>
      <c r="E17"/>
    </row>
    <row r="18" spans="1:5" x14ac:dyDescent="0.25">
      <c r="A18" s="21">
        <v>1</v>
      </c>
      <c r="B18" s="16" t="s">
        <v>35</v>
      </c>
      <c r="E18"/>
    </row>
    <row r="19" spans="1:5" x14ac:dyDescent="0.25">
      <c r="A19" s="21">
        <v>1</v>
      </c>
      <c r="B19" s="16" t="s">
        <v>36</v>
      </c>
      <c r="E19"/>
    </row>
    <row r="20" spans="1:5" x14ac:dyDescent="0.25">
      <c r="B20" s="20" t="s">
        <v>37</v>
      </c>
      <c r="E20"/>
    </row>
    <row r="21" spans="1:5" x14ac:dyDescent="0.25">
      <c r="E21"/>
    </row>
    <row r="22" spans="1:5" x14ac:dyDescent="0.25">
      <c r="E22"/>
    </row>
    <row r="23" spans="1:5" x14ac:dyDescent="0.25">
      <c r="E23"/>
    </row>
    <row r="24" spans="1:5" x14ac:dyDescent="0.25">
      <c r="E24"/>
    </row>
    <row r="25" spans="1:5" x14ac:dyDescent="0.25">
      <c r="E25"/>
    </row>
    <row r="26" spans="1:5" x14ac:dyDescent="0.25">
      <c r="E26"/>
    </row>
    <row r="27" spans="1:5" x14ac:dyDescent="0.25">
      <c r="E27"/>
    </row>
    <row r="28" spans="1:5" x14ac:dyDescent="0.25">
      <c r="E28"/>
    </row>
  </sheetData>
  <sheetCalcPr fullCalcOnLoad="1"/>
  <conditionalFormatting sqref="E9">
    <cfRule type="duplicateValues" dxfId="0" priority="3"/>
  </conditionalFormatting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Formulaire saisie</vt:lpstr>
    </vt:vector>
  </TitlesOfParts>
  <Company>Obvieline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Obvieline Obvieline</dc:creator>
  <cp:lastModifiedBy>Utilisateur Windows</cp:lastModifiedBy>
  <dcterms:created xsi:type="dcterms:W3CDTF">2020-01-29T14:45:10Z</dcterms:created>
  <dcterms:modified xsi:type="dcterms:W3CDTF">2020-02-07T16:54:59Z</dcterms:modified>
</cp:coreProperties>
</file>