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8_{4EC9B396-894A-F944-AA41-C519C91E191E}" xr6:coauthVersionLast="47" xr6:coauthVersionMax="47" xr10:uidLastSave="{00000000-0000-0000-0000-000000000000}"/>
  <bookViews>
    <workbookView xWindow="3180" yWindow="2060" windowWidth="27640" windowHeight="16940" xr2:uid="{4B6E2BD8-BEF9-FC43-9560-F771B307D5A3}"/>
  </bookViews>
  <sheets>
    <sheet name="VHR" sheetId="1" r:id="rId1"/>
  </sheets>
  <externalReferences>
    <externalReference r:id="rId2"/>
  </externalReferences>
  <definedNames>
    <definedName name="atelier_confirmé">'[1]liste déroulante'!$C$12:$C$14</definedName>
    <definedName name="prenom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19" i="1" l="1"/>
  <c r="U19" i="1"/>
  <c r="Q19" i="1"/>
  <c r="H19" i="1" s="1"/>
  <c r="L19" i="1" s="1"/>
  <c r="M19" i="1"/>
  <c r="K19" i="1"/>
  <c r="J19" i="1"/>
  <c r="I19" i="1"/>
  <c r="AQ18" i="1"/>
  <c r="U18" i="1"/>
  <c r="I18" i="1" s="1"/>
  <c r="Q18" i="1"/>
  <c r="H18" i="1" s="1"/>
  <c r="L18" i="1" s="1"/>
  <c r="M18" i="1"/>
  <c r="K18" i="1"/>
  <c r="J18" i="1"/>
  <c r="AQ17" i="1"/>
  <c r="U17" i="1"/>
  <c r="I17" i="1" s="1"/>
  <c r="Q17" i="1"/>
  <c r="H17" i="1" s="1"/>
  <c r="L17" i="1" s="1"/>
  <c r="M17" i="1"/>
  <c r="K17" i="1"/>
  <c r="J17" i="1"/>
  <c r="AQ16" i="1"/>
  <c r="U16" i="1"/>
  <c r="I16" i="1" s="1"/>
  <c r="Q16" i="1"/>
  <c r="H16" i="1" s="1"/>
  <c r="L16" i="1" s="1"/>
  <c r="M16" i="1"/>
  <c r="K16" i="1"/>
  <c r="J16" i="1"/>
  <c r="AQ15" i="1"/>
  <c r="U15" i="1"/>
  <c r="I15" i="1" s="1"/>
  <c r="Q15" i="1"/>
  <c r="H15" i="1" s="1"/>
  <c r="L15" i="1" s="1"/>
  <c r="M15" i="1"/>
  <c r="K15" i="1"/>
  <c r="J15" i="1"/>
  <c r="AQ14" i="1"/>
  <c r="M14" i="1" s="1"/>
  <c r="U14" i="1"/>
  <c r="I14" i="1" s="1"/>
  <c r="Q14" i="1"/>
  <c r="H14" i="1" s="1"/>
  <c r="L14" i="1" s="1"/>
  <c r="K14" i="1"/>
  <c r="J14" i="1"/>
  <c r="E5" i="1"/>
  <c r="E4" i="1"/>
  <c r="E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Cue</author>
  </authors>
  <commentList>
    <comment ref="D12" authorId="0" shapeId="0" xr:uid="{5B834568-2CD4-C741-9BAA-CB19B6D62346}">
      <text>
        <r>
          <rPr>
            <b/>
            <sz val="10"/>
            <color rgb="FF000000"/>
            <rFont val="Tahoma"/>
            <family val="2"/>
          </rPr>
          <t>les villes sont préremplies mais modifiables si besoin</t>
        </r>
      </text>
    </comment>
  </commentList>
</comments>
</file>

<file path=xl/sharedStrings.xml><?xml version="1.0" encoding="utf-8"?>
<sst xmlns="http://schemas.openxmlformats.org/spreadsheetml/2006/main" count="50" uniqueCount="40">
  <si>
    <t>Personnel</t>
  </si>
  <si>
    <t>Synthèse</t>
  </si>
  <si>
    <t>voiture Aller</t>
  </si>
  <si>
    <t>voiture Retour</t>
  </si>
  <si>
    <t>train Aller</t>
  </si>
  <si>
    <t>train retour</t>
  </si>
  <si>
    <t>hébergement</t>
  </si>
  <si>
    <t>Nom</t>
  </si>
  <si>
    <t>Prénom</t>
  </si>
  <si>
    <t>Ville départ</t>
  </si>
  <si>
    <t>ville retour</t>
  </si>
  <si>
    <t>déplacement</t>
  </si>
  <si>
    <t>voit A/</t>
  </si>
  <si>
    <t>voit R/</t>
  </si>
  <si>
    <t>train A/</t>
  </si>
  <si>
    <t>train R/</t>
  </si>
  <si>
    <t>TOTAL</t>
  </si>
  <si>
    <t>nb nuit</t>
  </si>
  <si>
    <t>nb km Aller</t>
  </si>
  <si>
    <t>prix du km</t>
  </si>
  <si>
    <t>nb km Retour</t>
  </si>
  <si>
    <t>jour départ</t>
  </si>
  <si>
    <t>gare départ</t>
  </si>
  <si>
    <t>n° train départ</t>
  </si>
  <si>
    <t>heure départ</t>
  </si>
  <si>
    <t>gare arrivée</t>
  </si>
  <si>
    <t>heure arrivée</t>
  </si>
  <si>
    <t>n° train arrivée</t>
  </si>
  <si>
    <t>prix</t>
  </si>
  <si>
    <t>jour retour</t>
  </si>
  <si>
    <t>du</t>
  </si>
  <si>
    <t>au</t>
  </si>
  <si>
    <t>nombre nuit</t>
  </si>
  <si>
    <t>nom de l'hotel, adresse, n°tel</t>
  </si>
  <si>
    <t>voiture</t>
  </si>
  <si>
    <t>train</t>
  </si>
  <si>
    <t>camion</t>
  </si>
  <si>
    <t>voiture &amp; camion</t>
  </si>
  <si>
    <t>voiture &amp; train</t>
  </si>
  <si>
    <t>train &amp; 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</si>
</sst>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 mmmm\ yyyy;@"/>
    <numFmt numFmtId="165" formatCode="#,##0.00\ &quot;€&quot;"/>
    <numFmt numFmtId="166" formatCode="#,##0.00\ _€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0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BA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theme="8" tint="0.39994506668294322"/>
      </left>
      <right/>
      <top style="medium">
        <color theme="8" tint="0.39991454817346722"/>
      </top>
      <bottom/>
      <diagonal/>
    </border>
    <border>
      <left/>
      <right/>
      <top style="medium">
        <color theme="8" tint="0.39991454817346722"/>
      </top>
      <bottom/>
      <diagonal/>
    </border>
    <border>
      <left/>
      <right style="medium">
        <color theme="8" tint="0.39991454817346722"/>
      </right>
      <top style="medium">
        <color theme="8" tint="0.39991454817346722"/>
      </top>
      <bottom/>
      <diagonal/>
    </border>
    <border>
      <left style="medium">
        <color theme="9" tint="0.39994506668294322"/>
      </left>
      <right/>
      <top style="medium">
        <color theme="9" tint="0.39991454817346722"/>
      </top>
      <bottom/>
      <diagonal/>
    </border>
    <border>
      <left/>
      <right/>
      <top style="medium">
        <color theme="9" tint="0.39991454817346722"/>
      </top>
      <bottom/>
      <diagonal/>
    </border>
    <border>
      <left/>
      <right style="medium">
        <color theme="9" tint="0.39991454817346722"/>
      </right>
      <top style="medium">
        <color theme="9" tint="0.39991454817346722"/>
      </top>
      <bottom/>
      <diagonal/>
    </border>
    <border>
      <left style="medium">
        <color theme="7" tint="0.39994506668294322"/>
      </left>
      <right/>
      <top style="medium">
        <color theme="7" tint="0.39994506668294322"/>
      </top>
      <bottom/>
      <diagonal/>
    </border>
    <border>
      <left/>
      <right/>
      <top style="medium">
        <color theme="7" tint="0.39994506668294322"/>
      </top>
      <bottom/>
      <diagonal/>
    </border>
    <border>
      <left/>
      <right style="medium">
        <color theme="7" tint="0.39994506668294322"/>
      </right>
      <top style="medium">
        <color theme="7" tint="0.39994506668294322"/>
      </top>
      <bottom/>
      <diagonal/>
    </border>
    <border>
      <left style="medium">
        <color theme="5" tint="0.39994506668294322"/>
      </left>
      <right/>
      <top style="medium">
        <color theme="5" tint="0.39994506668294322"/>
      </top>
      <bottom/>
      <diagonal/>
    </border>
    <border>
      <left/>
      <right/>
      <top style="medium">
        <color theme="5" tint="0.39994506668294322"/>
      </top>
      <bottom/>
      <diagonal/>
    </border>
    <border>
      <left/>
      <right style="medium">
        <color theme="5" tint="0.39994506668294322"/>
      </right>
      <top style="medium">
        <color theme="5" tint="0.39994506668294322"/>
      </top>
      <bottom/>
      <diagonal/>
    </border>
    <border>
      <left style="medium">
        <color theme="8" tint="0.39994506668294322"/>
      </left>
      <right/>
      <top/>
      <bottom/>
      <diagonal/>
    </border>
    <border>
      <left/>
      <right style="medium">
        <color theme="8" tint="0.39991454817346722"/>
      </right>
      <top/>
      <bottom/>
      <diagonal/>
    </border>
    <border>
      <left style="medium">
        <color theme="9" tint="0.39994506668294322"/>
      </left>
      <right/>
      <top/>
      <bottom/>
      <diagonal/>
    </border>
    <border>
      <left/>
      <right style="medium">
        <color theme="9" tint="0.39991454817346722"/>
      </right>
      <top/>
      <bottom/>
      <diagonal/>
    </border>
    <border>
      <left style="medium">
        <color theme="7" tint="0.39994506668294322"/>
      </left>
      <right/>
      <top/>
      <bottom/>
      <diagonal/>
    </border>
    <border>
      <left/>
      <right style="medium">
        <color theme="7" tint="0.39994506668294322"/>
      </right>
      <top/>
      <bottom/>
      <diagonal/>
    </border>
    <border>
      <left style="medium">
        <color theme="5" tint="0.39994506668294322"/>
      </left>
      <right/>
      <top/>
      <bottom/>
      <diagonal/>
    </border>
    <border>
      <left/>
      <right style="medium">
        <color theme="5" tint="0.39994506668294322"/>
      </right>
      <top/>
      <bottom/>
      <diagonal/>
    </border>
    <border>
      <left style="medium">
        <color theme="8" tint="0.39994506668294322"/>
      </left>
      <right/>
      <top/>
      <bottom style="medium">
        <color theme="8" tint="0.39991454817346722"/>
      </bottom>
      <diagonal/>
    </border>
    <border>
      <left/>
      <right/>
      <top/>
      <bottom style="medium">
        <color theme="8" tint="0.39991454817346722"/>
      </bottom>
      <diagonal/>
    </border>
    <border>
      <left/>
      <right style="medium">
        <color theme="8" tint="0.39991454817346722"/>
      </right>
      <top/>
      <bottom style="medium">
        <color theme="8" tint="0.39991454817346722"/>
      </bottom>
      <diagonal/>
    </border>
    <border>
      <left style="medium">
        <color theme="9" tint="0.39991454817346722"/>
      </left>
      <right/>
      <top/>
      <bottom style="medium">
        <color theme="9" tint="0.39991454817346722"/>
      </bottom>
      <diagonal/>
    </border>
    <border>
      <left/>
      <right/>
      <top/>
      <bottom style="medium">
        <color theme="9" tint="0.39991454817346722"/>
      </bottom>
      <diagonal/>
    </border>
    <border>
      <left/>
      <right style="medium">
        <color theme="9" tint="0.39991454817346722"/>
      </right>
      <top/>
      <bottom style="medium">
        <color theme="9" tint="0.39991454817346722"/>
      </bottom>
      <diagonal/>
    </border>
    <border>
      <left style="medium">
        <color theme="7" tint="0.39991454817346722"/>
      </left>
      <right/>
      <top/>
      <bottom style="medium">
        <color theme="7" tint="0.39991454817346722"/>
      </bottom>
      <diagonal/>
    </border>
    <border>
      <left/>
      <right/>
      <top/>
      <bottom style="medium">
        <color theme="7" tint="0.39991454817346722"/>
      </bottom>
      <diagonal/>
    </border>
    <border>
      <left/>
      <right style="medium">
        <color theme="7" tint="0.39994506668294322"/>
      </right>
      <top/>
      <bottom style="medium">
        <color theme="7" tint="0.39991454817346722"/>
      </bottom>
      <diagonal/>
    </border>
    <border>
      <left style="medium">
        <color theme="5" tint="0.39991454817346722"/>
      </left>
      <right/>
      <top/>
      <bottom style="medium">
        <color theme="5" tint="0.39991454817346722"/>
      </bottom>
      <diagonal/>
    </border>
    <border>
      <left/>
      <right/>
      <top/>
      <bottom style="medium">
        <color theme="5" tint="0.39991454817346722"/>
      </bottom>
      <diagonal/>
    </border>
    <border>
      <left/>
      <right style="medium">
        <color theme="5" tint="0.39991454817346722"/>
      </right>
      <top/>
      <bottom style="medium">
        <color theme="5" tint="0.39991454817346722"/>
      </bottom>
      <diagonal/>
    </border>
    <border>
      <left/>
      <right style="medium">
        <color theme="7" tint="0.39994506668294322"/>
      </right>
      <top/>
      <bottom style="medium">
        <color theme="7" tint="0.39994506668294322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2" borderId="0" xfId="0" applyNumberFormat="1" applyFont="1" applyFill="1" applyAlignment="1">
      <alignment horizontal="right"/>
    </xf>
    <xf numFmtId="164" fontId="1" fillId="0" borderId="0" xfId="0" applyNumberFormat="1" applyFont="1" applyAlignment="1">
      <alignment horizontal="right"/>
    </xf>
    <xf numFmtId="20" fontId="1" fillId="0" borderId="0" xfId="0" applyNumberFormat="1" applyFont="1"/>
    <xf numFmtId="0" fontId="1" fillId="2" borderId="0" xfId="0" applyFont="1" applyFill="1" applyAlignment="1">
      <alignment horizontal="right"/>
    </xf>
    <xf numFmtId="20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8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20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5" fontId="3" fillId="0" borderId="0" xfId="0" applyNumberFormat="1" applyFont="1"/>
    <xf numFmtId="165" fontId="0" fillId="0" borderId="0" xfId="0" applyNumberFormat="1"/>
    <xf numFmtId="0" fontId="0" fillId="0" borderId="17" xfId="0" applyBorder="1" applyAlignment="1">
      <alignment horizontal="center"/>
    </xf>
    <xf numFmtId="165" fontId="0" fillId="0" borderId="18" xfId="0" applyNumberFormat="1" applyBorder="1" applyAlignment="1">
      <alignment horizontal="right"/>
    </xf>
    <xf numFmtId="165" fontId="0" fillId="0" borderId="0" xfId="0" applyNumberFormat="1" applyAlignment="1">
      <alignment horizontal="center"/>
    </xf>
    <xf numFmtId="165" fontId="0" fillId="0" borderId="18" xfId="0" applyNumberFormat="1" applyBorder="1"/>
    <xf numFmtId="0" fontId="0" fillId="0" borderId="19" xfId="0" applyBorder="1" applyAlignment="1">
      <alignment horizontal="center"/>
    </xf>
    <xf numFmtId="20" fontId="0" fillId="0" borderId="0" xfId="0" applyNumberFormat="1" applyAlignment="1">
      <alignment horizontal="center"/>
    </xf>
    <xf numFmtId="165" fontId="0" fillId="0" borderId="2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20" xfId="0" applyNumberFormat="1" applyBorder="1"/>
    <xf numFmtId="0" fontId="0" fillId="0" borderId="21" xfId="0" applyBorder="1"/>
    <xf numFmtId="0" fontId="0" fillId="0" borderId="22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165" fontId="0" fillId="0" borderId="25" xfId="0" applyNumberFormat="1" applyBorder="1"/>
    <xf numFmtId="0" fontId="0" fillId="0" borderId="26" xfId="0" applyBorder="1"/>
    <xf numFmtId="0" fontId="0" fillId="0" borderId="27" xfId="0" applyBorder="1"/>
    <xf numFmtId="0" fontId="0" fillId="0" borderId="28" xfId="0" applyBorder="1" applyAlignment="1">
      <alignment horizontal="center"/>
    </xf>
    <xf numFmtId="165" fontId="0" fillId="0" borderId="29" xfId="0" applyNumberFormat="1" applyBorder="1" applyAlignment="1">
      <alignment horizontal="right"/>
    </xf>
    <xf numFmtId="0" fontId="0" fillId="0" borderId="28" xfId="0" applyBorder="1"/>
    <xf numFmtId="165" fontId="0" fillId="0" borderId="29" xfId="0" applyNumberFormat="1" applyBorder="1"/>
    <xf numFmtId="0" fontId="0" fillId="0" borderId="30" xfId="0" applyBorder="1"/>
    <xf numFmtId="0" fontId="0" fillId="0" borderId="31" xfId="0" applyBorder="1"/>
    <xf numFmtId="165" fontId="0" fillId="0" borderId="32" xfId="0" applyNumberFormat="1" applyBorder="1"/>
    <xf numFmtId="0" fontId="0" fillId="0" borderId="33" xfId="0" applyBorder="1"/>
    <xf numFmtId="166" fontId="0" fillId="0" borderId="0" xfId="0" applyNumberFormat="1"/>
    <xf numFmtId="0" fontId="2" fillId="0" borderId="0" xfId="0" applyFont="1"/>
    <xf numFmtId="165" fontId="3" fillId="0" borderId="25" xfId="0" applyNumberFormat="1" applyFont="1" applyBorder="1"/>
  </cellXfs>
  <cellStyles count="1">
    <cellStyle name="Normal" xfId="0" builtinId="0"/>
  </cellStyles>
  <dxfs count="3">
    <dxf>
      <font>
        <b val="0"/>
        <i val="0"/>
        <color theme="1"/>
      </font>
    </dxf>
    <dxf>
      <font>
        <b val="0"/>
        <i val="0"/>
        <color theme="1"/>
      </font>
    </dxf>
    <dxf>
      <font>
        <b val="0"/>
        <i val="0"/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oischenot/Documents/Studio%20du%20moulin/00_Prestations/00_Compagnie/02_Anima%20Commpagnie/00_MEGA%20DOC/base%20MEGA%20DOC%20vi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sateur"/>
      <sheetName val="vente"/>
      <sheetName val="planning pre production"/>
      <sheetName val="feuille de route"/>
      <sheetName val="adéquation technique FL"/>
      <sheetName val="adéquation technique"/>
      <sheetName val="VHR"/>
      <sheetName val="planning production FL 14h00"/>
      <sheetName val="notes "/>
      <sheetName val="liste déroulante"/>
    </sheetNames>
    <sheetDataSet>
      <sheetData sheetId="0">
        <row r="3">
          <cell r="E3" t="str">
            <v>SPECTACLE</v>
          </cell>
        </row>
        <row r="5">
          <cell r="E5" t="str">
            <v>VILLE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2">
          <cell r="C12" t="str">
            <v>OUI</v>
          </cell>
        </row>
        <row r="13">
          <cell r="C13" t="str">
            <v>NON</v>
          </cell>
        </row>
        <row r="14">
          <cell r="C14" t="str">
            <v>Peut-être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B041A-2250-0C47-A79F-DA7ED14A2E5A}">
  <dimension ref="B2:AR27"/>
  <sheetViews>
    <sheetView tabSelected="1" workbookViewId="0">
      <pane xSplit="3" topLeftCell="D1" activePane="topRight" state="frozen"/>
      <selection pane="topRight" activeCell="H8" sqref="H8"/>
    </sheetView>
  </sheetViews>
  <sheetFormatPr baseColWidth="10" defaultRowHeight="16" x14ac:dyDescent="0.2"/>
  <cols>
    <col min="1" max="1" width="2.6640625" customWidth="1"/>
    <col min="2" max="2" width="11.33203125" customWidth="1"/>
    <col min="3" max="3" width="8.1640625" bestFit="1" customWidth="1"/>
    <col min="4" max="5" width="23.1640625" customWidth="1"/>
    <col min="6" max="6" width="2.83203125" customWidth="1"/>
    <col min="7" max="13" width="17.33203125" customWidth="1"/>
    <col min="14" max="14" width="2.6640625" customWidth="1"/>
    <col min="15" max="15" width="15" bestFit="1" customWidth="1"/>
    <col min="16" max="16" width="13.33203125" bestFit="1" customWidth="1"/>
    <col min="17" max="17" width="12.83203125" bestFit="1" customWidth="1"/>
    <col min="18" max="18" width="3" customWidth="1"/>
    <col min="19" max="21" width="12.83203125" customWidth="1"/>
    <col min="22" max="22" width="2.83203125" customWidth="1"/>
    <col min="23" max="23" width="15" bestFit="1" customWidth="1"/>
    <col min="24" max="24" width="13.33203125" bestFit="1" customWidth="1"/>
    <col min="25" max="25" width="12.83203125" bestFit="1" customWidth="1"/>
    <col min="26" max="26" width="16.6640625" customWidth="1"/>
    <col min="27" max="27" width="13.33203125" customWidth="1"/>
    <col min="28" max="30" width="14" customWidth="1"/>
    <col min="31" max="31" width="2.83203125" customWidth="1"/>
    <col min="32" max="39" width="15.6640625" customWidth="1"/>
    <col min="40" max="40" width="2.83203125" customWidth="1"/>
    <col min="41" max="42" width="12.33203125" bestFit="1" customWidth="1"/>
    <col min="43" max="43" width="12.1640625" bestFit="1" customWidth="1"/>
    <col min="44" max="44" width="47.6640625" customWidth="1"/>
  </cols>
  <sheetData>
    <row r="2" spans="2:44" x14ac:dyDescent="0.2">
      <c r="D2" s="1"/>
      <c r="E2" s="1"/>
      <c r="F2" s="1"/>
    </row>
    <row r="3" spans="2:44" x14ac:dyDescent="0.2">
      <c r="D3" s="2"/>
      <c r="E3" s="3" t="str">
        <f>[1]Organisateur!E3</f>
        <v>SPECTACLE</v>
      </c>
      <c r="F3" s="2"/>
      <c r="G3" s="2"/>
      <c r="H3" s="4"/>
      <c r="I3" s="4"/>
      <c r="J3" s="4"/>
      <c r="K3" s="4"/>
      <c r="L3" s="4"/>
      <c r="M3" s="4"/>
    </row>
    <row r="4" spans="2:44" x14ac:dyDescent="0.2">
      <c r="D4" s="5"/>
      <c r="E4" s="6" t="str">
        <f>TEXT([1]vente!C25,"j mmmmmmmmm aaaa") &amp; " à " &amp; TEXT([1]vente!D25,"hh:mm")</f>
        <v>0 janvier 1900 à 00:00</v>
      </c>
      <c r="F4" s="5"/>
      <c r="G4" s="5"/>
      <c r="H4" s="7"/>
      <c r="I4" s="7"/>
      <c r="J4" s="7"/>
      <c r="K4" s="7"/>
      <c r="L4" s="7"/>
      <c r="M4" s="7"/>
    </row>
    <row r="5" spans="2:44" x14ac:dyDescent="0.2">
      <c r="D5" s="1"/>
      <c r="E5" s="6" t="str">
        <f>[1]Organisateur!E5</f>
        <v>VILLE</v>
      </c>
      <c r="F5" s="1"/>
      <c r="G5" s="1"/>
      <c r="H5" s="8"/>
      <c r="I5" s="8"/>
      <c r="J5" s="8"/>
      <c r="K5" s="8"/>
      <c r="L5" s="8"/>
      <c r="M5" s="8"/>
    </row>
    <row r="6" spans="2:44" x14ac:dyDescent="0.2">
      <c r="D6" s="1"/>
      <c r="E6" s="1"/>
      <c r="F6" s="1"/>
    </row>
    <row r="7" spans="2:44" x14ac:dyDescent="0.2">
      <c r="D7" s="1"/>
      <c r="E7" s="1"/>
      <c r="F7" s="1"/>
    </row>
    <row r="10" spans="2:44" ht="17" thickBot="1" x14ac:dyDescent="0.25"/>
    <row r="11" spans="2:44" x14ac:dyDescent="0.2">
      <c r="B11" s="9" t="s">
        <v>0</v>
      </c>
      <c r="C11" s="10"/>
      <c r="D11" s="10"/>
      <c r="E11" s="11"/>
      <c r="G11" s="12" t="s">
        <v>1</v>
      </c>
      <c r="H11" s="13"/>
      <c r="I11" s="13"/>
      <c r="J11" s="13"/>
      <c r="K11" s="13"/>
      <c r="L11" s="13"/>
      <c r="M11" s="14"/>
      <c r="O11" s="15" t="s">
        <v>2</v>
      </c>
      <c r="P11" s="16"/>
      <c r="Q11" s="17"/>
      <c r="R11" s="18"/>
      <c r="S11" s="15" t="s">
        <v>3</v>
      </c>
      <c r="T11" s="16"/>
      <c r="U11" s="17"/>
      <c r="W11" s="19" t="s">
        <v>4</v>
      </c>
      <c r="X11" s="20"/>
      <c r="Y11" s="20"/>
      <c r="Z11" s="20"/>
      <c r="AA11" s="20"/>
      <c r="AB11" s="20"/>
      <c r="AC11" s="20"/>
      <c r="AD11" s="21"/>
      <c r="AF11" s="19" t="s">
        <v>5</v>
      </c>
      <c r="AG11" s="20"/>
      <c r="AH11" s="20"/>
      <c r="AI11" s="20"/>
      <c r="AJ11" s="20"/>
      <c r="AK11" s="20"/>
      <c r="AL11" s="20"/>
      <c r="AM11" s="21"/>
      <c r="AO11" s="15" t="s">
        <v>6</v>
      </c>
      <c r="AP11" s="16"/>
      <c r="AQ11" s="16"/>
      <c r="AR11" s="17"/>
    </row>
    <row r="12" spans="2:44" x14ac:dyDescent="0.2">
      <c r="B12" s="22" t="s">
        <v>7</v>
      </c>
      <c r="C12" s="23" t="s">
        <v>8</v>
      </c>
      <c r="D12" s="23" t="s">
        <v>9</v>
      </c>
      <c r="E12" s="24" t="s">
        <v>10</v>
      </c>
      <c r="G12" s="25" t="s">
        <v>11</v>
      </c>
      <c r="H12" s="26" t="s">
        <v>12</v>
      </c>
      <c r="I12" s="26" t="s">
        <v>13</v>
      </c>
      <c r="J12" s="26" t="s">
        <v>14</v>
      </c>
      <c r="K12" s="26" t="s">
        <v>15</v>
      </c>
      <c r="L12" s="26" t="s">
        <v>16</v>
      </c>
      <c r="M12" s="27" t="s">
        <v>17</v>
      </c>
      <c r="O12" s="28" t="s">
        <v>18</v>
      </c>
      <c r="P12" s="29" t="s">
        <v>19</v>
      </c>
      <c r="Q12" s="30" t="s">
        <v>16</v>
      </c>
      <c r="R12" s="31"/>
      <c r="S12" s="28" t="s">
        <v>20</v>
      </c>
      <c r="T12" s="29" t="s">
        <v>19</v>
      </c>
      <c r="U12" s="30" t="s">
        <v>16</v>
      </c>
      <c r="W12" s="32" t="s">
        <v>21</v>
      </c>
      <c r="X12" s="33" t="s">
        <v>22</v>
      </c>
      <c r="Y12" s="33" t="s">
        <v>23</v>
      </c>
      <c r="Z12" s="33" t="s">
        <v>24</v>
      </c>
      <c r="AA12" s="33" t="s">
        <v>25</v>
      </c>
      <c r="AB12" s="33" t="s">
        <v>26</v>
      </c>
      <c r="AC12" s="33" t="s">
        <v>27</v>
      </c>
      <c r="AD12" s="34" t="s">
        <v>28</v>
      </c>
      <c r="AF12" s="32" t="s">
        <v>29</v>
      </c>
      <c r="AG12" s="33" t="s">
        <v>22</v>
      </c>
      <c r="AH12" s="33" t="s">
        <v>23</v>
      </c>
      <c r="AI12" s="33" t="s">
        <v>24</v>
      </c>
      <c r="AJ12" s="33" t="s">
        <v>25</v>
      </c>
      <c r="AK12" s="33" t="s">
        <v>26</v>
      </c>
      <c r="AL12" s="33" t="s">
        <v>27</v>
      </c>
      <c r="AM12" s="34" t="s">
        <v>28</v>
      </c>
      <c r="AO12" s="28" t="s">
        <v>30</v>
      </c>
      <c r="AP12" s="29" t="s">
        <v>31</v>
      </c>
      <c r="AQ12" s="29" t="s">
        <v>32</v>
      </c>
      <c r="AR12" s="30" t="s">
        <v>33</v>
      </c>
    </row>
    <row r="13" spans="2:44" x14ac:dyDescent="0.2">
      <c r="B13" s="35"/>
      <c r="E13" s="36"/>
      <c r="G13" s="37"/>
      <c r="M13" s="38"/>
      <c r="O13" s="39"/>
      <c r="Q13" s="40"/>
      <c r="S13" s="39"/>
      <c r="U13" s="40"/>
      <c r="W13" s="41"/>
      <c r="AD13" s="42"/>
      <c r="AF13" s="41"/>
      <c r="AM13" s="42"/>
      <c r="AO13" s="39"/>
      <c r="AR13" s="40"/>
    </row>
    <row r="14" spans="2:44" x14ac:dyDescent="0.2">
      <c r="B14" s="35"/>
      <c r="D14" s="31"/>
      <c r="E14" s="43"/>
      <c r="G14" s="44" t="s">
        <v>34</v>
      </c>
      <c r="H14" s="45">
        <f>SUM(Q14)</f>
        <v>37</v>
      </c>
      <c r="I14" s="45">
        <f>SUM(U14)</f>
        <v>37</v>
      </c>
      <c r="J14" s="45">
        <f>SUM(AD14)</f>
        <v>0</v>
      </c>
      <c r="K14" s="45">
        <f>SUM(AM14)</f>
        <v>0</v>
      </c>
      <c r="L14" s="46">
        <f>SUM(H14:K14)</f>
        <v>74</v>
      </c>
      <c r="M14" s="38">
        <f>AQ14</f>
        <v>0</v>
      </c>
      <c r="O14" s="47">
        <v>100</v>
      </c>
      <c r="P14" s="31">
        <v>0.37</v>
      </c>
      <c r="Q14" s="48">
        <f>O14*P14</f>
        <v>37</v>
      </c>
      <c r="R14" s="49"/>
      <c r="S14" s="39">
        <v>100</v>
      </c>
      <c r="T14">
        <v>0.37</v>
      </c>
      <c r="U14" s="50">
        <f>S14*T14</f>
        <v>37</v>
      </c>
      <c r="W14" s="51"/>
      <c r="X14" s="31"/>
      <c r="Y14" s="31"/>
      <c r="Z14" s="31"/>
      <c r="AA14" s="31"/>
      <c r="AB14" s="31"/>
      <c r="AC14" s="52"/>
      <c r="AD14" s="53"/>
      <c r="AE14" s="31"/>
      <c r="AF14" s="51"/>
      <c r="AG14" s="31"/>
      <c r="AH14" s="31"/>
      <c r="AI14" s="31"/>
      <c r="AJ14" s="31"/>
      <c r="AK14" s="31"/>
      <c r="AL14" s="31"/>
      <c r="AM14" s="53"/>
      <c r="AN14" s="31"/>
      <c r="AO14" s="54"/>
      <c r="AP14" s="55"/>
      <c r="AQ14" s="31">
        <f>SUM(AP14-AO14)</f>
        <v>0</v>
      </c>
      <c r="AR14" s="40"/>
    </row>
    <row r="15" spans="2:44" x14ac:dyDescent="0.2">
      <c r="B15" s="35"/>
      <c r="D15" s="31"/>
      <c r="E15" s="43"/>
      <c r="G15" s="44" t="s">
        <v>35</v>
      </c>
      <c r="H15" s="45">
        <f t="shared" ref="H15:H19" si="0">SUM(Q15)</f>
        <v>0</v>
      </c>
      <c r="I15" s="45">
        <f t="shared" ref="I15:I19" si="1">SUM(U15)</f>
        <v>0</v>
      </c>
      <c r="J15" s="45">
        <f t="shared" ref="J15:J19" si="2">SUM(AD15)</f>
        <v>20</v>
      </c>
      <c r="K15" s="45">
        <f t="shared" ref="K15:K19" si="3">SUM(AM15)</f>
        <v>20</v>
      </c>
      <c r="L15" s="46">
        <f t="shared" ref="L15:L18" si="4">SUM(H15:K15)</f>
        <v>40</v>
      </c>
      <c r="M15" s="38">
        <f t="shared" ref="M15:M19" si="5">AQ15</f>
        <v>0</v>
      </c>
      <c r="O15" s="47"/>
      <c r="P15" s="31">
        <v>0.37</v>
      </c>
      <c r="Q15" s="48">
        <f t="shared" ref="Q15:Q19" si="6">O15*P15</f>
        <v>0</v>
      </c>
      <c r="S15" s="39"/>
      <c r="T15">
        <v>0.37</v>
      </c>
      <c r="U15" s="50">
        <f t="shared" ref="U15:U19" si="7">S15*T15</f>
        <v>0</v>
      </c>
      <c r="W15" s="41"/>
      <c r="AD15" s="56">
        <v>20</v>
      </c>
      <c r="AF15" s="41"/>
      <c r="AM15" s="56">
        <v>20</v>
      </c>
      <c r="AO15" s="39"/>
      <c r="AQ15" s="31">
        <f>SUM(AP15-AO15)</f>
        <v>0</v>
      </c>
      <c r="AR15" s="40"/>
    </row>
    <row r="16" spans="2:44" x14ac:dyDescent="0.2">
      <c r="B16" s="35"/>
      <c r="D16" s="31"/>
      <c r="E16" s="43"/>
      <c r="G16" s="44" t="s">
        <v>36</v>
      </c>
      <c r="H16" s="45">
        <f t="shared" si="0"/>
        <v>0</v>
      </c>
      <c r="I16" s="45">
        <f t="shared" si="1"/>
        <v>0</v>
      </c>
      <c r="J16" s="45">
        <f t="shared" si="2"/>
        <v>0</v>
      </c>
      <c r="K16" s="45">
        <f t="shared" si="3"/>
        <v>0</v>
      </c>
      <c r="L16" s="46">
        <f t="shared" si="4"/>
        <v>0</v>
      </c>
      <c r="M16" s="38">
        <f t="shared" si="5"/>
        <v>0</v>
      </c>
      <c r="O16" s="47"/>
      <c r="P16" s="31">
        <v>0.37</v>
      </c>
      <c r="Q16" s="48">
        <f t="shared" si="6"/>
        <v>0</v>
      </c>
      <c r="S16" s="39"/>
      <c r="T16">
        <v>0.37</v>
      </c>
      <c r="U16" s="50">
        <f t="shared" si="7"/>
        <v>0</v>
      </c>
      <c r="W16" s="41"/>
      <c r="AD16" s="56"/>
      <c r="AF16" s="41"/>
      <c r="AM16" s="56"/>
      <c r="AO16" s="39"/>
      <c r="AQ16" s="31">
        <f t="shared" ref="AQ16:AQ19" si="8">SUM(AP16-AO16)</f>
        <v>0</v>
      </c>
      <c r="AR16" s="40"/>
    </row>
    <row r="17" spans="2:44" x14ac:dyDescent="0.2">
      <c r="B17" s="35"/>
      <c r="D17" s="31"/>
      <c r="E17" s="43"/>
      <c r="G17" s="44" t="s">
        <v>37</v>
      </c>
      <c r="H17" s="45">
        <f t="shared" si="0"/>
        <v>0</v>
      </c>
      <c r="I17" s="45">
        <f t="shared" si="1"/>
        <v>0</v>
      </c>
      <c r="J17" s="45">
        <f t="shared" si="2"/>
        <v>0</v>
      </c>
      <c r="K17" s="45">
        <f t="shared" si="3"/>
        <v>0</v>
      </c>
      <c r="L17" s="46">
        <f t="shared" si="4"/>
        <v>0</v>
      </c>
      <c r="M17" s="38">
        <f t="shared" si="5"/>
        <v>0</v>
      </c>
      <c r="O17" s="47"/>
      <c r="P17" s="31">
        <v>0.37</v>
      </c>
      <c r="Q17" s="48">
        <f t="shared" si="6"/>
        <v>0</v>
      </c>
      <c r="S17" s="39"/>
      <c r="T17">
        <v>0.37</v>
      </c>
      <c r="U17" s="50">
        <f t="shared" si="7"/>
        <v>0</v>
      </c>
      <c r="W17" s="41"/>
      <c r="AD17" s="56"/>
      <c r="AF17" s="41"/>
      <c r="AM17" s="56"/>
      <c r="AO17" s="39"/>
      <c r="AQ17" s="31">
        <f t="shared" si="8"/>
        <v>0</v>
      </c>
      <c r="AR17" s="40"/>
    </row>
    <row r="18" spans="2:44" x14ac:dyDescent="0.2">
      <c r="B18" s="35"/>
      <c r="D18" s="31"/>
      <c r="E18" s="43"/>
      <c r="G18" s="44" t="s">
        <v>38</v>
      </c>
      <c r="H18" s="45">
        <f t="shared" si="0"/>
        <v>0</v>
      </c>
      <c r="I18" s="45">
        <f t="shared" si="1"/>
        <v>0</v>
      </c>
      <c r="J18" s="45">
        <f t="shared" si="2"/>
        <v>0</v>
      </c>
      <c r="K18" s="45">
        <f t="shared" si="3"/>
        <v>0</v>
      </c>
      <c r="L18" s="46">
        <f t="shared" si="4"/>
        <v>0</v>
      </c>
      <c r="M18" s="38">
        <f t="shared" si="5"/>
        <v>0</v>
      </c>
      <c r="O18" s="47"/>
      <c r="P18" s="31">
        <v>0.37</v>
      </c>
      <c r="Q18" s="48">
        <f t="shared" si="6"/>
        <v>0</v>
      </c>
      <c r="S18" s="39"/>
      <c r="T18">
        <v>0.37</v>
      </c>
      <c r="U18" s="50">
        <f t="shared" si="7"/>
        <v>0</v>
      </c>
      <c r="W18" s="41"/>
      <c r="AD18" s="56"/>
      <c r="AF18" s="41"/>
      <c r="AM18" s="56"/>
      <c r="AO18" s="39"/>
      <c r="AQ18" s="31">
        <f t="shared" si="8"/>
        <v>0</v>
      </c>
      <c r="AR18" s="40"/>
    </row>
    <row r="19" spans="2:44" ht="17" thickBot="1" x14ac:dyDescent="0.25">
      <c r="B19" s="57"/>
      <c r="C19" s="58"/>
      <c r="D19" s="59"/>
      <c r="E19" s="60"/>
      <c r="G19" s="61" t="s">
        <v>39</v>
      </c>
      <c r="H19" s="75">
        <f t="shared" si="0"/>
        <v>0</v>
      </c>
      <c r="I19" s="75">
        <f t="shared" si="1"/>
        <v>0</v>
      </c>
      <c r="J19" s="75">
        <f t="shared" si="2"/>
        <v>0</v>
      </c>
      <c r="K19" s="75">
        <f t="shared" si="3"/>
        <v>0</v>
      </c>
      <c r="L19" s="62">
        <f t="shared" ref="L19" si="9">SUM(H19:K19)</f>
        <v>0</v>
      </c>
      <c r="M19" s="63">
        <f t="shared" si="5"/>
        <v>0</v>
      </c>
      <c r="O19" s="64"/>
      <c r="P19" s="65">
        <v>0.37</v>
      </c>
      <c r="Q19" s="66">
        <f t="shared" si="6"/>
        <v>0</v>
      </c>
      <c r="S19" s="64"/>
      <c r="T19" s="67">
        <v>0.37</v>
      </c>
      <c r="U19" s="68">
        <f t="shared" si="7"/>
        <v>0</v>
      </c>
      <c r="W19" s="69"/>
      <c r="X19" s="70"/>
      <c r="Y19" s="70"/>
      <c r="Z19" s="70"/>
      <c r="AA19" s="70"/>
      <c r="AB19" s="70"/>
      <c r="AC19" s="70"/>
      <c r="AD19" s="71"/>
      <c r="AF19" s="69"/>
      <c r="AG19" s="70"/>
      <c r="AH19" s="70"/>
      <c r="AI19" s="70"/>
      <c r="AJ19" s="70"/>
      <c r="AK19" s="70"/>
      <c r="AL19" s="70"/>
      <c r="AM19" s="71"/>
      <c r="AO19" s="64"/>
      <c r="AP19" s="67"/>
      <c r="AQ19" s="65">
        <f t="shared" si="8"/>
        <v>0</v>
      </c>
      <c r="AR19" s="72"/>
    </row>
    <row r="20" spans="2:44" x14ac:dyDescent="0.2">
      <c r="AD20" s="73"/>
      <c r="AM20" s="46"/>
    </row>
    <row r="21" spans="2:44" x14ac:dyDescent="0.2">
      <c r="AM21" s="73"/>
    </row>
    <row r="27" spans="2:44" x14ac:dyDescent="0.2">
      <c r="H27" s="74"/>
    </row>
  </sheetData>
  <mergeCells count="7">
    <mergeCell ref="AO11:AR11"/>
    <mergeCell ref="B11:E11"/>
    <mergeCell ref="G11:M11"/>
    <mergeCell ref="O11:Q11"/>
    <mergeCell ref="S11:U11"/>
    <mergeCell ref="W11:AD11"/>
    <mergeCell ref="AF11:AM11"/>
  </mergeCells>
  <conditionalFormatting sqref="H15:I15">
    <cfRule type="expression" dxfId="2" priority="3">
      <formula>ISNUMBER(SEARCH("voiture",G15))</formula>
    </cfRule>
  </conditionalFormatting>
  <conditionalFormatting sqref="H16:I16">
    <cfRule type="expression" dxfId="1" priority="2">
      <formula>ISNUMBER(SEARCH("voiture",G16))</formula>
    </cfRule>
  </conditionalFormatting>
  <conditionalFormatting sqref="H14:I14">
    <cfRule type="expression" dxfId="0" priority="1">
      <formula>ISNUMBER(SEARCH("voiture",F14))</formula>
    </cfRule>
  </conditionalFormatting>
  <pageMargins left="0.2" right="0.2" top="0.75" bottom="0.75" header="0.3" footer="0.3"/>
  <pageSetup paperSize="9" orientation="landscape" horizontalDpi="0" verticalDpi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VHR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Cue</cp:lastModifiedBy>
  <dcterms:created xsi:type="dcterms:W3CDTF">2023-09-20T10:33:48Z</dcterms:created>
  <dcterms:modified xsi:type="dcterms:W3CDTF">2023-09-20T10:34:25Z</dcterms:modified>
</cp:coreProperties>
</file>