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.quantin\Desktop\"/>
    </mc:Choice>
  </mc:AlternateContent>
  <bookViews>
    <workbookView xWindow="0" yWindow="0" windowWidth="28800" windowHeight="12000"/>
  </bookViews>
  <sheets>
    <sheet name="Flotte" sheetId="1" r:id="rId1"/>
    <sheet name="Save" sheetId="2" r:id="rId2"/>
  </sheets>
  <definedNames>
    <definedName name="FlotteN">Tableau2[]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G12" i="1"/>
  <c r="O12" i="1" s="1"/>
  <c r="G13" i="1"/>
  <c r="O13" i="1" s="1"/>
  <c r="G14" i="1"/>
  <c r="O14" i="1" s="1"/>
  <c r="G15" i="1"/>
  <c r="O15" i="1" s="1"/>
  <c r="G16" i="1"/>
  <c r="O16" i="1" s="1"/>
  <c r="F9" i="1"/>
  <c r="E9" i="1"/>
  <c r="H9" i="1"/>
  <c r="I9" i="1"/>
  <c r="J9" i="1"/>
  <c r="K9" i="1"/>
  <c r="L9" i="1"/>
  <c r="M9" i="1"/>
  <c r="D9" i="1"/>
  <c r="D7" i="1"/>
  <c r="G9" i="1" l="1"/>
  <c r="O9" i="1" s="1"/>
</calcChain>
</file>

<file path=xl/sharedStrings.xml><?xml version="1.0" encoding="utf-8"?>
<sst xmlns="http://schemas.openxmlformats.org/spreadsheetml/2006/main" count="57" uniqueCount="43">
  <si>
    <t>Véhicules</t>
  </si>
  <si>
    <t>Immatriculation</t>
  </si>
  <si>
    <t>Marque/Modele/Type</t>
  </si>
  <si>
    <t>Montant au</t>
  </si>
  <si>
    <t>Préparation année :</t>
  </si>
  <si>
    <t>Montant retraits</t>
  </si>
  <si>
    <t>JPB</t>
  </si>
  <si>
    <t>BETON</t>
  </si>
  <si>
    <t>PBA</t>
  </si>
  <si>
    <t>PAB Armature</t>
  </si>
  <si>
    <t>CONSTRUCTION</t>
  </si>
  <si>
    <t>PERSO</t>
  </si>
  <si>
    <t>ECART</t>
  </si>
  <si>
    <t>REPARTITION DE L'ASSURANCE DU PARC AUTOMOBILE</t>
  </si>
  <si>
    <t>Montant à répartir</t>
  </si>
  <si>
    <t xml:space="preserve">Montant à répartir : </t>
  </si>
  <si>
    <t>IVECO DAILY</t>
  </si>
  <si>
    <t>RENAULT</t>
  </si>
  <si>
    <t>MERCEDES</t>
  </si>
  <si>
    <t>Montant Adjonctions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</si>
  <si>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</si>
  <si>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</si>
  <si>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</si>
  <si>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</si>
  <si>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</si>
  <si>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</si>
  <si>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</si>
  <si>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</si>
  <si>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</si>
  <si>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</si>
  <si>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</si>
  <si>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</si>
  <si>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Colonne14</t>
  </si>
  <si>
    <t>Colonne122</t>
  </si>
  <si>
    <t>SALARIE</t>
  </si>
  <si>
    <t>ANNEE</t>
  </si>
  <si>
    <t>AA-001-AA</t>
  </si>
  <si>
    <t>BB-001-BB</t>
  </si>
  <si>
    <t>CC-001-CC</t>
  </si>
  <si>
    <t>DD-001-DD</t>
  </si>
  <si>
    <t>EE-004-EE</t>
  </si>
  <si>
    <t>FORD</t>
  </si>
  <si>
    <t>TRANSIT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</si>
</sst>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center"/>
    </xf>
    <xf numFmtId="44" fontId="0" fillId="0" borderId="0" xfId="0" applyNumberFormat="1" applyProtection="1"/>
    <xf numFmtId="0" fontId="0" fillId="0" borderId="0" xfId="0" applyAlignment="1" applyProtection="1">
      <alignment horizontal="center" vertical="center" wrapText="1"/>
    </xf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44" fontId="0" fillId="3" borderId="0" xfId="0" applyNumberFormat="1" applyFill="1" applyProtection="1"/>
    <xf numFmtId="44" fontId="0" fillId="3" borderId="0" xfId="0" applyNumberFormat="1" applyFill="1" applyBorder="1" applyProtection="1"/>
    <xf numFmtId="44" fontId="0" fillId="0" borderId="0" xfId="0" applyNumberFormat="1" applyBorder="1" applyProtection="1"/>
    <xf numFmtId="14" fontId="1" fillId="5" borderId="3" xfId="0" applyNumberFormat="1" applyFont="1" applyFill="1" applyBorder="1" applyAlignment="1" applyProtection="1">
      <alignment horizontal="center" vertical="center"/>
    </xf>
    <xf numFmtId="44" fontId="2" fillId="0" borderId="0" xfId="0" applyNumberFormat="1" applyFont="1" applyAlignment="1" applyProtection="1">
      <alignment vertical="center"/>
    </xf>
    <xf numFmtId="44" fontId="2" fillId="0" borderId="1" xfId="0" applyNumberFormat="1" applyFont="1" applyBorder="1" applyAlignment="1" applyProtection="1">
      <alignment vertical="center"/>
    </xf>
    <xf numFmtId="44" fontId="1" fillId="7" borderId="2" xfId="0" applyNumberFormat="1" applyFont="1" applyFill="1" applyBorder="1" applyAlignment="1" applyProtection="1">
      <alignment horizontal="center" vertical="center" wrapText="1"/>
    </xf>
    <xf numFmtId="0" fontId="1" fillId="7" borderId="2" xfId="0" applyFont="1" applyFill="1" applyBorder="1" applyAlignment="1" applyProtection="1">
      <alignment horizontal="center" vertical="center" wrapText="1"/>
    </xf>
    <xf numFmtId="44" fontId="1" fillId="7" borderId="2" xfId="0" applyNumberFormat="1" applyFont="1" applyFill="1" applyBorder="1" applyAlignment="1" applyProtection="1">
      <alignment horizontal="center" vertical="center" wrapText="1"/>
    </xf>
    <xf numFmtId="44" fontId="0" fillId="8" borderId="0" xfId="0" applyNumberFormat="1" applyFill="1" applyProtection="1">
      <protection locked="0"/>
    </xf>
    <xf numFmtId="44" fontId="1" fillId="4" borderId="0" xfId="0" applyNumberFormat="1" applyFont="1" applyFill="1" applyBorder="1" applyProtection="1"/>
    <xf numFmtId="0" fontId="1" fillId="7" borderId="2" xfId="0" applyFont="1" applyFill="1" applyBorder="1" applyAlignment="1" applyProtection="1">
      <alignment vertical="center" wrapText="1"/>
    </xf>
    <xf numFmtId="44" fontId="1" fillId="7" borderId="2" xfId="0" applyNumberFormat="1" applyFont="1" applyFill="1" applyBorder="1" applyAlignment="1" applyProtection="1">
      <alignment vertical="center" wrapText="1"/>
    </xf>
    <xf numFmtId="44" fontId="1" fillId="7" borderId="4" xfId="0" applyNumberFormat="1" applyFont="1" applyFill="1" applyBorder="1" applyAlignment="1" applyProtection="1">
      <alignment vertical="center" wrapText="1"/>
    </xf>
    <xf numFmtId="44" fontId="1" fillId="4" borderId="8" xfId="0" applyNumberFormat="1" applyFont="1" applyFill="1" applyBorder="1" applyAlignment="1" applyProtection="1">
      <alignment vertical="center" wrapText="1"/>
    </xf>
    <xf numFmtId="44" fontId="1" fillId="7" borderId="5" xfId="0" applyNumberFormat="1" applyFont="1" applyFill="1" applyBorder="1" applyAlignment="1" applyProtection="1">
      <alignment vertical="center" wrapText="1"/>
    </xf>
    <xf numFmtId="44" fontId="0" fillId="4" borderId="8" xfId="0" applyNumberFormat="1" applyFill="1" applyBorder="1" applyAlignment="1" applyProtection="1">
      <alignment vertical="center" wrapText="1"/>
    </xf>
    <xf numFmtId="44" fontId="4" fillId="0" borderId="0" xfId="0" applyNumberFormat="1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44" fontId="1" fillId="7" borderId="4" xfId="0" applyNumberFormat="1" applyFont="1" applyFill="1" applyBorder="1" applyAlignment="1" applyProtection="1">
      <alignment horizontal="center" vertical="center" wrapText="1"/>
    </xf>
    <xf numFmtId="44" fontId="1" fillId="7" borderId="6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/>
    </xf>
    <xf numFmtId="0" fontId="5" fillId="6" borderId="0" xfId="0" applyFont="1" applyFill="1" applyAlignment="1" applyProtection="1">
      <alignment horizontal="center" vertical="center"/>
    </xf>
    <xf numFmtId="0" fontId="1" fillId="7" borderId="10" xfId="0" applyFont="1" applyFill="1" applyBorder="1" applyAlignment="1" applyProtection="1">
      <alignment horizontal="center"/>
    </xf>
    <xf numFmtId="0" fontId="1" fillId="7" borderId="11" xfId="0" applyFont="1" applyFill="1" applyBorder="1" applyAlignment="1" applyProtection="1">
      <alignment horizontal="center"/>
    </xf>
    <xf numFmtId="44" fontId="1" fillId="7" borderId="2" xfId="0" applyNumberFormat="1" applyFont="1" applyFill="1" applyBorder="1" applyAlignment="1" applyProtection="1">
      <alignment horizontal="center" vertical="center" wrapText="1"/>
    </xf>
    <xf numFmtId="44" fontId="1" fillId="7" borderId="3" xfId="0" applyNumberFormat="1" applyFont="1" applyFill="1" applyBorder="1" applyAlignment="1" applyProtection="1">
      <alignment horizontal="center" vertical="center" wrapText="1"/>
    </xf>
    <xf numFmtId="0" fontId="1" fillId="7" borderId="2" xfId="0" applyFont="1" applyFill="1" applyBorder="1" applyAlignment="1" applyProtection="1">
      <alignment horizontal="center" vertical="center" wrapText="1"/>
    </xf>
    <xf numFmtId="0" fontId="1" fillId="7" borderId="3" xfId="0" applyFont="1" applyFill="1" applyBorder="1" applyAlignment="1" applyProtection="1">
      <alignment horizontal="center" vertical="center" wrapText="1"/>
    </xf>
    <xf numFmtId="44" fontId="1" fillId="7" borderId="5" xfId="0" applyNumberFormat="1" applyFont="1" applyFill="1" applyBorder="1" applyAlignment="1" applyProtection="1">
      <alignment horizontal="center" vertical="center" wrapText="1"/>
    </xf>
    <xf numFmtId="44" fontId="1" fillId="7" borderId="7" xfId="0" applyNumberFormat="1" applyFont="1" applyFill="1" applyBorder="1" applyAlignment="1" applyProtection="1">
      <alignment horizontal="center" vertical="center" wrapText="1"/>
    </xf>
    <xf numFmtId="44" fontId="1" fillId="4" borderId="8" xfId="0" applyNumberFormat="1" applyFont="1" applyFill="1" applyBorder="1" applyAlignment="1" applyProtection="1">
      <alignment horizontal="center" vertical="center" wrapText="1"/>
    </xf>
    <xf numFmtId="44" fontId="1" fillId="4" borderId="9" xfId="0" applyNumberFormat="1" applyFont="1" applyFill="1" applyBorder="1" applyAlignment="1" applyProtection="1">
      <alignment horizontal="center" vertical="center" wrapText="1"/>
    </xf>
    <xf numFmtId="44" fontId="0" fillId="4" borderId="8" xfId="0" applyNumberFormat="1" applyFill="1" applyBorder="1" applyAlignment="1" applyProtection="1">
      <alignment horizontal="center" vertical="center" wrapText="1"/>
    </xf>
    <xf numFmtId="44" fontId="0" fillId="4" borderId="9" xfId="0" applyNumberForma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-0.49998474074526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color theme="0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-0.249977111117893"/>
        </patternFill>
      </fill>
      <protection locked="1" hidden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protection locked="0" hidden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protection locked="0" hidden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protection locked="0" hidden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protection locked="0" hidden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protection locked="0" hidden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protection locked="0" hidden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-0.249977111117893"/>
        </patternFill>
      </fill>
      <protection locked="1" hidden="0"/>
    </dxf>
    <dxf>
      <numFmt numFmtId="34" formatCode="_-* #,##0.00\ &quot;€&quot;_-;\-* #,##0.00\ &quot;€&quot;_-;_-* &quot;-&quot;??\ &quot;€&quot;_-;_-@_-"/>
      <protection locked="1" hidden="0"/>
    </dxf>
    <dxf>
      <numFmt numFmtId="34" formatCode="_-* #,##0.00\ &quot;€&quot;_-;\-* #,##0.00\ &quot;€&quot;_-;_-* &quot;-&quot;??\ &quot;€&quot;_-;_-@_-"/>
      <protection locked="1" hidden="0"/>
    </dxf>
    <dxf>
      <numFmt numFmtId="34" formatCode="_-* #,##0.00\ &quot;€&quot;_-;\-* #,##0.00\ &quot;€&quot;_-;_-* &quot;-&quot;??\ &quot;€&quot;_-;_-@_-"/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64" formatCode="_-* #\ ##,000\ \€_-;\-* #\ ##,000\ \€_-;_-* &quot;-&quot;??\ \€_-;_-@_-"/>
      <protection locked="0" hidden="0"/>
    </dxf>
    <dxf>
      <numFmt numFmtId="34" formatCode="_-* #,##0.00\ &quot;€&quot;_-;\-* #,##0.00\ &quot;€&quot;_-;_-* &quot;-&quot;??\ &quot;€&quot;_-;_-@_-"/>
      <protection locked="1" hidden="0"/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11:O16" totalsRowShown="0" headerRowDxfId="16" dataDxfId="15">
  <autoFilter ref="B11:O16"/>
  <tableColumns count="14">
    <tableColumn id="1" name="Colonne1" dataDxfId="14"/>
    <tableColumn id="2" name="Colonne2" dataDxfId="13"/>
    <tableColumn id="3" name="Colonne3" dataDxfId="12"/>
    <tableColumn id="4" name="Colonne4" dataDxfId="11"/>
    <tableColumn id="5" name="Colonne5" dataDxfId="10"/>
    <tableColumn id="6" name="Colonne6" dataDxfId="9">
      <calculatedColumnFormula>D12-E12+F12</calculatedColumnFormula>
    </tableColumn>
    <tableColumn id="7" name="Colonne7" dataDxfId="8"/>
    <tableColumn id="8" name="Colonne8" dataDxfId="7"/>
    <tableColumn id="9" name="Colonne9" dataDxfId="6"/>
    <tableColumn id="10" name="Colonne10" dataDxfId="5"/>
    <tableColumn id="11" name="Colonne11" dataDxfId="4"/>
    <tableColumn id="12" name="Colonne12" dataDxfId="3"/>
    <tableColumn id="13" name="Colonne122" dataDxfId="2"/>
    <tableColumn id="14" name="Colonne14" dataDxfId="1">
      <calculatedColumnFormula>G12-H12-I12-J12-K12-L12-M12-Tableau2[[#This Row],[Colonne122]]</calculatedColumnFormula>
    </tableColumn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2" totalsRowShown="0" headerRowDxfId="0">
  <autoFilter ref="A1:O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ANNEE"/>
    <tableColumn id="2" name="Immatriculation"/>
    <tableColumn id="3" name="Marque/Modele/Type"/>
    <tableColumn id="4" name="Montant au"/>
    <tableColumn id="5" name="Montant retraits"/>
    <tableColumn id="6" name="Montant Adjonctions"/>
    <tableColumn id="7" name="Montant à répartir"/>
    <tableColumn id="8" name="JPB"/>
    <tableColumn id="9" name="BETON"/>
    <tableColumn id="10" name="PBA"/>
    <tableColumn id="11" name="PAB Armature"/>
    <tableColumn id="12" name="CONSTRUCTION"/>
    <tableColumn id="13" name="PERSO"/>
    <tableColumn id="14" name="SALARIE"/>
    <tableColumn id="15" name="ECART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O16"/>
  <sheetViews>
    <sheetView showGridLines="0" tabSelected="1" zoomScale="90" zoomScaleNormal="90" workbookViewId="0">
      <pane ySplit="3330" topLeftCell="A10" activePane="bottomLeft"/>
      <selection activeCell="B3" sqref="B3:C3"/>
      <selection pane="bottomLeft" activeCell="M17" sqref="M17"/>
    </sheetView>
  </sheetViews>
  <sheetFormatPr baseColWidth="10" defaultRowHeight="15" x14ac:dyDescent="0.25"/>
  <cols>
    <col min="1" max="1" width="3" style="2" customWidth="1"/>
    <col min="2" max="2" width="18.42578125" style="3" customWidth="1"/>
    <col min="3" max="3" width="24.140625" style="2" customWidth="1"/>
    <col min="4" max="6" width="15.7109375" style="4" customWidth="1"/>
    <col min="7" max="7" width="14.7109375" style="4" customWidth="1"/>
    <col min="8" max="14" width="15.7109375" style="4" customWidth="1"/>
    <col min="15" max="15" width="14.7109375" style="4" customWidth="1"/>
    <col min="16" max="16384" width="11.42578125" style="2"/>
  </cols>
  <sheetData>
    <row r="1" spans="2:15" ht="12.75" customHeight="1" x14ac:dyDescent="0.25"/>
    <row r="2" spans="2:15" ht="18.75" x14ac:dyDescent="0.3">
      <c r="B2" s="29" t="s">
        <v>4</v>
      </c>
      <c r="C2" s="29"/>
      <c r="D2" s="25" t="s">
        <v>13</v>
      </c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2:15" ht="26.25" customHeight="1" x14ac:dyDescent="0.25">
      <c r="B3" s="30">
        <v>2022</v>
      </c>
      <c r="C3" s="30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2:15" ht="7.5" customHeight="1" x14ac:dyDescent="0.25"/>
    <row r="5" spans="2:15" ht="15.75" thickBot="1" x14ac:dyDescent="0.3">
      <c r="B5" s="31" t="s">
        <v>0</v>
      </c>
      <c r="C5" s="32"/>
    </row>
    <row r="6" spans="2:15" s="5" customFormat="1" ht="44.25" customHeight="1" x14ac:dyDescent="0.25">
      <c r="B6" s="35" t="s">
        <v>1</v>
      </c>
      <c r="C6" s="35" t="s">
        <v>2</v>
      </c>
      <c r="D6" s="14" t="s">
        <v>3</v>
      </c>
      <c r="E6" s="33" t="s">
        <v>5</v>
      </c>
      <c r="F6" s="27" t="s">
        <v>19</v>
      </c>
      <c r="G6" s="39" t="s">
        <v>14</v>
      </c>
      <c r="H6" s="37" t="s">
        <v>6</v>
      </c>
      <c r="I6" s="33" t="s">
        <v>7</v>
      </c>
      <c r="J6" s="33" t="s">
        <v>8</v>
      </c>
      <c r="K6" s="33" t="s">
        <v>9</v>
      </c>
      <c r="L6" s="33" t="s">
        <v>10</v>
      </c>
      <c r="M6" s="33" t="s">
        <v>11</v>
      </c>
      <c r="N6" s="33" t="s">
        <v>34</v>
      </c>
      <c r="O6" s="41" t="s">
        <v>12</v>
      </c>
    </row>
    <row r="7" spans="2:15" ht="15.75" thickBot="1" x14ac:dyDescent="0.3">
      <c r="B7" s="36"/>
      <c r="C7" s="36"/>
      <c r="D7" s="11">
        <f>DATE(B3,1,1)</f>
        <v>44562</v>
      </c>
      <c r="E7" s="34"/>
      <c r="F7" s="28"/>
      <c r="G7" s="40"/>
      <c r="H7" s="38"/>
      <c r="I7" s="34"/>
      <c r="J7" s="34"/>
      <c r="K7" s="34"/>
      <c r="L7" s="34"/>
      <c r="M7" s="34"/>
      <c r="N7" s="34"/>
      <c r="O7" s="42"/>
    </row>
    <row r="8" spans="2:15" ht="5.0999999999999996" customHeight="1" thickBot="1" x14ac:dyDescent="0.3">
      <c r="B8" s="6"/>
      <c r="C8" s="7"/>
      <c r="D8" s="8"/>
      <c r="E8" s="8"/>
      <c r="F8" s="8"/>
      <c r="G8" s="9"/>
      <c r="H8" s="8"/>
      <c r="I8" s="8"/>
      <c r="J8" s="8"/>
      <c r="K8" s="8"/>
      <c r="L8" s="8"/>
      <c r="M8" s="8"/>
      <c r="N8" s="8"/>
      <c r="O8" s="8"/>
    </row>
    <row r="9" spans="2:15" ht="21" customHeight="1" thickBot="1" x14ac:dyDescent="0.3">
      <c r="B9" s="26" t="s">
        <v>15</v>
      </c>
      <c r="C9" s="26"/>
      <c r="D9" s="12">
        <f>SUM(D10:D16)</f>
        <v>4171.66</v>
      </c>
      <c r="E9" s="12">
        <f>SUM(E10:E16)</f>
        <v>729.71</v>
      </c>
      <c r="F9" s="12">
        <f>SUM(F10:F16)</f>
        <v>0</v>
      </c>
      <c r="G9" s="13">
        <f>D9-E9+F9</f>
        <v>3441.95</v>
      </c>
      <c r="H9" s="12">
        <f t="shared" ref="H9:N9" si="0">SUM(H10:H16)</f>
        <v>1052.74</v>
      </c>
      <c r="I9" s="12">
        <f t="shared" si="0"/>
        <v>323.02999999999997</v>
      </c>
      <c r="J9" s="12">
        <f t="shared" si="0"/>
        <v>506.72</v>
      </c>
      <c r="K9" s="12">
        <f t="shared" si="0"/>
        <v>506.72</v>
      </c>
      <c r="L9" s="12">
        <f t="shared" si="0"/>
        <v>0</v>
      </c>
      <c r="M9" s="12">
        <f t="shared" si="0"/>
        <v>1052.74</v>
      </c>
      <c r="N9" s="12">
        <f t="shared" si="0"/>
        <v>0</v>
      </c>
      <c r="O9" s="13">
        <f>G9-H9-I9-J9-K9-L9-M9-N9</f>
        <v>2.2737367544323206E-13</v>
      </c>
    </row>
    <row r="10" spans="2:15" ht="5.0999999999999996" customHeight="1" x14ac:dyDescent="0.25">
      <c r="B10" s="6"/>
      <c r="C10" s="7"/>
      <c r="D10" s="8"/>
      <c r="E10" s="8"/>
      <c r="F10" s="8"/>
      <c r="G10" s="9"/>
      <c r="H10" s="8"/>
      <c r="I10" s="8"/>
      <c r="J10" s="8"/>
      <c r="K10" s="8"/>
      <c r="L10" s="8"/>
      <c r="M10" s="8"/>
      <c r="N10" s="8"/>
      <c r="O10" s="8"/>
    </row>
    <row r="11" spans="2:15" ht="15" hidden="1" customHeight="1" x14ac:dyDescent="0.25">
      <c r="B11" s="3" t="s">
        <v>20</v>
      </c>
      <c r="C11" s="2" t="s">
        <v>21</v>
      </c>
      <c r="D11" s="4" t="s">
        <v>22</v>
      </c>
      <c r="E11" s="4" t="s">
        <v>23</v>
      </c>
      <c r="F11" s="4" t="s">
        <v>24</v>
      </c>
      <c r="G11" s="10" t="s">
        <v>25</v>
      </c>
      <c r="H11" s="4" t="s">
        <v>26</v>
      </c>
      <c r="I11" s="4" t="s">
        <v>27</v>
      </c>
      <c r="J11" s="4" t="s">
        <v>28</v>
      </c>
      <c r="K11" s="4" t="s">
        <v>29</v>
      </c>
      <c r="L11" s="4" t="s">
        <v>30</v>
      </c>
      <c r="M11" s="4" t="s">
        <v>31</v>
      </c>
      <c r="N11" s="4" t="s">
        <v>33</v>
      </c>
      <c r="O11" s="4" t="s">
        <v>32</v>
      </c>
    </row>
    <row r="12" spans="2:15" s="1" customFormat="1" x14ac:dyDescent="0.25">
      <c r="B12" s="3" t="s">
        <v>36</v>
      </c>
      <c r="C12" s="2" t="s">
        <v>17</v>
      </c>
      <c r="D12" s="4">
        <v>1052.74</v>
      </c>
      <c r="E12" s="4"/>
      <c r="F12" s="4"/>
      <c r="G12" s="18">
        <f t="shared" ref="G12:G16" si="1">D12-E12+F12</f>
        <v>1052.74</v>
      </c>
      <c r="H12" s="17">
        <v>1052.74</v>
      </c>
      <c r="I12" s="17"/>
      <c r="J12" s="17"/>
      <c r="K12" s="17"/>
      <c r="L12" s="17"/>
      <c r="M12" s="17"/>
      <c r="N12" s="17"/>
      <c r="O12" s="18">
        <f>G12-H12-I12-J12-K12-L12-M12-Tableau2[[#This Row],[Colonne122]]</f>
        <v>0</v>
      </c>
    </row>
    <row r="13" spans="2:15" s="1" customFormat="1" x14ac:dyDescent="0.25">
      <c r="B13" s="3" t="s">
        <v>37</v>
      </c>
      <c r="C13" s="2" t="s">
        <v>41</v>
      </c>
      <c r="D13" s="4">
        <v>1052.74</v>
      </c>
      <c r="E13" s="4">
        <v>729.71</v>
      </c>
      <c r="F13" s="4"/>
      <c r="G13" s="18">
        <f t="shared" si="1"/>
        <v>323.02999999999997</v>
      </c>
      <c r="H13" s="17"/>
      <c r="I13" s="17">
        <v>323.02999999999997</v>
      </c>
      <c r="J13" s="17"/>
      <c r="K13" s="17"/>
      <c r="L13" s="17"/>
      <c r="M13" s="17"/>
      <c r="N13" s="17"/>
      <c r="O13" s="18">
        <f>G13-H13-I13-J13-K13-L13-M13-Tableau2[[#This Row],[Colonne122]]</f>
        <v>0</v>
      </c>
    </row>
    <row r="14" spans="2:15" s="1" customFormat="1" x14ac:dyDescent="0.25">
      <c r="B14" s="3" t="s">
        <v>38</v>
      </c>
      <c r="C14" s="2" t="s">
        <v>18</v>
      </c>
      <c r="D14" s="4">
        <v>506.72</v>
      </c>
      <c r="E14" s="4"/>
      <c r="F14" s="4"/>
      <c r="G14" s="18">
        <f t="shared" si="1"/>
        <v>506.72</v>
      </c>
      <c r="H14" s="17"/>
      <c r="I14" s="17"/>
      <c r="J14" s="17">
        <v>506.72</v>
      </c>
      <c r="K14" s="17"/>
      <c r="L14" s="17"/>
      <c r="M14" s="17"/>
      <c r="N14" s="17"/>
      <c r="O14" s="18">
        <f>G14-H14-I14-J14-K14-L14-M14-Tableau2[[#This Row],[Colonne122]]</f>
        <v>0</v>
      </c>
    </row>
    <row r="15" spans="2:15" s="1" customFormat="1" x14ac:dyDescent="0.25">
      <c r="B15" s="3" t="s">
        <v>39</v>
      </c>
      <c r="C15" s="2" t="s">
        <v>16</v>
      </c>
      <c r="D15" s="4">
        <v>506.72</v>
      </c>
      <c r="E15" s="4"/>
      <c r="F15" s="4"/>
      <c r="G15" s="18">
        <f t="shared" si="1"/>
        <v>506.72</v>
      </c>
      <c r="H15" s="17"/>
      <c r="I15" s="17"/>
      <c r="J15" s="17"/>
      <c r="K15" s="17">
        <v>506.72</v>
      </c>
      <c r="L15" s="17"/>
      <c r="M15" s="17"/>
      <c r="N15" s="17"/>
      <c r="O15" s="18">
        <f>G15-H15-I15-J15-K15-L15-M15-Tableau2[[#This Row],[Colonne122]]</f>
        <v>0</v>
      </c>
    </row>
    <row r="16" spans="2:15" s="1" customFormat="1" x14ac:dyDescent="0.25">
      <c r="B16" s="3" t="s">
        <v>40</v>
      </c>
      <c r="C16" s="2" t="s">
        <v>42</v>
      </c>
      <c r="D16" s="4">
        <v>1052.74</v>
      </c>
      <c r="E16" s="4"/>
      <c r="F16" s="4"/>
      <c r="G16" s="18">
        <f t="shared" si="1"/>
        <v>1052.74</v>
      </c>
      <c r="H16" s="17"/>
      <c r="I16" s="17"/>
      <c r="J16" s="17"/>
      <c r="K16" s="17"/>
      <c r="L16" s="17"/>
      <c r="M16" s="17">
        <v>1052.74</v>
      </c>
      <c r="N16" s="17"/>
      <c r="O16" s="18">
        <f>G16-H16-I16-J16-K16-L16-M16-Tableau2[[#This Row],[Colonne122]]</f>
        <v>0</v>
      </c>
    </row>
  </sheetData>
  <sheetProtection insertRows="0" selectLockedCells="1"/>
  <mergeCells count="18">
    <mergeCell ref="M6:M7"/>
    <mergeCell ref="O6:O7"/>
    <mergeCell ref="D2:O3"/>
    <mergeCell ref="B9:C9"/>
    <mergeCell ref="F6:F7"/>
    <mergeCell ref="B2:C2"/>
    <mergeCell ref="B3:C3"/>
    <mergeCell ref="B5:C5"/>
    <mergeCell ref="N6:N7"/>
    <mergeCell ref="B6:B7"/>
    <mergeCell ref="C6:C7"/>
    <mergeCell ref="H6:H7"/>
    <mergeCell ref="G6:G7"/>
    <mergeCell ref="E6:E7"/>
    <mergeCell ref="K6:K7"/>
    <mergeCell ref="J6:J7"/>
    <mergeCell ref="I6:I7"/>
    <mergeCell ref="L6:L7"/>
  </mergeCells>
  <conditionalFormatting sqref="O12:O16">
    <cfRule type="cellIs" dxfId="17" priority="1" operator="greaterThan">
      <formula>0</formula>
    </cfRule>
  </conditionalFormatting>
  <dataValidations count="1">
    <dataValidation type="list" allowBlank="1" showInputMessage="1" showErrorMessage="1" sqref="B3">
      <formula1>"2022,2023,2024,2025,2026,2027,2028,2029,2030,2031,2032,2033,2034,2035,2036,2037,2038,2039,2040"</formula1>
    </dataValidation>
  </dataValidations>
  <pageMargins left="0.7" right="0.7" top="0.75" bottom="0.75" header="0.3" footer="0.3"/>
  <pageSetup paperSize="9" scale="56" fitToHeight="0" orientation="landscape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"/>
  <sheetViews>
    <sheetView workbookViewId="0">
      <selection activeCell="E5" sqref="E5"/>
    </sheetView>
  </sheetViews>
  <sheetFormatPr baseColWidth="10" defaultRowHeight="15" x14ac:dyDescent="0.25"/>
  <cols>
    <col min="2" max="2" width="17.28515625" customWidth="1"/>
    <col min="3" max="3" width="22.85546875" customWidth="1"/>
    <col min="4" max="4" width="14.140625" customWidth="1"/>
    <col min="5" max="5" width="18.42578125" customWidth="1"/>
    <col min="6" max="6" width="22.5703125" customWidth="1"/>
    <col min="7" max="7" width="20.140625" customWidth="1"/>
    <col min="11" max="11" width="16.42578125" customWidth="1"/>
    <col min="12" max="12" width="18" customWidth="1"/>
  </cols>
  <sheetData>
    <row r="1" spans="1:15" ht="30" customHeight="1" x14ac:dyDescent="0.25">
      <c r="A1" s="15" t="s">
        <v>35</v>
      </c>
      <c r="B1" s="19" t="s">
        <v>1</v>
      </c>
      <c r="C1" s="19" t="s">
        <v>2</v>
      </c>
      <c r="D1" s="16" t="s">
        <v>3</v>
      </c>
      <c r="E1" s="20" t="s">
        <v>5</v>
      </c>
      <c r="F1" s="21" t="s">
        <v>19</v>
      </c>
      <c r="G1" s="22" t="s">
        <v>14</v>
      </c>
      <c r="H1" s="23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34</v>
      </c>
      <c r="O1" s="24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Flotte</vt:lpstr>
      <vt:lpstr>Save</vt:lpstr>
      <vt:lpstr>FlotteN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cp:lastPrinted>2023-03-30T14:00:38Z</cp:lastPrinted>
  <dcterms:created xsi:type="dcterms:W3CDTF">2023-03-30T12:48:13Z</dcterms:created>
  <dcterms:modified xsi:type="dcterms:W3CDTF">2023-03-31T06:30:51Z</dcterms:modified>
</cp:coreProperties>
</file>