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0335" windowHeight="7875" activeTab="2"/>
  </bookViews>
  <sheets>
    <sheet name="mes donnees" sheetId="5" r:id="rId1"/>
    <sheet name="ACHATS" sheetId="1" r:id="rId2"/>
    <sheet name="TCD" sheetId="11" r:id="rId3"/>
    <sheet name="VENTES" sheetId="2" r:id="rId4"/>
    <sheet name="AAA" sheetId="3" r:id="rId5"/>
    <sheet name="BBB" sheetId="9" r:id="rId6"/>
    <sheet name="CCC" sheetId="10" r:id="rId7"/>
    <sheet name="DESIGNATIONS" sheetId="6" r:id="rId8"/>
  </sheets>
  <definedNames>
    <definedName name="_xlnm._FilterDatabase" localSheetId="7" hidden="1">DESIGNATIONS!$B$1:$C$50</definedName>
    <definedName name="_xlnm._FilterDatabase" localSheetId="0" hidden="1">'mes donnees'!$B$1:$C$55</definedName>
    <definedName name="COLA">'mes donnees'!$A:$A</definedName>
    <definedName name="FAMILLES">OFFSET('mes donnees'!$A$2,,,COUNTA(COLA)-1)</definedName>
    <definedName name="LIGNE1">'mes donnees'!$1:$1</definedName>
  </definedNames>
  <calcPr calcId="124519"/>
  <pivotCaches>
    <pivotCache cacheId="4" r:id="rId9"/>
  </pivotCaches>
</workbook>
</file>

<file path=xl/calcChain.xml><?xml version="1.0" encoding="utf-8"?>
<calcChain xmlns="http://schemas.openxmlformats.org/spreadsheetml/2006/main">
  <c r="F4" i="10"/>
  <c r="F5"/>
  <c r="F6"/>
  <c r="F7"/>
  <c r="F8"/>
  <c r="F9"/>
  <c r="F10"/>
  <c r="F11"/>
  <c r="F12"/>
  <c r="F13"/>
  <c r="C4"/>
  <c r="H4" s="1"/>
  <c r="I4" s="1"/>
  <c r="C5"/>
  <c r="H5" s="1"/>
  <c r="I5" s="1"/>
  <c r="C6"/>
  <c r="H6" s="1"/>
  <c r="I6" s="1"/>
  <c r="C7"/>
  <c r="H7" s="1"/>
  <c r="I7" s="1"/>
  <c r="C8"/>
  <c r="H8" s="1"/>
  <c r="I8" s="1"/>
  <c r="C9"/>
  <c r="H9" s="1"/>
  <c r="I9" s="1"/>
  <c r="C10"/>
  <c r="H10" s="1"/>
  <c r="I10" s="1"/>
  <c r="C11"/>
  <c r="H11" s="1"/>
  <c r="I11" s="1"/>
  <c r="C12"/>
  <c r="H12" s="1"/>
  <c r="I12" s="1"/>
  <c r="C13"/>
  <c r="H13" s="1"/>
  <c r="I13" s="1"/>
  <c r="F4" i="9"/>
  <c r="F5"/>
  <c r="F6"/>
  <c r="F7"/>
  <c r="F8"/>
  <c r="F9"/>
  <c r="F10"/>
  <c r="F11"/>
  <c r="F12"/>
  <c r="F13"/>
  <c r="F14"/>
  <c r="F15"/>
  <c r="F16"/>
  <c r="C4"/>
  <c r="H4" s="1"/>
  <c r="C5"/>
  <c r="C6"/>
  <c r="H6" s="1"/>
  <c r="C7"/>
  <c r="C8"/>
  <c r="H8" s="1"/>
  <c r="C9"/>
  <c r="C10"/>
  <c r="H10" s="1"/>
  <c r="C11"/>
  <c r="C12"/>
  <c r="H12" s="1"/>
  <c r="C13"/>
  <c r="C14"/>
  <c r="H14" s="1"/>
  <c r="C15"/>
  <c r="H15" s="1"/>
  <c r="C16"/>
  <c r="H16" s="1"/>
  <c r="C4" i="3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13" i="9" l="1"/>
  <c r="H11"/>
  <c r="H9"/>
  <c r="H7"/>
  <c r="H5"/>
  <c r="F3" i="10" l="1"/>
  <c r="F3" i="9"/>
  <c r="F3" i="3"/>
  <c r="C3" i="10"/>
  <c r="C3" i="9"/>
  <c r="B16"/>
  <c r="C3" i="3"/>
  <c r="B4" i="10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"/>
  <c r="B3" i="9"/>
  <c r="B4" i="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3"/>
  <c r="B4" i="9"/>
  <c r="B5"/>
  <c r="B6"/>
  <c r="B7"/>
  <c r="B8"/>
  <c r="B9"/>
  <c r="B10"/>
  <c r="B11"/>
  <c r="B12"/>
  <c r="B13"/>
  <c r="B14"/>
  <c r="B15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 i="2"/>
  <c r="B3"/>
  <c r="B4"/>
  <c r="B5"/>
  <c r="B6"/>
  <c r="B7"/>
  <c r="B8"/>
  <c r="B9"/>
  <c r="B2" i="1"/>
  <c r="B3"/>
  <c r="B4"/>
  <c r="B5"/>
  <c r="B6"/>
  <c r="H9" i="2"/>
  <c r="H8"/>
  <c r="H7"/>
  <c r="H6"/>
  <c r="H2"/>
  <c r="H3"/>
  <c r="H4"/>
  <c r="H5"/>
  <c r="H2" i="1"/>
  <c r="E3" i="3" s="1"/>
  <c r="D3" s="1"/>
  <c r="H3" i="1"/>
  <c r="H4"/>
  <c r="H5"/>
  <c r="H6"/>
  <c r="G5" i="10" l="1"/>
  <c r="G7"/>
  <c r="G9"/>
  <c r="G11"/>
  <c r="G13"/>
  <c r="G5" i="9"/>
  <c r="G7"/>
  <c r="G9"/>
  <c r="G11"/>
  <c r="G13"/>
  <c r="G15"/>
  <c r="G4" i="3"/>
  <c r="G6"/>
  <c r="G8"/>
  <c r="G10"/>
  <c r="G12"/>
  <c r="G14"/>
  <c r="G16"/>
  <c r="G18"/>
  <c r="G20"/>
  <c r="G22"/>
  <c r="G24"/>
  <c r="G26"/>
  <c r="G28"/>
  <c r="G30"/>
  <c r="G32"/>
  <c r="G34"/>
  <c r="G36"/>
  <c r="G38"/>
  <c r="G40"/>
  <c r="G42"/>
  <c r="G44"/>
  <c r="G46"/>
  <c r="G48"/>
  <c r="G50"/>
  <c r="G52"/>
  <c r="G54"/>
  <c r="G56"/>
  <c r="G3" i="10"/>
  <c r="G3" i="3"/>
  <c r="G4" i="10"/>
  <c r="G6"/>
  <c r="G8"/>
  <c r="G10"/>
  <c r="G12"/>
  <c r="G4" i="9"/>
  <c r="G6"/>
  <c r="G8"/>
  <c r="G10"/>
  <c r="G12"/>
  <c r="G14"/>
  <c r="G16"/>
  <c r="G5" i="3"/>
  <c r="G7"/>
  <c r="G9"/>
  <c r="G11"/>
  <c r="G13"/>
  <c r="G15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3" i="9"/>
  <c r="E3" i="10"/>
  <c r="D3" s="1"/>
  <c r="E5"/>
  <c r="D5" s="1"/>
  <c r="E7"/>
  <c r="D7" s="1"/>
  <c r="E9"/>
  <c r="D9" s="1"/>
  <c r="E11"/>
  <c r="D11" s="1"/>
  <c r="E13"/>
  <c r="D13" s="1"/>
  <c r="E5" i="9"/>
  <c r="D5" s="1"/>
  <c r="I5" s="1"/>
  <c r="E7"/>
  <c r="D7" s="1"/>
  <c r="I7" s="1"/>
  <c r="E9"/>
  <c r="D9" s="1"/>
  <c r="I9" s="1"/>
  <c r="E11"/>
  <c r="D11" s="1"/>
  <c r="I11" s="1"/>
  <c r="E13"/>
  <c r="D13" s="1"/>
  <c r="I13" s="1"/>
  <c r="E15"/>
  <c r="D15" s="1"/>
  <c r="I15" s="1"/>
  <c r="E5" i="3"/>
  <c r="D5" s="1"/>
  <c r="I5" s="1"/>
  <c r="E7"/>
  <c r="D7" s="1"/>
  <c r="I7" s="1"/>
  <c r="E9"/>
  <c r="D9" s="1"/>
  <c r="I9" s="1"/>
  <c r="E11"/>
  <c r="D11" s="1"/>
  <c r="I11" s="1"/>
  <c r="E13"/>
  <c r="D13" s="1"/>
  <c r="I13" s="1"/>
  <c r="E15"/>
  <c r="D15" s="1"/>
  <c r="I15" s="1"/>
  <c r="E17"/>
  <c r="D17" s="1"/>
  <c r="I17" s="1"/>
  <c r="E19"/>
  <c r="D19" s="1"/>
  <c r="I19" s="1"/>
  <c r="E21"/>
  <c r="D21" s="1"/>
  <c r="I21" s="1"/>
  <c r="E23"/>
  <c r="D23" s="1"/>
  <c r="I23" s="1"/>
  <c r="E25"/>
  <c r="D25" s="1"/>
  <c r="I25" s="1"/>
  <c r="E27"/>
  <c r="D27" s="1"/>
  <c r="I27" s="1"/>
  <c r="E29"/>
  <c r="D29" s="1"/>
  <c r="I29" s="1"/>
  <c r="E31"/>
  <c r="D31" s="1"/>
  <c r="I31" s="1"/>
  <c r="E33"/>
  <c r="D33" s="1"/>
  <c r="I33" s="1"/>
  <c r="E35"/>
  <c r="D35" s="1"/>
  <c r="I35" s="1"/>
  <c r="E37"/>
  <c r="D37" s="1"/>
  <c r="I37" s="1"/>
  <c r="E39"/>
  <c r="D39" s="1"/>
  <c r="I39" s="1"/>
  <c r="E41"/>
  <c r="D41" s="1"/>
  <c r="I41" s="1"/>
  <c r="E43"/>
  <c r="D43" s="1"/>
  <c r="I43" s="1"/>
  <c r="E45"/>
  <c r="D45" s="1"/>
  <c r="I45" s="1"/>
  <c r="E47"/>
  <c r="D47" s="1"/>
  <c r="I47" s="1"/>
  <c r="E49"/>
  <c r="D49" s="1"/>
  <c r="I49" s="1"/>
  <c r="E51"/>
  <c r="D51" s="1"/>
  <c r="I51" s="1"/>
  <c r="E53"/>
  <c r="D53" s="1"/>
  <c r="I53" s="1"/>
  <c r="E55"/>
  <c r="D55" s="1"/>
  <c r="I55" s="1"/>
  <c r="E57"/>
  <c r="D57" s="1"/>
  <c r="I57" s="1"/>
  <c r="E4" i="10"/>
  <c r="D4" s="1"/>
  <c r="E6"/>
  <c r="D6" s="1"/>
  <c r="E8"/>
  <c r="D8" s="1"/>
  <c r="E10"/>
  <c r="D10" s="1"/>
  <c r="E12"/>
  <c r="D12" s="1"/>
  <c r="E4" i="9"/>
  <c r="D4" s="1"/>
  <c r="I4" s="1"/>
  <c r="E6"/>
  <c r="D6" s="1"/>
  <c r="I6" s="1"/>
  <c r="E8"/>
  <c r="D8" s="1"/>
  <c r="I8" s="1"/>
  <c r="E10"/>
  <c r="D10" s="1"/>
  <c r="I10" s="1"/>
  <c r="E12"/>
  <c r="D12" s="1"/>
  <c r="I12" s="1"/>
  <c r="E14"/>
  <c r="D14" s="1"/>
  <c r="I14" s="1"/>
  <c r="E16"/>
  <c r="D16" s="1"/>
  <c r="I16" s="1"/>
  <c r="E4" i="3"/>
  <c r="D4" s="1"/>
  <c r="I4" s="1"/>
  <c r="E6"/>
  <c r="D6" s="1"/>
  <c r="I6" s="1"/>
  <c r="E8"/>
  <c r="D8" s="1"/>
  <c r="I8" s="1"/>
  <c r="E10"/>
  <c r="D10" s="1"/>
  <c r="I10" s="1"/>
  <c r="E12"/>
  <c r="D12" s="1"/>
  <c r="I12" s="1"/>
  <c r="E14"/>
  <c r="D14" s="1"/>
  <c r="I14" s="1"/>
  <c r="E16"/>
  <c r="D16" s="1"/>
  <c r="I16" s="1"/>
  <c r="E18"/>
  <c r="D18" s="1"/>
  <c r="I18" s="1"/>
  <c r="E20"/>
  <c r="D20" s="1"/>
  <c r="I20" s="1"/>
  <c r="E22"/>
  <c r="D22" s="1"/>
  <c r="I22" s="1"/>
  <c r="E24"/>
  <c r="D24" s="1"/>
  <c r="I24" s="1"/>
  <c r="E26"/>
  <c r="D26" s="1"/>
  <c r="I26" s="1"/>
  <c r="E28"/>
  <c r="D28" s="1"/>
  <c r="I28" s="1"/>
  <c r="E30"/>
  <c r="D30" s="1"/>
  <c r="I30" s="1"/>
  <c r="E32"/>
  <c r="D32" s="1"/>
  <c r="I32" s="1"/>
  <c r="E34"/>
  <c r="D34" s="1"/>
  <c r="I34" s="1"/>
  <c r="E36"/>
  <c r="D36" s="1"/>
  <c r="I36" s="1"/>
  <c r="E38"/>
  <c r="D38" s="1"/>
  <c r="I38" s="1"/>
  <c r="E40"/>
  <c r="D40" s="1"/>
  <c r="I40" s="1"/>
  <c r="E42"/>
  <c r="D42" s="1"/>
  <c r="I42" s="1"/>
  <c r="E44"/>
  <c r="D44" s="1"/>
  <c r="I44" s="1"/>
  <c r="E46"/>
  <c r="D46" s="1"/>
  <c r="I46" s="1"/>
  <c r="E48"/>
  <c r="D48" s="1"/>
  <c r="I48" s="1"/>
  <c r="E50"/>
  <c r="D50" s="1"/>
  <c r="I50" s="1"/>
  <c r="E52"/>
  <c r="D52" s="1"/>
  <c r="I52" s="1"/>
  <c r="E54"/>
  <c r="D54" s="1"/>
  <c r="I54" s="1"/>
  <c r="E56"/>
  <c r="D56" s="1"/>
  <c r="I56" s="1"/>
  <c r="E3" i="9"/>
  <c r="D3" s="1"/>
  <c r="H3" i="3"/>
  <c r="I3" s="1"/>
  <c r="H3" i="9"/>
  <c r="H3" i="10"/>
  <c r="I3" s="1"/>
  <c r="I3" i="9" l="1"/>
</calcChain>
</file>

<file path=xl/sharedStrings.xml><?xml version="1.0" encoding="utf-8"?>
<sst xmlns="http://schemas.openxmlformats.org/spreadsheetml/2006/main" count="399" uniqueCount="154">
  <si>
    <t>DATE</t>
  </si>
  <si>
    <t>N° BE</t>
  </si>
  <si>
    <t>FAMILLES</t>
  </si>
  <si>
    <t>ARTICLES</t>
  </si>
  <si>
    <t>Qte</t>
  </si>
  <si>
    <t>PU</t>
  </si>
  <si>
    <t>TOTAL</t>
  </si>
  <si>
    <t>AN-3DG20-B</t>
  </si>
  <si>
    <t>BLEU RAY</t>
  </si>
  <si>
    <t>BDV - E 690 / / ME 3</t>
  </si>
  <si>
    <t>BDV - N 890 W / / ME 3</t>
  </si>
  <si>
    <t>HOME CINEMA</t>
  </si>
  <si>
    <t>DAV - DZ 840 K</t>
  </si>
  <si>
    <t>DAV - SZ 1000 W</t>
  </si>
  <si>
    <t>DAV - TZ 140 / / CE 3</t>
  </si>
  <si>
    <t>DAV - TZ 715</t>
  </si>
  <si>
    <t>CAMERA</t>
  </si>
  <si>
    <t>DCR - SR 21 E / BCE 37</t>
  </si>
  <si>
    <t>DCR - SR 21 E / SCE 37</t>
  </si>
  <si>
    <t>DCR - SX 22 / BCE 37</t>
  </si>
  <si>
    <t>DCR - SX 22 / SC 37</t>
  </si>
  <si>
    <t>APPAREIL PHOTOS</t>
  </si>
  <si>
    <t>DSC - W 610 / BCE32</t>
  </si>
  <si>
    <t>DSC - W610 / SCE 32</t>
  </si>
  <si>
    <t>DSC - W 710 / BCE 37</t>
  </si>
  <si>
    <t>DSC - W 710 / PCE 37</t>
  </si>
  <si>
    <t>DSC - W 710 / SCE 37</t>
  </si>
  <si>
    <t>DSC - W 730 / BCE 37</t>
  </si>
  <si>
    <t>DSC - W 730 / SCE 37</t>
  </si>
  <si>
    <t>DSC - WX 80 / BCE 32</t>
  </si>
  <si>
    <t>DSC - WX 80 / WCE 32</t>
  </si>
  <si>
    <t>D V D</t>
  </si>
  <si>
    <t>DVP - SP-R 320 / BCEA 5</t>
  </si>
  <si>
    <t>DVPSR 760 HPBCEA 5</t>
  </si>
  <si>
    <t>HCD - SH 2000 / MEA 3</t>
  </si>
  <si>
    <t>RADIO - REVEIL</t>
  </si>
  <si>
    <t>ICF - C 205 / SCSP 5</t>
  </si>
  <si>
    <t>ICF - C 318 / /BCSP 5</t>
  </si>
  <si>
    <t xml:space="preserve">RADIO </t>
  </si>
  <si>
    <t>ICF - F 10 / / CE</t>
  </si>
  <si>
    <t>T V LED</t>
  </si>
  <si>
    <t>KDL - 46 W 700 AME 6</t>
  </si>
  <si>
    <t>KDL - 46 W 904 AME 6</t>
  </si>
  <si>
    <t>KDL - 47 R 500 AAF 1</t>
  </si>
  <si>
    <t>KDL - 50 R 550 AAF 1</t>
  </si>
  <si>
    <t>KDL - 55 W 904 AME 6</t>
  </si>
  <si>
    <t>KDL - 60 R 550 AAF 1</t>
  </si>
  <si>
    <t>KDL - 70 R 550 AAF 1</t>
  </si>
  <si>
    <t>KDL 42 W 804A / ZME 6</t>
  </si>
  <si>
    <t>KDL 47 W 804A / ZME 6</t>
  </si>
  <si>
    <t>KDL 55 W 804 A / ZME 6</t>
  </si>
  <si>
    <t>SUPPORT</t>
  </si>
  <si>
    <t>KL 14 - 44 F</t>
  </si>
  <si>
    <t>ETUIL / APPAREIEL PHOTOS</t>
  </si>
  <si>
    <t>LCS - BDE / / CWW</t>
  </si>
  <si>
    <t>ETUIE / CAMERA</t>
  </si>
  <si>
    <t>LCS - BDM / BC SYH</t>
  </si>
  <si>
    <t>ECOUTEURS</t>
  </si>
  <si>
    <t>MDR - E 10 LP / HC 3 E</t>
  </si>
  <si>
    <t>MDR - E 10 LP / PC 3 E</t>
  </si>
  <si>
    <t>MDR - E 11 LP / LC</t>
  </si>
  <si>
    <t>MDR - E 11 LP / WC</t>
  </si>
  <si>
    <t>MDREX 42 LP / NQE</t>
  </si>
  <si>
    <t>MDREX 42 LPVIQE</t>
  </si>
  <si>
    <t>PLB - 11 E</t>
  </si>
  <si>
    <t>PLB - 21</t>
  </si>
  <si>
    <t>SF - 4N4 / /TET 4</t>
  </si>
  <si>
    <t>SF - 8 N 4 / T 1 E 4</t>
  </si>
  <si>
    <t>SS - SH 2000 P / MEA</t>
  </si>
  <si>
    <t>HOME CINEMA  BLEU RAY</t>
  </si>
  <si>
    <t>BCS - 323</t>
  </si>
  <si>
    <t>BCS - FS 525</t>
  </si>
  <si>
    <t>HOME CINEMA  DVD</t>
  </si>
  <si>
    <t>DCS - 222 K</t>
  </si>
  <si>
    <t>DV - 2022</t>
  </si>
  <si>
    <t>DV - 3022 V</t>
  </si>
  <si>
    <t>RADIO REVEIL</t>
  </si>
  <si>
    <t>X - DS 301 - K</t>
  </si>
  <si>
    <t>MICRO CHAINE</t>
  </si>
  <si>
    <t>X - CM 31 - K</t>
  </si>
  <si>
    <t>MICRO CHAINE  CD</t>
  </si>
  <si>
    <t>X - EM 11</t>
  </si>
  <si>
    <t>X - HM 10-K</t>
  </si>
  <si>
    <t>X - HM 20-S</t>
  </si>
  <si>
    <t>X - SMC 1 - K</t>
  </si>
  <si>
    <t>LUNETTE 3D</t>
  </si>
  <si>
    <t>AN - 3DG20 - B</t>
  </si>
  <si>
    <t>TV / LED</t>
  </si>
  <si>
    <t>LC - 32 LD 135 E</t>
  </si>
  <si>
    <t>LC 32 LE 350 E - BK</t>
  </si>
  <si>
    <t>LC - 50 LE 750 E</t>
  </si>
  <si>
    <t>LC - 39 LE 750 E</t>
  </si>
  <si>
    <t>LC - 39 LE 650</t>
  </si>
  <si>
    <t>LC - 50 LE 650 E</t>
  </si>
  <si>
    <r>
      <rPr>
        <b/>
        <sz val="11"/>
        <color rgb="FFFF0000"/>
        <rFont val="Calibri"/>
        <family val="2"/>
        <scheme val="minor"/>
      </rPr>
      <t>2/2</t>
    </r>
    <r>
      <rPr>
        <b/>
        <sz val="11"/>
        <color theme="1"/>
        <rFont val="Calibri"/>
        <family val="2"/>
        <scheme val="minor"/>
      </rPr>
      <t xml:space="preserve"> CHAINE (WOOFER )</t>
    </r>
  </si>
  <si>
    <r>
      <rPr>
        <b/>
        <sz val="11"/>
        <color rgb="FFFF0000"/>
        <rFont val="Calibri"/>
        <family val="2"/>
        <scheme val="minor"/>
      </rPr>
      <t>1/2</t>
    </r>
    <r>
      <rPr>
        <b/>
        <sz val="11"/>
        <color theme="1"/>
        <rFont val="Calibri"/>
        <family val="2"/>
        <scheme val="minor"/>
      </rPr>
      <t xml:space="preserve"> CHAINE( 2-bafes )</t>
    </r>
  </si>
  <si>
    <t>CARTE AJS VIACCESS</t>
  </si>
  <si>
    <t>KI-OUA004WJN3</t>
  </si>
  <si>
    <t>USB WIRELESS DONGLE(WI FI)</t>
  </si>
  <si>
    <t>CARTE MÉMOIRE 4G</t>
  </si>
  <si>
    <t>CARTE MÉMOIRE 8G</t>
  </si>
  <si>
    <t>ARTICLE</t>
  </si>
  <si>
    <t>MOIS</t>
  </si>
  <si>
    <t>pu</t>
  </si>
  <si>
    <t>valeur</t>
  </si>
  <si>
    <t>S.F</t>
  </si>
  <si>
    <t>CUMUL / VENTE</t>
  </si>
  <si>
    <t>CUMUL / ACHAT</t>
  </si>
  <si>
    <t>DESIGNATION</t>
  </si>
  <si>
    <t>DSC - W 610 / SCE32</t>
  </si>
  <si>
    <t>DVP-SR 760 HPBCEA 5</t>
  </si>
  <si>
    <t>KDL-46 R 450 AME6</t>
  </si>
  <si>
    <t>KDL-32 BX 350 AF1</t>
  </si>
  <si>
    <t>KDL-32 R 400 AME6</t>
  </si>
  <si>
    <t>KDL-32 W 670 AME6</t>
  </si>
  <si>
    <t>KDL-40 R 450 AME6</t>
  </si>
  <si>
    <t>KDL-42 W 670 AME6</t>
  </si>
  <si>
    <t>MDR EX 42 LP / NQE</t>
  </si>
  <si>
    <t>MDR EX 42 LPVIQE</t>
  </si>
  <si>
    <r>
      <rPr>
        <sz val="11"/>
        <color rgb="FFFF0000"/>
        <rFont val="Calibri"/>
        <family val="2"/>
        <scheme val="minor"/>
      </rPr>
      <t>2/2</t>
    </r>
    <r>
      <rPr>
        <sz val="11"/>
        <color theme="1"/>
        <rFont val="Calibri"/>
        <family val="2"/>
        <scheme val="minor"/>
      </rPr>
      <t xml:space="preserve"> CHAINE (WOOFER )</t>
    </r>
  </si>
  <si>
    <r>
      <rPr>
        <sz val="11"/>
        <color rgb="FFFF0000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 xml:space="preserve"> CHAINE( 2-bafes )</t>
    </r>
  </si>
  <si>
    <t>LC-32 LD 135E</t>
  </si>
  <si>
    <t>LC-32 LE 350E-BK</t>
  </si>
  <si>
    <t>LC-39 LE 350E-BK</t>
  </si>
  <si>
    <t>LC-39 LE 650</t>
  </si>
  <si>
    <t>LC-39 LE 750 E</t>
  </si>
  <si>
    <t>LC-50 LE 650 E</t>
  </si>
  <si>
    <t>LC-50 LE 750 E</t>
  </si>
  <si>
    <t>LC-60 LE 635 E</t>
  </si>
  <si>
    <t>LC-70 LE 835 E</t>
  </si>
  <si>
    <t>LC-80 LE 657</t>
  </si>
  <si>
    <t>LC-90 LE 740 X</t>
  </si>
  <si>
    <t>KDL-42 W 804 A/ZME 6</t>
  </si>
  <si>
    <t>KDL-46 W 700 AME 6</t>
  </si>
  <si>
    <t>KDL-46 W 904 AME 6</t>
  </si>
  <si>
    <t>KDL-47 R 500 AAF 1</t>
  </si>
  <si>
    <t>KDL-47 W 804A / ZME 6</t>
  </si>
  <si>
    <t>KDL-50 R 550 AAF 1</t>
  </si>
  <si>
    <t>KDL-55 W 804 A / ZME 6</t>
  </si>
  <si>
    <t>KDL-55 W 904 AME 6</t>
  </si>
  <si>
    <t>KDL-60 R 550 AAF 1</t>
  </si>
  <si>
    <t>KDL-70 R 550 AAF 1</t>
  </si>
  <si>
    <t>SF-4N4 / /TET 4</t>
  </si>
  <si>
    <t>SF-8 N 4 / T 1 E 4</t>
  </si>
  <si>
    <t>SS-SH 2000 P / MEA</t>
  </si>
  <si>
    <t>CCC</t>
  </si>
  <si>
    <t>BBB</t>
  </si>
  <si>
    <t>AAA</t>
  </si>
  <si>
    <t>Étiquettes de lignes</t>
  </si>
  <si>
    <t>Total général</t>
  </si>
  <si>
    <t>(Tous)</t>
  </si>
  <si>
    <t>Valeurs</t>
  </si>
  <si>
    <t>% DE VENTE</t>
  </si>
  <si>
    <t>TOTAL VENTE</t>
  </si>
</sst>
</file>

<file path=xl/styles.xml><?xml version="1.0" encoding="utf-8"?>
<styleSheet xmlns="http://schemas.openxmlformats.org/spreadsheetml/2006/main">
  <numFmts count="1">
    <numFmt numFmtId="164" formatCode="dd\-mmm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0" xfId="0" applyFont="1"/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4" fontId="0" fillId="0" borderId="0" xfId="0" applyNumberFormat="1" applyBorder="1"/>
    <xf numFmtId="16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/>
    <xf numFmtId="0" fontId="0" fillId="0" borderId="0" xfId="0" applyFont="1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23">
    <dxf>
      <font>
        <b/>
        <i val="0"/>
        <color theme="0"/>
      </font>
      <fill>
        <patternFill>
          <bgColor rgb="FFFF0000"/>
        </patternFill>
      </fill>
    </dxf>
    <dxf>
      <numFmt numFmtId="4" formatCode="#,##0.00"/>
    </dxf>
    <dxf>
      <numFmt numFmtId="4" formatCode="#,##0.0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0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4" formatCode="#,##0.00"/>
      <alignment horizontal="center" vertical="bottom" textRotation="0" wrapText="0" indent="0" relativeIndent="255" justifyLastLine="0" shrinkToFit="0" mergeCell="0" readingOrder="0"/>
    </dxf>
    <dxf>
      <numFmt numFmtId="4" formatCode="#,##0.0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" refreshedDate="41603.902697106481" createdVersion="3" refreshedVersion="3" minRefreshableVersion="3" recordCount="8">
  <cacheSource type="worksheet">
    <worksheetSource name="Tableau3"/>
  </cacheSource>
  <cacheFields count="8">
    <cacheField name="DATE" numFmtId="164">
      <sharedItems containsSemiMixedTypes="0" containsNonDate="0" containsDate="1" containsString="0" minDate="2013-09-27T00:00:00" maxDate="2013-11-13T00:00:00"/>
    </cacheField>
    <cacheField name="MOIS" numFmtId="164">
      <sharedItems count="3">
        <s v="SEPTEMBRE"/>
        <s v="OCTOBRE"/>
        <s v="NOVEMBRE"/>
      </sharedItems>
    </cacheField>
    <cacheField name="N° BE" numFmtId="0">
      <sharedItems containsString="0" containsBlank="1" containsNumber="1" containsInteger="1" minValue="13244" maxValue="13253"/>
    </cacheField>
    <cacheField name="FAMILLES" numFmtId="0">
      <sharedItems count="2">
        <s v="AAA"/>
        <s v="BBB"/>
      </sharedItems>
    </cacheField>
    <cacheField name="ARTICLES" numFmtId="0">
      <sharedItems count="7">
        <s v="ICF - C 205 / SCSP 5"/>
        <s v="KDL-40 R 450 AME6"/>
        <s v="KDL-32 W 670 AME6"/>
        <s v="LC-39 LE 750 E"/>
        <s v="LC-32 LD 135E"/>
        <s v="KL 14 - 44 F"/>
        <s v="ICF - F 10 / / CE"/>
      </sharedItems>
    </cacheField>
    <cacheField name="Qte" numFmtId="0">
      <sharedItems containsSemiMixedTypes="0" containsString="0" containsNumber="1" containsInteger="1" minValue="1" maxValue="2"/>
    </cacheField>
    <cacheField name="PU" numFmtId="4">
      <sharedItems containsSemiMixedTypes="0" containsString="0" containsNumber="1" containsInteger="1" minValue="0" maxValue="8300"/>
    </cacheField>
    <cacheField name="TOTAL" numFmtId="4">
      <sharedItems containsSemiMixedTypes="0" containsString="0" containsNumber="1" containsInteger="1" minValue="0" maxValue="83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13-09-30T00:00:00"/>
    <x v="0"/>
    <m/>
    <x v="0"/>
    <x v="0"/>
    <n v="1"/>
    <n v="150"/>
    <n v="150"/>
  </r>
  <r>
    <d v="2013-09-27T00:00:00"/>
    <x v="0"/>
    <m/>
    <x v="0"/>
    <x v="1"/>
    <n v="1"/>
    <n v="5700"/>
    <n v="5700"/>
  </r>
  <r>
    <d v="2013-10-12T00:00:00"/>
    <x v="1"/>
    <m/>
    <x v="0"/>
    <x v="2"/>
    <n v="1"/>
    <n v="5290"/>
    <n v="5290"/>
  </r>
  <r>
    <d v="2013-10-29T00:00:00"/>
    <x v="1"/>
    <m/>
    <x v="1"/>
    <x v="3"/>
    <n v="1"/>
    <n v="8300"/>
    <n v="8300"/>
  </r>
  <r>
    <d v="2013-11-04T00:00:00"/>
    <x v="2"/>
    <n v="13244"/>
    <x v="1"/>
    <x v="4"/>
    <n v="2"/>
    <n v="2750"/>
    <n v="5500"/>
  </r>
  <r>
    <d v="2013-11-12T00:00:00"/>
    <x v="2"/>
    <n v="13253"/>
    <x v="1"/>
    <x v="4"/>
    <n v="1"/>
    <n v="2900"/>
    <n v="2900"/>
  </r>
  <r>
    <d v="2013-11-12T00:00:00"/>
    <x v="2"/>
    <n v="13253"/>
    <x v="0"/>
    <x v="5"/>
    <n v="1"/>
    <n v="0"/>
    <n v="0"/>
  </r>
  <r>
    <d v="2013-11-12T00:00:00"/>
    <x v="2"/>
    <n v="13253"/>
    <x v="0"/>
    <x v="6"/>
    <n v="1"/>
    <n v="150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14" firstHeaderRow="1" firstDataRow="2" firstDataCol="1" rowPageCount="1" colPageCount="1"/>
  <pivotFields count="8">
    <pivotField numFmtId="164" showAll="0"/>
    <pivotField axis="axisPage" showAll="0">
      <items count="4">
        <item x="0"/>
        <item x="1"/>
        <item x="2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axis="axisRow" showAll="0">
      <items count="8">
        <item x="0"/>
        <item x="6"/>
        <item x="2"/>
        <item x="1"/>
        <item x="5"/>
        <item x="4"/>
        <item x="3"/>
        <item t="default"/>
      </items>
    </pivotField>
    <pivotField dataField="1" showAll="0"/>
    <pivotField numFmtId="4" showAll="0"/>
    <pivotField numFmtId="4" showAll="0"/>
  </pivotFields>
  <rowFields count="2">
    <field x="3"/>
    <field x="4"/>
  </rowFields>
  <rowItems count="10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 v="5"/>
    </i>
    <i r="1"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TOTAL VENTE" fld="5" baseField="0" baseItem="0"/>
    <dataField name="% DE VENTE" fld="5" showDataAs="percentOfCol" baseField="0" baseItem="0" numFmtId="1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A1:H6" totalsRowShown="0" headerRowDxfId="17" dataDxfId="16">
  <autoFilter ref="A1:H6">
    <filterColumn colId="1"/>
  </autoFilter>
  <tableColumns count="8">
    <tableColumn id="1" name="DATE" dataDxfId="15"/>
    <tableColumn id="4" name="MOIS" dataDxfId="14">
      <calculatedColumnFormula>UPPER(TEXT(A2,"mmmm"))</calculatedColumnFormula>
    </tableColumn>
    <tableColumn id="2" name="N° BE" dataDxfId="13"/>
    <tableColumn id="3" name="FAMILLES" dataDxfId="12"/>
    <tableColumn id="5" name="ARTICLES" dataDxfId="11"/>
    <tableColumn id="6" name="Qte" dataDxfId="10"/>
    <tableColumn id="7" name="PU" dataDxfId="9"/>
    <tableColumn id="8" name="TOTAL" dataDxfId="8">
      <calculatedColumnFormula>Tableau4[[#This Row],[PU]]*Tableau4[[#This Row],[Qte]]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H9" totalsRowShown="0" headerRowDxfId="7">
  <autoFilter ref="A1:H9">
    <filterColumn colId="1"/>
  </autoFilter>
  <tableColumns count="8">
    <tableColumn id="1" name="DATE" dataDxfId="6"/>
    <tableColumn id="4" name="MOIS" dataDxfId="5">
      <calculatedColumnFormula>UPPER(TEXT(A2,"mmmm"))</calculatedColumnFormula>
    </tableColumn>
    <tableColumn id="2" name="N° BE" dataDxfId="4"/>
    <tableColumn id="3" name="FAMILLES"/>
    <tableColumn id="5" name="ARTICLES"/>
    <tableColumn id="6" name="Qte" dataDxfId="3"/>
    <tableColumn id="7" name="PU" dataDxfId="2"/>
    <tableColumn id="8" name="TOTAL" dataDxfId="1">
      <calculatedColumnFormula>Tableau3[[#This Row],[PU]]*Tableau3[[#This Row],[Qte]]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6"/>
  <sheetViews>
    <sheetView workbookViewId="0">
      <selection activeCell="E22" sqref="E22:E23"/>
    </sheetView>
  </sheetViews>
  <sheetFormatPr baseColWidth="10" defaultRowHeight="15"/>
  <cols>
    <col min="1" max="1" width="11.42578125" style="1"/>
    <col min="2" max="2" width="23.140625" style="5" bestFit="1" customWidth="1"/>
    <col min="3" max="3" width="25" style="5" bestFit="1" customWidth="1"/>
    <col min="4" max="4" width="19" style="5" bestFit="1" customWidth="1"/>
    <col min="5" max="5" width="27.85546875" style="5" bestFit="1" customWidth="1"/>
    <col min="6" max="6" width="23.85546875" bestFit="1" customWidth="1"/>
    <col min="7" max="8" width="23.28515625" bestFit="1" customWidth="1"/>
  </cols>
  <sheetData>
    <row r="1" spans="1:9" s="1" customFormat="1" ht="18.75">
      <c r="A1" s="3" t="s">
        <v>2</v>
      </c>
      <c r="B1" s="47" t="s">
        <v>147</v>
      </c>
      <c r="C1" s="47"/>
      <c r="D1" s="48" t="s">
        <v>146</v>
      </c>
      <c r="E1" s="49"/>
      <c r="F1" s="47" t="s">
        <v>145</v>
      </c>
      <c r="G1" s="47"/>
    </row>
    <row r="2" spans="1:9">
      <c r="A2" s="46" t="s">
        <v>147</v>
      </c>
      <c r="B2" s="37" t="s">
        <v>9</v>
      </c>
      <c r="C2" s="37" t="s">
        <v>8</v>
      </c>
      <c r="D2" s="37" t="s">
        <v>7</v>
      </c>
      <c r="E2" s="40" t="s">
        <v>85</v>
      </c>
      <c r="F2" s="42" t="s">
        <v>70</v>
      </c>
      <c r="G2" s="41" t="s">
        <v>69</v>
      </c>
      <c r="I2" s="43"/>
    </row>
    <row r="3" spans="1:9">
      <c r="A3" s="46" t="s">
        <v>146</v>
      </c>
      <c r="B3" s="37" t="s">
        <v>10</v>
      </c>
      <c r="C3" s="37" t="s">
        <v>8</v>
      </c>
      <c r="D3" s="37" t="s">
        <v>96</v>
      </c>
      <c r="E3" s="37"/>
      <c r="F3" s="42" t="s">
        <v>71</v>
      </c>
      <c r="G3" s="40" t="s">
        <v>69</v>
      </c>
      <c r="I3" s="43"/>
    </row>
    <row r="4" spans="1:9">
      <c r="A4" s="46" t="s">
        <v>145</v>
      </c>
      <c r="B4" s="37" t="s">
        <v>12</v>
      </c>
      <c r="C4" s="37" t="s">
        <v>11</v>
      </c>
      <c r="D4" s="37" t="s">
        <v>97</v>
      </c>
      <c r="E4" s="41" t="s">
        <v>98</v>
      </c>
      <c r="F4" s="42" t="s">
        <v>73</v>
      </c>
      <c r="G4" s="40" t="s">
        <v>72</v>
      </c>
      <c r="I4" s="43"/>
    </row>
    <row r="5" spans="1:9">
      <c r="A5" s="2"/>
      <c r="B5" s="37" t="s">
        <v>13</v>
      </c>
      <c r="C5" s="37" t="s">
        <v>11</v>
      </c>
      <c r="D5" s="38" t="s">
        <v>121</v>
      </c>
      <c r="E5" s="40" t="s">
        <v>87</v>
      </c>
      <c r="F5" s="42" t="s">
        <v>74</v>
      </c>
      <c r="G5" s="40" t="s">
        <v>31</v>
      </c>
      <c r="I5" s="43"/>
    </row>
    <row r="6" spans="1:9">
      <c r="A6" s="2"/>
      <c r="B6" s="37" t="s">
        <v>14</v>
      </c>
      <c r="C6" s="37" t="s">
        <v>11</v>
      </c>
      <c r="D6" s="38" t="s">
        <v>122</v>
      </c>
      <c r="E6" s="40" t="s">
        <v>87</v>
      </c>
      <c r="F6" s="42" t="s">
        <v>75</v>
      </c>
      <c r="G6" s="40" t="s">
        <v>31</v>
      </c>
      <c r="I6" s="43"/>
    </row>
    <row r="7" spans="1:9">
      <c r="A7" s="2"/>
      <c r="B7" s="37" t="s">
        <v>15</v>
      </c>
      <c r="C7" s="37" t="s">
        <v>11</v>
      </c>
      <c r="D7" s="38" t="s">
        <v>123</v>
      </c>
      <c r="E7" s="40" t="s">
        <v>87</v>
      </c>
      <c r="F7" s="42" t="s">
        <v>77</v>
      </c>
      <c r="G7" s="40" t="s">
        <v>76</v>
      </c>
      <c r="I7" s="43"/>
    </row>
    <row r="8" spans="1:9">
      <c r="A8" s="2"/>
      <c r="B8" s="37" t="s">
        <v>17</v>
      </c>
      <c r="C8" s="37" t="s">
        <v>16</v>
      </c>
      <c r="D8" s="38" t="s">
        <v>124</v>
      </c>
      <c r="E8" s="40" t="s">
        <v>87</v>
      </c>
      <c r="F8" s="42" t="s">
        <v>79</v>
      </c>
      <c r="G8" s="41" t="s">
        <v>78</v>
      </c>
      <c r="I8" s="43"/>
    </row>
    <row r="9" spans="1:9">
      <c r="A9" s="2"/>
      <c r="B9" s="37" t="s">
        <v>18</v>
      </c>
      <c r="C9" s="37" t="s">
        <v>16</v>
      </c>
      <c r="D9" s="38" t="s">
        <v>125</v>
      </c>
      <c r="E9" s="40" t="s">
        <v>87</v>
      </c>
      <c r="F9" s="42" t="s">
        <v>81</v>
      </c>
      <c r="G9" s="40" t="s">
        <v>80</v>
      </c>
      <c r="I9" s="43"/>
    </row>
    <row r="10" spans="1:9">
      <c r="A10" s="2"/>
      <c r="B10" s="37" t="s">
        <v>19</v>
      </c>
      <c r="C10" s="37" t="s">
        <v>16</v>
      </c>
      <c r="D10" s="38" t="s">
        <v>126</v>
      </c>
      <c r="E10" s="40" t="s">
        <v>87</v>
      </c>
      <c r="F10" s="42" t="s">
        <v>82</v>
      </c>
      <c r="G10" s="40" t="s">
        <v>78</v>
      </c>
      <c r="I10" s="43"/>
    </row>
    <row r="11" spans="1:9">
      <c r="A11" s="2"/>
      <c r="B11" s="37" t="s">
        <v>20</v>
      </c>
      <c r="C11" s="37" t="s">
        <v>16</v>
      </c>
      <c r="D11" s="38" t="s">
        <v>127</v>
      </c>
      <c r="E11" s="40" t="s">
        <v>87</v>
      </c>
      <c r="F11" s="42" t="s">
        <v>83</v>
      </c>
      <c r="G11" s="40" t="s">
        <v>78</v>
      </c>
      <c r="I11" s="43"/>
    </row>
    <row r="12" spans="1:9">
      <c r="A12" s="2"/>
      <c r="B12" s="37" t="s">
        <v>22</v>
      </c>
      <c r="C12" s="37" t="s">
        <v>21</v>
      </c>
      <c r="D12" s="38" t="s">
        <v>128</v>
      </c>
      <c r="E12" s="40" t="s">
        <v>87</v>
      </c>
      <c r="F12" s="42" t="s">
        <v>84</v>
      </c>
      <c r="G12" s="40" t="s">
        <v>78</v>
      </c>
      <c r="I12" s="43"/>
    </row>
    <row r="13" spans="1:9">
      <c r="A13" s="2"/>
      <c r="B13" s="37" t="s">
        <v>109</v>
      </c>
      <c r="C13" s="37" t="s">
        <v>21</v>
      </c>
      <c r="D13" s="39" t="s">
        <v>129</v>
      </c>
      <c r="E13" s="40" t="s">
        <v>87</v>
      </c>
      <c r="F13" s="43"/>
      <c r="H13" s="43"/>
      <c r="I13" s="43"/>
    </row>
    <row r="14" spans="1:9">
      <c r="A14" s="2"/>
      <c r="B14" s="37" t="s">
        <v>24</v>
      </c>
      <c r="C14" s="37" t="s">
        <v>21</v>
      </c>
      <c r="D14" s="38" t="s">
        <v>130</v>
      </c>
      <c r="E14" s="40" t="s">
        <v>87</v>
      </c>
      <c r="F14" s="43"/>
      <c r="G14" s="43"/>
      <c r="H14" s="43"/>
      <c r="I14" s="43"/>
    </row>
    <row r="15" spans="1:9">
      <c r="A15" s="2"/>
      <c r="B15" s="37" t="s">
        <v>25</v>
      </c>
      <c r="C15" s="37" t="s">
        <v>21</v>
      </c>
      <c r="D15" s="38" t="s">
        <v>131</v>
      </c>
      <c r="E15" s="40" t="s">
        <v>87</v>
      </c>
      <c r="F15" s="43"/>
      <c r="G15" s="43"/>
      <c r="H15" s="43"/>
      <c r="I15" s="43"/>
    </row>
    <row r="16" spans="1:9">
      <c r="A16" s="2"/>
      <c r="B16" s="37" t="s">
        <v>26</v>
      </c>
      <c r="C16" s="37" t="s">
        <v>21</v>
      </c>
      <c r="D16" s="4"/>
      <c r="E16" s="4"/>
      <c r="F16" s="43"/>
      <c r="G16" s="43"/>
      <c r="H16" s="43"/>
      <c r="I16" s="43"/>
    </row>
    <row r="17" spans="1:9">
      <c r="A17" s="2"/>
      <c r="B17" s="37" t="s">
        <v>27</v>
      </c>
      <c r="C17" s="37" t="s">
        <v>21</v>
      </c>
      <c r="D17" s="4"/>
      <c r="E17" s="4"/>
      <c r="F17" s="43"/>
      <c r="G17" s="43"/>
      <c r="H17" s="43"/>
      <c r="I17" s="43"/>
    </row>
    <row r="18" spans="1:9">
      <c r="A18" s="2"/>
      <c r="B18" s="37" t="s">
        <v>28</v>
      </c>
      <c r="C18" s="37" t="s">
        <v>21</v>
      </c>
      <c r="D18" s="4"/>
      <c r="E18" s="4"/>
      <c r="F18" s="43"/>
      <c r="G18" s="43"/>
      <c r="H18" s="43"/>
      <c r="I18" s="43"/>
    </row>
    <row r="19" spans="1:9">
      <c r="A19" s="2"/>
      <c r="B19" s="37" t="s">
        <v>29</v>
      </c>
      <c r="C19" s="37" t="s">
        <v>21</v>
      </c>
      <c r="D19" s="4"/>
      <c r="E19" s="4"/>
      <c r="F19" s="43"/>
      <c r="G19" s="43"/>
      <c r="H19" s="43"/>
      <c r="I19" s="43"/>
    </row>
    <row r="20" spans="1:9">
      <c r="A20" s="2"/>
      <c r="B20" s="37" t="s">
        <v>30</v>
      </c>
      <c r="C20" s="37" t="s">
        <v>21</v>
      </c>
      <c r="D20" s="4"/>
      <c r="E20" s="4"/>
      <c r="F20" s="43"/>
      <c r="G20" s="43"/>
      <c r="H20" s="43"/>
      <c r="I20" s="43"/>
    </row>
    <row r="21" spans="1:9">
      <c r="A21" s="2"/>
      <c r="B21" s="37" t="s">
        <v>32</v>
      </c>
      <c r="C21" s="37" t="s">
        <v>31</v>
      </c>
      <c r="D21" s="4"/>
      <c r="E21" s="4"/>
      <c r="F21" s="43"/>
      <c r="G21" s="43"/>
      <c r="H21" s="43"/>
      <c r="I21" s="43"/>
    </row>
    <row r="22" spans="1:9">
      <c r="A22" s="2"/>
      <c r="B22" s="37" t="s">
        <v>110</v>
      </c>
      <c r="C22" s="37" t="s">
        <v>31</v>
      </c>
      <c r="D22" s="4"/>
      <c r="E22" s="4"/>
      <c r="F22" s="43"/>
      <c r="G22" s="43"/>
      <c r="H22" s="43"/>
      <c r="I22" s="43"/>
    </row>
    <row r="23" spans="1:9">
      <c r="A23" s="2"/>
      <c r="B23" s="37" t="s">
        <v>34</v>
      </c>
      <c r="C23" s="37" t="s">
        <v>119</v>
      </c>
      <c r="D23" s="4"/>
      <c r="E23" s="4"/>
      <c r="F23" s="43"/>
      <c r="G23" s="43"/>
      <c r="H23" s="43"/>
      <c r="I23" s="43"/>
    </row>
    <row r="24" spans="1:9">
      <c r="A24" s="2"/>
      <c r="B24" s="37" t="s">
        <v>36</v>
      </c>
      <c r="C24" s="37" t="s">
        <v>35</v>
      </c>
      <c r="D24" s="4"/>
      <c r="E24" s="4"/>
      <c r="F24" s="43"/>
      <c r="G24" s="43"/>
      <c r="H24" s="43"/>
      <c r="I24" s="43"/>
    </row>
    <row r="25" spans="1:9">
      <c r="A25" s="2"/>
      <c r="B25" s="37" t="s">
        <v>37</v>
      </c>
      <c r="C25" s="37" t="s">
        <v>35</v>
      </c>
      <c r="D25" s="4"/>
      <c r="E25" s="4"/>
      <c r="F25" s="43"/>
      <c r="G25" s="43"/>
      <c r="H25" s="43"/>
      <c r="I25" s="43"/>
    </row>
    <row r="26" spans="1:9">
      <c r="A26" s="2"/>
      <c r="B26" s="37" t="s">
        <v>39</v>
      </c>
      <c r="C26" s="37" t="s">
        <v>38</v>
      </c>
      <c r="D26" s="4"/>
      <c r="E26" s="4"/>
      <c r="F26" s="43"/>
      <c r="G26" s="43"/>
      <c r="H26" s="43"/>
      <c r="I26" s="43"/>
    </row>
    <row r="27" spans="1:9">
      <c r="A27" s="2"/>
      <c r="B27" s="4" t="s">
        <v>112</v>
      </c>
      <c r="C27" s="37" t="s">
        <v>40</v>
      </c>
      <c r="D27" s="4"/>
      <c r="E27" s="4"/>
      <c r="F27" s="43"/>
      <c r="G27" s="43"/>
      <c r="H27" s="43"/>
      <c r="I27" s="43"/>
    </row>
    <row r="28" spans="1:9">
      <c r="A28" s="2"/>
      <c r="B28" s="44" t="s">
        <v>113</v>
      </c>
      <c r="C28" s="37" t="s">
        <v>40</v>
      </c>
      <c r="D28" s="4"/>
      <c r="E28" s="4"/>
      <c r="F28" s="43"/>
      <c r="G28" s="43"/>
      <c r="H28" s="43"/>
      <c r="I28" s="43"/>
    </row>
    <row r="29" spans="1:9">
      <c r="A29" s="2"/>
      <c r="B29" s="44" t="s">
        <v>114</v>
      </c>
      <c r="C29" s="37" t="s">
        <v>40</v>
      </c>
      <c r="D29" s="4"/>
      <c r="E29" s="4"/>
      <c r="F29" s="43"/>
      <c r="G29" s="43"/>
      <c r="H29" s="43"/>
      <c r="I29" s="43"/>
    </row>
    <row r="30" spans="1:9">
      <c r="A30" s="2"/>
      <c r="B30" s="44" t="s">
        <v>115</v>
      </c>
      <c r="C30" s="37" t="s">
        <v>40</v>
      </c>
      <c r="D30" s="4"/>
      <c r="E30" s="4"/>
      <c r="F30" s="43"/>
      <c r="G30" s="43"/>
      <c r="H30" s="43"/>
      <c r="I30" s="43"/>
    </row>
    <row r="31" spans="1:9">
      <c r="A31" s="2"/>
      <c r="B31" s="44" t="s">
        <v>116</v>
      </c>
      <c r="C31" s="37" t="s">
        <v>40</v>
      </c>
      <c r="D31" s="4"/>
      <c r="E31" s="4"/>
      <c r="F31" s="43"/>
      <c r="G31" s="43"/>
      <c r="H31" s="43"/>
      <c r="I31" s="43"/>
    </row>
    <row r="32" spans="1:9">
      <c r="A32" s="2"/>
      <c r="B32" s="38" t="s">
        <v>132</v>
      </c>
      <c r="C32" s="37" t="s">
        <v>40</v>
      </c>
      <c r="D32" s="4"/>
      <c r="E32" s="4"/>
      <c r="F32" s="43"/>
      <c r="G32" s="43"/>
      <c r="H32" s="43"/>
      <c r="I32" s="43"/>
    </row>
    <row r="33" spans="1:9">
      <c r="A33" s="2"/>
      <c r="B33" s="44" t="s">
        <v>111</v>
      </c>
      <c r="C33" s="37" t="s">
        <v>40</v>
      </c>
      <c r="D33" s="4"/>
      <c r="E33" s="4"/>
      <c r="F33" s="43"/>
      <c r="G33" s="43"/>
      <c r="H33" s="43"/>
      <c r="I33" s="43"/>
    </row>
    <row r="34" spans="1:9">
      <c r="A34" s="2"/>
      <c r="B34" s="38" t="s">
        <v>133</v>
      </c>
      <c r="C34" s="37" t="s">
        <v>40</v>
      </c>
      <c r="D34" s="4"/>
      <c r="E34" s="4"/>
      <c r="F34" s="43"/>
      <c r="G34" s="43"/>
      <c r="H34" s="43"/>
      <c r="I34" s="43"/>
    </row>
    <row r="35" spans="1:9">
      <c r="A35" s="2"/>
      <c r="B35" s="38" t="s">
        <v>134</v>
      </c>
      <c r="C35" s="37" t="s">
        <v>40</v>
      </c>
      <c r="D35" s="4"/>
      <c r="E35" s="4"/>
      <c r="F35" s="43"/>
      <c r="G35" s="43"/>
      <c r="H35" s="43"/>
      <c r="I35" s="43"/>
    </row>
    <row r="36" spans="1:9">
      <c r="A36" s="2"/>
      <c r="B36" s="38" t="s">
        <v>135</v>
      </c>
      <c r="C36" s="37" t="s">
        <v>40</v>
      </c>
      <c r="D36" s="4"/>
      <c r="E36" s="4"/>
      <c r="F36" s="43"/>
      <c r="G36" s="43"/>
      <c r="H36" s="43"/>
      <c r="I36" s="43"/>
    </row>
    <row r="37" spans="1:9">
      <c r="A37" s="2"/>
      <c r="B37" s="38" t="s">
        <v>136</v>
      </c>
      <c r="C37" s="37" t="s">
        <v>40</v>
      </c>
      <c r="D37" s="4"/>
      <c r="E37" s="4"/>
      <c r="F37" s="43"/>
      <c r="G37" s="43"/>
      <c r="H37" s="43"/>
      <c r="I37" s="43"/>
    </row>
    <row r="38" spans="1:9">
      <c r="A38" s="2"/>
      <c r="B38" s="38" t="s">
        <v>137</v>
      </c>
      <c r="C38" s="37" t="s">
        <v>40</v>
      </c>
      <c r="D38" s="4"/>
      <c r="E38" s="4"/>
      <c r="F38" s="43"/>
      <c r="G38" s="43"/>
      <c r="H38" s="43"/>
      <c r="I38" s="43"/>
    </row>
    <row r="39" spans="1:9">
      <c r="A39" s="2"/>
      <c r="B39" s="38" t="s">
        <v>138</v>
      </c>
      <c r="C39" s="37" t="s">
        <v>40</v>
      </c>
      <c r="D39" s="4"/>
      <c r="E39" s="4"/>
      <c r="F39" s="43"/>
      <c r="G39" s="43"/>
      <c r="H39" s="43"/>
      <c r="I39" s="43"/>
    </row>
    <row r="40" spans="1:9">
      <c r="A40" s="2"/>
      <c r="B40" s="38" t="s">
        <v>139</v>
      </c>
      <c r="C40" s="37" t="s">
        <v>40</v>
      </c>
      <c r="D40" s="4"/>
      <c r="E40" s="4"/>
      <c r="F40" s="43"/>
      <c r="G40" s="43"/>
      <c r="H40" s="43"/>
      <c r="I40" s="43"/>
    </row>
    <row r="41" spans="1:9">
      <c r="A41" s="2"/>
      <c r="B41" s="38" t="s">
        <v>140</v>
      </c>
      <c r="C41" s="37" t="s">
        <v>40</v>
      </c>
      <c r="D41" s="4"/>
      <c r="E41" s="4"/>
      <c r="F41" s="43"/>
      <c r="G41" s="43"/>
      <c r="H41" s="43"/>
      <c r="I41" s="43"/>
    </row>
    <row r="42" spans="1:9">
      <c r="A42" s="2"/>
      <c r="B42" s="38" t="s">
        <v>141</v>
      </c>
      <c r="C42" s="37" t="s">
        <v>40</v>
      </c>
      <c r="D42" s="4"/>
      <c r="E42" s="4"/>
      <c r="F42" s="43"/>
      <c r="G42" s="43"/>
      <c r="H42" s="43"/>
      <c r="I42" s="43"/>
    </row>
    <row r="43" spans="1:9">
      <c r="A43" s="2"/>
      <c r="B43" s="37" t="s">
        <v>52</v>
      </c>
      <c r="C43" s="37" t="s">
        <v>51</v>
      </c>
      <c r="D43" s="4"/>
      <c r="E43" s="4"/>
      <c r="F43" s="43"/>
      <c r="G43" s="43"/>
      <c r="H43" s="43"/>
      <c r="I43" s="43"/>
    </row>
    <row r="44" spans="1:9">
      <c r="A44" s="2"/>
      <c r="B44" s="37" t="s">
        <v>54</v>
      </c>
      <c r="C44" s="37" t="s">
        <v>53</v>
      </c>
      <c r="D44" s="4"/>
      <c r="E44" s="4"/>
      <c r="F44" s="43"/>
      <c r="G44" s="43"/>
      <c r="H44" s="43"/>
      <c r="I44" s="43"/>
    </row>
    <row r="45" spans="1:9">
      <c r="B45" s="37" t="s">
        <v>56</v>
      </c>
      <c r="C45" s="37" t="s">
        <v>55</v>
      </c>
      <c r="D45" s="44"/>
      <c r="E45" s="44"/>
      <c r="F45" s="43"/>
      <c r="G45" s="43"/>
      <c r="H45" s="43"/>
      <c r="I45" s="43"/>
    </row>
    <row r="46" spans="1:9">
      <c r="B46" s="37" t="s">
        <v>58</v>
      </c>
      <c r="C46" s="37" t="s">
        <v>57</v>
      </c>
      <c r="D46" s="44"/>
      <c r="E46" s="44"/>
      <c r="F46" s="43"/>
      <c r="G46" s="43"/>
      <c r="H46" s="43"/>
      <c r="I46" s="43"/>
    </row>
    <row r="47" spans="1:9">
      <c r="B47" s="37" t="s">
        <v>59</v>
      </c>
      <c r="C47" s="37" t="s">
        <v>57</v>
      </c>
      <c r="D47" s="44"/>
      <c r="E47" s="44"/>
      <c r="F47" s="43"/>
      <c r="G47" s="43"/>
      <c r="H47" s="43"/>
      <c r="I47" s="43"/>
    </row>
    <row r="48" spans="1:9">
      <c r="B48" s="37" t="s">
        <v>60</v>
      </c>
      <c r="C48" s="37" t="s">
        <v>57</v>
      </c>
      <c r="D48" s="44"/>
      <c r="E48" s="44"/>
      <c r="F48" s="43"/>
      <c r="G48" s="43"/>
      <c r="H48" s="43"/>
      <c r="I48" s="43"/>
    </row>
    <row r="49" spans="2:9">
      <c r="B49" s="37" t="s">
        <v>61</v>
      </c>
      <c r="C49" s="37" t="s">
        <v>57</v>
      </c>
      <c r="D49" s="44"/>
      <c r="E49" s="44"/>
      <c r="F49" s="43"/>
      <c r="G49" s="43"/>
      <c r="H49" s="43"/>
      <c r="I49" s="43"/>
    </row>
    <row r="50" spans="2:9">
      <c r="B50" s="37" t="s">
        <v>117</v>
      </c>
      <c r="C50" s="37" t="s">
        <v>57</v>
      </c>
      <c r="D50" s="44"/>
      <c r="E50" s="44"/>
      <c r="F50" s="43"/>
      <c r="G50" s="43"/>
      <c r="H50" s="43"/>
      <c r="I50" s="43"/>
    </row>
    <row r="51" spans="2:9">
      <c r="B51" s="37" t="s">
        <v>118</v>
      </c>
      <c r="C51" s="37" t="s">
        <v>57</v>
      </c>
      <c r="D51" s="44"/>
      <c r="E51" s="44"/>
      <c r="F51" s="43"/>
      <c r="G51" s="43"/>
      <c r="H51" s="43"/>
      <c r="I51" s="43"/>
    </row>
    <row r="52" spans="2:9">
      <c r="B52" s="37" t="s">
        <v>64</v>
      </c>
      <c r="C52" s="37" t="s">
        <v>51</v>
      </c>
      <c r="D52" s="44"/>
      <c r="E52" s="44"/>
      <c r="F52" s="43"/>
      <c r="G52" s="43"/>
      <c r="H52" s="43"/>
      <c r="I52" s="43"/>
    </row>
    <row r="53" spans="2:9">
      <c r="B53" s="37" t="s">
        <v>65</v>
      </c>
      <c r="C53" s="37" t="s">
        <v>51</v>
      </c>
      <c r="D53" s="44"/>
      <c r="E53" s="44"/>
      <c r="F53" s="43"/>
      <c r="G53" s="43"/>
      <c r="H53" s="43"/>
      <c r="I53" s="43"/>
    </row>
    <row r="54" spans="2:9">
      <c r="B54" s="38" t="s">
        <v>142</v>
      </c>
      <c r="C54" s="37" t="s">
        <v>99</v>
      </c>
      <c r="D54" s="44"/>
      <c r="E54" s="44"/>
      <c r="F54" s="43"/>
      <c r="G54" s="43"/>
      <c r="H54" s="43"/>
      <c r="I54" s="43"/>
    </row>
    <row r="55" spans="2:9">
      <c r="B55" s="38" t="s">
        <v>143</v>
      </c>
      <c r="C55" s="37" t="s">
        <v>100</v>
      </c>
      <c r="D55" s="44"/>
      <c r="E55" s="44"/>
      <c r="F55" s="43"/>
      <c r="G55" s="43"/>
      <c r="H55" s="43"/>
      <c r="I55" s="43"/>
    </row>
    <row r="56" spans="2:9">
      <c r="B56" s="38" t="s">
        <v>144</v>
      </c>
      <c r="C56" s="37" t="s">
        <v>120</v>
      </c>
      <c r="D56" s="44"/>
      <c r="E56" s="44"/>
      <c r="F56" s="43"/>
      <c r="G56" s="43"/>
      <c r="H56" s="43"/>
      <c r="I56" s="43"/>
    </row>
    <row r="57" spans="2:9">
      <c r="B57" s="44"/>
      <c r="C57" s="44"/>
      <c r="D57" s="44"/>
      <c r="E57" s="44"/>
      <c r="F57" s="43"/>
      <c r="G57" s="43"/>
      <c r="H57" s="43"/>
      <c r="I57" s="43"/>
    </row>
    <row r="58" spans="2:9">
      <c r="B58" s="44"/>
      <c r="C58" s="44"/>
      <c r="D58" s="44"/>
      <c r="E58" s="44"/>
      <c r="F58" s="43"/>
      <c r="G58" s="43"/>
      <c r="H58" s="43"/>
      <c r="I58" s="43"/>
    </row>
    <row r="59" spans="2:9">
      <c r="B59" s="44"/>
      <c r="C59" s="44"/>
      <c r="D59" s="44"/>
      <c r="E59" s="44"/>
      <c r="F59" s="43"/>
      <c r="G59" s="43"/>
      <c r="H59" s="43"/>
      <c r="I59" s="43"/>
    </row>
    <row r="60" spans="2:9">
      <c r="B60" s="44"/>
      <c r="C60" s="44"/>
      <c r="D60" s="44"/>
      <c r="E60" s="44"/>
      <c r="F60" s="43"/>
      <c r="G60" s="43"/>
      <c r="H60" s="43"/>
      <c r="I60" s="43"/>
    </row>
    <row r="61" spans="2:9">
      <c r="B61" s="44"/>
      <c r="C61" s="44"/>
      <c r="D61" s="44"/>
      <c r="E61" s="44"/>
      <c r="F61" s="43"/>
      <c r="G61" s="43"/>
      <c r="H61" s="43"/>
      <c r="I61" s="43"/>
    </row>
    <row r="62" spans="2:9">
      <c r="B62" s="44"/>
      <c r="C62" s="44"/>
      <c r="D62" s="44"/>
      <c r="E62" s="44"/>
      <c r="F62" s="43"/>
      <c r="G62" s="43"/>
      <c r="H62" s="43"/>
      <c r="I62" s="43"/>
    </row>
    <row r="63" spans="2:9">
      <c r="B63" s="44"/>
      <c r="C63" s="44"/>
      <c r="D63" s="44"/>
      <c r="E63" s="44"/>
      <c r="F63" s="43"/>
      <c r="G63" s="43"/>
      <c r="H63" s="43"/>
      <c r="I63" s="43"/>
    </row>
    <row r="64" spans="2:9">
      <c r="B64" s="45"/>
      <c r="C64" s="45"/>
      <c r="D64" s="44"/>
      <c r="E64" s="44"/>
      <c r="F64" s="43"/>
      <c r="G64" s="43"/>
      <c r="H64" s="43"/>
      <c r="I64" s="43"/>
    </row>
    <row r="65" spans="2:9">
      <c r="B65" s="45"/>
      <c r="C65" s="45"/>
      <c r="D65" s="44"/>
      <c r="E65" s="44"/>
      <c r="F65" s="43"/>
      <c r="G65" s="43"/>
      <c r="H65" s="43"/>
      <c r="I65" s="43"/>
    </row>
    <row r="66" spans="2:9">
      <c r="B66" s="45"/>
      <c r="C66" s="45"/>
      <c r="D66" s="44"/>
      <c r="E66" s="44"/>
      <c r="F66" s="43"/>
      <c r="G66" s="43"/>
      <c r="H66" s="43"/>
      <c r="I66" s="43"/>
    </row>
    <row r="67" spans="2:9">
      <c r="B67" s="45"/>
      <c r="C67" s="45"/>
      <c r="D67" s="45"/>
      <c r="E67" s="45"/>
      <c r="F67" s="43"/>
      <c r="G67" s="43"/>
      <c r="H67" s="43"/>
      <c r="I67" s="43"/>
    </row>
    <row r="68" spans="2:9">
      <c r="B68" s="45"/>
      <c r="C68" s="45"/>
      <c r="D68" s="45"/>
      <c r="E68" s="45"/>
      <c r="F68" s="43"/>
      <c r="G68" s="43"/>
      <c r="H68" s="43"/>
      <c r="I68" s="43"/>
    </row>
    <row r="69" spans="2:9">
      <c r="B69" s="45"/>
      <c r="C69" s="45"/>
      <c r="D69" s="45"/>
      <c r="E69" s="45"/>
      <c r="F69" s="43"/>
      <c r="G69" s="43"/>
      <c r="H69" s="43"/>
      <c r="I69" s="43"/>
    </row>
    <row r="70" spans="2:9">
      <c r="B70" s="45"/>
      <c r="C70" s="45"/>
      <c r="D70" s="45"/>
      <c r="E70" s="45"/>
      <c r="F70" s="43"/>
      <c r="G70" s="43"/>
      <c r="H70" s="43"/>
      <c r="I70" s="43"/>
    </row>
    <row r="71" spans="2:9">
      <c r="F71" s="10"/>
      <c r="G71" s="10"/>
    </row>
    <row r="72" spans="2:9">
      <c r="F72" s="10"/>
      <c r="G72" s="10"/>
    </row>
    <row r="73" spans="2:9">
      <c r="F73" s="10"/>
      <c r="G73" s="10"/>
    </row>
    <row r="74" spans="2:9">
      <c r="F74" s="10"/>
      <c r="G74" s="10"/>
    </row>
    <row r="75" spans="2:9">
      <c r="F75" s="10"/>
      <c r="G75" s="10"/>
    </row>
    <row r="76" spans="2:9">
      <c r="F76" s="10"/>
      <c r="G76" s="10"/>
    </row>
    <row r="77" spans="2:9">
      <c r="F77" s="10"/>
      <c r="G77" s="10"/>
    </row>
    <row r="78" spans="2:9">
      <c r="F78" s="10"/>
      <c r="G78" s="10"/>
    </row>
    <row r="79" spans="2:9">
      <c r="F79" s="10"/>
      <c r="G79" s="10"/>
    </row>
    <row r="80" spans="2:9">
      <c r="F80" s="10"/>
      <c r="G80" s="10"/>
    </row>
    <row r="81" spans="6:7">
      <c r="F81" s="10"/>
      <c r="G81" s="10"/>
    </row>
    <row r="82" spans="6:7">
      <c r="F82" s="10"/>
      <c r="G82" s="10"/>
    </row>
    <row r="83" spans="6:7">
      <c r="F83" s="10"/>
      <c r="G83" s="10"/>
    </row>
    <row r="84" spans="6:7">
      <c r="F84" s="10"/>
      <c r="G84" s="10"/>
    </row>
    <row r="85" spans="6:7">
      <c r="F85" s="10"/>
      <c r="G85" s="10"/>
    </row>
    <row r="86" spans="6:7">
      <c r="F86" s="10"/>
      <c r="G86" s="10"/>
    </row>
    <row r="87" spans="6:7">
      <c r="F87" s="10"/>
      <c r="G87" s="10"/>
    </row>
    <row r="88" spans="6:7">
      <c r="F88" s="10"/>
      <c r="G88" s="10"/>
    </row>
    <row r="89" spans="6:7">
      <c r="F89" s="10"/>
      <c r="G89" s="10"/>
    </row>
    <row r="90" spans="6:7">
      <c r="F90" s="10"/>
      <c r="G90" s="10"/>
    </row>
    <row r="91" spans="6:7">
      <c r="F91" s="10"/>
      <c r="G91" s="10"/>
    </row>
    <row r="92" spans="6:7">
      <c r="F92" s="10"/>
      <c r="G92" s="10"/>
    </row>
    <row r="93" spans="6:7">
      <c r="F93" s="10"/>
      <c r="G93" s="10"/>
    </row>
    <row r="94" spans="6:7">
      <c r="F94" s="10"/>
      <c r="G94" s="10"/>
    </row>
    <row r="95" spans="6:7">
      <c r="F95" s="10"/>
      <c r="G95" s="10"/>
    </row>
    <row r="96" spans="6:7">
      <c r="F96" s="10"/>
      <c r="G96" s="10"/>
    </row>
    <row r="97" spans="6:7">
      <c r="F97" s="10"/>
      <c r="G97" s="10"/>
    </row>
    <row r="98" spans="6:7">
      <c r="F98" s="10"/>
      <c r="G98" s="10"/>
    </row>
    <row r="99" spans="6:7">
      <c r="F99" s="10"/>
      <c r="G99" s="10"/>
    </row>
    <row r="100" spans="6:7">
      <c r="F100" s="10"/>
      <c r="G100" s="10"/>
    </row>
    <row r="101" spans="6:7">
      <c r="F101" s="10"/>
      <c r="G101" s="10"/>
    </row>
    <row r="102" spans="6:7">
      <c r="F102" s="10"/>
      <c r="G102" s="10"/>
    </row>
    <row r="103" spans="6:7">
      <c r="F103" s="10"/>
      <c r="G103" s="10"/>
    </row>
    <row r="104" spans="6:7">
      <c r="F104" s="10"/>
      <c r="G104" s="10"/>
    </row>
    <row r="105" spans="6:7">
      <c r="F105" s="10"/>
      <c r="G105" s="10"/>
    </row>
    <row r="106" spans="6:7">
      <c r="F106" s="10"/>
      <c r="G106" s="10"/>
    </row>
    <row r="107" spans="6:7">
      <c r="F107" s="10"/>
      <c r="G107" s="10"/>
    </row>
    <row r="108" spans="6:7">
      <c r="F108" s="10"/>
      <c r="G108" s="10"/>
    </row>
    <row r="109" spans="6:7">
      <c r="F109" s="10"/>
      <c r="G109" s="10"/>
    </row>
    <row r="110" spans="6:7">
      <c r="F110" s="10"/>
      <c r="G110" s="10"/>
    </row>
    <row r="111" spans="6:7">
      <c r="F111" s="10"/>
      <c r="G111" s="10"/>
    </row>
    <row r="112" spans="6:7">
      <c r="F112" s="10"/>
      <c r="G112" s="10"/>
    </row>
    <row r="113" spans="6:7">
      <c r="F113" s="10"/>
      <c r="G113" s="10"/>
    </row>
    <row r="114" spans="6:7">
      <c r="F114" s="10"/>
      <c r="G114" s="10"/>
    </row>
    <row r="115" spans="6:7">
      <c r="F115" s="10"/>
      <c r="G115" s="10"/>
    </row>
    <row r="116" spans="6:7">
      <c r="F116" s="10"/>
      <c r="G116" s="10"/>
    </row>
    <row r="117" spans="6:7">
      <c r="F117" s="10"/>
      <c r="G117" s="10"/>
    </row>
    <row r="118" spans="6:7">
      <c r="F118" s="10"/>
      <c r="G118" s="10"/>
    </row>
    <row r="119" spans="6:7">
      <c r="F119" s="10"/>
      <c r="G119" s="10"/>
    </row>
    <row r="120" spans="6:7">
      <c r="F120" s="10"/>
      <c r="G120" s="10"/>
    </row>
    <row r="121" spans="6:7">
      <c r="F121" s="10"/>
      <c r="G121" s="10"/>
    </row>
    <row r="122" spans="6:7">
      <c r="F122" s="10"/>
      <c r="G122" s="10"/>
    </row>
    <row r="123" spans="6:7">
      <c r="F123" s="10"/>
      <c r="G123" s="10"/>
    </row>
    <row r="124" spans="6:7">
      <c r="F124" s="10"/>
      <c r="G124" s="10"/>
    </row>
    <row r="125" spans="6:7">
      <c r="F125" s="10"/>
      <c r="G125" s="10"/>
    </row>
    <row r="126" spans="6:7">
      <c r="F126" s="10"/>
      <c r="G126" s="10"/>
    </row>
    <row r="127" spans="6:7">
      <c r="F127" s="10"/>
      <c r="G127" s="10"/>
    </row>
    <row r="128" spans="6:7">
      <c r="F128" s="10"/>
      <c r="G128" s="10"/>
    </row>
    <row r="129" spans="6:7">
      <c r="F129" s="10"/>
      <c r="G129" s="10"/>
    </row>
    <row r="130" spans="6:7">
      <c r="F130" s="10"/>
      <c r="G130" s="10"/>
    </row>
    <row r="131" spans="6:7">
      <c r="F131" s="10"/>
      <c r="G131" s="10"/>
    </row>
    <row r="132" spans="6:7">
      <c r="F132" s="10"/>
      <c r="G132" s="10"/>
    </row>
    <row r="133" spans="6:7">
      <c r="F133" s="10"/>
      <c r="G133" s="10"/>
    </row>
    <row r="134" spans="6:7">
      <c r="F134" s="10"/>
      <c r="G134" s="10"/>
    </row>
    <row r="135" spans="6:7">
      <c r="F135" s="10"/>
      <c r="G135" s="10"/>
    </row>
    <row r="136" spans="6:7">
      <c r="F136" s="10"/>
      <c r="G136" s="10"/>
    </row>
    <row r="137" spans="6:7">
      <c r="F137" s="10"/>
      <c r="G137" s="10"/>
    </row>
    <row r="138" spans="6:7">
      <c r="F138" s="10"/>
      <c r="G138" s="10"/>
    </row>
    <row r="139" spans="6:7">
      <c r="F139" s="10"/>
      <c r="G139" s="10"/>
    </row>
    <row r="140" spans="6:7">
      <c r="F140" s="10"/>
      <c r="G140" s="10"/>
    </row>
    <row r="141" spans="6:7">
      <c r="F141" s="10"/>
      <c r="G141" s="10"/>
    </row>
    <row r="142" spans="6:7">
      <c r="F142" s="10"/>
      <c r="G142" s="10"/>
    </row>
    <row r="143" spans="6:7">
      <c r="F143" s="10"/>
      <c r="G143" s="10"/>
    </row>
    <row r="144" spans="6:7">
      <c r="F144" s="10"/>
      <c r="G144" s="10"/>
    </row>
    <row r="145" spans="6:7">
      <c r="F145" s="10"/>
      <c r="G145" s="10"/>
    </row>
    <row r="146" spans="6:7">
      <c r="F146" s="10"/>
      <c r="G146" s="10"/>
    </row>
    <row r="147" spans="6:7">
      <c r="F147" s="10"/>
      <c r="G147" s="10"/>
    </row>
    <row r="148" spans="6:7">
      <c r="F148" s="10"/>
      <c r="G148" s="10"/>
    </row>
    <row r="149" spans="6:7">
      <c r="F149" s="10"/>
      <c r="G149" s="10"/>
    </row>
    <row r="150" spans="6:7">
      <c r="F150" s="10"/>
      <c r="G150" s="10"/>
    </row>
    <row r="151" spans="6:7">
      <c r="F151" s="10"/>
      <c r="G151" s="10"/>
    </row>
    <row r="152" spans="6:7">
      <c r="F152" s="10"/>
      <c r="G152" s="10"/>
    </row>
    <row r="153" spans="6:7">
      <c r="F153" s="10"/>
      <c r="G153" s="10"/>
    </row>
    <row r="154" spans="6:7">
      <c r="F154" s="10"/>
      <c r="G154" s="10"/>
    </row>
    <row r="155" spans="6:7">
      <c r="F155" s="10"/>
      <c r="G155" s="10"/>
    </row>
    <row r="156" spans="6:7">
      <c r="F156" s="10"/>
      <c r="G156" s="10"/>
    </row>
    <row r="157" spans="6:7">
      <c r="F157" s="10"/>
      <c r="G157" s="10"/>
    </row>
    <row r="158" spans="6:7">
      <c r="F158" s="10"/>
      <c r="G158" s="10"/>
    </row>
    <row r="159" spans="6:7">
      <c r="F159" s="10"/>
      <c r="G159" s="10"/>
    </row>
    <row r="160" spans="6:7">
      <c r="F160" s="10"/>
      <c r="G160" s="10"/>
    </row>
    <row r="161" spans="6:7">
      <c r="F161" s="10"/>
      <c r="G161" s="10"/>
    </row>
    <row r="162" spans="6:7">
      <c r="F162" s="10"/>
      <c r="G162" s="10"/>
    </row>
    <row r="163" spans="6:7">
      <c r="F163" s="10"/>
      <c r="G163" s="10"/>
    </row>
    <row r="164" spans="6:7">
      <c r="F164" s="10"/>
      <c r="G164" s="10"/>
    </row>
    <row r="165" spans="6:7">
      <c r="F165" s="10"/>
      <c r="G165" s="10"/>
    </row>
    <row r="166" spans="6:7">
      <c r="F166" s="10"/>
      <c r="G166" s="10"/>
    </row>
    <row r="167" spans="6:7">
      <c r="F167" s="10"/>
      <c r="G167" s="10"/>
    </row>
    <row r="168" spans="6:7">
      <c r="F168" s="10"/>
      <c r="G168" s="10"/>
    </row>
    <row r="169" spans="6:7">
      <c r="F169" s="10"/>
      <c r="G169" s="10"/>
    </row>
    <row r="170" spans="6:7">
      <c r="F170" s="10"/>
      <c r="G170" s="10"/>
    </row>
    <row r="171" spans="6:7">
      <c r="F171" s="10"/>
      <c r="G171" s="10"/>
    </row>
    <row r="172" spans="6:7">
      <c r="F172" s="10"/>
      <c r="G172" s="10"/>
    </row>
    <row r="173" spans="6:7">
      <c r="F173" s="10"/>
      <c r="G173" s="10"/>
    </row>
    <row r="174" spans="6:7">
      <c r="F174" s="10"/>
      <c r="G174" s="10"/>
    </row>
    <row r="175" spans="6:7">
      <c r="F175" s="10"/>
      <c r="G175" s="10"/>
    </row>
    <row r="176" spans="6:7">
      <c r="F176" s="10"/>
      <c r="G176" s="10"/>
    </row>
    <row r="177" spans="6:7">
      <c r="F177" s="10"/>
      <c r="G177" s="10"/>
    </row>
    <row r="178" spans="6:7">
      <c r="F178" s="10"/>
      <c r="G178" s="10"/>
    </row>
    <row r="179" spans="6:7">
      <c r="F179" s="10"/>
      <c r="G179" s="10"/>
    </row>
    <row r="180" spans="6:7">
      <c r="F180" s="10"/>
      <c r="G180" s="10"/>
    </row>
    <row r="181" spans="6:7">
      <c r="F181" s="10"/>
      <c r="G181" s="10"/>
    </row>
    <row r="182" spans="6:7">
      <c r="F182" s="10"/>
      <c r="G182" s="10"/>
    </row>
    <row r="183" spans="6:7">
      <c r="F183" s="10"/>
      <c r="G183" s="10"/>
    </row>
    <row r="184" spans="6:7">
      <c r="F184" s="10"/>
      <c r="G184" s="10"/>
    </row>
    <row r="185" spans="6:7">
      <c r="F185" s="10"/>
      <c r="G185" s="10"/>
    </row>
    <row r="186" spans="6:7">
      <c r="F186" s="10"/>
      <c r="G186" s="10"/>
    </row>
    <row r="187" spans="6:7">
      <c r="F187" s="10"/>
      <c r="G187" s="10"/>
    </row>
    <row r="188" spans="6:7">
      <c r="F188" s="10"/>
      <c r="G188" s="10"/>
    </row>
    <row r="189" spans="6:7">
      <c r="F189" s="10"/>
      <c r="G189" s="10"/>
    </row>
    <row r="190" spans="6:7">
      <c r="F190" s="10"/>
      <c r="G190" s="10"/>
    </row>
    <row r="191" spans="6:7">
      <c r="F191" s="10"/>
      <c r="G191" s="10"/>
    </row>
    <row r="192" spans="6:7">
      <c r="F192" s="10"/>
      <c r="G192" s="10"/>
    </row>
    <row r="193" spans="6:7">
      <c r="F193" s="10"/>
      <c r="G193" s="10"/>
    </row>
    <row r="194" spans="6:7">
      <c r="F194" s="10"/>
      <c r="G194" s="10"/>
    </row>
    <row r="195" spans="6:7">
      <c r="F195" s="10"/>
      <c r="G195" s="10"/>
    </row>
    <row r="196" spans="6:7">
      <c r="F196" s="10"/>
      <c r="G196" s="10"/>
    </row>
    <row r="197" spans="6:7">
      <c r="F197" s="10"/>
      <c r="G197" s="10"/>
    </row>
    <row r="198" spans="6:7">
      <c r="F198" s="10"/>
      <c r="G198" s="10"/>
    </row>
    <row r="199" spans="6:7">
      <c r="F199" s="10"/>
      <c r="G199" s="10"/>
    </row>
    <row r="200" spans="6:7">
      <c r="F200" s="10"/>
      <c r="G200" s="10"/>
    </row>
    <row r="201" spans="6:7">
      <c r="F201" s="10"/>
      <c r="G201" s="10"/>
    </row>
    <row r="202" spans="6:7">
      <c r="F202" s="10"/>
      <c r="G202" s="10"/>
    </row>
    <row r="203" spans="6:7">
      <c r="F203" s="10"/>
      <c r="G203" s="10"/>
    </row>
    <row r="204" spans="6:7">
      <c r="F204" s="10"/>
      <c r="G204" s="10"/>
    </row>
    <row r="205" spans="6:7">
      <c r="F205" s="10"/>
      <c r="G205" s="10"/>
    </row>
    <row r="206" spans="6:7">
      <c r="F206" s="10"/>
      <c r="G206" s="10"/>
    </row>
  </sheetData>
  <sortState ref="B2:B56">
    <sortCondition ref="B1"/>
  </sortState>
  <mergeCells count="3">
    <mergeCell ref="B1:C1"/>
    <mergeCell ref="F1:G1"/>
    <mergeCell ref="D1:E1"/>
  </mergeCells>
  <conditionalFormatting sqref="B27:B29">
    <cfRule type="duplicateValues" dxfId="22" priority="4"/>
  </conditionalFormatting>
  <conditionalFormatting sqref="B30">
    <cfRule type="duplicateValues" dxfId="21" priority="3"/>
  </conditionalFormatting>
  <conditionalFormatting sqref="B31">
    <cfRule type="duplicateValues" dxfId="20" priority="2"/>
  </conditionalFormatting>
  <conditionalFormatting sqref="B33">
    <cfRule type="duplicateValues" dxfId="19" priority="1"/>
  </conditionalFormatting>
  <conditionalFormatting sqref="B57:C1048576 D1:D1048576 E3 E1 E16:E1048576">
    <cfRule type="duplicateValues" dxfId="18" priority="6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activeCell="E12" sqref="E12"/>
    </sheetView>
  </sheetViews>
  <sheetFormatPr baseColWidth="10" defaultRowHeight="15"/>
  <cols>
    <col min="1" max="1" width="13.42578125" style="16" bestFit="1" customWidth="1"/>
    <col min="2" max="2" width="13.42578125" style="16" customWidth="1"/>
    <col min="3" max="3" width="11.42578125" style="1"/>
    <col min="4" max="4" width="14" style="1" bestFit="1" customWidth="1"/>
    <col min="5" max="5" width="21.7109375" style="1" bestFit="1" customWidth="1"/>
    <col min="6" max="6" width="11.42578125" style="1"/>
    <col min="7" max="7" width="11.42578125" style="11"/>
    <col min="8" max="8" width="11.140625" style="11" bestFit="1" customWidth="1"/>
  </cols>
  <sheetData>
    <row r="1" spans="1:8" s="1" customFormat="1">
      <c r="A1" s="16" t="s">
        <v>0</v>
      </c>
      <c r="B1" s="16" t="s">
        <v>102</v>
      </c>
      <c r="C1" s="1" t="s">
        <v>1</v>
      </c>
      <c r="D1" s="1" t="s">
        <v>2</v>
      </c>
      <c r="E1" s="1" t="s">
        <v>3</v>
      </c>
      <c r="F1" s="1" t="s">
        <v>4</v>
      </c>
      <c r="G1" s="11" t="s">
        <v>5</v>
      </c>
      <c r="H1" s="11" t="s">
        <v>6</v>
      </c>
    </row>
    <row r="2" spans="1:8">
      <c r="A2" s="16">
        <v>41416</v>
      </c>
      <c r="B2" s="16" t="str">
        <f t="shared" ref="B2:B4" si="0">UPPER(TEXT(A2,"mmmm"))</f>
        <v>MAI</v>
      </c>
      <c r="C2" s="1">
        <v>18758</v>
      </c>
      <c r="D2" s="1" t="s">
        <v>147</v>
      </c>
      <c r="E2" s="1" t="s">
        <v>64</v>
      </c>
      <c r="F2" s="1">
        <v>104</v>
      </c>
      <c r="G2" s="11">
        <v>0</v>
      </c>
      <c r="H2" s="11">
        <f>Tableau4[[#This Row],[PU]]*Tableau4[[#This Row],[Qte]]</f>
        <v>0</v>
      </c>
    </row>
    <row r="3" spans="1:8">
      <c r="A3" s="17">
        <v>41416</v>
      </c>
      <c r="B3" s="17" t="str">
        <f t="shared" si="0"/>
        <v>MAI</v>
      </c>
      <c r="C3" s="2">
        <v>18758</v>
      </c>
      <c r="D3" s="1" t="s">
        <v>147</v>
      </c>
      <c r="E3" s="2" t="s">
        <v>112</v>
      </c>
      <c r="F3" s="2">
        <v>104</v>
      </c>
      <c r="G3" s="12">
        <v>2500</v>
      </c>
      <c r="H3" s="12">
        <f>Tableau4[[#This Row],[PU]]*Tableau4[[#This Row],[Qte]]</f>
        <v>260000</v>
      </c>
    </row>
    <row r="4" spans="1:8">
      <c r="A4" s="17">
        <v>41425</v>
      </c>
      <c r="B4" s="17" t="str">
        <f t="shared" si="0"/>
        <v>MAI</v>
      </c>
      <c r="C4" s="2">
        <v>19019</v>
      </c>
      <c r="D4" s="1" t="s">
        <v>145</v>
      </c>
      <c r="E4" s="2" t="s">
        <v>74</v>
      </c>
      <c r="F4" s="2">
        <v>10</v>
      </c>
      <c r="G4" s="12">
        <v>292.60000000000002</v>
      </c>
      <c r="H4" s="12">
        <f>Tableau4[[#This Row],[PU]]*Tableau4[[#This Row],[Qte]]</f>
        <v>2926</v>
      </c>
    </row>
    <row r="5" spans="1:8">
      <c r="A5" s="17">
        <v>41545</v>
      </c>
      <c r="B5" s="17" t="str">
        <f t="shared" ref="B5:B6" si="1">UPPER(TEXT(A5,"mmmm"))</f>
        <v>SEPTEMBRE</v>
      </c>
      <c r="C5" s="2">
        <v>21362</v>
      </c>
      <c r="D5" s="2" t="s">
        <v>146</v>
      </c>
      <c r="E5" s="2" t="s">
        <v>123</v>
      </c>
      <c r="F5" s="2">
        <v>1</v>
      </c>
      <c r="G5" s="12">
        <v>4499.25</v>
      </c>
      <c r="H5" s="12">
        <f>Tableau4[[#This Row],[PU]]*Tableau4[[#This Row],[Qte]]</f>
        <v>4499.25</v>
      </c>
    </row>
    <row r="6" spans="1:8">
      <c r="A6" s="17">
        <v>41545</v>
      </c>
      <c r="B6" s="17" t="str">
        <f t="shared" si="1"/>
        <v>SEPTEMBRE</v>
      </c>
      <c r="C6" s="2">
        <v>21392</v>
      </c>
      <c r="D6" s="2" t="s">
        <v>147</v>
      </c>
      <c r="E6" s="2" t="s">
        <v>113</v>
      </c>
      <c r="F6" s="2">
        <v>50</v>
      </c>
      <c r="G6" s="12">
        <v>2708.58</v>
      </c>
      <c r="H6" s="12">
        <f>Tableau4[[#This Row],[PU]]*Tableau4[[#This Row],[Qte]]</f>
        <v>135429</v>
      </c>
    </row>
  </sheetData>
  <dataValidations count="2">
    <dataValidation type="list" allowBlank="1" showInputMessage="1" showErrorMessage="1" sqref="D1:D1048576">
      <formula1>FAMILLES</formula1>
    </dataValidation>
    <dataValidation type="list" allowBlank="1" showInputMessage="1" showErrorMessage="1" sqref="E1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8" sqref="C18"/>
    </sheetView>
  </sheetViews>
  <sheetFormatPr baseColWidth="10" defaultRowHeight="15"/>
  <cols>
    <col min="1" max="1" width="22" bestFit="1" customWidth="1"/>
    <col min="2" max="2" width="14.140625" bestFit="1" customWidth="1"/>
    <col min="3" max="3" width="15.140625" bestFit="1" customWidth="1"/>
  </cols>
  <sheetData>
    <row r="1" spans="1:3">
      <c r="A1" s="53" t="s">
        <v>102</v>
      </c>
      <c r="B1" t="s">
        <v>150</v>
      </c>
    </row>
    <row r="3" spans="1:3">
      <c r="B3" s="53" t="s">
        <v>151</v>
      </c>
    </row>
    <row r="4" spans="1:3">
      <c r="A4" s="53" t="s">
        <v>148</v>
      </c>
      <c r="B4" t="s">
        <v>153</v>
      </c>
      <c r="C4" t="s">
        <v>152</v>
      </c>
    </row>
    <row r="5" spans="1:3">
      <c r="A5" s="5" t="s">
        <v>147</v>
      </c>
      <c r="B5" s="55">
        <v>5</v>
      </c>
      <c r="C5" s="56">
        <v>0.55555555555555558</v>
      </c>
    </row>
    <row r="6" spans="1:3">
      <c r="A6" s="54" t="s">
        <v>36</v>
      </c>
      <c r="B6" s="55">
        <v>1</v>
      </c>
      <c r="C6" s="56">
        <v>0.1111111111111111</v>
      </c>
    </row>
    <row r="7" spans="1:3">
      <c r="A7" s="54" t="s">
        <v>39</v>
      </c>
      <c r="B7" s="55">
        <v>1</v>
      </c>
      <c r="C7" s="56">
        <v>0.1111111111111111</v>
      </c>
    </row>
    <row r="8" spans="1:3">
      <c r="A8" s="54" t="s">
        <v>114</v>
      </c>
      <c r="B8" s="55">
        <v>1</v>
      </c>
      <c r="C8" s="56">
        <v>0.1111111111111111</v>
      </c>
    </row>
    <row r="9" spans="1:3">
      <c r="A9" s="54" t="s">
        <v>115</v>
      </c>
      <c r="B9" s="55">
        <v>1</v>
      </c>
      <c r="C9" s="56">
        <v>0.1111111111111111</v>
      </c>
    </row>
    <row r="10" spans="1:3">
      <c r="A10" s="54" t="s">
        <v>52</v>
      </c>
      <c r="B10" s="55">
        <v>1</v>
      </c>
      <c r="C10" s="56">
        <v>0.1111111111111111</v>
      </c>
    </row>
    <row r="11" spans="1:3">
      <c r="A11" s="5" t="s">
        <v>146</v>
      </c>
      <c r="B11" s="55">
        <v>4</v>
      </c>
      <c r="C11" s="56">
        <v>0.44444444444444442</v>
      </c>
    </row>
    <row r="12" spans="1:3">
      <c r="A12" s="54" t="s">
        <v>121</v>
      </c>
      <c r="B12" s="55">
        <v>3</v>
      </c>
      <c r="C12" s="56">
        <v>0.33333333333333331</v>
      </c>
    </row>
    <row r="13" spans="1:3">
      <c r="A13" s="54" t="s">
        <v>125</v>
      </c>
      <c r="B13" s="55">
        <v>1</v>
      </c>
      <c r="C13" s="56">
        <v>0.1111111111111111</v>
      </c>
    </row>
    <row r="14" spans="1:3">
      <c r="A14" s="5" t="s">
        <v>149</v>
      </c>
      <c r="B14" s="55">
        <v>9</v>
      </c>
      <c r="C14" s="5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sqref="A1:H9"/>
    </sheetView>
  </sheetViews>
  <sheetFormatPr baseColWidth="10" defaultRowHeight="15"/>
  <cols>
    <col min="1" max="1" width="13.42578125" style="16" bestFit="1" customWidth="1"/>
    <col min="2" max="2" width="13.42578125" style="16" customWidth="1"/>
    <col min="3" max="3" width="11.42578125" style="1"/>
    <col min="4" max="4" width="14" bestFit="1" customWidth="1"/>
    <col min="5" max="5" width="17.7109375" bestFit="1" customWidth="1"/>
    <col min="6" max="6" width="11.42578125" style="1"/>
    <col min="7" max="7" width="11.42578125" style="14"/>
    <col min="8" max="8" width="11.140625" style="14" bestFit="1" customWidth="1"/>
  </cols>
  <sheetData>
    <row r="1" spans="1:8">
      <c r="A1" s="16" t="s">
        <v>0</v>
      </c>
      <c r="B1" s="16" t="s">
        <v>102</v>
      </c>
      <c r="C1" s="1" t="s">
        <v>1</v>
      </c>
      <c r="D1" s="1" t="s">
        <v>2</v>
      </c>
      <c r="E1" s="1" t="s">
        <v>3</v>
      </c>
      <c r="F1" s="1" t="s">
        <v>4</v>
      </c>
      <c r="G1" s="11" t="s">
        <v>5</v>
      </c>
      <c r="H1" s="11" t="s">
        <v>6</v>
      </c>
    </row>
    <row r="2" spans="1:8">
      <c r="A2" s="16">
        <v>41547</v>
      </c>
      <c r="B2" s="16" t="str">
        <f t="shared" ref="B2:B9" si="0">UPPER(TEXT(A2,"mmmm"))</f>
        <v>SEPTEMBRE</v>
      </c>
      <c r="D2" t="s">
        <v>147</v>
      </c>
      <c r="E2" t="s">
        <v>36</v>
      </c>
      <c r="F2" s="1">
        <v>1</v>
      </c>
      <c r="G2" s="14">
        <v>150</v>
      </c>
      <c r="H2" s="14">
        <f>Tableau3[[#This Row],[PU]]*Tableau3[[#This Row],[Qte]]</f>
        <v>150</v>
      </c>
    </row>
    <row r="3" spans="1:8">
      <c r="A3" s="17">
        <v>41544</v>
      </c>
      <c r="B3" s="17" t="str">
        <f t="shared" si="0"/>
        <v>SEPTEMBRE</v>
      </c>
      <c r="C3" s="2"/>
      <c r="D3" s="13" t="s">
        <v>147</v>
      </c>
      <c r="E3" s="13" t="s">
        <v>115</v>
      </c>
      <c r="F3" s="2">
        <v>1</v>
      </c>
      <c r="G3" s="15">
        <v>5700</v>
      </c>
      <c r="H3" s="15">
        <f>Tableau3[[#This Row],[PU]]*Tableau3[[#This Row],[Qte]]</f>
        <v>5700</v>
      </c>
    </row>
    <row r="4" spans="1:8">
      <c r="A4" s="17">
        <v>41559</v>
      </c>
      <c r="B4" s="17" t="str">
        <f t="shared" si="0"/>
        <v>OCTOBRE</v>
      </c>
      <c r="C4" s="2"/>
      <c r="D4" s="13" t="s">
        <v>147</v>
      </c>
      <c r="E4" s="13" t="s">
        <v>114</v>
      </c>
      <c r="F4" s="2">
        <v>1</v>
      </c>
      <c r="G4" s="15">
        <v>5290</v>
      </c>
      <c r="H4" s="15">
        <f>Tableau3[[#This Row],[PU]]*Tableau3[[#This Row],[Qte]]</f>
        <v>5290</v>
      </c>
    </row>
    <row r="5" spans="1:8">
      <c r="A5" s="17">
        <v>41576</v>
      </c>
      <c r="B5" s="17" t="str">
        <f t="shared" si="0"/>
        <v>OCTOBRE</v>
      </c>
      <c r="C5" s="2"/>
      <c r="D5" s="13" t="s">
        <v>146</v>
      </c>
      <c r="E5" s="13" t="s">
        <v>125</v>
      </c>
      <c r="F5" s="2">
        <v>1</v>
      </c>
      <c r="G5" s="15">
        <v>8300</v>
      </c>
      <c r="H5" s="15">
        <f>Tableau3[[#This Row],[PU]]*Tableau3[[#This Row],[Qte]]</f>
        <v>8300</v>
      </c>
    </row>
    <row r="6" spans="1:8">
      <c r="A6" s="17">
        <v>41582</v>
      </c>
      <c r="B6" s="17" t="str">
        <f t="shared" si="0"/>
        <v>NOVEMBRE</v>
      </c>
      <c r="C6" s="2">
        <v>13244</v>
      </c>
      <c r="D6" s="13" t="s">
        <v>146</v>
      </c>
      <c r="E6" s="13" t="s">
        <v>121</v>
      </c>
      <c r="F6" s="2">
        <v>2</v>
      </c>
      <c r="G6" s="15">
        <v>2750</v>
      </c>
      <c r="H6" s="15">
        <f>Tableau3[[#This Row],[PU]]*Tableau3[[#This Row],[Qte]]</f>
        <v>5500</v>
      </c>
    </row>
    <row r="7" spans="1:8">
      <c r="A7" s="17">
        <v>41590</v>
      </c>
      <c r="B7" s="17" t="str">
        <f t="shared" si="0"/>
        <v>NOVEMBRE</v>
      </c>
      <c r="C7" s="2">
        <v>13253</v>
      </c>
      <c r="D7" s="13" t="s">
        <v>146</v>
      </c>
      <c r="E7" s="13" t="s">
        <v>121</v>
      </c>
      <c r="F7" s="2">
        <v>1</v>
      </c>
      <c r="G7" s="15">
        <v>2900</v>
      </c>
      <c r="H7" s="15">
        <f>Tableau3[[#This Row],[PU]]*Tableau3[[#This Row],[Qte]]</f>
        <v>2900</v>
      </c>
    </row>
    <row r="8" spans="1:8">
      <c r="A8" s="17">
        <v>41590</v>
      </c>
      <c r="B8" s="17" t="str">
        <f t="shared" si="0"/>
        <v>NOVEMBRE</v>
      </c>
      <c r="C8" s="2">
        <v>13253</v>
      </c>
      <c r="D8" s="13" t="s">
        <v>147</v>
      </c>
      <c r="E8" s="13" t="s">
        <v>52</v>
      </c>
      <c r="F8" s="2">
        <v>1</v>
      </c>
      <c r="G8" s="15">
        <v>0</v>
      </c>
      <c r="H8" s="15">
        <f>Tableau3[[#This Row],[PU]]*Tableau3[[#This Row],[Qte]]</f>
        <v>0</v>
      </c>
    </row>
    <row r="9" spans="1:8">
      <c r="A9" s="17">
        <v>41590</v>
      </c>
      <c r="B9" s="17" t="str">
        <f t="shared" si="0"/>
        <v>NOVEMBRE</v>
      </c>
      <c r="C9" s="2">
        <v>13253</v>
      </c>
      <c r="D9" s="13" t="s">
        <v>147</v>
      </c>
      <c r="E9" s="13" t="s">
        <v>39</v>
      </c>
      <c r="F9" s="2">
        <v>1</v>
      </c>
      <c r="G9" s="15">
        <v>150</v>
      </c>
      <c r="H9" s="15">
        <f>Tableau3[[#This Row],[PU]]*Tableau3[[#This Row],[Qte]]</f>
        <v>150</v>
      </c>
    </row>
  </sheetData>
  <dataValidations count="2">
    <dataValidation type="list" allowBlank="1" showInputMessage="1" showErrorMessage="1" sqref="D1:D1048576">
      <formula1>FAMILLES</formula1>
    </dataValidation>
    <dataValidation type="list" allowBlank="1" showInputMessage="1" showErrorMessage="1" sqref="E1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I143"/>
  <sheetViews>
    <sheetView topLeftCell="B1" workbookViewId="0">
      <selection activeCell="K19" sqref="K19"/>
    </sheetView>
  </sheetViews>
  <sheetFormatPr baseColWidth="10" defaultRowHeight="15"/>
  <cols>
    <col min="1" max="1" width="21.7109375" style="21" customWidth="1"/>
    <col min="2" max="2" width="21.7109375" style="21" bestFit="1" customWidth="1"/>
    <col min="3" max="3" width="13.5703125" style="25" customWidth="1"/>
    <col min="4" max="4" width="16.85546875" style="33" bestFit="1" customWidth="1"/>
    <col min="5" max="5" width="17" style="33" bestFit="1" customWidth="1"/>
    <col min="6" max="6" width="11.28515625" style="23" bestFit="1" customWidth="1"/>
    <col min="7" max="7" width="14.5703125" style="33" bestFit="1" customWidth="1"/>
    <col min="8" max="8" width="13.5703125" style="24" bestFit="1" customWidth="1"/>
    <col min="9" max="9" width="11.42578125" style="24"/>
    <col min="10" max="16384" width="11.42578125" style="13"/>
  </cols>
  <sheetData>
    <row r="1" spans="1:9" s="18" customFormat="1" ht="18.75">
      <c r="A1" s="22"/>
      <c r="B1" s="22"/>
      <c r="C1" s="50" t="s">
        <v>107</v>
      </c>
      <c r="D1" s="50"/>
      <c r="E1" s="50"/>
      <c r="F1" s="50" t="s">
        <v>106</v>
      </c>
      <c r="G1" s="50"/>
      <c r="H1" s="50" t="s">
        <v>105</v>
      </c>
      <c r="I1" s="50"/>
    </row>
    <row r="2" spans="1:9">
      <c r="A2" s="29" t="s">
        <v>108</v>
      </c>
      <c r="B2" s="29" t="s">
        <v>101</v>
      </c>
      <c r="C2" s="26" t="s">
        <v>4</v>
      </c>
      <c r="D2" s="30" t="s">
        <v>103</v>
      </c>
      <c r="E2" s="31" t="s">
        <v>104</v>
      </c>
      <c r="F2" s="27" t="s">
        <v>4</v>
      </c>
      <c r="G2" s="31" t="s">
        <v>104</v>
      </c>
      <c r="H2" s="28" t="s">
        <v>4</v>
      </c>
      <c r="I2" s="28" t="s">
        <v>104</v>
      </c>
    </row>
    <row r="3" spans="1:9">
      <c r="A3" s="20"/>
      <c r="B3" s="20" t="str">
        <f>'mes donnees'!B2</f>
        <v>BDV - E 690 / / ME 3</v>
      </c>
      <c r="C3" s="25">
        <f ca="1">SUMIF(OFFSET(ACHATS!$E$2,,,COUNTA(ACHATS!E:E),),AAA!B3,OFFSET(ACHATS!$F$2,,,COUNTA(ACHATS!F:F),))</f>
        <v>0</v>
      </c>
      <c r="D3" s="32" t="str">
        <f ca="1">IFERROR(E3/(SUMIFS(ACHATS!F:F,ACHATS!E:E,AAA!B3,ACHATS!G:G,"&lt;&gt;0")),"")</f>
        <v/>
      </c>
      <c r="E3" s="33">
        <f ca="1">SUMIF(OFFSET(ACHATS!$E$2,,,COUNTA(ACHATS!E:E),),AAA!B3,OFFSET(ACHATS!$H$2,,,COUNTA(ACHATS!H:H),))</f>
        <v>0</v>
      </c>
      <c r="F3" s="23">
        <f ca="1">SUMIF(OFFSET(VENTES!$E$2,,,COUNTA(VENTES!E:E),),AAA!B3,OFFSET(VENTES!$F$2,,,COUNTA(VENTES!F:F),))</f>
        <v>0</v>
      </c>
      <c r="G3" s="33">
        <f ca="1">SUMIF(OFFSET(VENTES!$E$2,,,COUNTA(VENTES!E:E),),AAA!B3,OFFSET(VENTES!$H$2,,,COUNTA(VENTES!H:H),))</f>
        <v>0</v>
      </c>
      <c r="H3" s="24">
        <f ca="1">C3-F3</f>
        <v>0</v>
      </c>
      <c r="I3" s="24" t="str">
        <f ca="1">IFERROR(H3*D3,"")</f>
        <v/>
      </c>
    </row>
    <row r="4" spans="1:9">
      <c r="A4" s="20"/>
      <c r="B4" s="20" t="str">
        <f>'mes donnees'!B3</f>
        <v>BDV - N 890 W / / ME 3</v>
      </c>
      <c r="C4" s="25">
        <f ca="1">SUMIF(OFFSET(ACHATS!$E$2,,,COUNTA(ACHATS!E:E),),AAA!B4,OFFSET(ACHATS!$F$2,,,COUNTA(ACHATS!F:F),))</f>
        <v>0</v>
      </c>
      <c r="D4" s="32" t="str">
        <f ca="1">IFERROR(E4/(SUMIFS(ACHATS!F:F,ACHATS!E:E,AAA!B4,ACHATS!G:G,"&lt;&gt;0")),"")</f>
        <v/>
      </c>
      <c r="E4" s="33">
        <f ca="1">SUMIF(OFFSET(ACHATS!$E$2,,,COUNTA(ACHATS!E:E),),AAA!B4,OFFSET(ACHATS!$H$2,,,COUNTA(ACHATS!H:H),))</f>
        <v>0</v>
      </c>
      <c r="F4" s="23">
        <f ca="1">SUMIF(OFFSET(VENTES!$E$2,,,COUNTA(VENTES!E:E),),AAA!B4,OFFSET(VENTES!$F$2,,,COUNTA(VENTES!F:F),))</f>
        <v>0</v>
      </c>
      <c r="G4" s="33">
        <f ca="1">SUMIF(OFFSET(VENTES!$E$2,,,COUNTA(VENTES!E:E),),AAA!B4,OFFSET(VENTES!$H$2,,,COUNTA(VENTES!H:H),))</f>
        <v>0</v>
      </c>
      <c r="H4" s="24">
        <f t="shared" ref="H4:H57" ca="1" si="0">C4-F4</f>
        <v>0</v>
      </c>
      <c r="I4" s="24" t="str">
        <f t="shared" ref="I4:I57" ca="1" si="1">IFERROR(H4*D4,"")</f>
        <v/>
      </c>
    </row>
    <row r="5" spans="1:9">
      <c r="A5" s="20"/>
      <c r="B5" s="20" t="str">
        <f>'mes donnees'!B4</f>
        <v>DAV - DZ 840 K</v>
      </c>
      <c r="C5" s="25">
        <f ca="1">SUMIF(OFFSET(ACHATS!$E$2,,,COUNTA(ACHATS!E:E),),AAA!B5,OFFSET(ACHATS!$F$2,,,COUNTA(ACHATS!F:F),))</f>
        <v>0</v>
      </c>
      <c r="D5" s="32" t="str">
        <f ca="1">IFERROR(E5/(SUMIFS(ACHATS!F:F,ACHATS!E:E,AAA!B5,ACHATS!G:G,"&lt;&gt;0")),"")</f>
        <v/>
      </c>
      <c r="E5" s="33">
        <f ca="1">SUMIF(OFFSET(ACHATS!$E$2,,,COUNTA(ACHATS!E:E),),AAA!B5,OFFSET(ACHATS!$H$2,,,COUNTA(ACHATS!H:H),))</f>
        <v>0</v>
      </c>
      <c r="F5" s="23">
        <f ca="1">SUMIF(OFFSET(VENTES!$E$2,,,COUNTA(VENTES!E:E),),AAA!B5,OFFSET(VENTES!$F$2,,,COUNTA(VENTES!F:F),))</f>
        <v>0</v>
      </c>
      <c r="G5" s="33">
        <f ca="1">SUMIF(OFFSET(VENTES!$E$2,,,COUNTA(VENTES!E:E),),AAA!B5,OFFSET(VENTES!$H$2,,,COUNTA(VENTES!H:H),))</f>
        <v>0</v>
      </c>
      <c r="H5" s="24">
        <f t="shared" ca="1" si="0"/>
        <v>0</v>
      </c>
      <c r="I5" s="24" t="str">
        <f t="shared" ca="1" si="1"/>
        <v/>
      </c>
    </row>
    <row r="6" spans="1:9">
      <c r="A6" s="20"/>
      <c r="B6" s="20" t="str">
        <f>'mes donnees'!B5</f>
        <v>DAV - SZ 1000 W</v>
      </c>
      <c r="C6" s="25">
        <f ca="1">SUMIF(OFFSET(ACHATS!$E$2,,,COUNTA(ACHATS!E:E),),AAA!B6,OFFSET(ACHATS!$F$2,,,COUNTA(ACHATS!F:F),))</f>
        <v>0</v>
      </c>
      <c r="D6" s="32" t="str">
        <f ca="1">IFERROR(E6/(SUMIFS(ACHATS!F:F,ACHATS!E:E,AAA!B6,ACHATS!G:G,"&lt;&gt;0")),"")</f>
        <v/>
      </c>
      <c r="E6" s="33">
        <f ca="1">SUMIF(OFFSET(ACHATS!$E$2,,,COUNTA(ACHATS!E:E),),AAA!B6,OFFSET(ACHATS!$H$2,,,COUNTA(ACHATS!H:H),))</f>
        <v>0</v>
      </c>
      <c r="F6" s="23">
        <f ca="1">SUMIF(OFFSET(VENTES!$E$2,,,COUNTA(VENTES!E:E),),AAA!B6,OFFSET(VENTES!$F$2,,,COUNTA(VENTES!F:F),))</f>
        <v>0</v>
      </c>
      <c r="G6" s="33">
        <f ca="1">SUMIF(OFFSET(VENTES!$E$2,,,COUNTA(VENTES!E:E),),AAA!B6,OFFSET(VENTES!$H$2,,,COUNTA(VENTES!H:H),))</f>
        <v>0</v>
      </c>
      <c r="H6" s="24">
        <f t="shared" ca="1" si="0"/>
        <v>0</v>
      </c>
      <c r="I6" s="24" t="str">
        <f t="shared" ca="1" si="1"/>
        <v/>
      </c>
    </row>
    <row r="7" spans="1:9">
      <c r="A7" s="20"/>
      <c r="B7" s="20" t="str">
        <f>'mes donnees'!B6</f>
        <v>DAV - TZ 140 / / CE 3</v>
      </c>
      <c r="C7" s="25">
        <f ca="1">SUMIF(OFFSET(ACHATS!$E$2,,,COUNTA(ACHATS!E:E),),AAA!B7,OFFSET(ACHATS!$F$2,,,COUNTA(ACHATS!F:F),))</f>
        <v>0</v>
      </c>
      <c r="D7" s="32" t="str">
        <f ca="1">IFERROR(E7/(SUMIFS(ACHATS!F:F,ACHATS!E:E,AAA!B7,ACHATS!G:G,"&lt;&gt;0")),"")</f>
        <v/>
      </c>
      <c r="E7" s="33">
        <f ca="1">SUMIF(OFFSET(ACHATS!$E$2,,,COUNTA(ACHATS!E:E),),AAA!B7,OFFSET(ACHATS!$H$2,,,COUNTA(ACHATS!H:H),))</f>
        <v>0</v>
      </c>
      <c r="F7" s="23">
        <f ca="1">SUMIF(OFFSET(VENTES!$E$2,,,COUNTA(VENTES!E:E),),AAA!B7,OFFSET(VENTES!$F$2,,,COUNTA(VENTES!F:F),))</f>
        <v>0</v>
      </c>
      <c r="G7" s="33">
        <f ca="1">SUMIF(OFFSET(VENTES!$E$2,,,COUNTA(VENTES!E:E),),AAA!B7,OFFSET(VENTES!$H$2,,,COUNTA(VENTES!H:H),))</f>
        <v>0</v>
      </c>
      <c r="H7" s="24">
        <f t="shared" ca="1" si="0"/>
        <v>0</v>
      </c>
      <c r="I7" s="24" t="str">
        <f t="shared" ca="1" si="1"/>
        <v/>
      </c>
    </row>
    <row r="8" spans="1:9">
      <c r="A8" s="20"/>
      <c r="B8" s="20" t="str">
        <f>'mes donnees'!B7</f>
        <v>DAV - TZ 715</v>
      </c>
      <c r="C8" s="25">
        <f ca="1">SUMIF(OFFSET(ACHATS!$E$2,,,COUNTA(ACHATS!E:E),),AAA!B8,OFFSET(ACHATS!$F$2,,,COUNTA(ACHATS!F:F),))</f>
        <v>0</v>
      </c>
      <c r="D8" s="32" t="str">
        <f ca="1">IFERROR(E8/(SUMIFS(ACHATS!F:F,ACHATS!E:E,AAA!B8,ACHATS!G:G,"&lt;&gt;0")),"")</f>
        <v/>
      </c>
      <c r="E8" s="33">
        <f ca="1">SUMIF(OFFSET(ACHATS!$E$2,,,COUNTA(ACHATS!E:E),),AAA!B8,OFFSET(ACHATS!$H$2,,,COUNTA(ACHATS!H:H),))</f>
        <v>0</v>
      </c>
      <c r="F8" s="23">
        <f ca="1">SUMIF(OFFSET(VENTES!$E$2,,,COUNTA(VENTES!E:E),),AAA!B8,OFFSET(VENTES!$F$2,,,COUNTA(VENTES!F:F),))</f>
        <v>0</v>
      </c>
      <c r="G8" s="33">
        <f ca="1">SUMIF(OFFSET(VENTES!$E$2,,,COUNTA(VENTES!E:E),),AAA!B8,OFFSET(VENTES!$H$2,,,COUNTA(VENTES!H:H),))</f>
        <v>0</v>
      </c>
      <c r="H8" s="24">
        <f t="shared" ca="1" si="0"/>
        <v>0</v>
      </c>
      <c r="I8" s="24" t="str">
        <f t="shared" ca="1" si="1"/>
        <v/>
      </c>
    </row>
    <row r="9" spans="1:9">
      <c r="A9" s="20"/>
      <c r="B9" s="20" t="str">
        <f>'mes donnees'!B8</f>
        <v>DCR - SR 21 E / BCE 37</v>
      </c>
      <c r="C9" s="25">
        <f ca="1">SUMIF(OFFSET(ACHATS!$E$2,,,COUNTA(ACHATS!E:E),),AAA!B9,OFFSET(ACHATS!$F$2,,,COUNTA(ACHATS!F:F),))</f>
        <v>0</v>
      </c>
      <c r="D9" s="32" t="str">
        <f ca="1">IFERROR(E9/(SUMIFS(ACHATS!F:F,ACHATS!E:E,AAA!B9,ACHATS!G:G,"&lt;&gt;0")),"")</f>
        <v/>
      </c>
      <c r="E9" s="33">
        <f ca="1">SUMIF(OFFSET(ACHATS!$E$2,,,COUNTA(ACHATS!E:E),),AAA!B9,OFFSET(ACHATS!$H$2,,,COUNTA(ACHATS!H:H),))</f>
        <v>0</v>
      </c>
      <c r="F9" s="23">
        <f ca="1">SUMIF(OFFSET(VENTES!$E$2,,,COUNTA(VENTES!E:E),),AAA!B9,OFFSET(VENTES!$F$2,,,COUNTA(VENTES!F:F),))</f>
        <v>0</v>
      </c>
      <c r="G9" s="33">
        <f ca="1">SUMIF(OFFSET(VENTES!$E$2,,,COUNTA(VENTES!E:E),),AAA!B9,OFFSET(VENTES!$H$2,,,COUNTA(VENTES!H:H),))</f>
        <v>0</v>
      </c>
      <c r="H9" s="24">
        <f t="shared" ca="1" si="0"/>
        <v>0</v>
      </c>
      <c r="I9" s="24" t="str">
        <f t="shared" ca="1" si="1"/>
        <v/>
      </c>
    </row>
    <row r="10" spans="1:9">
      <c r="A10" s="20"/>
      <c r="B10" s="20" t="str">
        <f>'mes donnees'!B9</f>
        <v>DCR - SR 21 E / SCE 37</v>
      </c>
      <c r="C10" s="25">
        <f ca="1">SUMIF(OFFSET(ACHATS!$E$2,,,COUNTA(ACHATS!E:E),),AAA!B10,OFFSET(ACHATS!$F$2,,,COUNTA(ACHATS!F:F),))</f>
        <v>0</v>
      </c>
      <c r="D10" s="32" t="str">
        <f ca="1">IFERROR(E10/(SUMIFS(ACHATS!F:F,ACHATS!E:E,AAA!B10,ACHATS!G:G,"&lt;&gt;0")),"")</f>
        <v/>
      </c>
      <c r="E10" s="33">
        <f ca="1">SUMIF(OFFSET(ACHATS!$E$2,,,COUNTA(ACHATS!E:E),),AAA!B10,OFFSET(ACHATS!$H$2,,,COUNTA(ACHATS!H:H),))</f>
        <v>0</v>
      </c>
      <c r="F10" s="23">
        <f ca="1">SUMIF(OFFSET(VENTES!$E$2,,,COUNTA(VENTES!E:E),),AAA!B10,OFFSET(VENTES!$F$2,,,COUNTA(VENTES!F:F),))</f>
        <v>0</v>
      </c>
      <c r="G10" s="33">
        <f ca="1">SUMIF(OFFSET(VENTES!$E$2,,,COUNTA(VENTES!E:E),),AAA!B10,OFFSET(VENTES!$H$2,,,COUNTA(VENTES!H:H),))</f>
        <v>0</v>
      </c>
      <c r="H10" s="24">
        <f t="shared" ca="1" si="0"/>
        <v>0</v>
      </c>
      <c r="I10" s="24" t="str">
        <f t="shared" ca="1" si="1"/>
        <v/>
      </c>
    </row>
    <row r="11" spans="1:9">
      <c r="A11" s="20"/>
      <c r="B11" s="20" t="str">
        <f>'mes donnees'!B10</f>
        <v>DCR - SX 22 / BCE 37</v>
      </c>
      <c r="C11" s="25">
        <f ca="1">SUMIF(OFFSET(ACHATS!$E$2,,,COUNTA(ACHATS!E:E),),AAA!B11,OFFSET(ACHATS!$F$2,,,COUNTA(ACHATS!F:F),))</f>
        <v>0</v>
      </c>
      <c r="D11" s="32" t="str">
        <f ca="1">IFERROR(E11/(SUMIFS(ACHATS!F:F,ACHATS!E:E,AAA!B11,ACHATS!G:G,"&lt;&gt;0")),"")</f>
        <v/>
      </c>
      <c r="E11" s="33">
        <f ca="1">SUMIF(OFFSET(ACHATS!$E$2,,,COUNTA(ACHATS!E:E),),AAA!B11,OFFSET(ACHATS!$H$2,,,COUNTA(ACHATS!H:H),))</f>
        <v>0</v>
      </c>
      <c r="F11" s="23">
        <f ca="1">SUMIF(OFFSET(VENTES!$E$2,,,COUNTA(VENTES!E:E),),AAA!B11,OFFSET(VENTES!$F$2,,,COUNTA(VENTES!F:F),))</f>
        <v>0</v>
      </c>
      <c r="G11" s="33">
        <f ca="1">SUMIF(OFFSET(VENTES!$E$2,,,COUNTA(VENTES!E:E),),AAA!B11,OFFSET(VENTES!$H$2,,,COUNTA(VENTES!H:H),))</f>
        <v>0</v>
      </c>
      <c r="H11" s="24">
        <f t="shared" ca="1" si="0"/>
        <v>0</v>
      </c>
      <c r="I11" s="24" t="str">
        <f t="shared" ca="1" si="1"/>
        <v/>
      </c>
    </row>
    <row r="12" spans="1:9">
      <c r="A12" s="20"/>
      <c r="B12" s="20" t="str">
        <f>'mes donnees'!B11</f>
        <v>DCR - SX 22 / SC 37</v>
      </c>
      <c r="C12" s="25">
        <f ca="1">SUMIF(OFFSET(ACHATS!$E$2,,,COUNTA(ACHATS!E:E),),AAA!B12,OFFSET(ACHATS!$F$2,,,COUNTA(ACHATS!F:F),))</f>
        <v>0</v>
      </c>
      <c r="D12" s="32" t="str">
        <f ca="1">IFERROR(E12/(SUMIFS(ACHATS!F:F,ACHATS!E:E,AAA!B12,ACHATS!G:G,"&lt;&gt;0")),"")</f>
        <v/>
      </c>
      <c r="E12" s="33">
        <f ca="1">SUMIF(OFFSET(ACHATS!$E$2,,,COUNTA(ACHATS!E:E),),AAA!B12,OFFSET(ACHATS!$H$2,,,COUNTA(ACHATS!H:H),))</f>
        <v>0</v>
      </c>
      <c r="F12" s="23">
        <f ca="1">SUMIF(OFFSET(VENTES!$E$2,,,COUNTA(VENTES!E:E),),AAA!B12,OFFSET(VENTES!$F$2,,,COUNTA(VENTES!F:F),))</f>
        <v>0</v>
      </c>
      <c r="G12" s="33">
        <f ca="1">SUMIF(OFFSET(VENTES!$E$2,,,COUNTA(VENTES!E:E),),AAA!B12,OFFSET(VENTES!$H$2,,,COUNTA(VENTES!H:H),))</f>
        <v>0</v>
      </c>
      <c r="H12" s="24">
        <f t="shared" ca="1" si="0"/>
        <v>0</v>
      </c>
      <c r="I12" s="24" t="str">
        <f t="shared" ca="1" si="1"/>
        <v/>
      </c>
    </row>
    <row r="13" spans="1:9">
      <c r="A13" s="20"/>
      <c r="B13" s="20" t="str">
        <f>'mes donnees'!B12</f>
        <v>DSC - W 610 / BCE32</v>
      </c>
      <c r="C13" s="25">
        <f ca="1">SUMIF(OFFSET(ACHATS!$E$2,,,COUNTA(ACHATS!E:E),),AAA!B13,OFFSET(ACHATS!$F$2,,,COUNTA(ACHATS!F:F),))</f>
        <v>0</v>
      </c>
      <c r="D13" s="32" t="str">
        <f ca="1">IFERROR(E13/(SUMIFS(ACHATS!F:F,ACHATS!E:E,AAA!B13,ACHATS!G:G,"&lt;&gt;0")),"")</f>
        <v/>
      </c>
      <c r="E13" s="33">
        <f ca="1">SUMIF(OFFSET(ACHATS!$E$2,,,COUNTA(ACHATS!E:E),),AAA!B13,OFFSET(ACHATS!$H$2,,,COUNTA(ACHATS!H:H),))</f>
        <v>0</v>
      </c>
      <c r="F13" s="23">
        <f ca="1">SUMIF(OFFSET(VENTES!$E$2,,,COUNTA(VENTES!E:E),),AAA!B13,OFFSET(VENTES!$F$2,,,COUNTA(VENTES!F:F),))</f>
        <v>0</v>
      </c>
      <c r="G13" s="33">
        <f ca="1">SUMIF(OFFSET(VENTES!$E$2,,,COUNTA(VENTES!E:E),),AAA!B13,OFFSET(VENTES!$H$2,,,COUNTA(VENTES!H:H),))</f>
        <v>0</v>
      </c>
      <c r="H13" s="24">
        <f t="shared" ca="1" si="0"/>
        <v>0</v>
      </c>
      <c r="I13" s="24" t="str">
        <f t="shared" ca="1" si="1"/>
        <v/>
      </c>
    </row>
    <row r="14" spans="1:9">
      <c r="A14" s="20"/>
      <c r="B14" s="20" t="str">
        <f>'mes donnees'!B13</f>
        <v>DSC - W 610 / SCE32</v>
      </c>
      <c r="C14" s="25">
        <f ca="1">SUMIF(OFFSET(ACHATS!$E$2,,,COUNTA(ACHATS!E:E),),AAA!B14,OFFSET(ACHATS!$F$2,,,COUNTA(ACHATS!F:F),))</f>
        <v>0</v>
      </c>
      <c r="D14" s="32" t="str">
        <f ca="1">IFERROR(E14/(SUMIFS(ACHATS!F:F,ACHATS!E:E,AAA!B14,ACHATS!G:G,"&lt;&gt;0")),"")</f>
        <v/>
      </c>
      <c r="E14" s="33">
        <f ca="1">SUMIF(OFFSET(ACHATS!$E$2,,,COUNTA(ACHATS!E:E),),AAA!B14,OFFSET(ACHATS!$H$2,,,COUNTA(ACHATS!H:H),))</f>
        <v>0</v>
      </c>
      <c r="F14" s="23">
        <f ca="1">SUMIF(OFFSET(VENTES!$E$2,,,COUNTA(VENTES!E:E),),AAA!B14,OFFSET(VENTES!$F$2,,,COUNTA(VENTES!F:F),))</f>
        <v>0</v>
      </c>
      <c r="G14" s="33">
        <f ca="1">SUMIF(OFFSET(VENTES!$E$2,,,COUNTA(VENTES!E:E),),AAA!B14,OFFSET(VENTES!$H$2,,,COUNTA(VENTES!H:H),))</f>
        <v>0</v>
      </c>
      <c r="H14" s="24">
        <f t="shared" ca="1" si="0"/>
        <v>0</v>
      </c>
      <c r="I14" s="24" t="str">
        <f t="shared" ca="1" si="1"/>
        <v/>
      </c>
    </row>
    <row r="15" spans="1:9">
      <c r="A15" s="20"/>
      <c r="B15" s="20" t="str">
        <f>'mes donnees'!B14</f>
        <v>DSC - W 710 / BCE 37</v>
      </c>
      <c r="C15" s="25">
        <f ca="1">SUMIF(OFFSET(ACHATS!$E$2,,,COUNTA(ACHATS!E:E),),AAA!B15,OFFSET(ACHATS!$F$2,,,COUNTA(ACHATS!F:F),))</f>
        <v>0</v>
      </c>
      <c r="D15" s="32" t="str">
        <f ca="1">IFERROR(E15/(SUMIFS(ACHATS!F:F,ACHATS!E:E,AAA!B15,ACHATS!G:G,"&lt;&gt;0")),"")</f>
        <v/>
      </c>
      <c r="E15" s="33">
        <f ca="1">SUMIF(OFFSET(ACHATS!$E$2,,,COUNTA(ACHATS!E:E),),AAA!B15,OFFSET(ACHATS!$H$2,,,COUNTA(ACHATS!H:H),))</f>
        <v>0</v>
      </c>
      <c r="F15" s="23">
        <f ca="1">SUMIF(OFFSET(VENTES!$E$2,,,COUNTA(VENTES!E:E),),AAA!B15,OFFSET(VENTES!$F$2,,,COUNTA(VENTES!F:F),))</f>
        <v>0</v>
      </c>
      <c r="G15" s="33">
        <f ca="1">SUMIF(OFFSET(VENTES!$E$2,,,COUNTA(VENTES!E:E),),AAA!B15,OFFSET(VENTES!$H$2,,,COUNTA(VENTES!H:H),))</f>
        <v>0</v>
      </c>
      <c r="H15" s="24">
        <f t="shared" ca="1" si="0"/>
        <v>0</v>
      </c>
      <c r="I15" s="24" t="str">
        <f t="shared" ca="1" si="1"/>
        <v/>
      </c>
    </row>
    <row r="16" spans="1:9">
      <c r="A16" s="20"/>
      <c r="B16" s="20" t="str">
        <f>'mes donnees'!B15</f>
        <v>DSC - W 710 / PCE 37</v>
      </c>
      <c r="C16" s="25">
        <f ca="1">SUMIF(OFFSET(ACHATS!$E$2,,,COUNTA(ACHATS!E:E),),AAA!B16,OFFSET(ACHATS!$F$2,,,COUNTA(ACHATS!F:F),))</f>
        <v>0</v>
      </c>
      <c r="D16" s="32" t="str">
        <f ca="1">IFERROR(E16/(SUMIFS(ACHATS!F:F,ACHATS!E:E,AAA!B16,ACHATS!G:G,"&lt;&gt;0")),"")</f>
        <v/>
      </c>
      <c r="E16" s="33">
        <f ca="1">SUMIF(OFFSET(ACHATS!$E$2,,,COUNTA(ACHATS!E:E),),AAA!B16,OFFSET(ACHATS!$H$2,,,COUNTA(ACHATS!H:H),))</f>
        <v>0</v>
      </c>
      <c r="F16" s="23">
        <f ca="1">SUMIF(OFFSET(VENTES!$E$2,,,COUNTA(VENTES!E:E),),AAA!B16,OFFSET(VENTES!$F$2,,,COUNTA(VENTES!F:F),))</f>
        <v>0</v>
      </c>
      <c r="G16" s="33">
        <f ca="1">SUMIF(OFFSET(VENTES!$E$2,,,COUNTA(VENTES!E:E),),AAA!B16,OFFSET(VENTES!$H$2,,,COUNTA(VENTES!H:H),))</f>
        <v>0</v>
      </c>
      <c r="H16" s="24">
        <f t="shared" ca="1" si="0"/>
        <v>0</v>
      </c>
      <c r="I16" s="24" t="str">
        <f t="shared" ca="1" si="1"/>
        <v/>
      </c>
    </row>
    <row r="17" spans="1:9">
      <c r="A17" s="20"/>
      <c r="B17" s="20" t="str">
        <f>'mes donnees'!B16</f>
        <v>DSC - W 710 / SCE 37</v>
      </c>
      <c r="C17" s="25">
        <f ca="1">SUMIF(OFFSET(ACHATS!$E$2,,,COUNTA(ACHATS!E:E),),AAA!B17,OFFSET(ACHATS!$F$2,,,COUNTA(ACHATS!F:F),))</f>
        <v>0</v>
      </c>
      <c r="D17" s="32" t="str">
        <f ca="1">IFERROR(E17/(SUMIFS(ACHATS!F:F,ACHATS!E:E,AAA!B17,ACHATS!G:G,"&lt;&gt;0")),"")</f>
        <v/>
      </c>
      <c r="E17" s="33">
        <f ca="1">SUMIF(OFFSET(ACHATS!$E$2,,,COUNTA(ACHATS!E:E),),AAA!B17,OFFSET(ACHATS!$H$2,,,COUNTA(ACHATS!H:H),))</f>
        <v>0</v>
      </c>
      <c r="F17" s="23">
        <f ca="1">SUMIF(OFFSET(VENTES!$E$2,,,COUNTA(VENTES!E:E),),AAA!B17,OFFSET(VENTES!$F$2,,,COUNTA(VENTES!F:F),))</f>
        <v>0</v>
      </c>
      <c r="G17" s="33">
        <f ca="1">SUMIF(OFFSET(VENTES!$E$2,,,COUNTA(VENTES!E:E),),AAA!B17,OFFSET(VENTES!$H$2,,,COUNTA(VENTES!H:H),))</f>
        <v>0</v>
      </c>
      <c r="H17" s="24">
        <f t="shared" ca="1" si="0"/>
        <v>0</v>
      </c>
      <c r="I17" s="24" t="str">
        <f t="shared" ca="1" si="1"/>
        <v/>
      </c>
    </row>
    <row r="18" spans="1:9">
      <c r="A18" s="20"/>
      <c r="B18" s="20" t="str">
        <f>'mes donnees'!B17</f>
        <v>DSC - W 730 / BCE 37</v>
      </c>
      <c r="C18" s="25">
        <f ca="1">SUMIF(OFFSET(ACHATS!$E$2,,,COUNTA(ACHATS!E:E),),AAA!B18,OFFSET(ACHATS!$F$2,,,COUNTA(ACHATS!F:F),))</f>
        <v>0</v>
      </c>
      <c r="D18" s="32" t="str">
        <f ca="1">IFERROR(E18/(SUMIFS(ACHATS!F:F,ACHATS!E:E,AAA!B18,ACHATS!G:G,"&lt;&gt;0")),"")</f>
        <v/>
      </c>
      <c r="E18" s="33">
        <f ca="1">SUMIF(OFFSET(ACHATS!$E$2,,,COUNTA(ACHATS!E:E),),AAA!B18,OFFSET(ACHATS!$H$2,,,COUNTA(ACHATS!H:H),))</f>
        <v>0</v>
      </c>
      <c r="F18" s="23">
        <f ca="1">SUMIF(OFFSET(VENTES!$E$2,,,COUNTA(VENTES!E:E),),AAA!B18,OFFSET(VENTES!$F$2,,,COUNTA(VENTES!F:F),))</f>
        <v>0</v>
      </c>
      <c r="G18" s="33">
        <f ca="1">SUMIF(OFFSET(VENTES!$E$2,,,COUNTA(VENTES!E:E),),AAA!B18,OFFSET(VENTES!$H$2,,,COUNTA(VENTES!H:H),))</f>
        <v>0</v>
      </c>
      <c r="H18" s="24">
        <f t="shared" ca="1" si="0"/>
        <v>0</v>
      </c>
      <c r="I18" s="24" t="str">
        <f t="shared" ca="1" si="1"/>
        <v/>
      </c>
    </row>
    <row r="19" spans="1:9">
      <c r="A19" s="20"/>
      <c r="B19" s="20" t="str">
        <f>'mes donnees'!B18</f>
        <v>DSC - W 730 / SCE 37</v>
      </c>
      <c r="C19" s="25">
        <f ca="1">SUMIF(OFFSET(ACHATS!$E$2,,,COUNTA(ACHATS!E:E),),AAA!B19,OFFSET(ACHATS!$F$2,,,COUNTA(ACHATS!F:F),))</f>
        <v>0</v>
      </c>
      <c r="D19" s="32" t="str">
        <f ca="1">IFERROR(E19/(SUMIFS(ACHATS!F:F,ACHATS!E:E,AAA!B19,ACHATS!G:G,"&lt;&gt;0")),"")</f>
        <v/>
      </c>
      <c r="E19" s="33">
        <f ca="1">SUMIF(OFFSET(ACHATS!$E$2,,,COUNTA(ACHATS!E:E),),AAA!B19,OFFSET(ACHATS!$H$2,,,COUNTA(ACHATS!H:H),))</f>
        <v>0</v>
      </c>
      <c r="F19" s="23">
        <f ca="1">SUMIF(OFFSET(VENTES!$E$2,,,COUNTA(VENTES!E:E),),AAA!B19,OFFSET(VENTES!$F$2,,,COUNTA(VENTES!F:F),))</f>
        <v>0</v>
      </c>
      <c r="G19" s="33">
        <f ca="1">SUMIF(OFFSET(VENTES!$E$2,,,COUNTA(VENTES!E:E),),AAA!B19,OFFSET(VENTES!$H$2,,,COUNTA(VENTES!H:H),))</f>
        <v>0</v>
      </c>
      <c r="H19" s="24">
        <f t="shared" ca="1" si="0"/>
        <v>0</v>
      </c>
      <c r="I19" s="24" t="str">
        <f t="shared" ca="1" si="1"/>
        <v/>
      </c>
    </row>
    <row r="20" spans="1:9">
      <c r="A20" s="20"/>
      <c r="B20" s="20" t="str">
        <f>'mes donnees'!B19</f>
        <v>DSC - WX 80 / BCE 32</v>
      </c>
      <c r="C20" s="25">
        <f ca="1">SUMIF(OFFSET(ACHATS!$E$2,,,COUNTA(ACHATS!E:E),),AAA!B20,OFFSET(ACHATS!$F$2,,,COUNTA(ACHATS!F:F),))</f>
        <v>0</v>
      </c>
      <c r="D20" s="32" t="str">
        <f ca="1">IFERROR(E20/(SUMIFS(ACHATS!F:F,ACHATS!E:E,AAA!B20,ACHATS!G:G,"&lt;&gt;0")),"")</f>
        <v/>
      </c>
      <c r="E20" s="33">
        <f ca="1">SUMIF(OFFSET(ACHATS!$E$2,,,COUNTA(ACHATS!E:E),),AAA!B20,OFFSET(ACHATS!$H$2,,,COUNTA(ACHATS!H:H),))</f>
        <v>0</v>
      </c>
      <c r="F20" s="23">
        <f ca="1">SUMIF(OFFSET(VENTES!$E$2,,,COUNTA(VENTES!E:E),),AAA!B20,OFFSET(VENTES!$F$2,,,COUNTA(VENTES!F:F),))</f>
        <v>0</v>
      </c>
      <c r="G20" s="33">
        <f ca="1">SUMIF(OFFSET(VENTES!$E$2,,,COUNTA(VENTES!E:E),),AAA!B20,OFFSET(VENTES!$H$2,,,COUNTA(VENTES!H:H),))</f>
        <v>0</v>
      </c>
      <c r="H20" s="24">
        <f t="shared" ca="1" si="0"/>
        <v>0</v>
      </c>
      <c r="I20" s="24" t="str">
        <f t="shared" ca="1" si="1"/>
        <v/>
      </c>
    </row>
    <row r="21" spans="1:9">
      <c r="A21" s="20"/>
      <c r="B21" s="20" t="str">
        <f>'mes donnees'!B20</f>
        <v>DSC - WX 80 / WCE 32</v>
      </c>
      <c r="C21" s="25">
        <f ca="1">SUMIF(OFFSET(ACHATS!$E$2,,,COUNTA(ACHATS!E:E),),AAA!B21,OFFSET(ACHATS!$F$2,,,COUNTA(ACHATS!F:F),))</f>
        <v>0</v>
      </c>
      <c r="D21" s="32" t="str">
        <f ca="1">IFERROR(E21/(SUMIFS(ACHATS!F:F,ACHATS!E:E,AAA!B21,ACHATS!G:G,"&lt;&gt;0")),"")</f>
        <v/>
      </c>
      <c r="E21" s="33">
        <f ca="1">SUMIF(OFFSET(ACHATS!$E$2,,,COUNTA(ACHATS!E:E),),AAA!B21,OFFSET(ACHATS!$H$2,,,COUNTA(ACHATS!H:H),))</f>
        <v>0</v>
      </c>
      <c r="F21" s="23">
        <f ca="1">SUMIF(OFFSET(VENTES!$E$2,,,COUNTA(VENTES!E:E),),AAA!B21,OFFSET(VENTES!$F$2,,,COUNTA(VENTES!F:F),))</f>
        <v>0</v>
      </c>
      <c r="G21" s="33">
        <f ca="1">SUMIF(OFFSET(VENTES!$E$2,,,COUNTA(VENTES!E:E),),AAA!B21,OFFSET(VENTES!$H$2,,,COUNTA(VENTES!H:H),))</f>
        <v>0</v>
      </c>
      <c r="H21" s="24">
        <f t="shared" ca="1" si="0"/>
        <v>0</v>
      </c>
      <c r="I21" s="24" t="str">
        <f t="shared" ca="1" si="1"/>
        <v/>
      </c>
    </row>
    <row r="22" spans="1:9">
      <c r="A22" s="20"/>
      <c r="B22" s="20" t="str">
        <f>'mes donnees'!B21</f>
        <v>DVP - SP-R 320 / BCEA 5</v>
      </c>
      <c r="C22" s="25">
        <f ca="1">SUMIF(OFFSET(ACHATS!$E$2,,,COUNTA(ACHATS!E:E),),AAA!B22,OFFSET(ACHATS!$F$2,,,COUNTA(ACHATS!F:F),))</f>
        <v>0</v>
      </c>
      <c r="D22" s="32" t="str">
        <f ca="1">IFERROR(E22/(SUMIFS(ACHATS!F:F,ACHATS!E:E,AAA!B22,ACHATS!G:G,"&lt;&gt;0")),"")</f>
        <v/>
      </c>
      <c r="E22" s="33">
        <f ca="1">SUMIF(OFFSET(ACHATS!$E$2,,,COUNTA(ACHATS!E:E),),AAA!B22,OFFSET(ACHATS!$H$2,,,COUNTA(ACHATS!H:H),))</f>
        <v>0</v>
      </c>
      <c r="F22" s="23">
        <f ca="1">SUMIF(OFFSET(VENTES!$E$2,,,COUNTA(VENTES!E:E),),AAA!B22,OFFSET(VENTES!$F$2,,,COUNTA(VENTES!F:F),))</f>
        <v>0</v>
      </c>
      <c r="G22" s="33">
        <f ca="1">SUMIF(OFFSET(VENTES!$E$2,,,COUNTA(VENTES!E:E),),AAA!B22,OFFSET(VENTES!$H$2,,,COUNTA(VENTES!H:H),))</f>
        <v>0</v>
      </c>
      <c r="H22" s="24">
        <f t="shared" ca="1" si="0"/>
        <v>0</v>
      </c>
      <c r="I22" s="24" t="str">
        <f t="shared" ca="1" si="1"/>
        <v/>
      </c>
    </row>
    <row r="23" spans="1:9">
      <c r="A23" s="20"/>
      <c r="B23" s="20" t="str">
        <f>'mes donnees'!B22</f>
        <v>DVP-SR 760 HPBCEA 5</v>
      </c>
      <c r="C23" s="25">
        <f ca="1">SUMIF(OFFSET(ACHATS!$E$2,,,COUNTA(ACHATS!E:E),),AAA!B23,OFFSET(ACHATS!$F$2,,,COUNTA(ACHATS!F:F),))</f>
        <v>0</v>
      </c>
      <c r="D23" s="32" t="str">
        <f ca="1">IFERROR(E23/(SUMIFS(ACHATS!F:F,ACHATS!E:E,AAA!B23,ACHATS!G:G,"&lt;&gt;0")),"")</f>
        <v/>
      </c>
      <c r="E23" s="33">
        <f ca="1">SUMIF(OFFSET(ACHATS!$E$2,,,COUNTA(ACHATS!E:E),),AAA!B23,OFFSET(ACHATS!$H$2,,,COUNTA(ACHATS!H:H),))</f>
        <v>0</v>
      </c>
      <c r="F23" s="23">
        <f ca="1">SUMIF(OFFSET(VENTES!$E$2,,,COUNTA(VENTES!E:E),),AAA!B23,OFFSET(VENTES!$F$2,,,COUNTA(VENTES!F:F),))</f>
        <v>0</v>
      </c>
      <c r="G23" s="33">
        <f ca="1">SUMIF(OFFSET(VENTES!$E$2,,,COUNTA(VENTES!E:E),),AAA!B23,OFFSET(VENTES!$H$2,,,COUNTA(VENTES!H:H),))</f>
        <v>0</v>
      </c>
      <c r="H23" s="24">
        <f t="shared" ca="1" si="0"/>
        <v>0</v>
      </c>
      <c r="I23" s="24" t="str">
        <f t="shared" ca="1" si="1"/>
        <v/>
      </c>
    </row>
    <row r="24" spans="1:9">
      <c r="A24" s="20"/>
      <c r="B24" s="20" t="str">
        <f>'mes donnees'!B23</f>
        <v>HCD - SH 2000 / MEA 3</v>
      </c>
      <c r="C24" s="25">
        <f ca="1">SUMIF(OFFSET(ACHATS!$E$2,,,COUNTA(ACHATS!E:E),),AAA!B24,OFFSET(ACHATS!$F$2,,,COUNTA(ACHATS!F:F),))</f>
        <v>0</v>
      </c>
      <c r="D24" s="32" t="str">
        <f ca="1">IFERROR(E24/(SUMIFS(ACHATS!F:F,ACHATS!E:E,AAA!B24,ACHATS!G:G,"&lt;&gt;0")),"")</f>
        <v/>
      </c>
      <c r="E24" s="33">
        <f ca="1">SUMIF(OFFSET(ACHATS!$E$2,,,COUNTA(ACHATS!E:E),),AAA!B24,OFFSET(ACHATS!$H$2,,,COUNTA(ACHATS!H:H),))</f>
        <v>0</v>
      </c>
      <c r="F24" s="23">
        <f ca="1">SUMIF(OFFSET(VENTES!$E$2,,,COUNTA(VENTES!E:E),),AAA!B24,OFFSET(VENTES!$F$2,,,COUNTA(VENTES!F:F),))</f>
        <v>0</v>
      </c>
      <c r="G24" s="33">
        <f ca="1">SUMIF(OFFSET(VENTES!$E$2,,,COUNTA(VENTES!E:E),),AAA!B24,OFFSET(VENTES!$H$2,,,COUNTA(VENTES!H:H),))</f>
        <v>0</v>
      </c>
      <c r="H24" s="24">
        <f t="shared" ca="1" si="0"/>
        <v>0</v>
      </c>
      <c r="I24" s="24" t="str">
        <f t="shared" ca="1" si="1"/>
        <v/>
      </c>
    </row>
    <row r="25" spans="1:9">
      <c r="A25" s="20"/>
      <c r="B25" s="20" t="str">
        <f>'mes donnees'!B24</f>
        <v>ICF - C 205 / SCSP 5</v>
      </c>
      <c r="C25" s="25">
        <f ca="1">SUMIF(OFFSET(ACHATS!$E$2,,,COUNTA(ACHATS!E:E),),AAA!B25,OFFSET(ACHATS!$F$2,,,COUNTA(ACHATS!F:F),))</f>
        <v>0</v>
      </c>
      <c r="D25" s="32" t="str">
        <f ca="1">IFERROR(E25/(SUMIFS(ACHATS!F:F,ACHATS!E:E,AAA!B25,ACHATS!G:G,"&lt;&gt;0")),"")</f>
        <v/>
      </c>
      <c r="E25" s="33">
        <f ca="1">SUMIF(OFFSET(ACHATS!$E$2,,,COUNTA(ACHATS!E:E),),AAA!B25,OFFSET(ACHATS!$H$2,,,COUNTA(ACHATS!H:H),))</f>
        <v>0</v>
      </c>
      <c r="F25" s="23">
        <f ca="1">SUMIF(OFFSET(VENTES!$E$2,,,COUNTA(VENTES!E:E),),AAA!B25,OFFSET(VENTES!$F$2,,,COUNTA(VENTES!F:F),))</f>
        <v>1</v>
      </c>
      <c r="G25" s="33">
        <f ca="1">SUMIF(OFFSET(VENTES!$E$2,,,COUNTA(VENTES!E:E),),AAA!B25,OFFSET(VENTES!$H$2,,,COUNTA(VENTES!H:H),))</f>
        <v>150</v>
      </c>
      <c r="H25" s="24">
        <f t="shared" ca="1" si="0"/>
        <v>-1</v>
      </c>
      <c r="I25" s="24" t="str">
        <f t="shared" ca="1" si="1"/>
        <v/>
      </c>
    </row>
    <row r="26" spans="1:9">
      <c r="A26" s="20"/>
      <c r="B26" s="20" t="str">
        <f>'mes donnees'!B25</f>
        <v>ICF - C 318 / /BCSP 5</v>
      </c>
      <c r="C26" s="25">
        <f ca="1">SUMIF(OFFSET(ACHATS!$E$2,,,COUNTA(ACHATS!E:E),),AAA!B26,OFFSET(ACHATS!$F$2,,,COUNTA(ACHATS!F:F),))</f>
        <v>0</v>
      </c>
      <c r="D26" s="32" t="str">
        <f ca="1">IFERROR(E26/(SUMIFS(ACHATS!F:F,ACHATS!E:E,AAA!B26,ACHATS!G:G,"&lt;&gt;0")),"")</f>
        <v/>
      </c>
      <c r="E26" s="33">
        <f ca="1">SUMIF(OFFSET(ACHATS!$E$2,,,COUNTA(ACHATS!E:E),),AAA!B26,OFFSET(ACHATS!$H$2,,,COUNTA(ACHATS!H:H),))</f>
        <v>0</v>
      </c>
      <c r="F26" s="23">
        <f ca="1">SUMIF(OFFSET(VENTES!$E$2,,,COUNTA(VENTES!E:E),),AAA!B26,OFFSET(VENTES!$F$2,,,COUNTA(VENTES!F:F),))</f>
        <v>0</v>
      </c>
      <c r="G26" s="33">
        <f ca="1">SUMIF(OFFSET(VENTES!$E$2,,,COUNTA(VENTES!E:E),),AAA!B26,OFFSET(VENTES!$H$2,,,COUNTA(VENTES!H:H),))</f>
        <v>0</v>
      </c>
      <c r="H26" s="24">
        <f t="shared" ca="1" si="0"/>
        <v>0</v>
      </c>
      <c r="I26" s="24" t="str">
        <f t="shared" ca="1" si="1"/>
        <v/>
      </c>
    </row>
    <row r="27" spans="1:9">
      <c r="A27" s="20"/>
      <c r="B27" s="20" t="str">
        <f>'mes donnees'!B26</f>
        <v>ICF - F 10 / / CE</v>
      </c>
      <c r="C27" s="25">
        <f ca="1">SUMIF(OFFSET(ACHATS!$E$2,,,COUNTA(ACHATS!E:E),),AAA!B27,OFFSET(ACHATS!$F$2,,,COUNTA(ACHATS!F:F),))</f>
        <v>0</v>
      </c>
      <c r="D27" s="32" t="str">
        <f ca="1">IFERROR(E27/(SUMIFS(ACHATS!F:F,ACHATS!E:E,AAA!B27,ACHATS!G:G,"&lt;&gt;0")),"")</f>
        <v/>
      </c>
      <c r="E27" s="33">
        <f ca="1">SUMIF(OFFSET(ACHATS!$E$2,,,COUNTA(ACHATS!E:E),),AAA!B27,OFFSET(ACHATS!$H$2,,,COUNTA(ACHATS!H:H),))</f>
        <v>0</v>
      </c>
      <c r="F27" s="23">
        <f ca="1">SUMIF(OFFSET(VENTES!$E$2,,,COUNTA(VENTES!E:E),),AAA!B27,OFFSET(VENTES!$F$2,,,COUNTA(VENTES!F:F),))</f>
        <v>1</v>
      </c>
      <c r="G27" s="33">
        <f ca="1">SUMIF(OFFSET(VENTES!$E$2,,,COUNTA(VENTES!E:E),),AAA!B27,OFFSET(VENTES!$H$2,,,COUNTA(VENTES!H:H),))</f>
        <v>150</v>
      </c>
      <c r="H27" s="24">
        <f t="shared" ca="1" si="0"/>
        <v>-1</v>
      </c>
      <c r="I27" s="24" t="str">
        <f t="shared" ca="1" si="1"/>
        <v/>
      </c>
    </row>
    <row r="28" spans="1:9">
      <c r="A28" s="20"/>
      <c r="B28" s="20" t="str">
        <f>'mes donnees'!B27</f>
        <v>KDL-32 BX 350 AF1</v>
      </c>
      <c r="C28" s="25">
        <f ca="1">SUMIF(OFFSET(ACHATS!$E$2,,,COUNTA(ACHATS!E:E),),AAA!B28,OFFSET(ACHATS!$F$2,,,COUNTA(ACHATS!F:F),))</f>
        <v>104</v>
      </c>
      <c r="D28" s="32">
        <f ca="1">IFERROR(E28/(SUMIFS(ACHATS!F:F,ACHATS!E:E,AAA!B28,ACHATS!G:G,"&lt;&gt;0")),"")</f>
        <v>2500</v>
      </c>
      <c r="E28" s="33">
        <f ca="1">SUMIF(OFFSET(ACHATS!$E$2,,,COUNTA(ACHATS!E:E),),AAA!B28,OFFSET(ACHATS!$H$2,,,COUNTA(ACHATS!H:H),))</f>
        <v>260000</v>
      </c>
      <c r="F28" s="23">
        <f ca="1">SUMIF(OFFSET(VENTES!$E$2,,,COUNTA(VENTES!E:E),),AAA!B28,OFFSET(VENTES!$F$2,,,COUNTA(VENTES!F:F),))</f>
        <v>0</v>
      </c>
      <c r="G28" s="33">
        <f ca="1">SUMIF(OFFSET(VENTES!$E$2,,,COUNTA(VENTES!E:E),),AAA!B28,OFFSET(VENTES!$H$2,,,COUNTA(VENTES!H:H),))</f>
        <v>0</v>
      </c>
      <c r="H28" s="24">
        <f t="shared" ca="1" si="0"/>
        <v>104</v>
      </c>
      <c r="I28" s="24">
        <f t="shared" ca="1" si="1"/>
        <v>260000</v>
      </c>
    </row>
    <row r="29" spans="1:9">
      <c r="A29" s="20"/>
      <c r="B29" s="20" t="str">
        <f>'mes donnees'!B28</f>
        <v>KDL-32 R 400 AME6</v>
      </c>
      <c r="C29" s="25">
        <f ca="1">SUMIF(OFFSET(ACHATS!$E$2,,,COUNTA(ACHATS!E:E),),AAA!B29,OFFSET(ACHATS!$F$2,,,COUNTA(ACHATS!F:F),))</f>
        <v>50</v>
      </c>
      <c r="D29" s="32">
        <f ca="1">IFERROR(E29/(SUMIFS(ACHATS!F:F,ACHATS!E:E,AAA!B29,ACHATS!G:G,"&lt;&gt;0")),"")</f>
        <v>2708.58</v>
      </c>
      <c r="E29" s="33">
        <f ca="1">SUMIF(OFFSET(ACHATS!$E$2,,,COUNTA(ACHATS!E:E),),AAA!B29,OFFSET(ACHATS!$H$2,,,COUNTA(ACHATS!H:H),))</f>
        <v>135429</v>
      </c>
      <c r="F29" s="23">
        <f ca="1">SUMIF(OFFSET(VENTES!$E$2,,,COUNTA(VENTES!E:E),),AAA!B29,OFFSET(VENTES!$F$2,,,COUNTA(VENTES!F:F),))</f>
        <v>0</v>
      </c>
      <c r="G29" s="33">
        <f ca="1">SUMIF(OFFSET(VENTES!$E$2,,,COUNTA(VENTES!E:E),),AAA!B29,OFFSET(VENTES!$H$2,,,COUNTA(VENTES!H:H),))</f>
        <v>0</v>
      </c>
      <c r="H29" s="24">
        <f t="shared" ca="1" si="0"/>
        <v>50</v>
      </c>
      <c r="I29" s="24">
        <f t="shared" ca="1" si="1"/>
        <v>135429</v>
      </c>
    </row>
    <row r="30" spans="1:9">
      <c r="A30" s="20"/>
      <c r="B30" s="20" t="str">
        <f>'mes donnees'!B29</f>
        <v>KDL-32 W 670 AME6</v>
      </c>
      <c r="C30" s="25">
        <f ca="1">SUMIF(OFFSET(ACHATS!$E$2,,,COUNTA(ACHATS!E:E),),AAA!B30,OFFSET(ACHATS!$F$2,,,COUNTA(ACHATS!F:F),))</f>
        <v>0</v>
      </c>
      <c r="D30" s="32" t="str">
        <f ca="1">IFERROR(E30/(SUMIFS(ACHATS!F:F,ACHATS!E:E,AAA!B30,ACHATS!G:G,"&lt;&gt;0")),"")</f>
        <v/>
      </c>
      <c r="E30" s="33">
        <f ca="1">SUMIF(OFFSET(ACHATS!$E$2,,,COUNTA(ACHATS!E:E),),AAA!B30,OFFSET(ACHATS!$H$2,,,COUNTA(ACHATS!H:H),))</f>
        <v>0</v>
      </c>
      <c r="F30" s="23">
        <f ca="1">SUMIF(OFFSET(VENTES!$E$2,,,COUNTA(VENTES!E:E),),AAA!B30,OFFSET(VENTES!$F$2,,,COUNTA(VENTES!F:F),))</f>
        <v>1</v>
      </c>
      <c r="G30" s="33">
        <f ca="1">SUMIF(OFFSET(VENTES!$E$2,,,COUNTA(VENTES!E:E),),AAA!B30,OFFSET(VENTES!$H$2,,,COUNTA(VENTES!H:H),))</f>
        <v>5290</v>
      </c>
      <c r="H30" s="24">
        <f t="shared" ca="1" si="0"/>
        <v>-1</v>
      </c>
      <c r="I30" s="24" t="str">
        <f t="shared" ca="1" si="1"/>
        <v/>
      </c>
    </row>
    <row r="31" spans="1:9">
      <c r="A31" s="20"/>
      <c r="B31" s="20" t="str">
        <f>'mes donnees'!B30</f>
        <v>KDL-40 R 450 AME6</v>
      </c>
      <c r="C31" s="25">
        <f ca="1">SUMIF(OFFSET(ACHATS!$E$2,,,COUNTA(ACHATS!E:E),),AAA!B31,OFFSET(ACHATS!$F$2,,,COUNTA(ACHATS!F:F),))</f>
        <v>0</v>
      </c>
      <c r="D31" s="32" t="str">
        <f ca="1">IFERROR(E31/(SUMIFS(ACHATS!F:F,ACHATS!E:E,AAA!B31,ACHATS!G:G,"&lt;&gt;0")),"")</f>
        <v/>
      </c>
      <c r="E31" s="33">
        <f ca="1">SUMIF(OFFSET(ACHATS!$E$2,,,COUNTA(ACHATS!E:E),),AAA!B31,OFFSET(ACHATS!$H$2,,,COUNTA(ACHATS!H:H),))</f>
        <v>0</v>
      </c>
      <c r="F31" s="23">
        <f ca="1">SUMIF(OFFSET(VENTES!$E$2,,,COUNTA(VENTES!E:E),),AAA!B31,OFFSET(VENTES!$F$2,,,COUNTA(VENTES!F:F),))</f>
        <v>1</v>
      </c>
      <c r="G31" s="33">
        <f ca="1">SUMIF(OFFSET(VENTES!$E$2,,,COUNTA(VENTES!E:E),),AAA!B31,OFFSET(VENTES!$H$2,,,COUNTA(VENTES!H:H),))</f>
        <v>5700</v>
      </c>
      <c r="H31" s="24">
        <f t="shared" ca="1" si="0"/>
        <v>-1</v>
      </c>
      <c r="I31" s="24" t="str">
        <f t="shared" ca="1" si="1"/>
        <v/>
      </c>
    </row>
    <row r="32" spans="1:9">
      <c r="A32" s="20"/>
      <c r="B32" s="20" t="str">
        <f>'mes donnees'!B31</f>
        <v>KDL-42 W 670 AME6</v>
      </c>
      <c r="C32" s="25">
        <f ca="1">SUMIF(OFFSET(ACHATS!$E$2,,,COUNTA(ACHATS!E:E),),AAA!B32,OFFSET(ACHATS!$F$2,,,COUNTA(ACHATS!F:F),))</f>
        <v>0</v>
      </c>
      <c r="D32" s="32" t="str">
        <f ca="1">IFERROR(E32/(SUMIFS(ACHATS!F:F,ACHATS!E:E,AAA!B32,ACHATS!G:G,"&lt;&gt;0")),"")</f>
        <v/>
      </c>
      <c r="E32" s="33">
        <f ca="1">SUMIF(OFFSET(ACHATS!$E$2,,,COUNTA(ACHATS!E:E),),AAA!B32,OFFSET(ACHATS!$H$2,,,COUNTA(ACHATS!H:H),))</f>
        <v>0</v>
      </c>
      <c r="F32" s="23">
        <f ca="1">SUMIF(OFFSET(VENTES!$E$2,,,COUNTA(VENTES!E:E),),AAA!B32,OFFSET(VENTES!$F$2,,,COUNTA(VENTES!F:F),))</f>
        <v>0</v>
      </c>
      <c r="G32" s="33">
        <f ca="1">SUMIF(OFFSET(VENTES!$E$2,,,COUNTA(VENTES!E:E),),AAA!B32,OFFSET(VENTES!$H$2,,,COUNTA(VENTES!H:H),))</f>
        <v>0</v>
      </c>
      <c r="H32" s="24">
        <f t="shared" ca="1" si="0"/>
        <v>0</v>
      </c>
      <c r="I32" s="24" t="str">
        <f t="shared" ca="1" si="1"/>
        <v/>
      </c>
    </row>
    <row r="33" spans="1:9">
      <c r="A33" s="20"/>
      <c r="B33" s="20" t="str">
        <f>'mes donnees'!B32</f>
        <v>KDL-42 W 804 A/ZME 6</v>
      </c>
      <c r="C33" s="25">
        <f ca="1">SUMIF(OFFSET(ACHATS!$E$2,,,COUNTA(ACHATS!E:E),),AAA!B33,OFFSET(ACHATS!$F$2,,,COUNTA(ACHATS!F:F),))</f>
        <v>0</v>
      </c>
      <c r="D33" s="32" t="str">
        <f ca="1">IFERROR(E33/(SUMIFS(ACHATS!F:F,ACHATS!E:E,AAA!B33,ACHATS!G:G,"&lt;&gt;0")),"")</f>
        <v/>
      </c>
      <c r="E33" s="33">
        <f ca="1">SUMIF(OFFSET(ACHATS!$E$2,,,COUNTA(ACHATS!E:E),),AAA!B33,OFFSET(ACHATS!$H$2,,,COUNTA(ACHATS!H:H),))</f>
        <v>0</v>
      </c>
      <c r="F33" s="23">
        <f ca="1">SUMIF(OFFSET(VENTES!$E$2,,,COUNTA(VENTES!E:E),),AAA!B33,OFFSET(VENTES!$F$2,,,COUNTA(VENTES!F:F),))</f>
        <v>0</v>
      </c>
      <c r="G33" s="33">
        <f ca="1">SUMIF(OFFSET(VENTES!$E$2,,,COUNTA(VENTES!E:E),),AAA!B33,OFFSET(VENTES!$H$2,,,COUNTA(VENTES!H:H),))</f>
        <v>0</v>
      </c>
      <c r="H33" s="24">
        <f t="shared" ca="1" si="0"/>
        <v>0</v>
      </c>
      <c r="I33" s="24" t="str">
        <f t="shared" ca="1" si="1"/>
        <v/>
      </c>
    </row>
    <row r="34" spans="1:9">
      <c r="A34" s="20"/>
      <c r="B34" s="20" t="str">
        <f>'mes donnees'!B33</f>
        <v>KDL-46 R 450 AME6</v>
      </c>
      <c r="C34" s="25">
        <f ca="1">SUMIF(OFFSET(ACHATS!$E$2,,,COUNTA(ACHATS!E:E),),AAA!B34,OFFSET(ACHATS!$F$2,,,COUNTA(ACHATS!F:F),))</f>
        <v>0</v>
      </c>
      <c r="D34" s="32" t="str">
        <f ca="1">IFERROR(E34/(SUMIFS(ACHATS!F:F,ACHATS!E:E,AAA!B34,ACHATS!G:G,"&lt;&gt;0")),"")</f>
        <v/>
      </c>
      <c r="E34" s="33">
        <f ca="1">SUMIF(OFFSET(ACHATS!$E$2,,,COUNTA(ACHATS!E:E),),AAA!B34,OFFSET(ACHATS!$H$2,,,COUNTA(ACHATS!H:H),))</f>
        <v>0</v>
      </c>
      <c r="F34" s="23">
        <f ca="1">SUMIF(OFFSET(VENTES!$E$2,,,COUNTA(VENTES!E:E),),AAA!B34,OFFSET(VENTES!$F$2,,,COUNTA(VENTES!F:F),))</f>
        <v>0</v>
      </c>
      <c r="G34" s="33">
        <f ca="1">SUMIF(OFFSET(VENTES!$E$2,,,COUNTA(VENTES!E:E),),AAA!B34,OFFSET(VENTES!$H$2,,,COUNTA(VENTES!H:H),))</f>
        <v>0</v>
      </c>
      <c r="H34" s="24">
        <f t="shared" ca="1" si="0"/>
        <v>0</v>
      </c>
      <c r="I34" s="24" t="str">
        <f t="shared" ca="1" si="1"/>
        <v/>
      </c>
    </row>
    <row r="35" spans="1:9">
      <c r="A35" s="20"/>
      <c r="B35" s="20" t="str">
        <f>'mes donnees'!B34</f>
        <v>KDL-46 W 700 AME 6</v>
      </c>
      <c r="C35" s="25">
        <f ca="1">SUMIF(OFFSET(ACHATS!$E$2,,,COUNTA(ACHATS!E:E),),AAA!B35,OFFSET(ACHATS!$F$2,,,COUNTA(ACHATS!F:F),))</f>
        <v>0</v>
      </c>
      <c r="D35" s="32" t="str">
        <f ca="1">IFERROR(E35/(SUMIFS(ACHATS!F:F,ACHATS!E:E,AAA!B35,ACHATS!G:G,"&lt;&gt;0")),"")</f>
        <v/>
      </c>
      <c r="E35" s="33">
        <f ca="1">SUMIF(OFFSET(ACHATS!$E$2,,,COUNTA(ACHATS!E:E),),AAA!B35,OFFSET(ACHATS!$H$2,,,COUNTA(ACHATS!H:H),))</f>
        <v>0</v>
      </c>
      <c r="F35" s="23">
        <f ca="1">SUMIF(OFFSET(VENTES!$E$2,,,COUNTA(VENTES!E:E),),AAA!B35,OFFSET(VENTES!$F$2,,,COUNTA(VENTES!F:F),))</f>
        <v>0</v>
      </c>
      <c r="G35" s="33">
        <f ca="1">SUMIF(OFFSET(VENTES!$E$2,,,COUNTA(VENTES!E:E),),AAA!B35,OFFSET(VENTES!$H$2,,,COUNTA(VENTES!H:H),))</f>
        <v>0</v>
      </c>
      <c r="H35" s="24">
        <f t="shared" ca="1" si="0"/>
        <v>0</v>
      </c>
      <c r="I35" s="24" t="str">
        <f t="shared" ca="1" si="1"/>
        <v/>
      </c>
    </row>
    <row r="36" spans="1:9">
      <c r="A36" s="20"/>
      <c r="B36" s="20" t="str">
        <f>'mes donnees'!B35</f>
        <v>KDL-46 W 904 AME 6</v>
      </c>
      <c r="C36" s="25">
        <f ca="1">SUMIF(OFFSET(ACHATS!$E$2,,,COUNTA(ACHATS!E:E),),AAA!B36,OFFSET(ACHATS!$F$2,,,COUNTA(ACHATS!F:F),))</f>
        <v>0</v>
      </c>
      <c r="D36" s="32" t="str">
        <f ca="1">IFERROR(E36/(SUMIFS(ACHATS!F:F,ACHATS!E:E,AAA!B36,ACHATS!G:G,"&lt;&gt;0")),"")</f>
        <v/>
      </c>
      <c r="E36" s="33">
        <f ca="1">SUMIF(OFFSET(ACHATS!$E$2,,,COUNTA(ACHATS!E:E),),AAA!B36,OFFSET(ACHATS!$H$2,,,COUNTA(ACHATS!H:H),))</f>
        <v>0</v>
      </c>
      <c r="F36" s="23">
        <f ca="1">SUMIF(OFFSET(VENTES!$E$2,,,COUNTA(VENTES!E:E),),AAA!B36,OFFSET(VENTES!$F$2,,,COUNTA(VENTES!F:F),))</f>
        <v>0</v>
      </c>
      <c r="G36" s="33">
        <f ca="1">SUMIF(OFFSET(VENTES!$E$2,,,COUNTA(VENTES!E:E),),AAA!B36,OFFSET(VENTES!$H$2,,,COUNTA(VENTES!H:H),))</f>
        <v>0</v>
      </c>
      <c r="H36" s="24">
        <f t="shared" ca="1" si="0"/>
        <v>0</v>
      </c>
      <c r="I36" s="24" t="str">
        <f t="shared" ca="1" si="1"/>
        <v/>
      </c>
    </row>
    <row r="37" spans="1:9">
      <c r="A37" s="20"/>
      <c r="B37" s="20" t="str">
        <f>'mes donnees'!B36</f>
        <v>KDL-47 R 500 AAF 1</v>
      </c>
      <c r="C37" s="25">
        <f ca="1">SUMIF(OFFSET(ACHATS!$E$2,,,COUNTA(ACHATS!E:E),),AAA!B37,OFFSET(ACHATS!$F$2,,,COUNTA(ACHATS!F:F),))</f>
        <v>0</v>
      </c>
      <c r="D37" s="32" t="str">
        <f ca="1">IFERROR(E37/(SUMIFS(ACHATS!F:F,ACHATS!E:E,AAA!B37,ACHATS!G:G,"&lt;&gt;0")),"")</f>
        <v/>
      </c>
      <c r="E37" s="33">
        <f ca="1">SUMIF(OFFSET(ACHATS!$E$2,,,COUNTA(ACHATS!E:E),),AAA!B37,OFFSET(ACHATS!$H$2,,,COUNTA(ACHATS!H:H),))</f>
        <v>0</v>
      </c>
      <c r="F37" s="23">
        <f ca="1">SUMIF(OFFSET(VENTES!$E$2,,,COUNTA(VENTES!E:E),),AAA!B37,OFFSET(VENTES!$F$2,,,COUNTA(VENTES!F:F),))</f>
        <v>0</v>
      </c>
      <c r="G37" s="33">
        <f ca="1">SUMIF(OFFSET(VENTES!$E$2,,,COUNTA(VENTES!E:E),),AAA!B37,OFFSET(VENTES!$H$2,,,COUNTA(VENTES!H:H),))</f>
        <v>0</v>
      </c>
      <c r="H37" s="24">
        <f t="shared" ca="1" si="0"/>
        <v>0</v>
      </c>
      <c r="I37" s="24" t="str">
        <f t="shared" ca="1" si="1"/>
        <v/>
      </c>
    </row>
    <row r="38" spans="1:9">
      <c r="A38" s="20"/>
      <c r="B38" s="20" t="str">
        <f>'mes donnees'!B37</f>
        <v>KDL-47 W 804A / ZME 6</v>
      </c>
      <c r="C38" s="25">
        <f ca="1">SUMIF(OFFSET(ACHATS!$E$2,,,COUNTA(ACHATS!E:E),),AAA!B38,OFFSET(ACHATS!$F$2,,,COUNTA(ACHATS!F:F),))</f>
        <v>0</v>
      </c>
      <c r="D38" s="32" t="str">
        <f ca="1">IFERROR(E38/(SUMIFS(ACHATS!F:F,ACHATS!E:E,AAA!B38,ACHATS!G:G,"&lt;&gt;0")),"")</f>
        <v/>
      </c>
      <c r="E38" s="33">
        <f ca="1">SUMIF(OFFSET(ACHATS!$E$2,,,COUNTA(ACHATS!E:E),),AAA!B38,OFFSET(ACHATS!$H$2,,,COUNTA(ACHATS!H:H),))</f>
        <v>0</v>
      </c>
      <c r="F38" s="23">
        <f ca="1">SUMIF(OFFSET(VENTES!$E$2,,,COUNTA(VENTES!E:E),),AAA!B38,OFFSET(VENTES!$F$2,,,COUNTA(VENTES!F:F),))</f>
        <v>0</v>
      </c>
      <c r="G38" s="33">
        <f ca="1">SUMIF(OFFSET(VENTES!$E$2,,,COUNTA(VENTES!E:E),),AAA!B38,OFFSET(VENTES!$H$2,,,COUNTA(VENTES!H:H),))</f>
        <v>0</v>
      </c>
      <c r="H38" s="24">
        <f t="shared" ca="1" si="0"/>
        <v>0</v>
      </c>
      <c r="I38" s="24" t="str">
        <f t="shared" ca="1" si="1"/>
        <v/>
      </c>
    </row>
    <row r="39" spans="1:9">
      <c r="A39" s="20"/>
      <c r="B39" s="20" t="str">
        <f>'mes donnees'!B38</f>
        <v>KDL-50 R 550 AAF 1</v>
      </c>
      <c r="C39" s="25">
        <f ca="1">SUMIF(OFFSET(ACHATS!$E$2,,,COUNTA(ACHATS!E:E),),AAA!B39,OFFSET(ACHATS!$F$2,,,COUNTA(ACHATS!F:F),))</f>
        <v>0</v>
      </c>
      <c r="D39" s="32" t="str">
        <f ca="1">IFERROR(E39/(SUMIFS(ACHATS!F:F,ACHATS!E:E,AAA!B39,ACHATS!G:G,"&lt;&gt;0")),"")</f>
        <v/>
      </c>
      <c r="E39" s="33">
        <f ca="1">SUMIF(OFFSET(ACHATS!$E$2,,,COUNTA(ACHATS!E:E),),AAA!B39,OFFSET(ACHATS!$H$2,,,COUNTA(ACHATS!H:H),))</f>
        <v>0</v>
      </c>
      <c r="F39" s="23">
        <f ca="1">SUMIF(OFFSET(VENTES!$E$2,,,COUNTA(VENTES!E:E),),AAA!B39,OFFSET(VENTES!$F$2,,,COUNTA(VENTES!F:F),))</f>
        <v>0</v>
      </c>
      <c r="G39" s="33">
        <f ca="1">SUMIF(OFFSET(VENTES!$E$2,,,COUNTA(VENTES!E:E),),AAA!B39,OFFSET(VENTES!$H$2,,,COUNTA(VENTES!H:H),))</f>
        <v>0</v>
      </c>
      <c r="H39" s="24">
        <f t="shared" ca="1" si="0"/>
        <v>0</v>
      </c>
      <c r="I39" s="24" t="str">
        <f t="shared" ca="1" si="1"/>
        <v/>
      </c>
    </row>
    <row r="40" spans="1:9">
      <c r="A40" s="20"/>
      <c r="B40" s="20" t="str">
        <f>'mes donnees'!B39</f>
        <v>KDL-55 W 804 A / ZME 6</v>
      </c>
      <c r="C40" s="25">
        <f ca="1">SUMIF(OFFSET(ACHATS!$E$2,,,COUNTA(ACHATS!E:E),),AAA!B40,OFFSET(ACHATS!$F$2,,,COUNTA(ACHATS!F:F),))</f>
        <v>0</v>
      </c>
      <c r="D40" s="32" t="str">
        <f ca="1">IFERROR(E40/(SUMIFS(ACHATS!F:F,ACHATS!E:E,AAA!B40,ACHATS!G:G,"&lt;&gt;0")),"")</f>
        <v/>
      </c>
      <c r="E40" s="33">
        <f ca="1">SUMIF(OFFSET(ACHATS!$E$2,,,COUNTA(ACHATS!E:E),),AAA!B40,OFFSET(ACHATS!$H$2,,,COUNTA(ACHATS!H:H),))</f>
        <v>0</v>
      </c>
      <c r="F40" s="23">
        <f ca="1">SUMIF(OFFSET(VENTES!$E$2,,,COUNTA(VENTES!E:E),),AAA!B40,OFFSET(VENTES!$F$2,,,COUNTA(VENTES!F:F),))</f>
        <v>0</v>
      </c>
      <c r="G40" s="33">
        <f ca="1">SUMIF(OFFSET(VENTES!$E$2,,,COUNTA(VENTES!E:E),),AAA!B40,OFFSET(VENTES!$H$2,,,COUNTA(VENTES!H:H),))</f>
        <v>0</v>
      </c>
      <c r="H40" s="24">
        <f t="shared" ca="1" si="0"/>
        <v>0</v>
      </c>
      <c r="I40" s="24" t="str">
        <f t="shared" ca="1" si="1"/>
        <v/>
      </c>
    </row>
    <row r="41" spans="1:9">
      <c r="A41" s="20"/>
      <c r="B41" s="20" t="str">
        <f>'mes donnees'!B40</f>
        <v>KDL-55 W 904 AME 6</v>
      </c>
      <c r="C41" s="25">
        <f ca="1">SUMIF(OFFSET(ACHATS!$E$2,,,COUNTA(ACHATS!E:E),),AAA!B41,OFFSET(ACHATS!$F$2,,,COUNTA(ACHATS!F:F),))</f>
        <v>0</v>
      </c>
      <c r="D41" s="32" t="str">
        <f ca="1">IFERROR(E41/(SUMIFS(ACHATS!F:F,ACHATS!E:E,AAA!B41,ACHATS!G:G,"&lt;&gt;0")),"")</f>
        <v/>
      </c>
      <c r="E41" s="33">
        <f ca="1">SUMIF(OFFSET(ACHATS!$E$2,,,COUNTA(ACHATS!E:E),),AAA!B41,OFFSET(ACHATS!$H$2,,,COUNTA(ACHATS!H:H),))</f>
        <v>0</v>
      </c>
      <c r="F41" s="23">
        <f ca="1">SUMIF(OFFSET(VENTES!$E$2,,,COUNTA(VENTES!E:E),),AAA!B41,OFFSET(VENTES!$F$2,,,COUNTA(VENTES!F:F),))</f>
        <v>0</v>
      </c>
      <c r="G41" s="33">
        <f ca="1">SUMIF(OFFSET(VENTES!$E$2,,,COUNTA(VENTES!E:E),),AAA!B41,OFFSET(VENTES!$H$2,,,COUNTA(VENTES!H:H),))</f>
        <v>0</v>
      </c>
      <c r="H41" s="24">
        <f t="shared" ca="1" si="0"/>
        <v>0</v>
      </c>
      <c r="I41" s="24" t="str">
        <f t="shared" ca="1" si="1"/>
        <v/>
      </c>
    </row>
    <row r="42" spans="1:9">
      <c r="A42" s="20"/>
      <c r="B42" s="20" t="str">
        <f>'mes donnees'!B41</f>
        <v>KDL-60 R 550 AAF 1</v>
      </c>
      <c r="C42" s="25">
        <f ca="1">SUMIF(OFFSET(ACHATS!$E$2,,,COUNTA(ACHATS!E:E),),AAA!B42,OFFSET(ACHATS!$F$2,,,COUNTA(ACHATS!F:F),))</f>
        <v>0</v>
      </c>
      <c r="D42" s="32" t="str">
        <f ca="1">IFERROR(E42/(SUMIFS(ACHATS!F:F,ACHATS!E:E,AAA!B42,ACHATS!G:G,"&lt;&gt;0")),"")</f>
        <v/>
      </c>
      <c r="E42" s="33">
        <f ca="1">SUMIF(OFFSET(ACHATS!$E$2,,,COUNTA(ACHATS!E:E),),AAA!B42,OFFSET(ACHATS!$H$2,,,COUNTA(ACHATS!H:H),))</f>
        <v>0</v>
      </c>
      <c r="F42" s="23">
        <f ca="1">SUMIF(OFFSET(VENTES!$E$2,,,COUNTA(VENTES!E:E),),AAA!B42,OFFSET(VENTES!$F$2,,,COUNTA(VENTES!F:F),))</f>
        <v>0</v>
      </c>
      <c r="G42" s="33">
        <f ca="1">SUMIF(OFFSET(VENTES!$E$2,,,COUNTA(VENTES!E:E),),AAA!B42,OFFSET(VENTES!$H$2,,,COUNTA(VENTES!H:H),))</f>
        <v>0</v>
      </c>
      <c r="H42" s="24">
        <f t="shared" ca="1" si="0"/>
        <v>0</v>
      </c>
      <c r="I42" s="24" t="str">
        <f t="shared" ca="1" si="1"/>
        <v/>
      </c>
    </row>
    <row r="43" spans="1:9">
      <c r="A43" s="20"/>
      <c r="B43" s="20" t="str">
        <f>'mes donnees'!B42</f>
        <v>KDL-70 R 550 AAF 1</v>
      </c>
      <c r="C43" s="25">
        <f ca="1">SUMIF(OFFSET(ACHATS!$E$2,,,COUNTA(ACHATS!E:E),),AAA!B43,OFFSET(ACHATS!$F$2,,,COUNTA(ACHATS!F:F),))</f>
        <v>0</v>
      </c>
      <c r="D43" s="32" t="str">
        <f ca="1">IFERROR(E43/(SUMIFS(ACHATS!F:F,ACHATS!E:E,AAA!B43,ACHATS!G:G,"&lt;&gt;0")),"")</f>
        <v/>
      </c>
      <c r="E43" s="33">
        <f ca="1">SUMIF(OFFSET(ACHATS!$E$2,,,COUNTA(ACHATS!E:E),),AAA!B43,OFFSET(ACHATS!$H$2,,,COUNTA(ACHATS!H:H),))</f>
        <v>0</v>
      </c>
      <c r="F43" s="23">
        <f ca="1">SUMIF(OFFSET(VENTES!$E$2,,,COUNTA(VENTES!E:E),),AAA!B43,OFFSET(VENTES!$F$2,,,COUNTA(VENTES!F:F),))</f>
        <v>0</v>
      </c>
      <c r="G43" s="33">
        <f ca="1">SUMIF(OFFSET(VENTES!$E$2,,,COUNTA(VENTES!E:E),),AAA!B43,OFFSET(VENTES!$H$2,,,COUNTA(VENTES!H:H),))</f>
        <v>0</v>
      </c>
      <c r="H43" s="24">
        <f t="shared" ca="1" si="0"/>
        <v>0</v>
      </c>
      <c r="I43" s="24" t="str">
        <f t="shared" ca="1" si="1"/>
        <v/>
      </c>
    </row>
    <row r="44" spans="1:9">
      <c r="A44" s="20"/>
      <c r="B44" s="20" t="str">
        <f>'mes donnees'!B43</f>
        <v>KL 14 - 44 F</v>
      </c>
      <c r="C44" s="25">
        <f ca="1">SUMIF(OFFSET(ACHATS!$E$2,,,COUNTA(ACHATS!E:E),),AAA!B44,OFFSET(ACHATS!$F$2,,,COUNTA(ACHATS!F:F),))</f>
        <v>0</v>
      </c>
      <c r="D44" s="32" t="str">
        <f ca="1">IFERROR(E44/(SUMIFS(ACHATS!F:F,ACHATS!E:E,AAA!B44,ACHATS!G:G,"&lt;&gt;0")),"")</f>
        <v/>
      </c>
      <c r="E44" s="33">
        <f ca="1">SUMIF(OFFSET(ACHATS!$E$2,,,COUNTA(ACHATS!E:E),),AAA!B44,OFFSET(ACHATS!$H$2,,,COUNTA(ACHATS!H:H),))</f>
        <v>0</v>
      </c>
      <c r="F44" s="23">
        <f ca="1">SUMIF(OFFSET(VENTES!$E$2,,,COUNTA(VENTES!E:E),),AAA!B44,OFFSET(VENTES!$F$2,,,COUNTA(VENTES!F:F),))</f>
        <v>1</v>
      </c>
      <c r="G44" s="33">
        <f ca="1">SUMIF(OFFSET(VENTES!$E$2,,,COUNTA(VENTES!E:E),),AAA!B44,OFFSET(VENTES!$H$2,,,COUNTA(VENTES!H:H),))</f>
        <v>0</v>
      </c>
      <c r="H44" s="24">
        <f t="shared" ca="1" si="0"/>
        <v>-1</v>
      </c>
      <c r="I44" s="24" t="str">
        <f t="shared" ca="1" si="1"/>
        <v/>
      </c>
    </row>
    <row r="45" spans="1:9">
      <c r="A45" s="20"/>
      <c r="B45" s="20" t="str">
        <f>'mes donnees'!B44</f>
        <v>LCS - BDE / / CWW</v>
      </c>
      <c r="C45" s="25">
        <f ca="1">SUMIF(OFFSET(ACHATS!$E$2,,,COUNTA(ACHATS!E:E),),AAA!B45,OFFSET(ACHATS!$F$2,,,COUNTA(ACHATS!F:F),))</f>
        <v>0</v>
      </c>
      <c r="D45" s="32" t="str">
        <f ca="1">IFERROR(E45/(SUMIFS(ACHATS!F:F,ACHATS!E:E,AAA!B45,ACHATS!G:G,"&lt;&gt;0")),"")</f>
        <v/>
      </c>
      <c r="E45" s="33">
        <f ca="1">SUMIF(OFFSET(ACHATS!$E$2,,,COUNTA(ACHATS!E:E),),AAA!B45,OFFSET(ACHATS!$H$2,,,COUNTA(ACHATS!H:H),))</f>
        <v>0</v>
      </c>
      <c r="F45" s="23">
        <f ca="1">SUMIF(OFFSET(VENTES!$E$2,,,COUNTA(VENTES!E:E),),AAA!B45,OFFSET(VENTES!$F$2,,,COUNTA(VENTES!F:F),))</f>
        <v>0</v>
      </c>
      <c r="G45" s="33">
        <f ca="1">SUMIF(OFFSET(VENTES!$E$2,,,COUNTA(VENTES!E:E),),AAA!B45,OFFSET(VENTES!$H$2,,,COUNTA(VENTES!H:H),))</f>
        <v>0</v>
      </c>
      <c r="H45" s="24">
        <f t="shared" ca="1" si="0"/>
        <v>0</v>
      </c>
      <c r="I45" s="24" t="str">
        <f t="shared" ca="1" si="1"/>
        <v/>
      </c>
    </row>
    <row r="46" spans="1:9">
      <c r="A46" s="20"/>
      <c r="B46" s="20" t="str">
        <f>'mes donnees'!B45</f>
        <v>LCS - BDM / BC SYH</v>
      </c>
      <c r="C46" s="25">
        <f ca="1">SUMIF(OFFSET(ACHATS!$E$2,,,COUNTA(ACHATS!E:E),),AAA!B46,OFFSET(ACHATS!$F$2,,,COUNTA(ACHATS!F:F),))</f>
        <v>0</v>
      </c>
      <c r="D46" s="32" t="str">
        <f ca="1">IFERROR(E46/(SUMIFS(ACHATS!F:F,ACHATS!E:E,AAA!B46,ACHATS!G:G,"&lt;&gt;0")),"")</f>
        <v/>
      </c>
      <c r="E46" s="33">
        <f ca="1">SUMIF(OFFSET(ACHATS!$E$2,,,COUNTA(ACHATS!E:E),),AAA!B46,OFFSET(ACHATS!$H$2,,,COUNTA(ACHATS!H:H),))</f>
        <v>0</v>
      </c>
      <c r="F46" s="23">
        <f ca="1">SUMIF(OFFSET(VENTES!$E$2,,,COUNTA(VENTES!E:E),),AAA!B46,OFFSET(VENTES!$F$2,,,COUNTA(VENTES!F:F),))</f>
        <v>0</v>
      </c>
      <c r="G46" s="33">
        <f ca="1">SUMIF(OFFSET(VENTES!$E$2,,,COUNTA(VENTES!E:E),),AAA!B46,OFFSET(VENTES!$H$2,,,COUNTA(VENTES!H:H),))</f>
        <v>0</v>
      </c>
      <c r="H46" s="24">
        <f t="shared" ca="1" si="0"/>
        <v>0</v>
      </c>
      <c r="I46" s="24" t="str">
        <f t="shared" ca="1" si="1"/>
        <v/>
      </c>
    </row>
    <row r="47" spans="1:9">
      <c r="A47" s="20"/>
      <c r="B47" s="20" t="str">
        <f>'mes donnees'!B46</f>
        <v>MDR - E 10 LP / HC 3 E</v>
      </c>
      <c r="C47" s="25">
        <f ca="1">SUMIF(OFFSET(ACHATS!$E$2,,,COUNTA(ACHATS!E:E),),AAA!B47,OFFSET(ACHATS!$F$2,,,COUNTA(ACHATS!F:F),))</f>
        <v>0</v>
      </c>
      <c r="D47" s="32" t="str">
        <f ca="1">IFERROR(E47/(SUMIFS(ACHATS!F:F,ACHATS!E:E,AAA!B47,ACHATS!G:G,"&lt;&gt;0")),"")</f>
        <v/>
      </c>
      <c r="E47" s="33">
        <f ca="1">SUMIF(OFFSET(ACHATS!$E$2,,,COUNTA(ACHATS!E:E),),AAA!B47,OFFSET(ACHATS!$H$2,,,COUNTA(ACHATS!H:H),))</f>
        <v>0</v>
      </c>
      <c r="F47" s="23">
        <f ca="1">SUMIF(OFFSET(VENTES!$E$2,,,COUNTA(VENTES!E:E),),AAA!B47,OFFSET(VENTES!$F$2,,,COUNTA(VENTES!F:F),))</f>
        <v>0</v>
      </c>
      <c r="G47" s="33">
        <f ca="1">SUMIF(OFFSET(VENTES!$E$2,,,COUNTA(VENTES!E:E),),AAA!B47,OFFSET(VENTES!$H$2,,,COUNTA(VENTES!H:H),))</f>
        <v>0</v>
      </c>
      <c r="H47" s="24">
        <f t="shared" ca="1" si="0"/>
        <v>0</v>
      </c>
      <c r="I47" s="24" t="str">
        <f t="shared" ca="1" si="1"/>
        <v/>
      </c>
    </row>
    <row r="48" spans="1:9">
      <c r="A48" s="20"/>
      <c r="B48" s="20" t="str">
        <f>'mes donnees'!B47</f>
        <v>MDR - E 10 LP / PC 3 E</v>
      </c>
      <c r="C48" s="25">
        <f ca="1">SUMIF(OFFSET(ACHATS!$E$2,,,COUNTA(ACHATS!E:E),),AAA!B48,OFFSET(ACHATS!$F$2,,,COUNTA(ACHATS!F:F),))</f>
        <v>0</v>
      </c>
      <c r="D48" s="32" t="str">
        <f ca="1">IFERROR(E48/(SUMIFS(ACHATS!F:F,ACHATS!E:E,AAA!B48,ACHATS!G:G,"&lt;&gt;0")),"")</f>
        <v/>
      </c>
      <c r="E48" s="33">
        <f ca="1">SUMIF(OFFSET(ACHATS!$E$2,,,COUNTA(ACHATS!E:E),),AAA!B48,OFFSET(ACHATS!$H$2,,,COUNTA(ACHATS!H:H),))</f>
        <v>0</v>
      </c>
      <c r="F48" s="23">
        <f ca="1">SUMIF(OFFSET(VENTES!$E$2,,,COUNTA(VENTES!E:E),),AAA!B48,OFFSET(VENTES!$F$2,,,COUNTA(VENTES!F:F),))</f>
        <v>0</v>
      </c>
      <c r="G48" s="33">
        <f ca="1">SUMIF(OFFSET(VENTES!$E$2,,,COUNTA(VENTES!E:E),),AAA!B48,OFFSET(VENTES!$H$2,,,COUNTA(VENTES!H:H),))</f>
        <v>0</v>
      </c>
      <c r="H48" s="24">
        <f t="shared" ca="1" si="0"/>
        <v>0</v>
      </c>
      <c r="I48" s="24" t="str">
        <f t="shared" ca="1" si="1"/>
        <v/>
      </c>
    </row>
    <row r="49" spans="1:9">
      <c r="A49" s="20"/>
      <c r="B49" s="20" t="str">
        <f>'mes donnees'!B48</f>
        <v>MDR - E 11 LP / LC</v>
      </c>
      <c r="C49" s="25">
        <f ca="1">SUMIF(OFFSET(ACHATS!$E$2,,,COUNTA(ACHATS!E:E),),AAA!B49,OFFSET(ACHATS!$F$2,,,COUNTA(ACHATS!F:F),))</f>
        <v>0</v>
      </c>
      <c r="D49" s="32" t="str">
        <f ca="1">IFERROR(E49/(SUMIFS(ACHATS!F:F,ACHATS!E:E,AAA!B49,ACHATS!G:G,"&lt;&gt;0")),"")</f>
        <v/>
      </c>
      <c r="E49" s="33">
        <f ca="1">SUMIF(OFFSET(ACHATS!$E$2,,,COUNTA(ACHATS!E:E),),AAA!B49,OFFSET(ACHATS!$H$2,,,COUNTA(ACHATS!H:H),))</f>
        <v>0</v>
      </c>
      <c r="F49" s="23">
        <f ca="1">SUMIF(OFFSET(VENTES!$E$2,,,COUNTA(VENTES!E:E),),AAA!B49,OFFSET(VENTES!$F$2,,,COUNTA(VENTES!F:F),))</f>
        <v>0</v>
      </c>
      <c r="G49" s="33">
        <f ca="1">SUMIF(OFFSET(VENTES!$E$2,,,COUNTA(VENTES!E:E),),AAA!B49,OFFSET(VENTES!$H$2,,,COUNTA(VENTES!H:H),))</f>
        <v>0</v>
      </c>
      <c r="H49" s="24">
        <f t="shared" ca="1" si="0"/>
        <v>0</v>
      </c>
      <c r="I49" s="24" t="str">
        <f t="shared" ca="1" si="1"/>
        <v/>
      </c>
    </row>
    <row r="50" spans="1:9">
      <c r="A50" s="20"/>
      <c r="B50" s="20" t="str">
        <f>'mes donnees'!B49</f>
        <v>MDR - E 11 LP / WC</v>
      </c>
      <c r="C50" s="25">
        <f ca="1">SUMIF(OFFSET(ACHATS!$E$2,,,COUNTA(ACHATS!E:E),),AAA!B50,OFFSET(ACHATS!$F$2,,,COUNTA(ACHATS!F:F),))</f>
        <v>0</v>
      </c>
      <c r="D50" s="32" t="str">
        <f ca="1">IFERROR(E50/(SUMIFS(ACHATS!F:F,ACHATS!E:E,AAA!B50,ACHATS!G:G,"&lt;&gt;0")),"")</f>
        <v/>
      </c>
      <c r="E50" s="33">
        <f ca="1">SUMIF(OFFSET(ACHATS!$E$2,,,COUNTA(ACHATS!E:E),),AAA!B50,OFFSET(ACHATS!$H$2,,,COUNTA(ACHATS!H:H),))</f>
        <v>0</v>
      </c>
      <c r="F50" s="23">
        <f ca="1">SUMIF(OFFSET(VENTES!$E$2,,,COUNTA(VENTES!E:E),),AAA!B50,OFFSET(VENTES!$F$2,,,COUNTA(VENTES!F:F),))</f>
        <v>0</v>
      </c>
      <c r="G50" s="33">
        <f ca="1">SUMIF(OFFSET(VENTES!$E$2,,,COUNTA(VENTES!E:E),),AAA!B50,OFFSET(VENTES!$H$2,,,COUNTA(VENTES!H:H),))</f>
        <v>0</v>
      </c>
      <c r="H50" s="24">
        <f t="shared" ca="1" si="0"/>
        <v>0</v>
      </c>
      <c r="I50" s="24" t="str">
        <f t="shared" ca="1" si="1"/>
        <v/>
      </c>
    </row>
    <row r="51" spans="1:9">
      <c r="A51" s="20"/>
      <c r="B51" s="20" t="str">
        <f>'mes donnees'!B50</f>
        <v>MDR EX 42 LP / NQE</v>
      </c>
      <c r="C51" s="25">
        <f ca="1">SUMIF(OFFSET(ACHATS!$E$2,,,COUNTA(ACHATS!E:E),),AAA!B51,OFFSET(ACHATS!$F$2,,,COUNTA(ACHATS!F:F),))</f>
        <v>0</v>
      </c>
      <c r="D51" s="32" t="str">
        <f ca="1">IFERROR(E51/(SUMIFS(ACHATS!F:F,ACHATS!E:E,AAA!B51,ACHATS!G:G,"&lt;&gt;0")),"")</f>
        <v/>
      </c>
      <c r="E51" s="33">
        <f ca="1">SUMIF(OFFSET(ACHATS!$E$2,,,COUNTA(ACHATS!E:E),),AAA!B51,OFFSET(ACHATS!$H$2,,,COUNTA(ACHATS!H:H),))</f>
        <v>0</v>
      </c>
      <c r="F51" s="23">
        <f ca="1">SUMIF(OFFSET(VENTES!$E$2,,,COUNTA(VENTES!E:E),),AAA!B51,OFFSET(VENTES!$F$2,,,COUNTA(VENTES!F:F),))</f>
        <v>0</v>
      </c>
      <c r="G51" s="33">
        <f ca="1">SUMIF(OFFSET(VENTES!$E$2,,,COUNTA(VENTES!E:E),),AAA!B51,OFFSET(VENTES!$H$2,,,COUNTA(VENTES!H:H),))</f>
        <v>0</v>
      </c>
      <c r="H51" s="24">
        <f t="shared" ca="1" si="0"/>
        <v>0</v>
      </c>
      <c r="I51" s="24" t="str">
        <f t="shared" ca="1" si="1"/>
        <v/>
      </c>
    </row>
    <row r="52" spans="1:9">
      <c r="A52" s="20"/>
      <c r="B52" s="20" t="str">
        <f>'mes donnees'!B51</f>
        <v>MDR EX 42 LPVIQE</v>
      </c>
      <c r="C52" s="25">
        <f ca="1">SUMIF(OFFSET(ACHATS!$E$2,,,COUNTA(ACHATS!E:E),),AAA!B52,OFFSET(ACHATS!$F$2,,,COUNTA(ACHATS!F:F),))</f>
        <v>0</v>
      </c>
      <c r="D52" s="32" t="str">
        <f ca="1">IFERROR(E52/(SUMIFS(ACHATS!F:F,ACHATS!E:E,AAA!B52,ACHATS!G:G,"&lt;&gt;0")),"")</f>
        <v/>
      </c>
      <c r="E52" s="33">
        <f ca="1">SUMIF(OFFSET(ACHATS!$E$2,,,COUNTA(ACHATS!E:E),),AAA!B52,OFFSET(ACHATS!$H$2,,,COUNTA(ACHATS!H:H),))</f>
        <v>0</v>
      </c>
      <c r="F52" s="23">
        <f ca="1">SUMIF(OFFSET(VENTES!$E$2,,,COUNTA(VENTES!E:E),),AAA!B52,OFFSET(VENTES!$F$2,,,COUNTA(VENTES!F:F),))</f>
        <v>0</v>
      </c>
      <c r="G52" s="33">
        <f ca="1">SUMIF(OFFSET(VENTES!$E$2,,,COUNTA(VENTES!E:E),),AAA!B52,OFFSET(VENTES!$H$2,,,COUNTA(VENTES!H:H),))</f>
        <v>0</v>
      </c>
      <c r="H52" s="24">
        <f t="shared" ca="1" si="0"/>
        <v>0</v>
      </c>
      <c r="I52" s="24" t="str">
        <f t="shared" ca="1" si="1"/>
        <v/>
      </c>
    </row>
    <row r="53" spans="1:9">
      <c r="A53" s="20"/>
      <c r="B53" s="20" t="str">
        <f>'mes donnees'!B52</f>
        <v>PLB - 11 E</v>
      </c>
      <c r="C53" s="25">
        <f ca="1">SUMIF(OFFSET(ACHATS!$E$2,,,COUNTA(ACHATS!E:E),),AAA!B53,OFFSET(ACHATS!$F$2,,,COUNTA(ACHATS!F:F),))</f>
        <v>104</v>
      </c>
      <c r="D53" s="32" t="str">
        <f ca="1">IFERROR(E53/(SUMIFS(ACHATS!F:F,ACHATS!E:E,AAA!B53,ACHATS!G:G,"&lt;&gt;0")),"")</f>
        <v/>
      </c>
      <c r="E53" s="33">
        <f ca="1">SUMIF(OFFSET(ACHATS!$E$2,,,COUNTA(ACHATS!E:E),),AAA!B53,OFFSET(ACHATS!$H$2,,,COUNTA(ACHATS!H:H),))</f>
        <v>0</v>
      </c>
      <c r="F53" s="23">
        <f ca="1">SUMIF(OFFSET(VENTES!$E$2,,,COUNTA(VENTES!E:E),),AAA!B53,OFFSET(VENTES!$F$2,,,COUNTA(VENTES!F:F),))</f>
        <v>0</v>
      </c>
      <c r="G53" s="33">
        <f ca="1">SUMIF(OFFSET(VENTES!$E$2,,,COUNTA(VENTES!E:E),),AAA!B53,OFFSET(VENTES!$H$2,,,COUNTA(VENTES!H:H),))</f>
        <v>0</v>
      </c>
      <c r="H53" s="24">
        <f t="shared" ca="1" si="0"/>
        <v>104</v>
      </c>
      <c r="I53" s="24" t="str">
        <f t="shared" ca="1" si="1"/>
        <v/>
      </c>
    </row>
    <row r="54" spans="1:9">
      <c r="A54" s="20"/>
      <c r="B54" s="20" t="str">
        <f>'mes donnees'!B53</f>
        <v>PLB - 21</v>
      </c>
      <c r="C54" s="25">
        <f ca="1">SUMIF(OFFSET(ACHATS!$E$2,,,COUNTA(ACHATS!E:E),),AAA!B54,OFFSET(ACHATS!$F$2,,,COUNTA(ACHATS!F:F),))</f>
        <v>0</v>
      </c>
      <c r="D54" s="32" t="str">
        <f ca="1">IFERROR(E54/(SUMIFS(ACHATS!F:F,ACHATS!E:E,AAA!B54,ACHATS!G:G,"&lt;&gt;0")),"")</f>
        <v/>
      </c>
      <c r="E54" s="33">
        <f ca="1">SUMIF(OFFSET(ACHATS!$E$2,,,COUNTA(ACHATS!E:E),),AAA!B54,OFFSET(ACHATS!$H$2,,,COUNTA(ACHATS!H:H),))</f>
        <v>0</v>
      </c>
      <c r="F54" s="23">
        <f ca="1">SUMIF(OFFSET(VENTES!$E$2,,,COUNTA(VENTES!E:E),),AAA!B54,OFFSET(VENTES!$F$2,,,COUNTA(VENTES!F:F),))</f>
        <v>0</v>
      </c>
      <c r="G54" s="33">
        <f ca="1">SUMIF(OFFSET(VENTES!$E$2,,,COUNTA(VENTES!E:E),),AAA!B54,OFFSET(VENTES!$H$2,,,COUNTA(VENTES!H:H),))</f>
        <v>0</v>
      </c>
      <c r="H54" s="24">
        <f t="shared" ca="1" si="0"/>
        <v>0</v>
      </c>
      <c r="I54" s="24" t="str">
        <f t="shared" ca="1" si="1"/>
        <v/>
      </c>
    </row>
    <row r="55" spans="1:9">
      <c r="A55" s="20"/>
      <c r="B55" s="20" t="str">
        <f>'mes donnees'!B54</f>
        <v>SF-4N4 / /TET 4</v>
      </c>
      <c r="C55" s="25">
        <f ca="1">SUMIF(OFFSET(ACHATS!$E$2,,,COUNTA(ACHATS!E:E),),AAA!B55,OFFSET(ACHATS!$F$2,,,COUNTA(ACHATS!F:F),))</f>
        <v>0</v>
      </c>
      <c r="D55" s="32" t="str">
        <f ca="1">IFERROR(E55/(SUMIFS(ACHATS!F:F,ACHATS!E:E,AAA!B55,ACHATS!G:G,"&lt;&gt;0")),"")</f>
        <v/>
      </c>
      <c r="E55" s="33">
        <f ca="1">SUMIF(OFFSET(ACHATS!$E$2,,,COUNTA(ACHATS!E:E),),AAA!B55,OFFSET(ACHATS!$H$2,,,COUNTA(ACHATS!H:H),))</f>
        <v>0</v>
      </c>
      <c r="F55" s="23">
        <f ca="1">SUMIF(OFFSET(VENTES!$E$2,,,COUNTA(VENTES!E:E),),AAA!B55,OFFSET(VENTES!$F$2,,,COUNTA(VENTES!F:F),))</f>
        <v>0</v>
      </c>
      <c r="G55" s="33">
        <f ca="1">SUMIF(OFFSET(VENTES!$E$2,,,COUNTA(VENTES!E:E),),AAA!B55,OFFSET(VENTES!$H$2,,,COUNTA(VENTES!H:H),))</f>
        <v>0</v>
      </c>
      <c r="H55" s="24">
        <f t="shared" ca="1" si="0"/>
        <v>0</v>
      </c>
      <c r="I55" s="24" t="str">
        <f t="shared" ca="1" si="1"/>
        <v/>
      </c>
    </row>
    <row r="56" spans="1:9">
      <c r="A56" s="20"/>
      <c r="B56" s="20" t="str">
        <f>'mes donnees'!B55</f>
        <v>SF-8 N 4 / T 1 E 4</v>
      </c>
      <c r="C56" s="25">
        <f ca="1">SUMIF(OFFSET(ACHATS!$E$2,,,COUNTA(ACHATS!E:E),),AAA!B56,OFFSET(ACHATS!$F$2,,,COUNTA(ACHATS!F:F),))</f>
        <v>0</v>
      </c>
      <c r="D56" s="32" t="str">
        <f ca="1">IFERROR(E56/(SUMIFS(ACHATS!F:F,ACHATS!E:E,AAA!B56,ACHATS!G:G,"&lt;&gt;0")),"")</f>
        <v/>
      </c>
      <c r="E56" s="33">
        <f ca="1">SUMIF(OFFSET(ACHATS!$E$2,,,COUNTA(ACHATS!E:E),),AAA!B56,OFFSET(ACHATS!$H$2,,,COUNTA(ACHATS!H:H),))</f>
        <v>0</v>
      </c>
      <c r="F56" s="23">
        <f ca="1">SUMIF(OFFSET(VENTES!$E$2,,,COUNTA(VENTES!E:E),),AAA!B56,OFFSET(VENTES!$F$2,,,COUNTA(VENTES!F:F),))</f>
        <v>0</v>
      </c>
      <c r="G56" s="33">
        <f ca="1">SUMIF(OFFSET(VENTES!$E$2,,,COUNTA(VENTES!E:E),),AAA!B56,OFFSET(VENTES!$H$2,,,COUNTA(VENTES!H:H),))</f>
        <v>0</v>
      </c>
      <c r="H56" s="24">
        <f t="shared" ca="1" si="0"/>
        <v>0</v>
      </c>
      <c r="I56" s="24" t="str">
        <f t="shared" ca="1" si="1"/>
        <v/>
      </c>
    </row>
    <row r="57" spans="1:9">
      <c r="A57" s="20"/>
      <c r="B57" s="20" t="str">
        <f>'mes donnees'!B56</f>
        <v>SS-SH 2000 P / MEA</v>
      </c>
      <c r="C57" s="25">
        <f ca="1">SUMIF(OFFSET(ACHATS!$E$2,,,COUNTA(ACHATS!E:E),),AAA!B57,OFFSET(ACHATS!$F$2,,,COUNTA(ACHATS!F:F),))</f>
        <v>0</v>
      </c>
      <c r="D57" s="32" t="str">
        <f ca="1">IFERROR(E57/(SUMIFS(ACHATS!F:F,ACHATS!E:E,AAA!B57,ACHATS!G:G,"&lt;&gt;0")),"")</f>
        <v/>
      </c>
      <c r="E57" s="33">
        <f ca="1">SUMIF(OFFSET(ACHATS!$E$2,,,COUNTA(ACHATS!E:E),),AAA!B57,OFFSET(ACHATS!$H$2,,,COUNTA(ACHATS!H:H),))</f>
        <v>0</v>
      </c>
      <c r="F57" s="23">
        <f ca="1">SUMIF(OFFSET(VENTES!$E$2,,,COUNTA(VENTES!E:E),),AAA!B57,OFFSET(VENTES!$F$2,,,COUNTA(VENTES!F:F),))</f>
        <v>0</v>
      </c>
      <c r="G57" s="33">
        <f ca="1">SUMIF(OFFSET(VENTES!$E$2,,,COUNTA(VENTES!E:E),),AAA!B57,OFFSET(VENTES!$H$2,,,COUNTA(VENTES!H:H),))</f>
        <v>0</v>
      </c>
      <c r="H57" s="24">
        <f t="shared" ca="1" si="0"/>
        <v>0</v>
      </c>
      <c r="I57" s="24" t="str">
        <f t="shared" ca="1" si="1"/>
        <v/>
      </c>
    </row>
    <row r="58" spans="1:9">
      <c r="A58" s="20"/>
      <c r="B58" s="20">
        <f>'mes donnees'!B57</f>
        <v>0</v>
      </c>
    </row>
    <row r="59" spans="1:9">
      <c r="A59" s="20"/>
      <c r="B59" s="20">
        <f>'mes donnees'!B58</f>
        <v>0</v>
      </c>
    </row>
    <row r="60" spans="1:9">
      <c r="A60" s="20"/>
      <c r="B60" s="20">
        <f>'mes donnees'!B59</f>
        <v>0</v>
      </c>
    </row>
    <row r="61" spans="1:9">
      <c r="A61" s="20"/>
      <c r="B61" s="20">
        <f>'mes donnees'!B60</f>
        <v>0</v>
      </c>
    </row>
    <row r="62" spans="1:9">
      <c r="A62" s="20"/>
      <c r="B62" s="20">
        <f>'mes donnees'!B61</f>
        <v>0</v>
      </c>
    </row>
    <row r="63" spans="1:9">
      <c r="A63" s="20"/>
      <c r="B63" s="20">
        <f>'mes donnees'!B62</f>
        <v>0</v>
      </c>
    </row>
    <row r="64" spans="1:9">
      <c r="A64" s="20"/>
      <c r="B64" s="20">
        <f>'mes donnees'!B63</f>
        <v>0</v>
      </c>
    </row>
    <row r="65" spans="1:2">
      <c r="A65" s="20"/>
      <c r="B65" s="20">
        <f>'mes donnees'!B64</f>
        <v>0</v>
      </c>
    </row>
    <row r="66" spans="1:2">
      <c r="A66" s="20"/>
      <c r="B66" s="20">
        <f>'mes donnees'!B65</f>
        <v>0</v>
      </c>
    </row>
    <row r="67" spans="1:2">
      <c r="A67" s="20"/>
      <c r="B67" s="20">
        <f>'mes donnees'!B66</f>
        <v>0</v>
      </c>
    </row>
    <row r="68" spans="1:2">
      <c r="A68" s="20"/>
      <c r="B68" s="20">
        <f>'mes donnees'!B67</f>
        <v>0</v>
      </c>
    </row>
    <row r="69" spans="1:2">
      <c r="A69" s="20"/>
      <c r="B69" s="20">
        <f>'mes donnees'!B68</f>
        <v>0</v>
      </c>
    </row>
    <row r="70" spans="1:2">
      <c r="A70" s="20"/>
      <c r="B70" s="20">
        <f>'mes donnees'!B69</f>
        <v>0</v>
      </c>
    </row>
    <row r="71" spans="1:2">
      <c r="A71" s="20"/>
      <c r="B71" s="20">
        <f>'mes donnees'!B70</f>
        <v>0</v>
      </c>
    </row>
    <row r="72" spans="1:2">
      <c r="A72" s="20"/>
      <c r="B72" s="20">
        <f>'mes donnees'!B71</f>
        <v>0</v>
      </c>
    </row>
    <row r="73" spans="1:2">
      <c r="A73" s="20"/>
      <c r="B73" s="20">
        <f>'mes donnees'!B72</f>
        <v>0</v>
      </c>
    </row>
    <row r="74" spans="1:2">
      <c r="A74" s="20"/>
      <c r="B74" s="20">
        <f>'mes donnees'!B73</f>
        <v>0</v>
      </c>
    </row>
    <row r="75" spans="1:2">
      <c r="A75" s="20"/>
      <c r="B75" s="20">
        <f>'mes donnees'!B74</f>
        <v>0</v>
      </c>
    </row>
    <row r="76" spans="1:2">
      <c r="A76" s="20"/>
      <c r="B76" s="20">
        <f>'mes donnees'!B75</f>
        <v>0</v>
      </c>
    </row>
    <row r="77" spans="1:2">
      <c r="A77" s="20"/>
      <c r="B77" s="20">
        <f>'mes donnees'!B76</f>
        <v>0</v>
      </c>
    </row>
    <row r="78" spans="1:2">
      <c r="A78" s="20"/>
      <c r="B78" s="20">
        <f>'mes donnees'!B77</f>
        <v>0</v>
      </c>
    </row>
    <row r="79" spans="1:2">
      <c r="A79" s="20"/>
      <c r="B79" s="20">
        <f>'mes donnees'!B78</f>
        <v>0</v>
      </c>
    </row>
    <row r="80" spans="1:2">
      <c r="A80" s="20"/>
      <c r="B80" s="20">
        <f>'mes donnees'!B79</f>
        <v>0</v>
      </c>
    </row>
    <row r="81" spans="1:2">
      <c r="A81" s="20"/>
      <c r="B81" s="20">
        <f>'mes donnees'!B80</f>
        <v>0</v>
      </c>
    </row>
    <row r="82" spans="1:2">
      <c r="A82" s="20"/>
      <c r="B82" s="20">
        <f>'mes donnees'!B81</f>
        <v>0</v>
      </c>
    </row>
    <row r="83" spans="1:2">
      <c r="A83" s="20"/>
      <c r="B83" s="20">
        <f>'mes donnees'!B82</f>
        <v>0</v>
      </c>
    </row>
    <row r="84" spans="1:2">
      <c r="A84" s="20"/>
      <c r="B84" s="20">
        <f>'mes donnees'!B83</f>
        <v>0</v>
      </c>
    </row>
    <row r="85" spans="1:2">
      <c r="A85" s="20"/>
      <c r="B85" s="20">
        <f>'mes donnees'!B84</f>
        <v>0</v>
      </c>
    </row>
    <row r="86" spans="1:2">
      <c r="A86" s="20"/>
      <c r="B86" s="20">
        <f>'mes donnees'!B85</f>
        <v>0</v>
      </c>
    </row>
    <row r="87" spans="1:2">
      <c r="A87" s="20"/>
      <c r="B87" s="20">
        <f>'mes donnees'!B86</f>
        <v>0</v>
      </c>
    </row>
    <row r="88" spans="1:2">
      <c r="A88" s="20"/>
      <c r="B88" s="20">
        <f>'mes donnees'!B87</f>
        <v>0</v>
      </c>
    </row>
    <row r="89" spans="1:2">
      <c r="A89" s="20"/>
      <c r="B89" s="20">
        <f>'mes donnees'!B88</f>
        <v>0</v>
      </c>
    </row>
    <row r="90" spans="1:2">
      <c r="A90" s="20"/>
      <c r="B90" s="20">
        <f>'mes donnees'!B89</f>
        <v>0</v>
      </c>
    </row>
    <row r="91" spans="1:2">
      <c r="A91" s="20"/>
      <c r="B91" s="20">
        <f>'mes donnees'!B90</f>
        <v>0</v>
      </c>
    </row>
    <row r="92" spans="1:2">
      <c r="A92" s="20"/>
      <c r="B92" s="20">
        <f>'mes donnees'!B91</f>
        <v>0</v>
      </c>
    </row>
    <row r="93" spans="1:2">
      <c r="A93" s="20"/>
      <c r="B93" s="20">
        <f>'mes donnees'!B92</f>
        <v>0</v>
      </c>
    </row>
    <row r="94" spans="1:2">
      <c r="A94" s="20"/>
      <c r="B94" s="20">
        <f>'mes donnees'!B93</f>
        <v>0</v>
      </c>
    </row>
    <row r="95" spans="1:2">
      <c r="A95" s="20"/>
      <c r="B95" s="20">
        <f>'mes donnees'!B94</f>
        <v>0</v>
      </c>
    </row>
    <row r="96" spans="1:2">
      <c r="A96" s="20"/>
      <c r="B96" s="20">
        <f>'mes donnees'!B95</f>
        <v>0</v>
      </c>
    </row>
    <row r="97" spans="1:2">
      <c r="A97" s="20"/>
      <c r="B97" s="20">
        <f>'mes donnees'!B96</f>
        <v>0</v>
      </c>
    </row>
    <row r="98" spans="1:2">
      <c r="A98" s="20"/>
      <c r="B98" s="20">
        <f>'mes donnees'!B97</f>
        <v>0</v>
      </c>
    </row>
    <row r="99" spans="1:2">
      <c r="A99" s="20"/>
      <c r="B99" s="20">
        <f>'mes donnees'!B98</f>
        <v>0</v>
      </c>
    </row>
    <row r="100" spans="1:2">
      <c r="A100" s="20"/>
      <c r="B100" s="20">
        <f>'mes donnees'!B99</f>
        <v>0</v>
      </c>
    </row>
    <row r="101" spans="1:2">
      <c r="A101" s="20"/>
      <c r="B101" s="20">
        <f>'mes donnees'!B100</f>
        <v>0</v>
      </c>
    </row>
    <row r="102" spans="1:2">
      <c r="A102" s="20"/>
      <c r="B102" s="20">
        <f>'mes donnees'!B101</f>
        <v>0</v>
      </c>
    </row>
    <row r="103" spans="1:2">
      <c r="A103" s="20"/>
      <c r="B103" s="20">
        <f>'mes donnees'!B102</f>
        <v>0</v>
      </c>
    </row>
    <row r="104" spans="1:2">
      <c r="A104" s="20"/>
      <c r="B104" s="20">
        <f>'mes donnees'!B103</f>
        <v>0</v>
      </c>
    </row>
    <row r="105" spans="1:2">
      <c r="A105" s="20"/>
      <c r="B105" s="20">
        <f>'mes donnees'!B104</f>
        <v>0</v>
      </c>
    </row>
    <row r="106" spans="1:2">
      <c r="A106" s="20"/>
      <c r="B106" s="20">
        <f>'mes donnees'!B105</f>
        <v>0</v>
      </c>
    </row>
    <row r="107" spans="1:2">
      <c r="A107" s="20"/>
      <c r="B107" s="20">
        <f>'mes donnees'!B106</f>
        <v>0</v>
      </c>
    </row>
    <row r="108" spans="1:2">
      <c r="A108" s="20"/>
      <c r="B108" s="20">
        <f>'mes donnees'!B107</f>
        <v>0</v>
      </c>
    </row>
    <row r="109" spans="1:2">
      <c r="A109" s="20"/>
      <c r="B109" s="20">
        <f>'mes donnees'!B108</f>
        <v>0</v>
      </c>
    </row>
    <row r="110" spans="1:2">
      <c r="A110" s="20"/>
      <c r="B110" s="20">
        <f>'mes donnees'!B109</f>
        <v>0</v>
      </c>
    </row>
    <row r="111" spans="1:2">
      <c r="A111" s="20"/>
      <c r="B111" s="20">
        <f>'mes donnees'!B110</f>
        <v>0</v>
      </c>
    </row>
    <row r="112" spans="1:2">
      <c r="A112" s="20"/>
      <c r="B112" s="20">
        <f>'mes donnees'!B111</f>
        <v>0</v>
      </c>
    </row>
    <row r="113" spans="1:2">
      <c r="A113" s="20"/>
      <c r="B113" s="20">
        <f>'mes donnees'!B112</f>
        <v>0</v>
      </c>
    </row>
    <row r="114" spans="1:2">
      <c r="A114" s="20"/>
      <c r="B114" s="20">
        <f>'mes donnees'!B113</f>
        <v>0</v>
      </c>
    </row>
    <row r="115" spans="1:2">
      <c r="A115" s="20"/>
      <c r="B115" s="20">
        <f>'mes donnees'!B114</f>
        <v>0</v>
      </c>
    </row>
    <row r="116" spans="1:2">
      <c r="A116" s="20"/>
      <c r="B116" s="20">
        <f>'mes donnees'!B115</f>
        <v>0</v>
      </c>
    </row>
    <row r="117" spans="1:2">
      <c r="A117" s="20"/>
      <c r="B117" s="20">
        <f>'mes donnees'!B116</f>
        <v>0</v>
      </c>
    </row>
    <row r="118" spans="1:2">
      <c r="A118" s="20"/>
      <c r="B118" s="20">
        <f>'mes donnees'!B117</f>
        <v>0</v>
      </c>
    </row>
    <row r="119" spans="1:2">
      <c r="A119" s="20"/>
      <c r="B119" s="20">
        <f>'mes donnees'!B118</f>
        <v>0</v>
      </c>
    </row>
    <row r="120" spans="1:2">
      <c r="A120" s="20"/>
      <c r="B120" s="20">
        <f>'mes donnees'!B119</f>
        <v>0</v>
      </c>
    </row>
    <row r="121" spans="1:2">
      <c r="A121" s="20"/>
      <c r="B121" s="20">
        <f>'mes donnees'!B120</f>
        <v>0</v>
      </c>
    </row>
    <row r="122" spans="1:2">
      <c r="A122" s="20"/>
      <c r="B122" s="20">
        <f>'mes donnees'!B121</f>
        <v>0</v>
      </c>
    </row>
    <row r="123" spans="1:2">
      <c r="A123" s="20"/>
      <c r="B123" s="20">
        <f>'mes donnees'!B122</f>
        <v>0</v>
      </c>
    </row>
    <row r="124" spans="1:2">
      <c r="A124" s="20"/>
      <c r="B124" s="20">
        <f>'mes donnees'!B123</f>
        <v>0</v>
      </c>
    </row>
    <row r="125" spans="1:2">
      <c r="A125" s="20"/>
      <c r="B125" s="20">
        <f>'mes donnees'!B124</f>
        <v>0</v>
      </c>
    </row>
    <row r="126" spans="1:2">
      <c r="A126" s="20"/>
      <c r="B126" s="20">
        <f>'mes donnees'!B125</f>
        <v>0</v>
      </c>
    </row>
    <row r="127" spans="1:2">
      <c r="A127" s="20"/>
      <c r="B127" s="20">
        <f>'mes donnees'!B126</f>
        <v>0</v>
      </c>
    </row>
    <row r="128" spans="1:2">
      <c r="A128" s="20"/>
      <c r="B128" s="20">
        <f>'mes donnees'!B127</f>
        <v>0</v>
      </c>
    </row>
    <row r="129" spans="1:2">
      <c r="A129" s="20"/>
      <c r="B129" s="20">
        <f>'mes donnees'!B128</f>
        <v>0</v>
      </c>
    </row>
    <row r="130" spans="1:2">
      <c r="A130" s="20"/>
      <c r="B130" s="20">
        <f>'mes donnees'!B129</f>
        <v>0</v>
      </c>
    </row>
    <row r="131" spans="1:2">
      <c r="A131" s="20"/>
      <c r="B131" s="20">
        <f>'mes donnees'!B130</f>
        <v>0</v>
      </c>
    </row>
    <row r="132" spans="1:2">
      <c r="A132" s="20"/>
      <c r="B132" s="20">
        <f>'mes donnees'!B131</f>
        <v>0</v>
      </c>
    </row>
    <row r="133" spans="1:2">
      <c r="A133" s="20"/>
      <c r="B133" s="20">
        <f>'mes donnees'!B132</f>
        <v>0</v>
      </c>
    </row>
    <row r="134" spans="1:2">
      <c r="A134" s="20"/>
      <c r="B134" s="20">
        <f>'mes donnees'!B133</f>
        <v>0</v>
      </c>
    </row>
    <row r="135" spans="1:2">
      <c r="A135" s="20"/>
      <c r="B135" s="20">
        <f>'mes donnees'!B134</f>
        <v>0</v>
      </c>
    </row>
    <row r="136" spans="1:2">
      <c r="A136" s="20"/>
      <c r="B136" s="20">
        <f>'mes donnees'!B135</f>
        <v>0</v>
      </c>
    </row>
    <row r="137" spans="1:2">
      <c r="A137" s="20"/>
      <c r="B137" s="20">
        <f>'mes donnees'!B136</f>
        <v>0</v>
      </c>
    </row>
    <row r="138" spans="1:2">
      <c r="A138" s="20"/>
      <c r="B138" s="20">
        <f>'mes donnees'!B137</f>
        <v>0</v>
      </c>
    </row>
    <row r="139" spans="1:2">
      <c r="A139" s="20"/>
      <c r="B139" s="20">
        <f>'mes donnees'!B138</f>
        <v>0</v>
      </c>
    </row>
    <row r="140" spans="1:2">
      <c r="A140" s="20"/>
      <c r="B140" s="20">
        <f>'mes donnees'!B139</f>
        <v>0</v>
      </c>
    </row>
    <row r="141" spans="1:2">
      <c r="A141" s="20"/>
      <c r="B141" s="20">
        <f>'mes donnees'!B140</f>
        <v>0</v>
      </c>
    </row>
    <row r="142" spans="1:2">
      <c r="A142" s="20"/>
      <c r="B142" s="20">
        <f>'mes donnees'!B141</f>
        <v>0</v>
      </c>
    </row>
    <row r="143" spans="1:2">
      <c r="B143" s="20">
        <f>'mes donnees'!B142</f>
        <v>0</v>
      </c>
    </row>
  </sheetData>
  <mergeCells count="3">
    <mergeCell ref="C1:E1"/>
    <mergeCell ref="F1:G1"/>
    <mergeCell ref="H1:I1"/>
  </mergeCells>
  <conditionalFormatting sqref="A1:B1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50"/>
  <sheetViews>
    <sheetView workbookViewId="0">
      <selection activeCell="A2" sqref="A2"/>
    </sheetView>
  </sheetViews>
  <sheetFormatPr baseColWidth="10" defaultRowHeight="15"/>
  <cols>
    <col min="1" max="1" width="19" style="34" customWidth="1"/>
    <col min="2" max="2" width="19" style="34" bestFit="1" customWidth="1"/>
    <col min="3" max="3" width="13.5703125" style="25" customWidth="1"/>
    <col min="4" max="4" width="16.85546875" style="33" bestFit="1" customWidth="1"/>
    <col min="5" max="5" width="17" style="33" bestFit="1" customWidth="1"/>
    <col min="6" max="6" width="11.28515625" style="23" bestFit="1" customWidth="1"/>
    <col min="7" max="7" width="14.5703125" style="33" bestFit="1" customWidth="1"/>
    <col min="8" max="8" width="13.5703125" style="24" bestFit="1" customWidth="1"/>
    <col min="9" max="9" width="11.42578125" style="24"/>
  </cols>
  <sheetData>
    <row r="1" spans="1:9">
      <c r="C1" s="50" t="s">
        <v>107</v>
      </c>
      <c r="D1" s="50"/>
      <c r="E1" s="50"/>
      <c r="F1" s="50" t="s">
        <v>106</v>
      </c>
      <c r="G1" s="50"/>
      <c r="H1" s="50" t="s">
        <v>105</v>
      </c>
      <c r="I1" s="50"/>
    </row>
    <row r="2" spans="1:9">
      <c r="A2" s="29" t="s">
        <v>108</v>
      </c>
      <c r="B2" s="35" t="s">
        <v>101</v>
      </c>
      <c r="C2" s="26" t="s">
        <v>4</v>
      </c>
      <c r="D2" s="30" t="s">
        <v>103</v>
      </c>
      <c r="E2" s="31" t="s">
        <v>104</v>
      </c>
      <c r="F2" s="27" t="s">
        <v>4</v>
      </c>
      <c r="G2" s="31" t="s">
        <v>104</v>
      </c>
      <c r="H2" s="28" t="s">
        <v>4</v>
      </c>
      <c r="I2" s="28" t="s">
        <v>104</v>
      </c>
    </row>
    <row r="3" spans="1:9">
      <c r="B3" s="34" t="str">
        <f>'mes donnees'!D2</f>
        <v>AN-3DG20-B</v>
      </c>
      <c r="C3" s="25">
        <f ca="1">SUMIF(OFFSET(ACHATS!$E$2,,,COUNTA(ACHATS!E:E),),BBB!B3,OFFSET(ACHATS!$F$2,,,COUNTA(ACHATS!F:F),))</f>
        <v>0</v>
      </c>
      <c r="D3" s="32" t="str">
        <f ca="1">IFERROR(E3/(SUMIFS(ACHATS!F:F,ACHATS!E:E,BBB!B3,ACHATS!G:G,"&lt;&gt;0")),"")</f>
        <v/>
      </c>
      <c r="E3" s="33">
        <f ca="1">SUMIF(OFFSET(ACHATS!$E$2,,,COUNTA(ACHATS!E:E),),BBB!B3,OFFSET(ACHATS!$H$2,,,COUNTA(ACHATS!H:H),))</f>
        <v>0</v>
      </c>
      <c r="F3" s="23">
        <f ca="1">SUMIF(OFFSET(VENTES!$E$2,,,COUNTA(VENTES!E:E),),BBB!B3,OFFSET(VENTES!$F$2,,,COUNTA(VENTES!F:F),))</f>
        <v>0</v>
      </c>
      <c r="G3" s="33">
        <f ca="1">SUMIF(OFFSET(VENTES!$E$2,,,COUNTA(VENTES!E:E),),BBB!B3,OFFSET(VENTES!$H$2,,,COUNTA(VENTES!H:H),))</f>
        <v>0</v>
      </c>
      <c r="H3" s="24">
        <f ca="1">C3-F3</f>
        <v>0</v>
      </c>
      <c r="I3" s="24" t="str">
        <f ca="1">IFERROR(H3*D3,"")</f>
        <v/>
      </c>
    </row>
    <row r="4" spans="1:9">
      <c r="B4" s="34" t="str">
        <f>'mes donnees'!D3</f>
        <v>CARTE AJS VIACCESS</v>
      </c>
      <c r="C4" s="25">
        <f ca="1">SUMIF(OFFSET(ACHATS!$E$2,,,COUNTA(ACHATS!E:E),),BBB!B4,OFFSET(ACHATS!$F$2,,,COUNTA(ACHATS!F:F),))</f>
        <v>0</v>
      </c>
      <c r="D4" s="32" t="str">
        <f ca="1">IFERROR(E4/(SUMIFS(ACHATS!F:F,ACHATS!E:E,BBB!B4,ACHATS!G:G,"&lt;&gt;0")),"")</f>
        <v/>
      </c>
      <c r="E4" s="33">
        <f ca="1">SUMIF(OFFSET(ACHATS!$E$2,,,COUNTA(ACHATS!E:E),),BBB!B4,OFFSET(ACHATS!$H$2,,,COUNTA(ACHATS!H:H),))</f>
        <v>0</v>
      </c>
      <c r="F4" s="23">
        <f ca="1">SUMIF(OFFSET(VENTES!$E$2,,,COUNTA(VENTES!E:E),),BBB!B4,OFFSET(VENTES!$F$2,,,COUNTA(VENTES!F:F),))</f>
        <v>0</v>
      </c>
      <c r="G4" s="33">
        <f ca="1">SUMIF(OFFSET(VENTES!$E$2,,,COUNTA(VENTES!E:E),),BBB!B4,OFFSET(VENTES!$H$2,,,COUNTA(VENTES!H:H),))</f>
        <v>0</v>
      </c>
      <c r="H4" s="24">
        <f t="shared" ref="H4:H16" ca="1" si="0">C4-F4</f>
        <v>0</v>
      </c>
      <c r="I4" s="24" t="str">
        <f t="shared" ref="I4:I16" ca="1" si="1">IFERROR(H4*D4,"")</f>
        <v/>
      </c>
    </row>
    <row r="5" spans="1:9">
      <c r="B5" s="34" t="str">
        <f>'mes donnees'!D4</f>
        <v>KI-OUA004WJN3</v>
      </c>
      <c r="C5" s="25">
        <f ca="1">SUMIF(OFFSET(ACHATS!$E$2,,,COUNTA(ACHATS!E:E),),BBB!B5,OFFSET(ACHATS!$F$2,,,COUNTA(ACHATS!F:F),))</f>
        <v>0</v>
      </c>
      <c r="D5" s="32" t="str">
        <f ca="1">IFERROR(E5/(SUMIFS(ACHATS!F:F,ACHATS!E:E,BBB!B5,ACHATS!G:G,"&lt;&gt;0")),"")</f>
        <v/>
      </c>
      <c r="E5" s="33">
        <f ca="1">SUMIF(OFFSET(ACHATS!$E$2,,,COUNTA(ACHATS!E:E),),BBB!B5,OFFSET(ACHATS!$H$2,,,COUNTA(ACHATS!H:H),))</f>
        <v>0</v>
      </c>
      <c r="F5" s="23">
        <f ca="1">SUMIF(OFFSET(VENTES!$E$2,,,COUNTA(VENTES!E:E),),BBB!B5,OFFSET(VENTES!$F$2,,,COUNTA(VENTES!F:F),))</f>
        <v>0</v>
      </c>
      <c r="G5" s="33">
        <f ca="1">SUMIF(OFFSET(VENTES!$E$2,,,COUNTA(VENTES!E:E),),BBB!B5,OFFSET(VENTES!$H$2,,,COUNTA(VENTES!H:H),))</f>
        <v>0</v>
      </c>
      <c r="H5" s="24">
        <f t="shared" ca="1" si="0"/>
        <v>0</v>
      </c>
      <c r="I5" s="24" t="str">
        <f t="shared" ca="1" si="1"/>
        <v/>
      </c>
    </row>
    <row r="6" spans="1:9">
      <c r="B6" s="34" t="str">
        <f>'mes donnees'!D5</f>
        <v>LC-32 LD 135E</v>
      </c>
      <c r="C6" s="25">
        <f ca="1">SUMIF(OFFSET(ACHATS!$E$2,,,COUNTA(ACHATS!E:E),),BBB!B6,OFFSET(ACHATS!$F$2,,,COUNTA(ACHATS!F:F),))</f>
        <v>0</v>
      </c>
      <c r="D6" s="32" t="str">
        <f ca="1">IFERROR(E6/(SUMIFS(ACHATS!F:F,ACHATS!E:E,BBB!B6,ACHATS!G:G,"&lt;&gt;0")),"")</f>
        <v/>
      </c>
      <c r="E6" s="33">
        <f ca="1">SUMIF(OFFSET(ACHATS!$E$2,,,COUNTA(ACHATS!E:E),),BBB!B6,OFFSET(ACHATS!$H$2,,,COUNTA(ACHATS!H:H),))</f>
        <v>0</v>
      </c>
      <c r="F6" s="23">
        <f ca="1">SUMIF(OFFSET(VENTES!$E$2,,,COUNTA(VENTES!E:E),),BBB!B6,OFFSET(VENTES!$F$2,,,COUNTA(VENTES!F:F),))</f>
        <v>3</v>
      </c>
      <c r="G6" s="33">
        <f ca="1">SUMIF(OFFSET(VENTES!$E$2,,,COUNTA(VENTES!E:E),),BBB!B6,OFFSET(VENTES!$H$2,,,COUNTA(VENTES!H:H),))</f>
        <v>8400</v>
      </c>
      <c r="H6" s="24">
        <f t="shared" ca="1" si="0"/>
        <v>-3</v>
      </c>
      <c r="I6" s="24" t="str">
        <f t="shared" ca="1" si="1"/>
        <v/>
      </c>
    </row>
    <row r="7" spans="1:9">
      <c r="B7" s="34" t="str">
        <f>'mes donnees'!D6</f>
        <v>LC-32 LE 350E-BK</v>
      </c>
      <c r="C7" s="25">
        <f ca="1">SUMIF(OFFSET(ACHATS!$E$2,,,COUNTA(ACHATS!E:E),),BBB!B7,OFFSET(ACHATS!$F$2,,,COUNTA(ACHATS!F:F),))</f>
        <v>0</v>
      </c>
      <c r="D7" s="32" t="str">
        <f ca="1">IFERROR(E7/(SUMIFS(ACHATS!F:F,ACHATS!E:E,BBB!B7,ACHATS!G:G,"&lt;&gt;0")),"")</f>
        <v/>
      </c>
      <c r="E7" s="33">
        <f ca="1">SUMIF(OFFSET(ACHATS!$E$2,,,COUNTA(ACHATS!E:E),),BBB!B7,OFFSET(ACHATS!$H$2,,,COUNTA(ACHATS!H:H),))</f>
        <v>0</v>
      </c>
      <c r="F7" s="23">
        <f ca="1">SUMIF(OFFSET(VENTES!$E$2,,,COUNTA(VENTES!E:E),),BBB!B7,OFFSET(VENTES!$F$2,,,COUNTA(VENTES!F:F),))</f>
        <v>0</v>
      </c>
      <c r="G7" s="33">
        <f ca="1">SUMIF(OFFSET(VENTES!$E$2,,,COUNTA(VENTES!E:E),),BBB!B7,OFFSET(VENTES!$H$2,,,COUNTA(VENTES!H:H),))</f>
        <v>0</v>
      </c>
      <c r="H7" s="24">
        <f t="shared" ca="1" si="0"/>
        <v>0</v>
      </c>
      <c r="I7" s="24" t="str">
        <f t="shared" ca="1" si="1"/>
        <v/>
      </c>
    </row>
    <row r="8" spans="1:9">
      <c r="B8" s="34" t="str">
        <f>'mes donnees'!D7</f>
        <v>LC-39 LE 350E-BK</v>
      </c>
      <c r="C8" s="25">
        <f ca="1">SUMIF(OFFSET(ACHATS!$E$2,,,COUNTA(ACHATS!E:E),),BBB!B8,OFFSET(ACHATS!$F$2,,,COUNTA(ACHATS!F:F),))</f>
        <v>1</v>
      </c>
      <c r="D8" s="32">
        <f ca="1">IFERROR(E8/(SUMIFS(ACHATS!F:F,ACHATS!E:E,BBB!B8,ACHATS!G:G,"&lt;&gt;0")),"")</f>
        <v>4499.25</v>
      </c>
      <c r="E8" s="33">
        <f ca="1">SUMIF(OFFSET(ACHATS!$E$2,,,COUNTA(ACHATS!E:E),),BBB!B8,OFFSET(ACHATS!$H$2,,,COUNTA(ACHATS!H:H),))</f>
        <v>4499.25</v>
      </c>
      <c r="F8" s="23">
        <f ca="1">SUMIF(OFFSET(VENTES!$E$2,,,COUNTA(VENTES!E:E),),BBB!B8,OFFSET(VENTES!$F$2,,,COUNTA(VENTES!F:F),))</f>
        <v>0</v>
      </c>
      <c r="G8" s="33">
        <f ca="1">SUMIF(OFFSET(VENTES!$E$2,,,COUNTA(VENTES!E:E),),BBB!B8,OFFSET(VENTES!$H$2,,,COUNTA(VENTES!H:H),))</f>
        <v>0</v>
      </c>
      <c r="H8" s="24">
        <f t="shared" ca="1" si="0"/>
        <v>1</v>
      </c>
      <c r="I8" s="24">
        <f t="shared" ca="1" si="1"/>
        <v>4499.25</v>
      </c>
    </row>
    <row r="9" spans="1:9">
      <c r="B9" s="34" t="str">
        <f>'mes donnees'!D8</f>
        <v>LC-39 LE 650</v>
      </c>
      <c r="C9" s="25">
        <f ca="1">SUMIF(OFFSET(ACHATS!$E$2,,,COUNTA(ACHATS!E:E),),BBB!B9,OFFSET(ACHATS!$F$2,,,COUNTA(ACHATS!F:F),))</f>
        <v>0</v>
      </c>
      <c r="D9" s="32" t="str">
        <f ca="1">IFERROR(E9/(SUMIFS(ACHATS!F:F,ACHATS!E:E,BBB!B9,ACHATS!G:G,"&lt;&gt;0")),"")</f>
        <v/>
      </c>
      <c r="E9" s="33">
        <f ca="1">SUMIF(OFFSET(ACHATS!$E$2,,,COUNTA(ACHATS!E:E),),BBB!B9,OFFSET(ACHATS!$H$2,,,COUNTA(ACHATS!H:H),))</f>
        <v>0</v>
      </c>
      <c r="F9" s="23">
        <f ca="1">SUMIF(OFFSET(VENTES!$E$2,,,COUNTA(VENTES!E:E),),BBB!B9,OFFSET(VENTES!$F$2,,,COUNTA(VENTES!F:F),))</f>
        <v>0</v>
      </c>
      <c r="G9" s="33">
        <f ca="1">SUMIF(OFFSET(VENTES!$E$2,,,COUNTA(VENTES!E:E),),BBB!B9,OFFSET(VENTES!$H$2,,,COUNTA(VENTES!H:H),))</f>
        <v>0</v>
      </c>
      <c r="H9" s="24">
        <f t="shared" ca="1" si="0"/>
        <v>0</v>
      </c>
      <c r="I9" s="24" t="str">
        <f t="shared" ca="1" si="1"/>
        <v/>
      </c>
    </row>
    <row r="10" spans="1:9">
      <c r="B10" s="34" t="str">
        <f>'mes donnees'!D9</f>
        <v>LC-39 LE 750 E</v>
      </c>
      <c r="C10" s="25">
        <f ca="1">SUMIF(OFFSET(ACHATS!$E$2,,,COUNTA(ACHATS!E:E),),BBB!B10,OFFSET(ACHATS!$F$2,,,COUNTA(ACHATS!F:F),))</f>
        <v>0</v>
      </c>
      <c r="D10" s="32" t="str">
        <f ca="1">IFERROR(E10/(SUMIFS(ACHATS!F:F,ACHATS!E:E,BBB!B10,ACHATS!G:G,"&lt;&gt;0")),"")</f>
        <v/>
      </c>
      <c r="E10" s="33">
        <f ca="1">SUMIF(OFFSET(ACHATS!$E$2,,,COUNTA(ACHATS!E:E),),BBB!B10,OFFSET(ACHATS!$H$2,,,COUNTA(ACHATS!H:H),))</f>
        <v>0</v>
      </c>
      <c r="F10" s="23">
        <f ca="1">SUMIF(OFFSET(VENTES!$E$2,,,COUNTA(VENTES!E:E),),BBB!B10,OFFSET(VENTES!$F$2,,,COUNTA(VENTES!F:F),))</f>
        <v>1</v>
      </c>
      <c r="G10" s="33">
        <f ca="1">SUMIF(OFFSET(VENTES!$E$2,,,COUNTA(VENTES!E:E),),BBB!B10,OFFSET(VENTES!$H$2,,,COUNTA(VENTES!H:H),))</f>
        <v>8300</v>
      </c>
      <c r="H10" s="24">
        <f t="shared" ca="1" si="0"/>
        <v>-1</v>
      </c>
      <c r="I10" s="24" t="str">
        <f t="shared" ca="1" si="1"/>
        <v/>
      </c>
    </row>
    <row r="11" spans="1:9">
      <c r="B11" s="34" t="str">
        <f>'mes donnees'!D10</f>
        <v>LC-50 LE 650 E</v>
      </c>
      <c r="C11" s="25">
        <f ca="1">SUMIF(OFFSET(ACHATS!$E$2,,,COUNTA(ACHATS!E:E),),BBB!B11,OFFSET(ACHATS!$F$2,,,COUNTA(ACHATS!F:F),))</f>
        <v>0</v>
      </c>
      <c r="D11" s="32" t="str">
        <f ca="1">IFERROR(E11/(SUMIFS(ACHATS!F:F,ACHATS!E:E,BBB!B11,ACHATS!G:G,"&lt;&gt;0")),"")</f>
        <v/>
      </c>
      <c r="E11" s="33">
        <f ca="1">SUMIF(OFFSET(ACHATS!$E$2,,,COUNTA(ACHATS!E:E),),BBB!B11,OFFSET(ACHATS!$H$2,,,COUNTA(ACHATS!H:H),))</f>
        <v>0</v>
      </c>
      <c r="F11" s="23">
        <f ca="1">SUMIF(OFFSET(VENTES!$E$2,,,COUNTA(VENTES!E:E),),BBB!B11,OFFSET(VENTES!$F$2,,,COUNTA(VENTES!F:F),))</f>
        <v>0</v>
      </c>
      <c r="G11" s="33">
        <f ca="1">SUMIF(OFFSET(VENTES!$E$2,,,COUNTA(VENTES!E:E),),BBB!B11,OFFSET(VENTES!$H$2,,,COUNTA(VENTES!H:H),))</f>
        <v>0</v>
      </c>
      <c r="H11" s="24">
        <f t="shared" ca="1" si="0"/>
        <v>0</v>
      </c>
      <c r="I11" s="24" t="str">
        <f t="shared" ca="1" si="1"/>
        <v/>
      </c>
    </row>
    <row r="12" spans="1:9">
      <c r="B12" s="34" t="str">
        <f>'mes donnees'!D11</f>
        <v>LC-50 LE 750 E</v>
      </c>
      <c r="C12" s="25">
        <f ca="1">SUMIF(OFFSET(ACHATS!$E$2,,,COUNTA(ACHATS!E:E),),BBB!B12,OFFSET(ACHATS!$F$2,,,COUNTA(ACHATS!F:F),))</f>
        <v>0</v>
      </c>
      <c r="D12" s="32" t="str">
        <f ca="1">IFERROR(E12/(SUMIFS(ACHATS!F:F,ACHATS!E:E,BBB!B12,ACHATS!G:G,"&lt;&gt;0")),"")</f>
        <v/>
      </c>
      <c r="E12" s="33">
        <f ca="1">SUMIF(OFFSET(ACHATS!$E$2,,,COUNTA(ACHATS!E:E),),BBB!B12,OFFSET(ACHATS!$H$2,,,COUNTA(ACHATS!H:H),))</f>
        <v>0</v>
      </c>
      <c r="F12" s="23">
        <f ca="1">SUMIF(OFFSET(VENTES!$E$2,,,COUNTA(VENTES!E:E),),BBB!B12,OFFSET(VENTES!$F$2,,,COUNTA(VENTES!F:F),))</f>
        <v>0</v>
      </c>
      <c r="G12" s="33">
        <f ca="1">SUMIF(OFFSET(VENTES!$E$2,,,COUNTA(VENTES!E:E),),BBB!B12,OFFSET(VENTES!$H$2,,,COUNTA(VENTES!H:H),))</f>
        <v>0</v>
      </c>
      <c r="H12" s="24">
        <f t="shared" ca="1" si="0"/>
        <v>0</v>
      </c>
      <c r="I12" s="24" t="str">
        <f t="shared" ca="1" si="1"/>
        <v/>
      </c>
    </row>
    <row r="13" spans="1:9">
      <c r="B13" s="34" t="str">
        <f>'mes donnees'!D12</f>
        <v>LC-60 LE 635 E</v>
      </c>
      <c r="C13" s="25">
        <f ca="1">SUMIF(OFFSET(ACHATS!$E$2,,,COUNTA(ACHATS!E:E),),BBB!B13,OFFSET(ACHATS!$F$2,,,COUNTA(ACHATS!F:F),))</f>
        <v>0</v>
      </c>
      <c r="D13" s="32" t="str">
        <f ca="1">IFERROR(E13/(SUMIFS(ACHATS!F:F,ACHATS!E:E,BBB!B13,ACHATS!G:G,"&lt;&gt;0")),"")</f>
        <v/>
      </c>
      <c r="E13" s="33">
        <f ca="1">SUMIF(OFFSET(ACHATS!$E$2,,,COUNTA(ACHATS!E:E),),BBB!B13,OFFSET(ACHATS!$H$2,,,COUNTA(ACHATS!H:H),))</f>
        <v>0</v>
      </c>
      <c r="F13" s="23">
        <f ca="1">SUMIF(OFFSET(VENTES!$E$2,,,COUNTA(VENTES!E:E),),BBB!B13,OFFSET(VENTES!$F$2,,,COUNTA(VENTES!F:F),))</f>
        <v>0</v>
      </c>
      <c r="G13" s="33">
        <f ca="1">SUMIF(OFFSET(VENTES!$E$2,,,COUNTA(VENTES!E:E),),BBB!B13,OFFSET(VENTES!$H$2,,,COUNTA(VENTES!H:H),))</f>
        <v>0</v>
      </c>
      <c r="H13" s="24">
        <f t="shared" ca="1" si="0"/>
        <v>0</v>
      </c>
      <c r="I13" s="24" t="str">
        <f t="shared" ca="1" si="1"/>
        <v/>
      </c>
    </row>
    <row r="14" spans="1:9">
      <c r="B14" s="34" t="str">
        <f>'mes donnees'!D13</f>
        <v>LC-70 LE 835 E</v>
      </c>
      <c r="C14" s="25">
        <f ca="1">SUMIF(OFFSET(ACHATS!$E$2,,,COUNTA(ACHATS!E:E),),BBB!B14,OFFSET(ACHATS!$F$2,,,COUNTA(ACHATS!F:F),))</f>
        <v>0</v>
      </c>
      <c r="D14" s="32" t="str">
        <f ca="1">IFERROR(E14/(SUMIFS(ACHATS!F:F,ACHATS!E:E,BBB!B14,ACHATS!G:G,"&lt;&gt;0")),"")</f>
        <v/>
      </c>
      <c r="E14" s="33">
        <f ca="1">SUMIF(OFFSET(ACHATS!$E$2,,,COUNTA(ACHATS!E:E),),BBB!B14,OFFSET(ACHATS!$H$2,,,COUNTA(ACHATS!H:H),))</f>
        <v>0</v>
      </c>
      <c r="F14" s="23">
        <f ca="1">SUMIF(OFFSET(VENTES!$E$2,,,COUNTA(VENTES!E:E),),BBB!B14,OFFSET(VENTES!$F$2,,,COUNTA(VENTES!F:F),))</f>
        <v>0</v>
      </c>
      <c r="G14" s="33">
        <f ca="1">SUMIF(OFFSET(VENTES!$E$2,,,COUNTA(VENTES!E:E),),BBB!B14,OFFSET(VENTES!$H$2,,,COUNTA(VENTES!H:H),))</f>
        <v>0</v>
      </c>
      <c r="H14" s="24">
        <f t="shared" ca="1" si="0"/>
        <v>0</v>
      </c>
      <c r="I14" s="24" t="str">
        <f t="shared" ca="1" si="1"/>
        <v/>
      </c>
    </row>
    <row r="15" spans="1:9">
      <c r="B15" s="34" t="str">
        <f>'mes donnees'!D14</f>
        <v>LC-80 LE 657</v>
      </c>
      <c r="C15" s="25">
        <f ca="1">SUMIF(OFFSET(ACHATS!$E$2,,,COUNTA(ACHATS!E:E),),BBB!B15,OFFSET(ACHATS!$F$2,,,COUNTA(ACHATS!F:F),))</f>
        <v>0</v>
      </c>
      <c r="D15" s="32" t="str">
        <f ca="1">IFERROR(E15/(SUMIFS(ACHATS!F:F,ACHATS!E:E,BBB!B15,ACHATS!G:G,"&lt;&gt;0")),"")</f>
        <v/>
      </c>
      <c r="E15" s="33">
        <f ca="1">SUMIF(OFFSET(ACHATS!$E$2,,,COUNTA(ACHATS!E:E),),BBB!B15,OFFSET(ACHATS!$H$2,,,COUNTA(ACHATS!H:H),))</f>
        <v>0</v>
      </c>
      <c r="F15" s="23">
        <f ca="1">SUMIF(OFFSET(VENTES!$E$2,,,COUNTA(VENTES!E:E),),BBB!B15,OFFSET(VENTES!$F$2,,,COUNTA(VENTES!F:F),))</f>
        <v>0</v>
      </c>
      <c r="G15" s="33">
        <f ca="1">SUMIF(OFFSET(VENTES!$E$2,,,COUNTA(VENTES!E:E),),BBB!B15,OFFSET(VENTES!$H$2,,,COUNTA(VENTES!H:H),))</f>
        <v>0</v>
      </c>
      <c r="H15" s="24">
        <f t="shared" ca="1" si="0"/>
        <v>0</v>
      </c>
      <c r="I15" s="24" t="str">
        <f t="shared" ca="1" si="1"/>
        <v/>
      </c>
    </row>
    <row r="16" spans="1:9">
      <c r="B16" s="34" t="str">
        <f>'mes donnees'!D15</f>
        <v>LC-90 LE 740 X</v>
      </c>
      <c r="C16" s="25">
        <f ca="1">SUMIF(OFFSET(ACHATS!$E$2,,,COUNTA(ACHATS!E:E),),BBB!B16,OFFSET(ACHATS!$F$2,,,COUNTA(ACHATS!F:F),))</f>
        <v>0</v>
      </c>
      <c r="D16" s="32" t="str">
        <f ca="1">IFERROR(E16/(SUMIFS(ACHATS!F:F,ACHATS!E:E,BBB!B16,ACHATS!G:G,"&lt;&gt;0")),"")</f>
        <v/>
      </c>
      <c r="E16" s="33">
        <f ca="1">SUMIF(OFFSET(ACHATS!$E$2,,,COUNTA(ACHATS!E:E),),BBB!B16,OFFSET(ACHATS!$H$2,,,COUNTA(ACHATS!H:H),))</f>
        <v>0</v>
      </c>
      <c r="F16" s="23">
        <f ca="1">SUMIF(OFFSET(VENTES!$E$2,,,COUNTA(VENTES!E:E),),BBB!B16,OFFSET(VENTES!$F$2,,,COUNTA(VENTES!F:F),))</f>
        <v>0</v>
      </c>
      <c r="G16" s="33">
        <f ca="1">SUMIF(OFFSET(VENTES!$E$2,,,COUNTA(VENTES!E:E),),BBB!B16,OFFSET(VENTES!$H$2,,,COUNTA(VENTES!H:H),))</f>
        <v>0</v>
      </c>
      <c r="H16" s="24">
        <f t="shared" ca="1" si="0"/>
        <v>0</v>
      </c>
      <c r="I16" s="24" t="str">
        <f t="shared" ca="1" si="1"/>
        <v/>
      </c>
    </row>
    <row r="17" spans="2:4">
      <c r="B17" s="34">
        <f>'mes donnees'!D16</f>
        <v>0</v>
      </c>
      <c r="D17" s="32"/>
    </row>
    <row r="18" spans="2:4">
      <c r="B18" s="34">
        <f>'mes donnees'!D17</f>
        <v>0</v>
      </c>
      <c r="D18" s="32"/>
    </row>
    <row r="19" spans="2:4">
      <c r="B19" s="34">
        <f>'mes donnees'!D18</f>
        <v>0</v>
      </c>
      <c r="D19" s="32"/>
    </row>
    <row r="20" spans="2:4">
      <c r="B20" s="34">
        <f>'mes donnees'!D19</f>
        <v>0</v>
      </c>
      <c r="D20" s="32"/>
    </row>
    <row r="21" spans="2:4">
      <c r="B21" s="34">
        <f>'mes donnees'!D20</f>
        <v>0</v>
      </c>
      <c r="D21" s="32"/>
    </row>
    <row r="22" spans="2:4">
      <c r="B22" s="34">
        <f>'mes donnees'!D21</f>
        <v>0</v>
      </c>
      <c r="D22" s="32"/>
    </row>
    <row r="23" spans="2:4">
      <c r="B23" s="34">
        <f>'mes donnees'!D22</f>
        <v>0</v>
      </c>
      <c r="D23" s="32"/>
    </row>
    <row r="24" spans="2:4">
      <c r="B24" s="34">
        <f>'mes donnees'!D23</f>
        <v>0</v>
      </c>
      <c r="D24" s="32"/>
    </row>
    <row r="25" spans="2:4">
      <c r="B25" s="34">
        <f>'mes donnees'!D24</f>
        <v>0</v>
      </c>
      <c r="D25" s="32"/>
    </row>
    <row r="26" spans="2:4">
      <c r="B26" s="34">
        <f>'mes donnees'!D25</f>
        <v>0</v>
      </c>
      <c r="D26" s="32"/>
    </row>
    <row r="27" spans="2:4">
      <c r="B27" s="34">
        <f>'mes donnees'!D26</f>
        <v>0</v>
      </c>
      <c r="D27" s="32"/>
    </row>
    <row r="28" spans="2:4">
      <c r="B28" s="34">
        <f>'mes donnees'!D27</f>
        <v>0</v>
      </c>
      <c r="D28" s="32"/>
    </row>
    <row r="29" spans="2:4">
      <c r="B29" s="34">
        <f>'mes donnees'!D28</f>
        <v>0</v>
      </c>
      <c r="D29" s="32"/>
    </row>
    <row r="30" spans="2:4">
      <c r="B30" s="34">
        <f>'mes donnees'!D29</f>
        <v>0</v>
      </c>
      <c r="D30" s="32"/>
    </row>
    <row r="31" spans="2:4">
      <c r="B31" s="34">
        <f>'mes donnees'!D30</f>
        <v>0</v>
      </c>
      <c r="D31" s="32"/>
    </row>
    <row r="32" spans="2:4">
      <c r="B32" s="34">
        <f>'mes donnees'!D31</f>
        <v>0</v>
      </c>
      <c r="D32" s="32"/>
    </row>
    <row r="33" spans="2:4">
      <c r="B33" s="34">
        <f>'mes donnees'!D32</f>
        <v>0</v>
      </c>
      <c r="D33" s="32"/>
    </row>
    <row r="34" spans="2:4">
      <c r="B34" s="34">
        <f>'mes donnees'!D33</f>
        <v>0</v>
      </c>
      <c r="D34" s="32"/>
    </row>
    <row r="35" spans="2:4">
      <c r="B35" s="34">
        <f>'mes donnees'!D34</f>
        <v>0</v>
      </c>
      <c r="D35" s="32"/>
    </row>
    <row r="36" spans="2:4">
      <c r="B36" s="34">
        <f>'mes donnees'!D35</f>
        <v>0</v>
      </c>
      <c r="D36" s="32"/>
    </row>
    <row r="37" spans="2:4">
      <c r="B37" s="34">
        <f>'mes donnees'!D36</f>
        <v>0</v>
      </c>
      <c r="D37" s="32"/>
    </row>
    <row r="38" spans="2:4">
      <c r="B38" s="34">
        <f>'mes donnees'!D37</f>
        <v>0</v>
      </c>
      <c r="D38" s="32"/>
    </row>
    <row r="39" spans="2:4">
      <c r="B39" s="34">
        <f>'mes donnees'!D38</f>
        <v>0</v>
      </c>
      <c r="D39" s="32"/>
    </row>
    <row r="40" spans="2:4">
      <c r="B40" s="34">
        <f>'mes donnees'!D39</f>
        <v>0</v>
      </c>
      <c r="D40" s="32"/>
    </row>
    <row r="41" spans="2:4">
      <c r="B41" s="34">
        <f>'mes donnees'!D40</f>
        <v>0</v>
      </c>
      <c r="D41" s="32"/>
    </row>
    <row r="42" spans="2:4">
      <c r="B42" s="34">
        <f>'mes donnees'!D41</f>
        <v>0</v>
      </c>
      <c r="D42" s="32"/>
    </row>
    <row r="43" spans="2:4">
      <c r="B43" s="34">
        <f>'mes donnees'!D42</f>
        <v>0</v>
      </c>
      <c r="D43" s="32"/>
    </row>
    <row r="44" spans="2:4">
      <c r="B44" s="34">
        <f>'mes donnees'!D43</f>
        <v>0</v>
      </c>
      <c r="D44" s="32"/>
    </row>
    <row r="45" spans="2:4">
      <c r="B45" s="34">
        <f>'mes donnees'!D44</f>
        <v>0</v>
      </c>
      <c r="D45" s="32"/>
    </row>
    <row r="46" spans="2:4">
      <c r="B46" s="34">
        <f>'mes donnees'!D45</f>
        <v>0</v>
      </c>
      <c r="D46" s="32"/>
    </row>
    <row r="47" spans="2:4">
      <c r="B47" s="34">
        <f>'mes donnees'!D46</f>
        <v>0</v>
      </c>
      <c r="D47" s="32"/>
    </row>
    <row r="48" spans="2:4">
      <c r="B48" s="34">
        <f>'mes donnees'!D47</f>
        <v>0</v>
      </c>
      <c r="D48" s="32"/>
    </row>
    <row r="49" spans="2:4">
      <c r="B49" s="34">
        <f>'mes donnees'!D48</f>
        <v>0</v>
      </c>
      <c r="D49" s="32"/>
    </row>
    <row r="50" spans="2:4">
      <c r="B50" s="34">
        <f>'mes donnees'!D49</f>
        <v>0</v>
      </c>
      <c r="D50" s="32"/>
    </row>
  </sheetData>
  <mergeCells count="3">
    <mergeCell ref="C1:E1"/>
    <mergeCell ref="F1:G1"/>
    <mergeCell ref="H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50"/>
  <sheetViews>
    <sheetView workbookViewId="0">
      <selection activeCell="D4" sqref="D4"/>
    </sheetView>
  </sheetViews>
  <sheetFormatPr baseColWidth="10" defaultRowHeight="15"/>
  <cols>
    <col min="1" max="1" width="13.42578125" bestFit="1" customWidth="1"/>
    <col min="2" max="2" width="15.42578125" style="34" customWidth="1"/>
    <col min="3" max="3" width="13.5703125" style="25" customWidth="1"/>
    <col min="4" max="4" width="16.85546875" style="33" bestFit="1" customWidth="1"/>
    <col min="5" max="5" width="17" style="33" bestFit="1" customWidth="1"/>
    <col min="6" max="6" width="11.28515625" style="23" bestFit="1" customWidth="1"/>
    <col min="7" max="7" width="14.5703125" style="33" bestFit="1" customWidth="1"/>
    <col min="8" max="8" width="13.5703125" style="24" bestFit="1" customWidth="1"/>
    <col min="9" max="9" width="11.42578125" style="24"/>
  </cols>
  <sheetData>
    <row r="1" spans="1:9">
      <c r="C1" s="50" t="s">
        <v>107</v>
      </c>
      <c r="D1" s="50"/>
      <c r="E1" s="50"/>
      <c r="F1" s="50" t="s">
        <v>106</v>
      </c>
      <c r="G1" s="50"/>
      <c r="H1" s="50" t="s">
        <v>105</v>
      </c>
      <c r="I1" s="50"/>
    </row>
    <row r="2" spans="1:9">
      <c r="A2" s="29" t="s">
        <v>108</v>
      </c>
      <c r="B2" s="35" t="s">
        <v>101</v>
      </c>
      <c r="C2" s="26" t="s">
        <v>4</v>
      </c>
      <c r="D2" s="30" t="s">
        <v>103</v>
      </c>
      <c r="E2" s="31" t="s">
        <v>104</v>
      </c>
      <c r="F2" s="27" t="s">
        <v>4</v>
      </c>
      <c r="G2" s="31" t="s">
        <v>104</v>
      </c>
      <c r="H2" s="28" t="s">
        <v>4</v>
      </c>
      <c r="I2" s="28" t="s">
        <v>104</v>
      </c>
    </row>
    <row r="3" spans="1:9">
      <c r="B3" s="34" t="str">
        <f>'mes donnees'!F2</f>
        <v>BCS - 323</v>
      </c>
      <c r="C3" s="25">
        <f ca="1">SUMIF(OFFSET(ACHATS!$E$2,,,COUNTA(ACHATS!E:E),),CCC!B3,OFFSET(ACHATS!$F$2,,,COUNTA(ACHATS!F:F),))</f>
        <v>0</v>
      </c>
      <c r="D3" s="32" t="str">
        <f ca="1">IFERROR(E3/(SUMIFS(ACHATS!F:F,ACHATS!E:E,CCC!B3,ACHATS!G:G,"&lt;&gt;0")),"")</f>
        <v/>
      </c>
      <c r="E3" s="33">
        <f ca="1">SUMIF(OFFSET(ACHATS!$E$2,,,COUNTA(ACHATS!E:E),),CCC!B3,OFFSET(ACHATS!$H$2,,,COUNTA(ACHATS!H:H),))</f>
        <v>0</v>
      </c>
      <c r="F3" s="23">
        <f ca="1">SUMIF(OFFSET(VENTES!$E$2,,,COUNTA(VENTES!E:E),),CCC!B3,OFFSET(VENTES!$F$2,,,COUNTA(VENTES!F:F),))</f>
        <v>0</v>
      </c>
      <c r="G3" s="33">
        <f ca="1">SUMIF(OFFSET(VENTES!$E$2,,,COUNTA(VENTES!E:E),),CCC!B3,OFFSET(VENTES!$H$2,,,COUNTA(VENTES!H:H),))</f>
        <v>0</v>
      </c>
      <c r="H3" s="24">
        <f ca="1">C3-F3</f>
        <v>0</v>
      </c>
      <c r="I3" s="24">
        <f ca="1">IFERROR(H3*C3,"")</f>
        <v>0</v>
      </c>
    </row>
    <row r="4" spans="1:9">
      <c r="B4" s="34" t="str">
        <f>'mes donnees'!F3</f>
        <v>BCS - FS 525</v>
      </c>
      <c r="C4" s="25">
        <f ca="1">SUMIF(OFFSET(ACHATS!$E$2,,,COUNTA(ACHATS!E:E),),CCC!B4,OFFSET(ACHATS!$F$2,,,COUNTA(ACHATS!F:F),))</f>
        <v>0</v>
      </c>
      <c r="D4" s="32" t="str">
        <f ca="1">IFERROR(E4/(SUMIFS(ACHATS!F:F,ACHATS!E:E,CCC!B4,ACHATS!G:G,"&lt;&gt;0")),"")</f>
        <v/>
      </c>
      <c r="E4" s="33">
        <f ca="1">SUMIF(OFFSET(ACHATS!$E$2,,,COUNTA(ACHATS!E:E),),CCC!B4,OFFSET(ACHATS!$H$2,,,COUNTA(ACHATS!H:H),))</f>
        <v>0</v>
      </c>
      <c r="F4" s="23">
        <f ca="1">SUMIF(OFFSET(VENTES!$E$2,,,COUNTA(VENTES!E:E),),CCC!B4,OFFSET(VENTES!$F$2,,,COUNTA(VENTES!F:F),))</f>
        <v>0</v>
      </c>
      <c r="G4" s="33">
        <f ca="1">SUMIF(OFFSET(VENTES!$E$2,,,COUNTA(VENTES!E:E),),CCC!B4,OFFSET(VENTES!$H$2,,,COUNTA(VENTES!H:H),))</f>
        <v>0</v>
      </c>
      <c r="H4" s="24">
        <f t="shared" ref="H4:H13" ca="1" si="0">C4-F4</f>
        <v>0</v>
      </c>
      <c r="I4" s="24">
        <f t="shared" ref="I4:I13" ca="1" si="1">IFERROR(H4*C4,"")</f>
        <v>0</v>
      </c>
    </row>
    <row r="5" spans="1:9">
      <c r="B5" s="34" t="str">
        <f>'mes donnees'!F4</f>
        <v>DCS - 222 K</v>
      </c>
      <c r="C5" s="25">
        <f ca="1">SUMIF(OFFSET(ACHATS!$E$2,,,COUNTA(ACHATS!E:E),),CCC!B5,OFFSET(ACHATS!$F$2,,,COUNTA(ACHATS!F:F),))</f>
        <v>0</v>
      </c>
      <c r="D5" s="32" t="str">
        <f ca="1">IFERROR(E5/(SUMIFS(ACHATS!F:F,ACHATS!E:E,CCC!B5,ACHATS!G:G,"&lt;&gt;0")),"")</f>
        <v/>
      </c>
      <c r="E5" s="33">
        <f ca="1">SUMIF(OFFSET(ACHATS!$E$2,,,COUNTA(ACHATS!E:E),),CCC!B5,OFFSET(ACHATS!$H$2,,,COUNTA(ACHATS!H:H),))</f>
        <v>0</v>
      </c>
      <c r="F5" s="23">
        <f ca="1">SUMIF(OFFSET(VENTES!$E$2,,,COUNTA(VENTES!E:E),),CCC!B5,OFFSET(VENTES!$F$2,,,COUNTA(VENTES!F:F),))</f>
        <v>0</v>
      </c>
      <c r="G5" s="33">
        <f ca="1">SUMIF(OFFSET(VENTES!$E$2,,,COUNTA(VENTES!E:E),),CCC!B5,OFFSET(VENTES!$H$2,,,COUNTA(VENTES!H:H),))</f>
        <v>0</v>
      </c>
      <c r="H5" s="24">
        <f t="shared" ca="1" si="0"/>
        <v>0</v>
      </c>
      <c r="I5" s="24">
        <f t="shared" ca="1" si="1"/>
        <v>0</v>
      </c>
    </row>
    <row r="6" spans="1:9">
      <c r="B6" s="34" t="str">
        <f>'mes donnees'!F5</f>
        <v>DV - 2022</v>
      </c>
      <c r="C6" s="25">
        <f ca="1">SUMIF(OFFSET(ACHATS!$E$2,,,COUNTA(ACHATS!E:E),),CCC!B6,OFFSET(ACHATS!$F$2,,,COUNTA(ACHATS!F:F),))</f>
        <v>10</v>
      </c>
      <c r="D6" s="32">
        <f ca="1">IFERROR(E6/(SUMIFS(ACHATS!F:F,ACHATS!E:E,CCC!B6,ACHATS!G:G,"&lt;&gt;0")),"")</f>
        <v>292.60000000000002</v>
      </c>
      <c r="E6" s="33">
        <f ca="1">SUMIF(OFFSET(ACHATS!$E$2,,,COUNTA(ACHATS!E:E),),CCC!B6,OFFSET(ACHATS!$H$2,,,COUNTA(ACHATS!H:H),))</f>
        <v>2926</v>
      </c>
      <c r="F6" s="23">
        <f ca="1">SUMIF(OFFSET(VENTES!$E$2,,,COUNTA(VENTES!E:E),),CCC!B6,OFFSET(VENTES!$F$2,,,COUNTA(VENTES!F:F),))</f>
        <v>0</v>
      </c>
      <c r="G6" s="33">
        <f ca="1">SUMIF(OFFSET(VENTES!$E$2,,,COUNTA(VENTES!E:E),),CCC!B6,OFFSET(VENTES!$H$2,,,COUNTA(VENTES!H:H),))</f>
        <v>0</v>
      </c>
      <c r="H6" s="24">
        <f t="shared" ca="1" si="0"/>
        <v>10</v>
      </c>
      <c r="I6" s="24">
        <f t="shared" ca="1" si="1"/>
        <v>100</v>
      </c>
    </row>
    <row r="7" spans="1:9">
      <c r="B7" s="34" t="str">
        <f>'mes donnees'!F6</f>
        <v>DV - 3022 V</v>
      </c>
      <c r="C7" s="25">
        <f ca="1">SUMIF(OFFSET(ACHATS!$E$2,,,COUNTA(ACHATS!E:E),),CCC!B7,OFFSET(ACHATS!$F$2,,,COUNTA(ACHATS!F:F),))</f>
        <v>0</v>
      </c>
      <c r="D7" s="32" t="str">
        <f ca="1">IFERROR(E7/(SUMIFS(ACHATS!F:F,ACHATS!E:E,CCC!B7,ACHATS!G:G,"&lt;&gt;0")),"")</f>
        <v/>
      </c>
      <c r="E7" s="33">
        <f ca="1">SUMIF(OFFSET(ACHATS!$E$2,,,COUNTA(ACHATS!E:E),),CCC!B7,OFFSET(ACHATS!$H$2,,,COUNTA(ACHATS!H:H),))</f>
        <v>0</v>
      </c>
      <c r="F7" s="23">
        <f ca="1">SUMIF(OFFSET(VENTES!$E$2,,,COUNTA(VENTES!E:E),),CCC!B7,OFFSET(VENTES!$F$2,,,COUNTA(VENTES!F:F),))</f>
        <v>0</v>
      </c>
      <c r="G7" s="33">
        <f ca="1">SUMIF(OFFSET(VENTES!$E$2,,,COUNTA(VENTES!E:E),),CCC!B7,OFFSET(VENTES!$H$2,,,COUNTA(VENTES!H:H),))</f>
        <v>0</v>
      </c>
      <c r="H7" s="24">
        <f t="shared" ca="1" si="0"/>
        <v>0</v>
      </c>
      <c r="I7" s="24">
        <f t="shared" ca="1" si="1"/>
        <v>0</v>
      </c>
    </row>
    <row r="8" spans="1:9">
      <c r="B8" s="34" t="str">
        <f>'mes donnees'!F7</f>
        <v>X - DS 301 - K</v>
      </c>
      <c r="C8" s="25">
        <f ca="1">SUMIF(OFFSET(ACHATS!$E$2,,,COUNTA(ACHATS!E:E),),CCC!B8,OFFSET(ACHATS!$F$2,,,COUNTA(ACHATS!F:F),))</f>
        <v>0</v>
      </c>
      <c r="D8" s="32" t="str">
        <f ca="1">IFERROR(E8/(SUMIFS(ACHATS!F:F,ACHATS!E:E,CCC!B8,ACHATS!G:G,"&lt;&gt;0")),"")</f>
        <v/>
      </c>
      <c r="E8" s="33">
        <f ca="1">SUMIF(OFFSET(ACHATS!$E$2,,,COUNTA(ACHATS!E:E),),CCC!B8,OFFSET(ACHATS!$H$2,,,COUNTA(ACHATS!H:H),))</f>
        <v>0</v>
      </c>
      <c r="F8" s="23">
        <f ca="1">SUMIF(OFFSET(VENTES!$E$2,,,COUNTA(VENTES!E:E),),CCC!B8,OFFSET(VENTES!$F$2,,,COUNTA(VENTES!F:F),))</f>
        <v>0</v>
      </c>
      <c r="G8" s="33">
        <f ca="1">SUMIF(OFFSET(VENTES!$E$2,,,COUNTA(VENTES!E:E),),CCC!B8,OFFSET(VENTES!$H$2,,,COUNTA(VENTES!H:H),))</f>
        <v>0</v>
      </c>
      <c r="H8" s="24">
        <f t="shared" ca="1" si="0"/>
        <v>0</v>
      </c>
      <c r="I8" s="24">
        <f t="shared" ca="1" si="1"/>
        <v>0</v>
      </c>
    </row>
    <row r="9" spans="1:9">
      <c r="B9" s="34" t="str">
        <f>'mes donnees'!F8</f>
        <v>X - CM 31 - K</v>
      </c>
      <c r="C9" s="25">
        <f ca="1">SUMIF(OFFSET(ACHATS!$E$2,,,COUNTA(ACHATS!E:E),),CCC!B9,OFFSET(ACHATS!$F$2,,,COUNTA(ACHATS!F:F),))</f>
        <v>0</v>
      </c>
      <c r="D9" s="32" t="str">
        <f ca="1">IFERROR(E9/(SUMIFS(ACHATS!F:F,ACHATS!E:E,CCC!B9,ACHATS!G:G,"&lt;&gt;0")),"")</f>
        <v/>
      </c>
      <c r="E9" s="33">
        <f ca="1">SUMIF(OFFSET(ACHATS!$E$2,,,COUNTA(ACHATS!E:E),),CCC!B9,OFFSET(ACHATS!$H$2,,,COUNTA(ACHATS!H:H),))</f>
        <v>0</v>
      </c>
      <c r="F9" s="23">
        <f ca="1">SUMIF(OFFSET(VENTES!$E$2,,,COUNTA(VENTES!E:E),),CCC!B9,OFFSET(VENTES!$F$2,,,COUNTA(VENTES!F:F),))</f>
        <v>0</v>
      </c>
      <c r="G9" s="33">
        <f ca="1">SUMIF(OFFSET(VENTES!$E$2,,,COUNTA(VENTES!E:E),),CCC!B9,OFFSET(VENTES!$H$2,,,COUNTA(VENTES!H:H),))</f>
        <v>0</v>
      </c>
      <c r="H9" s="24">
        <f t="shared" ca="1" si="0"/>
        <v>0</v>
      </c>
      <c r="I9" s="24">
        <f t="shared" ca="1" si="1"/>
        <v>0</v>
      </c>
    </row>
    <row r="10" spans="1:9">
      <c r="B10" s="34" t="str">
        <f>'mes donnees'!F9</f>
        <v>X - EM 11</v>
      </c>
      <c r="C10" s="25">
        <f ca="1">SUMIF(OFFSET(ACHATS!$E$2,,,COUNTA(ACHATS!E:E),),CCC!B10,OFFSET(ACHATS!$F$2,,,COUNTA(ACHATS!F:F),))</f>
        <v>0</v>
      </c>
      <c r="D10" s="32" t="str">
        <f ca="1">IFERROR(E10/(SUMIFS(ACHATS!F:F,ACHATS!E:E,CCC!B10,ACHATS!G:G,"&lt;&gt;0")),"")</f>
        <v/>
      </c>
      <c r="E10" s="33">
        <f ca="1">SUMIF(OFFSET(ACHATS!$E$2,,,COUNTA(ACHATS!E:E),),CCC!B10,OFFSET(ACHATS!$H$2,,,COUNTA(ACHATS!H:H),))</f>
        <v>0</v>
      </c>
      <c r="F10" s="23">
        <f ca="1">SUMIF(OFFSET(VENTES!$E$2,,,COUNTA(VENTES!E:E),),CCC!B10,OFFSET(VENTES!$F$2,,,COUNTA(VENTES!F:F),))</f>
        <v>0</v>
      </c>
      <c r="G10" s="33">
        <f ca="1">SUMIF(OFFSET(VENTES!$E$2,,,COUNTA(VENTES!E:E),),CCC!B10,OFFSET(VENTES!$H$2,,,COUNTA(VENTES!H:H),))</f>
        <v>0</v>
      </c>
      <c r="H10" s="24">
        <f t="shared" ca="1" si="0"/>
        <v>0</v>
      </c>
      <c r="I10" s="24">
        <f t="shared" ca="1" si="1"/>
        <v>0</v>
      </c>
    </row>
    <row r="11" spans="1:9">
      <c r="B11" s="34" t="str">
        <f>'mes donnees'!F10</f>
        <v>X - HM 10-K</v>
      </c>
      <c r="C11" s="25">
        <f ca="1">SUMIF(OFFSET(ACHATS!$E$2,,,COUNTA(ACHATS!E:E),),CCC!B11,OFFSET(ACHATS!$F$2,,,COUNTA(ACHATS!F:F),))</f>
        <v>0</v>
      </c>
      <c r="D11" s="32" t="str">
        <f ca="1">IFERROR(E11/(SUMIFS(ACHATS!F:F,ACHATS!E:E,CCC!B11,ACHATS!G:G,"&lt;&gt;0")),"")</f>
        <v/>
      </c>
      <c r="E11" s="33">
        <f ca="1">SUMIF(OFFSET(ACHATS!$E$2,,,COUNTA(ACHATS!E:E),),CCC!B11,OFFSET(ACHATS!$H$2,,,COUNTA(ACHATS!H:H),))</f>
        <v>0</v>
      </c>
      <c r="F11" s="23">
        <f ca="1">SUMIF(OFFSET(VENTES!$E$2,,,COUNTA(VENTES!E:E),),CCC!B11,OFFSET(VENTES!$F$2,,,COUNTA(VENTES!F:F),))</f>
        <v>0</v>
      </c>
      <c r="G11" s="33">
        <f ca="1">SUMIF(OFFSET(VENTES!$E$2,,,COUNTA(VENTES!E:E),),CCC!B11,OFFSET(VENTES!$H$2,,,COUNTA(VENTES!H:H),))</f>
        <v>0</v>
      </c>
      <c r="H11" s="24">
        <f t="shared" ca="1" si="0"/>
        <v>0</v>
      </c>
      <c r="I11" s="24">
        <f t="shared" ca="1" si="1"/>
        <v>0</v>
      </c>
    </row>
    <row r="12" spans="1:9">
      <c r="B12" s="34" t="str">
        <f>'mes donnees'!F11</f>
        <v>X - HM 20-S</v>
      </c>
      <c r="C12" s="25">
        <f ca="1">SUMIF(OFFSET(ACHATS!$E$2,,,COUNTA(ACHATS!E:E),),CCC!B12,OFFSET(ACHATS!$F$2,,,COUNTA(ACHATS!F:F),))</f>
        <v>0</v>
      </c>
      <c r="D12" s="32" t="str">
        <f ca="1">IFERROR(E12/(SUMIFS(ACHATS!F:F,ACHATS!E:E,CCC!B12,ACHATS!G:G,"&lt;&gt;0")),"")</f>
        <v/>
      </c>
      <c r="E12" s="33">
        <f ca="1">SUMIF(OFFSET(ACHATS!$E$2,,,COUNTA(ACHATS!E:E),),CCC!B12,OFFSET(ACHATS!$H$2,,,COUNTA(ACHATS!H:H),))</f>
        <v>0</v>
      </c>
      <c r="F12" s="23">
        <f ca="1">SUMIF(OFFSET(VENTES!$E$2,,,COUNTA(VENTES!E:E),),CCC!B12,OFFSET(VENTES!$F$2,,,COUNTA(VENTES!F:F),))</f>
        <v>0</v>
      </c>
      <c r="G12" s="33">
        <f ca="1">SUMIF(OFFSET(VENTES!$E$2,,,COUNTA(VENTES!E:E),),CCC!B12,OFFSET(VENTES!$H$2,,,COUNTA(VENTES!H:H),))</f>
        <v>0</v>
      </c>
      <c r="H12" s="24">
        <f t="shared" ca="1" si="0"/>
        <v>0</v>
      </c>
      <c r="I12" s="24">
        <f t="shared" ca="1" si="1"/>
        <v>0</v>
      </c>
    </row>
    <row r="13" spans="1:9">
      <c r="B13" s="34" t="str">
        <f>'mes donnees'!F12</f>
        <v>X - SMC 1 - K</v>
      </c>
      <c r="C13" s="25">
        <f ca="1">SUMIF(OFFSET(ACHATS!$E$2,,,COUNTA(ACHATS!E:E),),CCC!B13,OFFSET(ACHATS!$F$2,,,COUNTA(ACHATS!F:F),))</f>
        <v>0</v>
      </c>
      <c r="D13" s="32" t="str">
        <f ca="1">IFERROR(E13/(SUMIFS(ACHATS!F:F,ACHATS!E:E,CCC!B13,ACHATS!G:G,"&lt;&gt;0")),"")</f>
        <v/>
      </c>
      <c r="E13" s="33">
        <f ca="1">SUMIF(OFFSET(ACHATS!$E$2,,,COUNTA(ACHATS!E:E),),CCC!B13,OFFSET(ACHATS!$H$2,,,COUNTA(ACHATS!H:H),))</f>
        <v>0</v>
      </c>
      <c r="F13" s="23">
        <f ca="1">SUMIF(OFFSET(VENTES!$E$2,,,COUNTA(VENTES!E:E),),CCC!B13,OFFSET(VENTES!$F$2,,,COUNTA(VENTES!F:F),))</f>
        <v>0</v>
      </c>
      <c r="G13" s="33">
        <f ca="1">SUMIF(OFFSET(VENTES!$E$2,,,COUNTA(VENTES!E:E),),CCC!B13,OFFSET(VENTES!$H$2,,,COUNTA(VENTES!H:H),))</f>
        <v>0</v>
      </c>
      <c r="H13" s="24">
        <f t="shared" ca="1" si="0"/>
        <v>0</v>
      </c>
      <c r="I13" s="24">
        <f t="shared" ca="1" si="1"/>
        <v>0</v>
      </c>
    </row>
    <row r="14" spans="1:9">
      <c r="B14" s="34">
        <f>'mes donnees'!F13</f>
        <v>0</v>
      </c>
      <c r="D14" s="32"/>
    </row>
    <row r="15" spans="1:9">
      <c r="B15" s="34">
        <f>'mes donnees'!G14</f>
        <v>0</v>
      </c>
      <c r="D15" s="32"/>
    </row>
    <row r="16" spans="1:9">
      <c r="B16" s="34">
        <f>'mes donnees'!G15</f>
        <v>0</v>
      </c>
      <c r="D16" s="32"/>
    </row>
    <row r="17" spans="2:4">
      <c r="B17" s="34">
        <f>'mes donnees'!G16</f>
        <v>0</v>
      </c>
      <c r="D17" s="32"/>
    </row>
    <row r="18" spans="2:4">
      <c r="B18" s="34">
        <f>'mes donnees'!G17</f>
        <v>0</v>
      </c>
      <c r="D18" s="32"/>
    </row>
    <row r="19" spans="2:4">
      <c r="B19" s="34">
        <f>'mes donnees'!G18</f>
        <v>0</v>
      </c>
      <c r="D19" s="32"/>
    </row>
    <row r="20" spans="2:4">
      <c r="B20" s="34">
        <f>'mes donnees'!G19</f>
        <v>0</v>
      </c>
      <c r="D20" s="32"/>
    </row>
    <row r="21" spans="2:4">
      <c r="B21" s="34">
        <f>'mes donnees'!G20</f>
        <v>0</v>
      </c>
      <c r="D21" s="32"/>
    </row>
    <row r="22" spans="2:4">
      <c r="B22" s="34">
        <f>'mes donnees'!G21</f>
        <v>0</v>
      </c>
      <c r="D22" s="32"/>
    </row>
    <row r="23" spans="2:4">
      <c r="B23" s="34">
        <f>'mes donnees'!G22</f>
        <v>0</v>
      </c>
      <c r="D23" s="32"/>
    </row>
    <row r="24" spans="2:4">
      <c r="B24" s="34">
        <f>'mes donnees'!G23</f>
        <v>0</v>
      </c>
      <c r="D24" s="32"/>
    </row>
    <row r="25" spans="2:4">
      <c r="B25" s="34">
        <f>'mes donnees'!G24</f>
        <v>0</v>
      </c>
      <c r="D25" s="32"/>
    </row>
    <row r="26" spans="2:4">
      <c r="B26" s="34">
        <f>'mes donnees'!G25</f>
        <v>0</v>
      </c>
      <c r="D26" s="32"/>
    </row>
    <row r="27" spans="2:4">
      <c r="B27" s="34">
        <f>'mes donnees'!G26</f>
        <v>0</v>
      </c>
      <c r="D27" s="32"/>
    </row>
    <row r="28" spans="2:4">
      <c r="B28" s="34">
        <f>'mes donnees'!G27</f>
        <v>0</v>
      </c>
      <c r="D28" s="32"/>
    </row>
    <row r="29" spans="2:4">
      <c r="B29" s="34">
        <f>'mes donnees'!G28</f>
        <v>0</v>
      </c>
      <c r="D29" s="32"/>
    </row>
    <row r="30" spans="2:4">
      <c r="B30" s="34">
        <f>'mes donnees'!G29</f>
        <v>0</v>
      </c>
      <c r="D30" s="32"/>
    </row>
    <row r="31" spans="2:4">
      <c r="B31" s="34">
        <f>'mes donnees'!G30</f>
        <v>0</v>
      </c>
      <c r="D31" s="32"/>
    </row>
    <row r="32" spans="2:4">
      <c r="B32" s="34">
        <f>'mes donnees'!G31</f>
        <v>0</v>
      </c>
      <c r="D32" s="32"/>
    </row>
    <row r="33" spans="2:4">
      <c r="B33" s="34">
        <f>'mes donnees'!G32</f>
        <v>0</v>
      </c>
      <c r="D33" s="32"/>
    </row>
    <row r="34" spans="2:4">
      <c r="D34" s="32"/>
    </row>
    <row r="35" spans="2:4">
      <c r="D35" s="32"/>
    </row>
    <row r="36" spans="2:4">
      <c r="D36" s="32"/>
    </row>
    <row r="37" spans="2:4">
      <c r="D37" s="32"/>
    </row>
    <row r="38" spans="2:4">
      <c r="D38" s="32"/>
    </row>
    <row r="39" spans="2:4">
      <c r="D39" s="32"/>
    </row>
    <row r="40" spans="2:4">
      <c r="D40" s="32"/>
    </row>
    <row r="41" spans="2:4">
      <c r="D41" s="32"/>
    </row>
    <row r="42" spans="2:4">
      <c r="D42" s="32"/>
    </row>
    <row r="43" spans="2:4">
      <c r="D43" s="32"/>
    </row>
    <row r="44" spans="2:4">
      <c r="D44" s="32"/>
    </row>
    <row r="45" spans="2:4">
      <c r="D45" s="32"/>
    </row>
    <row r="46" spans="2:4">
      <c r="D46" s="32"/>
    </row>
    <row r="47" spans="2:4">
      <c r="D47" s="32"/>
    </row>
    <row r="48" spans="2:4">
      <c r="D48" s="32"/>
    </row>
    <row r="49" spans="4:4">
      <c r="D49" s="32"/>
    </row>
    <row r="50" spans="4:4">
      <c r="D50" s="32"/>
    </row>
  </sheetData>
  <mergeCells count="3">
    <mergeCell ref="C1:E1"/>
    <mergeCell ref="F1:G1"/>
    <mergeCell ref="H1:I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I206"/>
  <sheetViews>
    <sheetView topLeftCell="C1" workbookViewId="0">
      <selection activeCell="G16" sqref="G16"/>
    </sheetView>
  </sheetViews>
  <sheetFormatPr baseColWidth="10" defaultRowHeight="15"/>
  <cols>
    <col min="2" max="2" width="21.7109375" bestFit="1" customWidth="1"/>
    <col min="3" max="3" width="24.85546875" bestFit="1" customWidth="1"/>
    <col min="4" max="4" width="24.85546875" customWidth="1"/>
    <col min="5" max="5" width="23.85546875" bestFit="1" customWidth="1"/>
    <col min="6" max="6" width="12.140625" bestFit="1" customWidth="1"/>
    <col min="7" max="7" width="27.85546875" bestFit="1" customWidth="1"/>
    <col min="8" max="8" width="16.5703125" bestFit="1" customWidth="1"/>
  </cols>
  <sheetData>
    <row r="1" spans="2:9" ht="18.75">
      <c r="B1" s="51" t="s">
        <v>147</v>
      </c>
      <c r="C1" s="52"/>
      <c r="D1" s="36"/>
      <c r="E1" s="47" t="s">
        <v>145</v>
      </c>
      <c r="F1" s="47"/>
      <c r="G1" s="47" t="s">
        <v>146</v>
      </c>
      <c r="H1" s="47"/>
    </row>
    <row r="2" spans="2:9">
      <c r="B2" s="9" t="s">
        <v>9</v>
      </c>
      <c r="C2" s="9" t="s">
        <v>8</v>
      </c>
      <c r="D2" s="9"/>
      <c r="E2" s="6" t="s">
        <v>69</v>
      </c>
      <c r="F2" s="7" t="s">
        <v>70</v>
      </c>
      <c r="G2" s="8" t="s">
        <v>85</v>
      </c>
      <c r="H2" s="8" t="s">
        <v>86</v>
      </c>
      <c r="I2" s="10"/>
    </row>
    <row r="3" spans="2:9">
      <c r="B3" s="9" t="s">
        <v>10</v>
      </c>
      <c r="C3" s="9" t="s">
        <v>8</v>
      </c>
      <c r="D3" s="9"/>
      <c r="E3" s="8" t="s">
        <v>69</v>
      </c>
      <c r="F3" s="7" t="s">
        <v>71</v>
      </c>
      <c r="G3" s="8" t="s">
        <v>87</v>
      </c>
      <c r="H3" s="8" t="s">
        <v>88</v>
      </c>
      <c r="I3" s="10"/>
    </row>
    <row r="4" spans="2:9">
      <c r="B4" s="9" t="s">
        <v>12</v>
      </c>
      <c r="C4" s="9" t="s">
        <v>11</v>
      </c>
      <c r="D4" s="9"/>
      <c r="E4" s="8" t="s">
        <v>72</v>
      </c>
      <c r="F4" s="7" t="s">
        <v>73</v>
      </c>
      <c r="G4" s="8" t="s">
        <v>87</v>
      </c>
      <c r="H4" s="8" t="s">
        <v>89</v>
      </c>
      <c r="I4" s="10"/>
    </row>
    <row r="5" spans="2:9">
      <c r="B5" s="9" t="s">
        <v>13</v>
      </c>
      <c r="C5" s="9" t="s">
        <v>11</v>
      </c>
      <c r="D5" s="9"/>
      <c r="E5" s="8" t="s">
        <v>31</v>
      </c>
      <c r="F5" s="7" t="s">
        <v>74</v>
      </c>
      <c r="G5" s="8" t="s">
        <v>87</v>
      </c>
      <c r="H5" s="8" t="s">
        <v>90</v>
      </c>
      <c r="I5" s="10"/>
    </row>
    <row r="6" spans="2:9">
      <c r="B6" s="9" t="s">
        <v>14</v>
      </c>
      <c r="C6" s="9" t="s">
        <v>11</v>
      </c>
      <c r="D6" s="9"/>
      <c r="E6" s="8" t="s">
        <v>31</v>
      </c>
      <c r="F6" s="7" t="s">
        <v>75</v>
      </c>
      <c r="G6" s="8" t="s">
        <v>87</v>
      </c>
      <c r="H6" s="8" t="s">
        <v>91</v>
      </c>
      <c r="I6" s="10"/>
    </row>
    <row r="7" spans="2:9">
      <c r="B7" s="9" t="s">
        <v>15</v>
      </c>
      <c r="C7" s="9" t="s">
        <v>11</v>
      </c>
      <c r="D7" s="9"/>
      <c r="E7" s="8" t="s">
        <v>76</v>
      </c>
      <c r="F7" s="7" t="s">
        <v>77</v>
      </c>
      <c r="G7" s="8" t="s">
        <v>87</v>
      </c>
      <c r="H7" s="8" t="s">
        <v>92</v>
      </c>
      <c r="I7" s="10"/>
    </row>
    <row r="8" spans="2:9">
      <c r="B8" s="9" t="s">
        <v>17</v>
      </c>
      <c r="C8" s="9" t="s">
        <v>16</v>
      </c>
      <c r="D8" s="9"/>
      <c r="E8" s="6" t="s">
        <v>78</v>
      </c>
      <c r="F8" s="7" t="s">
        <v>79</v>
      </c>
      <c r="G8" s="8" t="s">
        <v>87</v>
      </c>
      <c r="H8" s="8" t="s">
        <v>93</v>
      </c>
      <c r="I8" s="10"/>
    </row>
    <row r="9" spans="2:9">
      <c r="B9" s="9" t="s">
        <v>18</v>
      </c>
      <c r="C9" s="9" t="s">
        <v>16</v>
      </c>
      <c r="D9" s="9"/>
      <c r="E9" s="8" t="s">
        <v>80</v>
      </c>
      <c r="F9" s="7" t="s">
        <v>81</v>
      </c>
      <c r="G9" s="10" t="s">
        <v>98</v>
      </c>
      <c r="H9" s="10" t="s">
        <v>97</v>
      </c>
      <c r="I9" s="10"/>
    </row>
    <row r="10" spans="2:9">
      <c r="B10" s="9" t="s">
        <v>19</v>
      </c>
      <c r="C10" s="9" t="s">
        <v>16</v>
      </c>
      <c r="D10" s="9"/>
      <c r="E10" s="8" t="s">
        <v>78</v>
      </c>
      <c r="F10" s="7" t="s">
        <v>82</v>
      </c>
      <c r="G10" s="10"/>
      <c r="H10" s="10"/>
      <c r="I10" s="10"/>
    </row>
    <row r="11" spans="2:9">
      <c r="B11" s="9" t="s">
        <v>20</v>
      </c>
      <c r="C11" s="9" t="s">
        <v>16</v>
      </c>
      <c r="D11" s="9"/>
      <c r="E11" s="8" t="s">
        <v>78</v>
      </c>
      <c r="F11" s="7" t="s">
        <v>83</v>
      </c>
      <c r="G11" s="10"/>
      <c r="H11" s="10"/>
      <c r="I11" s="10"/>
    </row>
    <row r="12" spans="2:9">
      <c r="B12" s="9" t="s">
        <v>22</v>
      </c>
      <c r="C12" s="9" t="s">
        <v>21</v>
      </c>
      <c r="D12" s="9"/>
      <c r="E12" s="8" t="s">
        <v>78</v>
      </c>
      <c r="F12" s="7" t="s">
        <v>84</v>
      </c>
      <c r="G12" s="10"/>
      <c r="H12" s="10"/>
      <c r="I12" s="10"/>
    </row>
    <row r="13" spans="2:9">
      <c r="B13" s="9" t="s">
        <v>24</v>
      </c>
      <c r="C13" s="9" t="s">
        <v>21</v>
      </c>
      <c r="D13" s="19"/>
      <c r="E13" s="10"/>
      <c r="F13" s="10"/>
      <c r="G13" s="10"/>
      <c r="H13" s="10"/>
      <c r="I13" s="10"/>
    </row>
    <row r="14" spans="2:9">
      <c r="B14" s="9" t="s">
        <v>25</v>
      </c>
      <c r="C14" s="9" t="s">
        <v>21</v>
      </c>
      <c r="D14" s="19"/>
      <c r="E14" s="10"/>
      <c r="F14" s="10"/>
      <c r="G14" s="10"/>
      <c r="H14" s="10"/>
      <c r="I14" s="10"/>
    </row>
    <row r="15" spans="2:9">
      <c r="B15" s="9" t="s">
        <v>26</v>
      </c>
      <c r="C15" s="9" t="s">
        <v>21</v>
      </c>
      <c r="D15" s="19"/>
      <c r="E15" s="10"/>
      <c r="F15" s="10"/>
      <c r="G15" s="10"/>
      <c r="H15" s="10"/>
      <c r="I15" s="10"/>
    </row>
    <row r="16" spans="2:9">
      <c r="B16" s="9" t="s">
        <v>27</v>
      </c>
      <c r="C16" s="9" t="s">
        <v>21</v>
      </c>
      <c r="D16" s="19"/>
      <c r="E16" s="10"/>
      <c r="F16" s="10"/>
      <c r="G16" s="10"/>
      <c r="H16" s="10"/>
      <c r="I16" s="10"/>
    </row>
    <row r="17" spans="2:9">
      <c r="B17" s="9" t="s">
        <v>28</v>
      </c>
      <c r="C17" s="9" t="s">
        <v>21</v>
      </c>
      <c r="D17" s="19"/>
      <c r="E17" s="10"/>
      <c r="F17" s="10"/>
      <c r="G17" s="10"/>
      <c r="H17" s="10"/>
      <c r="I17" s="10"/>
    </row>
    <row r="18" spans="2:9">
      <c r="B18" s="9" t="s">
        <v>23</v>
      </c>
      <c r="C18" s="9" t="s">
        <v>21</v>
      </c>
      <c r="D18" s="19"/>
      <c r="E18" s="10"/>
      <c r="F18" s="10"/>
      <c r="G18" s="10"/>
      <c r="H18" s="10"/>
      <c r="I18" s="10"/>
    </row>
    <row r="19" spans="2:9">
      <c r="B19" s="9" t="s">
        <v>29</v>
      </c>
      <c r="C19" s="9" t="s">
        <v>21</v>
      </c>
      <c r="D19" s="19"/>
      <c r="E19" s="10"/>
      <c r="F19" s="10"/>
      <c r="G19" s="10"/>
      <c r="H19" s="10"/>
      <c r="I19" s="10"/>
    </row>
    <row r="20" spans="2:9">
      <c r="B20" s="9" t="s">
        <v>30</v>
      </c>
      <c r="C20" s="9" t="s">
        <v>21</v>
      </c>
      <c r="D20" s="19"/>
      <c r="E20" s="10"/>
      <c r="F20" s="10"/>
      <c r="G20" s="10"/>
      <c r="H20" s="10"/>
      <c r="I20" s="10"/>
    </row>
    <row r="21" spans="2:9">
      <c r="B21" s="9" t="s">
        <v>32</v>
      </c>
      <c r="C21" s="9" t="s">
        <v>31</v>
      </c>
      <c r="D21" s="19"/>
      <c r="E21" s="10"/>
      <c r="F21" s="10"/>
      <c r="G21" s="10"/>
      <c r="H21" s="10"/>
      <c r="I21" s="10"/>
    </row>
    <row r="22" spans="2:9">
      <c r="B22" s="9" t="s">
        <v>33</v>
      </c>
      <c r="C22" s="9" t="s">
        <v>31</v>
      </c>
      <c r="D22" s="19"/>
      <c r="E22" s="10"/>
      <c r="F22" s="10"/>
      <c r="G22" s="10"/>
      <c r="H22" s="10"/>
      <c r="I22" s="10"/>
    </row>
    <row r="23" spans="2:9">
      <c r="B23" s="9" t="s">
        <v>34</v>
      </c>
      <c r="C23" s="9" t="s">
        <v>94</v>
      </c>
      <c r="D23" s="19"/>
      <c r="E23" s="10"/>
      <c r="F23" s="10"/>
      <c r="G23" s="10"/>
      <c r="H23" s="10"/>
      <c r="I23" s="10"/>
    </row>
    <row r="24" spans="2:9">
      <c r="B24" s="9" t="s">
        <v>36</v>
      </c>
      <c r="C24" s="9" t="s">
        <v>35</v>
      </c>
      <c r="D24" s="19"/>
      <c r="E24" s="10"/>
      <c r="F24" s="10"/>
      <c r="G24" s="10"/>
      <c r="H24" s="10"/>
      <c r="I24" s="10"/>
    </row>
    <row r="25" spans="2:9">
      <c r="B25" s="9" t="s">
        <v>37</v>
      </c>
      <c r="C25" s="9" t="s">
        <v>35</v>
      </c>
      <c r="D25" s="19"/>
      <c r="E25" s="10"/>
      <c r="F25" s="10"/>
      <c r="G25" s="10"/>
      <c r="H25" s="10"/>
      <c r="I25" s="10"/>
    </row>
    <row r="26" spans="2:9">
      <c r="B26" s="9" t="s">
        <v>39</v>
      </c>
      <c r="C26" s="9" t="s">
        <v>38</v>
      </c>
      <c r="D26" s="19"/>
      <c r="E26" s="10"/>
      <c r="F26" s="10"/>
      <c r="G26" s="10"/>
      <c r="H26" s="10"/>
      <c r="I26" s="10"/>
    </row>
    <row r="27" spans="2:9">
      <c r="B27" s="9" t="s">
        <v>41</v>
      </c>
      <c r="C27" s="9" t="s">
        <v>40</v>
      </c>
      <c r="D27" s="19"/>
      <c r="E27" s="10"/>
      <c r="F27" s="10"/>
      <c r="G27" s="10"/>
      <c r="H27" s="10"/>
      <c r="I27" s="10"/>
    </row>
    <row r="28" spans="2:9">
      <c r="B28" s="9" t="s">
        <v>42</v>
      </c>
      <c r="C28" s="9" t="s">
        <v>40</v>
      </c>
      <c r="D28" s="19"/>
      <c r="E28" s="10"/>
      <c r="F28" s="10"/>
      <c r="G28" s="10"/>
      <c r="H28" s="10"/>
      <c r="I28" s="10"/>
    </row>
    <row r="29" spans="2:9">
      <c r="B29" s="9" t="s">
        <v>43</v>
      </c>
      <c r="C29" s="9" t="s">
        <v>40</v>
      </c>
      <c r="D29" s="19"/>
      <c r="E29" s="10"/>
      <c r="F29" s="10"/>
      <c r="G29" s="10"/>
      <c r="H29" s="10"/>
      <c r="I29" s="10"/>
    </row>
    <row r="30" spans="2:9">
      <c r="B30" s="9" t="s">
        <v>44</v>
      </c>
      <c r="C30" s="9" t="s">
        <v>40</v>
      </c>
      <c r="D30" s="19"/>
      <c r="E30" s="10"/>
      <c r="F30" s="10"/>
      <c r="G30" s="10"/>
      <c r="H30" s="10"/>
      <c r="I30" s="10"/>
    </row>
    <row r="31" spans="2:9">
      <c r="B31" s="9" t="s">
        <v>45</v>
      </c>
      <c r="C31" s="9" t="s">
        <v>40</v>
      </c>
      <c r="D31" s="19"/>
      <c r="E31" s="10"/>
      <c r="F31" s="10"/>
      <c r="G31" s="10"/>
      <c r="H31" s="10"/>
      <c r="I31" s="10"/>
    </row>
    <row r="32" spans="2:9">
      <c r="B32" s="9" t="s">
        <v>46</v>
      </c>
      <c r="C32" s="9" t="s">
        <v>40</v>
      </c>
      <c r="D32" s="19"/>
      <c r="E32" s="10"/>
      <c r="F32" s="10"/>
      <c r="G32" s="10"/>
      <c r="H32" s="10"/>
      <c r="I32" s="10"/>
    </row>
    <row r="33" spans="2:9">
      <c r="B33" s="9" t="s">
        <v>47</v>
      </c>
      <c r="C33" s="9" t="s">
        <v>40</v>
      </c>
      <c r="D33" s="19"/>
      <c r="E33" s="10"/>
      <c r="F33" s="10"/>
      <c r="G33" s="10"/>
      <c r="H33" s="10"/>
      <c r="I33" s="10"/>
    </row>
    <row r="34" spans="2:9">
      <c r="B34" s="9" t="s">
        <v>48</v>
      </c>
      <c r="C34" s="9" t="s">
        <v>40</v>
      </c>
      <c r="D34" s="19"/>
      <c r="E34" s="10"/>
      <c r="F34" s="10"/>
      <c r="G34" s="10"/>
      <c r="H34" s="10"/>
      <c r="I34" s="10"/>
    </row>
    <row r="35" spans="2:9">
      <c r="B35" s="9" t="s">
        <v>49</v>
      </c>
      <c r="C35" s="9" t="s">
        <v>40</v>
      </c>
      <c r="D35" s="19"/>
      <c r="E35" s="10"/>
      <c r="F35" s="10"/>
      <c r="G35" s="10"/>
      <c r="H35" s="10"/>
      <c r="I35" s="10"/>
    </row>
    <row r="36" spans="2:9">
      <c r="B36" s="9" t="s">
        <v>50</v>
      </c>
      <c r="C36" s="9" t="s">
        <v>40</v>
      </c>
      <c r="D36" s="19"/>
      <c r="E36" s="10"/>
      <c r="F36" s="10"/>
      <c r="G36" s="10"/>
      <c r="H36" s="10"/>
      <c r="I36" s="10"/>
    </row>
    <row r="37" spans="2:9">
      <c r="B37" s="9" t="s">
        <v>52</v>
      </c>
      <c r="C37" s="9" t="s">
        <v>51</v>
      </c>
      <c r="D37" s="19"/>
      <c r="E37" s="10"/>
      <c r="F37" s="10"/>
      <c r="G37" s="10"/>
      <c r="H37" s="10"/>
      <c r="I37" s="10"/>
    </row>
    <row r="38" spans="2:9">
      <c r="B38" s="9" t="s">
        <v>54</v>
      </c>
      <c r="C38" s="9" t="s">
        <v>53</v>
      </c>
      <c r="D38" s="19"/>
      <c r="E38" s="10"/>
      <c r="F38" s="10"/>
      <c r="G38" s="10"/>
      <c r="H38" s="10"/>
      <c r="I38" s="10"/>
    </row>
    <row r="39" spans="2:9">
      <c r="B39" s="9" t="s">
        <v>56</v>
      </c>
      <c r="C39" s="9" t="s">
        <v>55</v>
      </c>
      <c r="D39" s="19"/>
      <c r="E39" s="10"/>
      <c r="F39" s="10"/>
      <c r="G39" s="10"/>
      <c r="H39" s="10"/>
      <c r="I39" s="10"/>
    </row>
    <row r="40" spans="2:9">
      <c r="B40" s="9" t="s">
        <v>58</v>
      </c>
      <c r="C40" s="9" t="s">
        <v>57</v>
      </c>
      <c r="D40" s="19"/>
      <c r="E40" s="10"/>
      <c r="F40" s="10"/>
      <c r="G40" s="10"/>
      <c r="H40" s="10"/>
      <c r="I40" s="10"/>
    </row>
    <row r="41" spans="2:9">
      <c r="B41" s="9" t="s">
        <v>59</v>
      </c>
      <c r="C41" s="9" t="s">
        <v>57</v>
      </c>
      <c r="D41" s="19"/>
      <c r="E41" s="10"/>
      <c r="F41" s="10"/>
      <c r="G41" s="10"/>
      <c r="H41" s="10"/>
      <c r="I41" s="10"/>
    </row>
    <row r="42" spans="2:9">
      <c r="B42" s="9" t="s">
        <v>60</v>
      </c>
      <c r="C42" s="9" t="s">
        <v>57</v>
      </c>
      <c r="D42" s="19"/>
      <c r="E42" s="10"/>
      <c r="F42" s="10"/>
      <c r="G42" s="10"/>
      <c r="H42" s="10"/>
      <c r="I42" s="10"/>
    </row>
    <row r="43" spans="2:9">
      <c r="B43" s="9" t="s">
        <v>61</v>
      </c>
      <c r="C43" s="9" t="s">
        <v>57</v>
      </c>
      <c r="D43" s="19"/>
      <c r="E43" s="10"/>
      <c r="F43" s="10"/>
      <c r="G43" s="10"/>
      <c r="H43" s="10"/>
      <c r="I43" s="10"/>
    </row>
    <row r="44" spans="2:9">
      <c r="B44" s="9" t="s">
        <v>62</v>
      </c>
      <c r="C44" s="9" t="s">
        <v>57</v>
      </c>
      <c r="D44" s="19"/>
      <c r="E44" s="10"/>
      <c r="F44" s="10"/>
      <c r="G44" s="10"/>
      <c r="H44" s="10"/>
      <c r="I44" s="10"/>
    </row>
    <row r="45" spans="2:9">
      <c r="B45" s="9" t="s">
        <v>63</v>
      </c>
      <c r="C45" s="9" t="s">
        <v>57</v>
      </c>
      <c r="D45" s="19"/>
      <c r="E45" s="10"/>
      <c r="F45" s="10"/>
      <c r="G45" s="10"/>
      <c r="H45" s="10"/>
      <c r="I45" s="10"/>
    </row>
    <row r="46" spans="2:9">
      <c r="B46" s="9" t="s">
        <v>64</v>
      </c>
      <c r="C46" s="9" t="s">
        <v>51</v>
      </c>
      <c r="D46" s="19"/>
      <c r="E46" s="10"/>
      <c r="F46" s="10"/>
      <c r="G46" s="10"/>
      <c r="H46" s="10"/>
      <c r="I46" s="10"/>
    </row>
    <row r="47" spans="2:9">
      <c r="B47" s="9" t="s">
        <v>65</v>
      </c>
      <c r="C47" s="9" t="s">
        <v>51</v>
      </c>
      <c r="D47" s="19"/>
      <c r="E47" s="10"/>
      <c r="F47" s="10"/>
      <c r="G47" s="10"/>
      <c r="H47" s="10"/>
      <c r="I47" s="10"/>
    </row>
    <row r="48" spans="2:9">
      <c r="B48" s="9" t="s">
        <v>66</v>
      </c>
      <c r="C48" s="9" t="s">
        <v>99</v>
      </c>
      <c r="D48" s="19"/>
      <c r="E48" s="10"/>
      <c r="F48" s="10"/>
      <c r="G48" s="10"/>
      <c r="H48" s="10"/>
      <c r="I48" s="10"/>
    </row>
    <row r="49" spans="2:9">
      <c r="B49" s="9" t="s">
        <v>67</v>
      </c>
      <c r="C49" s="9" t="s">
        <v>100</v>
      </c>
      <c r="D49" s="19"/>
      <c r="E49" s="10"/>
      <c r="F49" s="10"/>
      <c r="G49" s="10"/>
      <c r="H49" s="10"/>
      <c r="I49" s="10"/>
    </row>
    <row r="50" spans="2:9">
      <c r="B50" s="9" t="s">
        <v>68</v>
      </c>
      <c r="C50" s="9" t="s">
        <v>95</v>
      </c>
      <c r="D50" s="19"/>
      <c r="E50" s="10"/>
      <c r="F50" s="10"/>
      <c r="G50" s="10"/>
      <c r="H50" s="10"/>
      <c r="I50" s="10"/>
    </row>
    <row r="51" spans="2:9">
      <c r="B51" s="10"/>
      <c r="C51" s="10"/>
      <c r="D51" s="10"/>
      <c r="E51" s="10"/>
      <c r="F51" s="10"/>
      <c r="G51" s="10"/>
      <c r="H51" s="10"/>
      <c r="I51" s="10"/>
    </row>
    <row r="52" spans="2:9">
      <c r="B52" s="10"/>
      <c r="C52" s="10"/>
      <c r="D52" s="10"/>
      <c r="E52" s="10"/>
      <c r="F52" s="10"/>
      <c r="G52" s="10"/>
      <c r="H52" s="10"/>
      <c r="I52" s="10"/>
    </row>
    <row r="53" spans="2:9">
      <c r="B53" s="10"/>
      <c r="C53" s="10"/>
      <c r="D53" s="10"/>
      <c r="E53" s="10"/>
      <c r="F53" s="10"/>
      <c r="G53" s="10"/>
      <c r="H53" s="10"/>
      <c r="I53" s="10"/>
    </row>
    <row r="54" spans="2:9">
      <c r="B54" s="10"/>
      <c r="C54" s="10"/>
      <c r="D54" s="10"/>
      <c r="E54" s="10"/>
      <c r="F54" s="10"/>
      <c r="G54" s="10"/>
      <c r="H54" s="10"/>
      <c r="I54" s="10"/>
    </row>
    <row r="55" spans="2:9">
      <c r="B55" s="10"/>
      <c r="C55" s="10"/>
      <c r="D55" s="10"/>
      <c r="E55" s="10"/>
      <c r="F55" s="10"/>
      <c r="G55" s="10"/>
      <c r="H55" s="10"/>
      <c r="I55" s="10"/>
    </row>
    <row r="56" spans="2:9">
      <c r="B56" s="10"/>
      <c r="C56" s="10"/>
      <c r="D56" s="10"/>
      <c r="E56" s="10"/>
      <c r="F56" s="10"/>
      <c r="G56" s="10"/>
      <c r="H56" s="10"/>
      <c r="I56" s="10"/>
    </row>
    <row r="57" spans="2:9">
      <c r="B57" s="10"/>
      <c r="C57" s="10"/>
      <c r="D57" s="10"/>
      <c r="E57" s="10"/>
      <c r="F57" s="10"/>
      <c r="G57" s="10"/>
      <c r="H57" s="10"/>
      <c r="I57" s="10"/>
    </row>
    <row r="58" spans="2:9">
      <c r="B58" s="10"/>
      <c r="C58" s="10"/>
      <c r="D58" s="10"/>
      <c r="E58" s="10"/>
      <c r="F58" s="10"/>
      <c r="G58" s="10"/>
      <c r="H58" s="10"/>
      <c r="I58" s="10"/>
    </row>
    <row r="59" spans="2:9">
      <c r="B59" s="10"/>
      <c r="C59" s="10"/>
      <c r="D59" s="10"/>
      <c r="E59" s="10"/>
      <c r="F59" s="10"/>
      <c r="G59" s="10"/>
      <c r="H59" s="10"/>
      <c r="I59" s="10"/>
    </row>
    <row r="60" spans="2:9">
      <c r="B60" s="10"/>
      <c r="C60" s="10"/>
      <c r="D60" s="10"/>
      <c r="E60" s="10"/>
      <c r="F60" s="10"/>
      <c r="G60" s="10"/>
      <c r="H60" s="10"/>
      <c r="I60" s="10"/>
    </row>
    <row r="61" spans="2:9">
      <c r="B61" s="10"/>
      <c r="C61" s="10"/>
      <c r="D61" s="10"/>
      <c r="E61" s="10"/>
      <c r="F61" s="10"/>
      <c r="G61" s="10"/>
      <c r="H61" s="10"/>
      <c r="I61" s="10"/>
    </row>
    <row r="62" spans="2:9">
      <c r="B62" s="10"/>
      <c r="C62" s="10"/>
      <c r="D62" s="10"/>
      <c r="E62" s="10"/>
      <c r="F62" s="10"/>
      <c r="G62" s="10"/>
      <c r="H62" s="10"/>
      <c r="I62" s="10"/>
    </row>
    <row r="63" spans="2:9">
      <c r="B63" s="10"/>
      <c r="C63" s="10"/>
      <c r="D63" s="10"/>
      <c r="E63" s="10"/>
      <c r="F63" s="10"/>
      <c r="G63" s="10"/>
      <c r="H63" s="10"/>
      <c r="I63" s="10"/>
    </row>
    <row r="64" spans="2:9">
      <c r="B64" s="10"/>
      <c r="C64" s="10"/>
      <c r="D64" s="10"/>
      <c r="E64" s="10"/>
      <c r="F64" s="10"/>
      <c r="G64" s="10"/>
      <c r="H64" s="10"/>
      <c r="I64" s="10"/>
    </row>
    <row r="65" spans="2:9">
      <c r="B65" s="10"/>
      <c r="C65" s="10"/>
      <c r="D65" s="10"/>
      <c r="E65" s="10"/>
      <c r="F65" s="10"/>
      <c r="G65" s="10"/>
      <c r="H65" s="10"/>
      <c r="I65" s="10"/>
    </row>
    <row r="66" spans="2:9">
      <c r="B66" s="10"/>
      <c r="C66" s="10"/>
      <c r="D66" s="10"/>
      <c r="E66" s="10"/>
      <c r="F66" s="10"/>
      <c r="G66" s="10"/>
      <c r="H66" s="10"/>
      <c r="I66" s="10"/>
    </row>
    <row r="67" spans="2:9">
      <c r="B67" s="10"/>
      <c r="C67" s="10"/>
      <c r="D67" s="10"/>
      <c r="E67" s="10"/>
      <c r="F67" s="10"/>
      <c r="G67" s="10"/>
      <c r="H67" s="10"/>
      <c r="I67" s="10"/>
    </row>
    <row r="68" spans="2:9">
      <c r="B68" s="10"/>
      <c r="C68" s="10"/>
      <c r="D68" s="10"/>
      <c r="E68" s="10"/>
      <c r="F68" s="10"/>
      <c r="G68" s="10"/>
      <c r="H68" s="10"/>
      <c r="I68" s="10"/>
    </row>
    <row r="69" spans="2:9">
      <c r="B69" s="10"/>
      <c r="C69" s="10"/>
      <c r="D69" s="10"/>
      <c r="E69" s="10"/>
      <c r="F69" s="10"/>
      <c r="G69" s="10"/>
      <c r="H69" s="10"/>
      <c r="I69" s="10"/>
    </row>
    <row r="70" spans="2:9">
      <c r="B70" s="10"/>
      <c r="C70" s="10"/>
      <c r="D70" s="10"/>
      <c r="E70" s="10"/>
      <c r="F70" s="10"/>
      <c r="G70" s="10"/>
      <c r="H70" s="10"/>
      <c r="I70" s="10"/>
    </row>
    <row r="71" spans="2:9">
      <c r="B71" s="10"/>
      <c r="C71" s="10"/>
      <c r="D71" s="10"/>
      <c r="E71" s="10"/>
      <c r="F71" s="10"/>
      <c r="G71" s="10"/>
      <c r="H71" s="10"/>
      <c r="I71" s="10"/>
    </row>
    <row r="72" spans="2:9">
      <c r="B72" s="10"/>
      <c r="C72" s="10"/>
      <c r="D72" s="10"/>
      <c r="E72" s="10"/>
      <c r="F72" s="10"/>
      <c r="G72" s="10"/>
      <c r="H72" s="10"/>
      <c r="I72" s="10"/>
    </row>
    <row r="73" spans="2:9">
      <c r="B73" s="10"/>
      <c r="C73" s="10"/>
      <c r="D73" s="10"/>
      <c r="E73" s="10"/>
      <c r="F73" s="10"/>
      <c r="G73" s="10"/>
      <c r="H73" s="10"/>
      <c r="I73" s="10"/>
    </row>
    <row r="74" spans="2:9">
      <c r="B74" s="10"/>
      <c r="C74" s="10"/>
      <c r="D74" s="10"/>
      <c r="E74" s="10"/>
      <c r="F74" s="10"/>
      <c r="G74" s="10"/>
      <c r="H74" s="10"/>
      <c r="I74" s="10"/>
    </row>
    <row r="75" spans="2:9">
      <c r="B75" s="10"/>
      <c r="C75" s="10"/>
      <c r="D75" s="10"/>
      <c r="E75" s="10"/>
      <c r="F75" s="10"/>
      <c r="G75" s="10"/>
      <c r="H75" s="10"/>
      <c r="I75" s="10"/>
    </row>
    <row r="76" spans="2:9">
      <c r="B76" s="10"/>
      <c r="C76" s="10"/>
      <c r="D76" s="10"/>
      <c r="E76" s="10"/>
      <c r="F76" s="10"/>
      <c r="G76" s="10"/>
      <c r="H76" s="10"/>
      <c r="I76" s="10"/>
    </row>
    <row r="77" spans="2:9">
      <c r="B77" s="10"/>
      <c r="C77" s="10"/>
      <c r="D77" s="10"/>
      <c r="E77" s="10"/>
      <c r="F77" s="10"/>
      <c r="G77" s="10"/>
      <c r="H77" s="10"/>
      <c r="I77" s="10"/>
    </row>
    <row r="78" spans="2:9">
      <c r="B78" s="10"/>
      <c r="C78" s="10"/>
      <c r="D78" s="10"/>
      <c r="E78" s="10"/>
      <c r="F78" s="10"/>
      <c r="G78" s="10"/>
      <c r="H78" s="10"/>
      <c r="I78" s="10"/>
    </row>
    <row r="79" spans="2:9">
      <c r="B79" s="10"/>
      <c r="C79" s="10"/>
      <c r="D79" s="10"/>
      <c r="E79" s="10"/>
      <c r="F79" s="10"/>
      <c r="G79" s="10"/>
      <c r="H79" s="10"/>
      <c r="I79" s="10"/>
    </row>
    <row r="80" spans="2:9">
      <c r="B80" s="10"/>
      <c r="C80" s="10"/>
      <c r="D80" s="10"/>
      <c r="E80" s="10"/>
      <c r="F80" s="10"/>
      <c r="G80" s="10"/>
      <c r="H80" s="10"/>
      <c r="I80" s="10"/>
    </row>
    <row r="81" spans="2:9">
      <c r="B81" s="10"/>
      <c r="C81" s="10"/>
      <c r="D81" s="10"/>
      <c r="E81" s="10"/>
      <c r="F81" s="10"/>
      <c r="G81" s="10"/>
      <c r="H81" s="10"/>
      <c r="I81" s="10"/>
    </row>
    <row r="82" spans="2:9">
      <c r="B82" s="10"/>
      <c r="C82" s="10"/>
      <c r="D82" s="10"/>
      <c r="E82" s="10"/>
      <c r="F82" s="10"/>
      <c r="G82" s="10"/>
      <c r="H82" s="10"/>
      <c r="I82" s="10"/>
    </row>
    <row r="83" spans="2:9">
      <c r="B83" s="10"/>
      <c r="C83" s="10"/>
      <c r="D83" s="10"/>
      <c r="E83" s="10"/>
      <c r="F83" s="10"/>
      <c r="G83" s="10"/>
      <c r="H83" s="10"/>
      <c r="I83" s="10"/>
    </row>
    <row r="84" spans="2:9">
      <c r="B84" s="10"/>
      <c r="C84" s="10"/>
      <c r="D84" s="10"/>
      <c r="E84" s="10"/>
      <c r="F84" s="10"/>
      <c r="G84" s="10"/>
      <c r="H84" s="10"/>
      <c r="I84" s="10"/>
    </row>
    <row r="85" spans="2:9">
      <c r="B85" s="10"/>
      <c r="C85" s="10"/>
      <c r="D85" s="10"/>
      <c r="E85" s="10"/>
      <c r="F85" s="10"/>
      <c r="G85" s="10"/>
      <c r="H85" s="10"/>
      <c r="I85" s="10"/>
    </row>
    <row r="86" spans="2:9">
      <c r="B86" s="10"/>
      <c r="C86" s="10"/>
      <c r="D86" s="10"/>
      <c r="E86" s="10"/>
      <c r="F86" s="10"/>
      <c r="G86" s="10"/>
      <c r="H86" s="10"/>
      <c r="I86" s="10"/>
    </row>
    <row r="87" spans="2:9">
      <c r="B87" s="10"/>
      <c r="C87" s="10"/>
      <c r="D87" s="10"/>
      <c r="E87" s="10"/>
      <c r="F87" s="10"/>
      <c r="G87" s="10"/>
      <c r="H87" s="10"/>
      <c r="I87" s="10"/>
    </row>
    <row r="88" spans="2:9">
      <c r="B88" s="10"/>
      <c r="C88" s="10"/>
      <c r="D88" s="10"/>
      <c r="E88" s="10"/>
      <c r="F88" s="10"/>
      <c r="G88" s="10"/>
      <c r="H88" s="10"/>
      <c r="I88" s="10"/>
    </row>
    <row r="89" spans="2:9">
      <c r="B89" s="10"/>
      <c r="C89" s="10"/>
      <c r="D89" s="10"/>
      <c r="E89" s="10"/>
      <c r="F89" s="10"/>
      <c r="G89" s="10"/>
      <c r="H89" s="10"/>
      <c r="I89" s="10"/>
    </row>
    <row r="90" spans="2:9">
      <c r="B90" s="10"/>
      <c r="C90" s="10"/>
      <c r="D90" s="10"/>
      <c r="E90" s="10"/>
      <c r="F90" s="10"/>
      <c r="G90" s="10"/>
      <c r="H90" s="10"/>
      <c r="I90" s="10"/>
    </row>
    <row r="91" spans="2:9">
      <c r="B91" s="10"/>
      <c r="C91" s="10"/>
      <c r="D91" s="10"/>
      <c r="E91" s="10"/>
      <c r="F91" s="10"/>
      <c r="G91" s="10"/>
      <c r="H91" s="10"/>
      <c r="I91" s="10"/>
    </row>
    <row r="92" spans="2:9">
      <c r="B92" s="10"/>
      <c r="C92" s="10"/>
      <c r="D92" s="10"/>
      <c r="E92" s="10"/>
      <c r="F92" s="10"/>
      <c r="G92" s="10"/>
      <c r="H92" s="10"/>
      <c r="I92" s="10"/>
    </row>
    <row r="93" spans="2:9">
      <c r="B93" s="10"/>
      <c r="C93" s="10"/>
      <c r="D93" s="10"/>
      <c r="E93" s="10"/>
      <c r="F93" s="10"/>
      <c r="G93" s="10"/>
      <c r="H93" s="10"/>
      <c r="I93" s="10"/>
    </row>
    <row r="94" spans="2:9">
      <c r="B94" s="10"/>
      <c r="C94" s="10"/>
      <c r="D94" s="10"/>
      <c r="E94" s="10"/>
      <c r="F94" s="10"/>
      <c r="G94" s="10"/>
      <c r="H94" s="10"/>
      <c r="I94" s="10"/>
    </row>
    <row r="95" spans="2:9">
      <c r="B95" s="10"/>
      <c r="C95" s="10"/>
      <c r="D95" s="10"/>
      <c r="E95" s="10"/>
      <c r="F95" s="10"/>
      <c r="G95" s="10"/>
      <c r="H95" s="10"/>
      <c r="I95" s="10"/>
    </row>
    <row r="96" spans="2:9">
      <c r="B96" s="10"/>
      <c r="C96" s="10"/>
      <c r="D96" s="10"/>
      <c r="E96" s="10"/>
      <c r="F96" s="10"/>
      <c r="G96" s="10"/>
      <c r="H96" s="10"/>
      <c r="I96" s="10"/>
    </row>
    <row r="97" spans="2:9">
      <c r="B97" s="10"/>
      <c r="C97" s="10"/>
      <c r="D97" s="10"/>
      <c r="E97" s="10"/>
      <c r="F97" s="10"/>
      <c r="G97" s="10"/>
      <c r="H97" s="10"/>
      <c r="I97" s="10"/>
    </row>
    <row r="98" spans="2:9">
      <c r="B98" s="10"/>
      <c r="C98" s="10"/>
      <c r="D98" s="10"/>
      <c r="E98" s="10"/>
      <c r="F98" s="10"/>
      <c r="G98" s="10"/>
      <c r="H98" s="10"/>
      <c r="I98" s="10"/>
    </row>
    <row r="99" spans="2:9">
      <c r="B99" s="10"/>
      <c r="C99" s="10"/>
      <c r="D99" s="10"/>
      <c r="E99" s="10"/>
      <c r="F99" s="10"/>
      <c r="G99" s="10"/>
      <c r="H99" s="10"/>
      <c r="I99" s="10"/>
    </row>
    <row r="100" spans="2:9">
      <c r="B100" s="10"/>
      <c r="C100" s="10"/>
      <c r="D100" s="10"/>
      <c r="E100" s="10"/>
      <c r="F100" s="10"/>
      <c r="G100" s="10"/>
      <c r="H100" s="10"/>
      <c r="I100" s="10"/>
    </row>
    <row r="101" spans="2:9">
      <c r="B101" s="10"/>
      <c r="C101" s="10"/>
      <c r="D101" s="10"/>
      <c r="E101" s="10"/>
      <c r="F101" s="10"/>
      <c r="G101" s="10"/>
      <c r="H101" s="10"/>
      <c r="I101" s="10"/>
    </row>
    <row r="102" spans="2:9">
      <c r="B102" s="10"/>
      <c r="C102" s="10"/>
      <c r="D102" s="10"/>
      <c r="E102" s="10"/>
      <c r="F102" s="10"/>
      <c r="G102" s="10"/>
      <c r="H102" s="10"/>
      <c r="I102" s="10"/>
    </row>
    <row r="103" spans="2:9">
      <c r="B103" s="10"/>
      <c r="C103" s="10"/>
      <c r="D103" s="10"/>
      <c r="E103" s="10"/>
      <c r="F103" s="10"/>
      <c r="G103" s="10"/>
      <c r="H103" s="10"/>
      <c r="I103" s="10"/>
    </row>
    <row r="104" spans="2:9">
      <c r="B104" s="10"/>
      <c r="C104" s="10"/>
      <c r="D104" s="10"/>
      <c r="E104" s="10"/>
      <c r="F104" s="10"/>
      <c r="G104" s="10"/>
      <c r="H104" s="10"/>
      <c r="I104" s="10"/>
    </row>
    <row r="105" spans="2:9">
      <c r="B105" s="10"/>
      <c r="C105" s="10"/>
      <c r="D105" s="10"/>
      <c r="E105" s="10"/>
      <c r="F105" s="10"/>
      <c r="G105" s="10"/>
      <c r="H105" s="10"/>
      <c r="I105" s="10"/>
    </row>
    <row r="106" spans="2:9">
      <c r="B106" s="10"/>
      <c r="C106" s="10"/>
      <c r="D106" s="10"/>
      <c r="E106" s="10"/>
      <c r="F106" s="10"/>
      <c r="G106" s="10"/>
      <c r="H106" s="10"/>
      <c r="I106" s="10"/>
    </row>
    <row r="107" spans="2:9">
      <c r="B107" s="10"/>
      <c r="C107" s="10"/>
      <c r="D107" s="10"/>
      <c r="E107" s="10"/>
      <c r="F107" s="10"/>
      <c r="G107" s="10"/>
      <c r="H107" s="10"/>
      <c r="I107" s="10"/>
    </row>
    <row r="108" spans="2:9">
      <c r="B108" s="10"/>
      <c r="C108" s="10"/>
      <c r="D108" s="10"/>
      <c r="E108" s="10"/>
      <c r="F108" s="10"/>
      <c r="G108" s="10"/>
      <c r="H108" s="10"/>
      <c r="I108" s="10"/>
    </row>
    <row r="109" spans="2:9">
      <c r="B109" s="10"/>
      <c r="C109" s="10"/>
      <c r="D109" s="10"/>
      <c r="E109" s="10"/>
      <c r="F109" s="10"/>
      <c r="G109" s="10"/>
      <c r="H109" s="10"/>
      <c r="I109" s="10"/>
    </row>
    <row r="110" spans="2:9">
      <c r="B110" s="10"/>
      <c r="C110" s="10"/>
      <c r="D110" s="10"/>
      <c r="E110" s="10"/>
      <c r="F110" s="10"/>
      <c r="G110" s="10"/>
      <c r="H110" s="10"/>
      <c r="I110" s="10"/>
    </row>
    <row r="111" spans="2:9">
      <c r="B111" s="10"/>
      <c r="C111" s="10"/>
      <c r="D111" s="10"/>
      <c r="E111" s="10"/>
      <c r="F111" s="10"/>
      <c r="G111" s="10"/>
      <c r="H111" s="10"/>
      <c r="I111" s="10"/>
    </row>
    <row r="112" spans="2:9">
      <c r="B112" s="10"/>
      <c r="C112" s="10"/>
      <c r="D112" s="10"/>
      <c r="E112" s="10"/>
      <c r="F112" s="10"/>
      <c r="G112" s="10"/>
      <c r="H112" s="10"/>
      <c r="I112" s="10"/>
    </row>
    <row r="113" spans="2:9">
      <c r="B113" s="10"/>
      <c r="C113" s="10"/>
      <c r="D113" s="10"/>
      <c r="E113" s="10"/>
      <c r="F113" s="10"/>
      <c r="G113" s="10"/>
      <c r="H113" s="10"/>
      <c r="I113" s="10"/>
    </row>
    <row r="114" spans="2:9">
      <c r="B114" s="10"/>
      <c r="C114" s="10"/>
      <c r="D114" s="10"/>
      <c r="E114" s="10"/>
      <c r="F114" s="10"/>
      <c r="G114" s="10"/>
      <c r="H114" s="10"/>
      <c r="I114" s="10"/>
    </row>
    <row r="115" spans="2:9">
      <c r="B115" s="10"/>
      <c r="C115" s="10"/>
      <c r="D115" s="10"/>
      <c r="E115" s="10"/>
      <c r="F115" s="10"/>
      <c r="G115" s="10"/>
      <c r="H115" s="10"/>
      <c r="I115" s="10"/>
    </row>
    <row r="116" spans="2:9">
      <c r="B116" s="10"/>
      <c r="C116" s="10"/>
      <c r="D116" s="10"/>
      <c r="E116" s="10"/>
      <c r="F116" s="10"/>
      <c r="G116" s="10"/>
      <c r="H116" s="10"/>
      <c r="I116" s="10"/>
    </row>
    <row r="117" spans="2:9">
      <c r="B117" s="10"/>
      <c r="C117" s="10"/>
      <c r="D117" s="10"/>
      <c r="E117" s="10"/>
      <c r="F117" s="10"/>
      <c r="G117" s="10"/>
      <c r="H117" s="10"/>
      <c r="I117" s="10"/>
    </row>
    <row r="118" spans="2:9">
      <c r="B118" s="10"/>
      <c r="C118" s="10"/>
      <c r="D118" s="10"/>
      <c r="E118" s="10"/>
      <c r="F118" s="10"/>
      <c r="G118" s="10"/>
      <c r="H118" s="10"/>
      <c r="I118" s="10"/>
    </row>
    <row r="119" spans="2:9">
      <c r="B119" s="10"/>
      <c r="C119" s="10"/>
      <c r="D119" s="10"/>
      <c r="E119" s="10"/>
      <c r="F119" s="10"/>
      <c r="G119" s="10"/>
      <c r="H119" s="10"/>
      <c r="I119" s="10"/>
    </row>
    <row r="120" spans="2:9">
      <c r="B120" s="10"/>
      <c r="C120" s="10"/>
      <c r="D120" s="10"/>
      <c r="E120" s="10"/>
      <c r="F120" s="10"/>
      <c r="G120" s="10"/>
      <c r="H120" s="10"/>
      <c r="I120" s="10"/>
    </row>
    <row r="121" spans="2:9">
      <c r="B121" s="10"/>
      <c r="C121" s="10"/>
      <c r="D121" s="10"/>
      <c r="E121" s="10"/>
      <c r="F121" s="10"/>
      <c r="G121" s="10"/>
      <c r="H121" s="10"/>
      <c r="I121" s="10"/>
    </row>
    <row r="122" spans="2:9">
      <c r="B122" s="10"/>
      <c r="C122" s="10"/>
      <c r="D122" s="10"/>
      <c r="E122" s="10"/>
      <c r="F122" s="10"/>
      <c r="G122" s="10"/>
      <c r="H122" s="10"/>
      <c r="I122" s="10"/>
    </row>
    <row r="123" spans="2:9">
      <c r="B123" s="10"/>
      <c r="C123" s="10"/>
      <c r="D123" s="10"/>
      <c r="E123" s="10"/>
      <c r="F123" s="10"/>
      <c r="G123" s="10"/>
      <c r="H123" s="10"/>
      <c r="I123" s="10"/>
    </row>
    <row r="124" spans="2:9">
      <c r="B124" s="10"/>
      <c r="C124" s="10"/>
      <c r="D124" s="10"/>
      <c r="E124" s="10"/>
      <c r="F124" s="10"/>
      <c r="G124" s="10"/>
      <c r="H124" s="10"/>
      <c r="I124" s="10"/>
    </row>
    <row r="125" spans="2:9">
      <c r="B125" s="10"/>
      <c r="C125" s="10"/>
      <c r="D125" s="10"/>
      <c r="E125" s="10"/>
      <c r="F125" s="10"/>
      <c r="G125" s="10"/>
      <c r="H125" s="10"/>
      <c r="I125" s="10"/>
    </row>
    <row r="126" spans="2:9">
      <c r="B126" s="10"/>
      <c r="C126" s="10"/>
      <c r="D126" s="10"/>
      <c r="E126" s="10"/>
      <c r="F126" s="10"/>
      <c r="G126" s="10"/>
      <c r="H126" s="10"/>
      <c r="I126" s="10"/>
    </row>
    <row r="127" spans="2:9">
      <c r="B127" s="10"/>
      <c r="C127" s="10"/>
      <c r="D127" s="10"/>
      <c r="E127" s="10"/>
      <c r="F127" s="10"/>
      <c r="G127" s="10"/>
      <c r="H127" s="10"/>
      <c r="I127" s="10"/>
    </row>
    <row r="128" spans="2:9">
      <c r="B128" s="10"/>
      <c r="C128" s="10"/>
      <c r="D128" s="10"/>
      <c r="E128" s="10"/>
      <c r="F128" s="10"/>
      <c r="G128" s="10"/>
      <c r="H128" s="10"/>
      <c r="I128" s="10"/>
    </row>
    <row r="129" spans="2:9">
      <c r="B129" s="10"/>
      <c r="C129" s="10"/>
      <c r="D129" s="10"/>
      <c r="E129" s="10"/>
      <c r="F129" s="10"/>
      <c r="G129" s="10"/>
      <c r="H129" s="10"/>
      <c r="I129" s="10"/>
    </row>
    <row r="130" spans="2:9">
      <c r="B130" s="10"/>
      <c r="C130" s="10"/>
      <c r="D130" s="10"/>
      <c r="E130" s="10"/>
      <c r="F130" s="10"/>
      <c r="G130" s="10"/>
      <c r="H130" s="10"/>
      <c r="I130" s="10"/>
    </row>
    <row r="131" spans="2:9">
      <c r="B131" s="10"/>
      <c r="C131" s="10"/>
      <c r="D131" s="10"/>
      <c r="E131" s="10"/>
      <c r="F131" s="10"/>
      <c r="G131" s="10"/>
      <c r="H131" s="10"/>
      <c r="I131" s="10"/>
    </row>
    <row r="132" spans="2:9">
      <c r="B132" s="10"/>
      <c r="C132" s="10"/>
      <c r="D132" s="10"/>
      <c r="E132" s="10"/>
      <c r="F132" s="10"/>
      <c r="G132" s="10"/>
      <c r="H132" s="10"/>
      <c r="I132" s="10"/>
    </row>
    <row r="133" spans="2:9">
      <c r="B133" s="10"/>
      <c r="C133" s="10"/>
      <c r="D133" s="10"/>
      <c r="E133" s="10"/>
      <c r="F133" s="10"/>
      <c r="G133" s="10"/>
      <c r="H133" s="10"/>
      <c r="I133" s="10"/>
    </row>
    <row r="134" spans="2:9">
      <c r="B134" s="10"/>
      <c r="C134" s="10"/>
      <c r="D134" s="10"/>
      <c r="E134" s="10"/>
      <c r="F134" s="10"/>
      <c r="G134" s="10"/>
      <c r="H134" s="10"/>
      <c r="I134" s="10"/>
    </row>
    <row r="135" spans="2:9">
      <c r="B135" s="10"/>
      <c r="C135" s="10"/>
      <c r="D135" s="10"/>
      <c r="E135" s="10"/>
      <c r="F135" s="10"/>
      <c r="G135" s="10"/>
      <c r="H135" s="10"/>
      <c r="I135" s="10"/>
    </row>
    <row r="136" spans="2:9">
      <c r="B136" s="10"/>
      <c r="C136" s="10"/>
      <c r="D136" s="10"/>
      <c r="E136" s="10"/>
      <c r="F136" s="10"/>
      <c r="G136" s="10"/>
      <c r="H136" s="10"/>
      <c r="I136" s="10"/>
    </row>
    <row r="137" spans="2:9">
      <c r="B137" s="10"/>
      <c r="C137" s="10"/>
      <c r="D137" s="10"/>
      <c r="E137" s="10"/>
      <c r="F137" s="10"/>
      <c r="G137" s="10"/>
      <c r="H137" s="10"/>
      <c r="I137" s="10"/>
    </row>
    <row r="138" spans="2:9">
      <c r="B138" s="10"/>
      <c r="C138" s="10"/>
      <c r="D138" s="10"/>
      <c r="E138" s="10"/>
      <c r="F138" s="10"/>
      <c r="G138" s="10"/>
      <c r="H138" s="10"/>
      <c r="I138" s="10"/>
    </row>
    <row r="139" spans="2:9">
      <c r="B139" s="10"/>
      <c r="C139" s="10"/>
      <c r="D139" s="10"/>
      <c r="E139" s="10"/>
      <c r="F139" s="10"/>
      <c r="G139" s="10"/>
      <c r="H139" s="10"/>
      <c r="I139" s="10"/>
    </row>
    <row r="140" spans="2:9">
      <c r="B140" s="10"/>
      <c r="C140" s="10"/>
      <c r="D140" s="10"/>
      <c r="E140" s="10"/>
      <c r="F140" s="10"/>
      <c r="G140" s="10"/>
      <c r="H140" s="10"/>
      <c r="I140" s="10"/>
    </row>
    <row r="141" spans="2:9">
      <c r="B141" s="10"/>
      <c r="C141" s="10"/>
      <c r="D141" s="10"/>
      <c r="E141" s="10"/>
      <c r="F141" s="10"/>
      <c r="G141" s="10"/>
      <c r="H141" s="10"/>
      <c r="I141" s="10"/>
    </row>
    <row r="142" spans="2:9">
      <c r="B142" s="10"/>
      <c r="C142" s="10"/>
      <c r="D142" s="10"/>
      <c r="E142" s="10"/>
      <c r="F142" s="10"/>
      <c r="G142" s="10"/>
      <c r="H142" s="10"/>
      <c r="I142" s="10"/>
    </row>
    <row r="143" spans="2:9">
      <c r="B143" s="10"/>
      <c r="C143" s="10"/>
      <c r="D143" s="10"/>
      <c r="E143" s="10"/>
      <c r="F143" s="10"/>
      <c r="G143" s="10"/>
      <c r="H143" s="10"/>
      <c r="I143" s="10"/>
    </row>
    <row r="144" spans="2:9">
      <c r="B144" s="10"/>
      <c r="C144" s="10"/>
      <c r="D144" s="10"/>
      <c r="E144" s="10"/>
      <c r="F144" s="10"/>
      <c r="G144" s="10"/>
      <c r="H144" s="10"/>
      <c r="I144" s="10"/>
    </row>
    <row r="145" spans="2:9">
      <c r="B145" s="10"/>
      <c r="C145" s="10"/>
      <c r="D145" s="10"/>
      <c r="E145" s="10"/>
      <c r="F145" s="10"/>
      <c r="G145" s="10"/>
      <c r="H145" s="10"/>
      <c r="I145" s="10"/>
    </row>
    <row r="146" spans="2:9">
      <c r="B146" s="10"/>
      <c r="C146" s="10"/>
      <c r="D146" s="10"/>
      <c r="E146" s="10"/>
      <c r="F146" s="10"/>
      <c r="G146" s="10"/>
      <c r="H146" s="10"/>
      <c r="I146" s="10"/>
    </row>
    <row r="147" spans="2:9">
      <c r="B147" s="10"/>
      <c r="C147" s="10"/>
      <c r="D147" s="10"/>
      <c r="E147" s="10"/>
      <c r="F147" s="10"/>
      <c r="G147" s="10"/>
      <c r="H147" s="10"/>
      <c r="I147" s="10"/>
    </row>
    <row r="148" spans="2:9">
      <c r="B148" s="10"/>
      <c r="C148" s="10"/>
      <c r="D148" s="10"/>
      <c r="E148" s="10"/>
      <c r="F148" s="10"/>
      <c r="G148" s="10"/>
      <c r="H148" s="10"/>
      <c r="I148" s="10"/>
    </row>
    <row r="149" spans="2:9">
      <c r="B149" s="10"/>
      <c r="C149" s="10"/>
      <c r="D149" s="10"/>
      <c r="E149" s="10"/>
      <c r="F149" s="10"/>
      <c r="G149" s="10"/>
      <c r="H149" s="10"/>
      <c r="I149" s="10"/>
    </row>
    <row r="150" spans="2:9">
      <c r="B150" s="10"/>
      <c r="C150" s="10"/>
      <c r="D150" s="10"/>
      <c r="E150" s="10"/>
      <c r="F150" s="10"/>
      <c r="G150" s="10"/>
      <c r="H150" s="10"/>
      <c r="I150" s="10"/>
    </row>
    <row r="151" spans="2:9">
      <c r="B151" s="10"/>
      <c r="C151" s="10"/>
      <c r="D151" s="10"/>
      <c r="E151" s="10"/>
      <c r="F151" s="10"/>
      <c r="G151" s="10"/>
      <c r="H151" s="10"/>
      <c r="I151" s="10"/>
    </row>
    <row r="152" spans="2:9">
      <c r="B152" s="10"/>
      <c r="C152" s="10"/>
      <c r="D152" s="10"/>
      <c r="E152" s="10"/>
      <c r="F152" s="10"/>
      <c r="G152" s="10"/>
      <c r="H152" s="10"/>
      <c r="I152" s="10"/>
    </row>
    <row r="153" spans="2:9">
      <c r="B153" s="10"/>
      <c r="C153" s="10"/>
      <c r="D153" s="10"/>
      <c r="E153" s="10"/>
      <c r="F153" s="10"/>
      <c r="G153" s="10"/>
      <c r="H153" s="10"/>
      <c r="I153" s="10"/>
    </row>
    <row r="154" spans="2:9">
      <c r="B154" s="10"/>
      <c r="C154" s="10"/>
      <c r="D154" s="10"/>
      <c r="E154" s="10"/>
      <c r="F154" s="10"/>
      <c r="G154" s="10"/>
      <c r="H154" s="10"/>
      <c r="I154" s="10"/>
    </row>
    <row r="155" spans="2:9">
      <c r="B155" s="10"/>
      <c r="C155" s="10"/>
      <c r="D155" s="10"/>
      <c r="E155" s="10"/>
      <c r="F155" s="10"/>
      <c r="G155" s="10"/>
      <c r="H155" s="10"/>
      <c r="I155" s="10"/>
    </row>
    <row r="156" spans="2:9">
      <c r="B156" s="10"/>
      <c r="C156" s="10"/>
      <c r="D156" s="10"/>
      <c r="E156" s="10"/>
      <c r="F156" s="10"/>
      <c r="G156" s="10"/>
      <c r="H156" s="10"/>
      <c r="I156" s="10"/>
    </row>
    <row r="157" spans="2:9">
      <c r="B157" s="10"/>
      <c r="C157" s="10"/>
      <c r="D157" s="10"/>
      <c r="E157" s="10"/>
      <c r="F157" s="10"/>
      <c r="G157" s="10"/>
      <c r="H157" s="10"/>
      <c r="I157" s="10"/>
    </row>
    <row r="158" spans="2:9">
      <c r="B158" s="10"/>
      <c r="C158" s="10"/>
      <c r="D158" s="10"/>
      <c r="E158" s="10"/>
      <c r="F158" s="10"/>
      <c r="G158" s="10"/>
      <c r="H158" s="10"/>
      <c r="I158" s="10"/>
    </row>
    <row r="159" spans="2:9">
      <c r="B159" s="10"/>
      <c r="C159" s="10"/>
      <c r="D159" s="10"/>
      <c r="E159" s="10"/>
      <c r="F159" s="10"/>
      <c r="G159" s="10"/>
      <c r="H159" s="10"/>
      <c r="I159" s="10"/>
    </row>
    <row r="160" spans="2:9">
      <c r="B160" s="10"/>
      <c r="C160" s="10"/>
      <c r="D160" s="10"/>
      <c r="E160" s="10"/>
      <c r="F160" s="10"/>
      <c r="G160" s="10"/>
      <c r="H160" s="10"/>
      <c r="I160" s="10"/>
    </row>
    <row r="161" spans="2:9">
      <c r="B161" s="10"/>
      <c r="C161" s="10"/>
      <c r="D161" s="10"/>
      <c r="E161" s="10"/>
      <c r="F161" s="10"/>
      <c r="G161" s="10"/>
      <c r="H161" s="10"/>
      <c r="I161" s="10"/>
    </row>
    <row r="162" spans="2:9">
      <c r="B162" s="10"/>
      <c r="C162" s="10"/>
      <c r="D162" s="10"/>
      <c r="E162" s="10"/>
      <c r="F162" s="10"/>
      <c r="G162" s="10"/>
      <c r="H162" s="10"/>
      <c r="I162" s="10"/>
    </row>
    <row r="163" spans="2:9">
      <c r="B163" s="10"/>
      <c r="C163" s="10"/>
      <c r="D163" s="10"/>
      <c r="E163" s="10"/>
      <c r="F163" s="10"/>
      <c r="G163" s="10"/>
      <c r="H163" s="10"/>
      <c r="I163" s="10"/>
    </row>
    <row r="164" spans="2:9">
      <c r="B164" s="10"/>
      <c r="C164" s="10"/>
      <c r="D164" s="10"/>
      <c r="E164" s="10"/>
      <c r="F164" s="10"/>
      <c r="G164" s="10"/>
      <c r="H164" s="10"/>
      <c r="I164" s="10"/>
    </row>
    <row r="165" spans="2:9">
      <c r="B165" s="10"/>
      <c r="C165" s="10"/>
      <c r="D165" s="10"/>
      <c r="E165" s="10"/>
      <c r="F165" s="10"/>
      <c r="G165" s="10"/>
      <c r="H165" s="10"/>
      <c r="I165" s="10"/>
    </row>
    <row r="166" spans="2:9">
      <c r="B166" s="10"/>
      <c r="C166" s="10"/>
      <c r="D166" s="10"/>
      <c r="E166" s="10"/>
      <c r="F166" s="10"/>
      <c r="G166" s="10"/>
      <c r="H166" s="10"/>
      <c r="I166" s="10"/>
    </row>
    <row r="167" spans="2:9">
      <c r="B167" s="10"/>
      <c r="C167" s="10"/>
      <c r="D167" s="10"/>
      <c r="E167" s="10"/>
      <c r="F167" s="10"/>
      <c r="G167" s="10"/>
      <c r="H167" s="10"/>
      <c r="I167" s="10"/>
    </row>
    <row r="168" spans="2:9">
      <c r="B168" s="10"/>
      <c r="C168" s="10"/>
      <c r="D168" s="10"/>
      <c r="E168" s="10"/>
      <c r="F168" s="10"/>
      <c r="G168" s="10"/>
      <c r="H168" s="10"/>
      <c r="I168" s="10"/>
    </row>
    <row r="169" spans="2:9">
      <c r="B169" s="10"/>
      <c r="C169" s="10"/>
      <c r="D169" s="10"/>
      <c r="E169" s="10"/>
      <c r="F169" s="10"/>
      <c r="G169" s="10"/>
      <c r="H169" s="10"/>
      <c r="I169" s="10"/>
    </row>
    <row r="170" spans="2:9">
      <c r="B170" s="10"/>
      <c r="C170" s="10"/>
      <c r="D170" s="10"/>
      <c r="E170" s="10"/>
      <c r="F170" s="10"/>
      <c r="G170" s="10"/>
      <c r="H170" s="10"/>
      <c r="I170" s="10"/>
    </row>
    <row r="171" spans="2:9">
      <c r="B171" s="10"/>
      <c r="C171" s="10"/>
      <c r="D171" s="10"/>
      <c r="E171" s="10"/>
      <c r="F171" s="10"/>
      <c r="G171" s="10"/>
      <c r="H171" s="10"/>
      <c r="I171" s="10"/>
    </row>
    <row r="172" spans="2:9">
      <c r="B172" s="10"/>
      <c r="C172" s="10"/>
      <c r="D172" s="10"/>
      <c r="E172" s="10"/>
      <c r="F172" s="10"/>
      <c r="G172" s="10"/>
      <c r="H172" s="10"/>
      <c r="I172" s="10"/>
    </row>
    <row r="173" spans="2:9">
      <c r="B173" s="10"/>
      <c r="C173" s="10"/>
      <c r="D173" s="10"/>
      <c r="E173" s="10"/>
      <c r="F173" s="10"/>
      <c r="G173" s="10"/>
      <c r="H173" s="10"/>
      <c r="I173" s="10"/>
    </row>
    <row r="174" spans="2:9">
      <c r="B174" s="10"/>
      <c r="C174" s="10"/>
      <c r="D174" s="10"/>
      <c r="E174" s="10"/>
      <c r="F174" s="10"/>
      <c r="G174" s="10"/>
      <c r="H174" s="10"/>
      <c r="I174" s="10"/>
    </row>
    <row r="175" spans="2:9">
      <c r="B175" s="10"/>
      <c r="C175" s="10"/>
      <c r="D175" s="10"/>
      <c r="E175" s="10"/>
      <c r="F175" s="10"/>
      <c r="G175" s="10"/>
      <c r="H175" s="10"/>
      <c r="I175" s="10"/>
    </row>
    <row r="176" spans="2:9">
      <c r="B176" s="10"/>
      <c r="C176" s="10"/>
      <c r="D176" s="10"/>
      <c r="E176" s="10"/>
      <c r="F176" s="10"/>
      <c r="G176" s="10"/>
      <c r="H176" s="10"/>
      <c r="I176" s="10"/>
    </row>
    <row r="177" spans="2:9">
      <c r="B177" s="10"/>
      <c r="C177" s="10"/>
      <c r="D177" s="10"/>
      <c r="E177" s="10"/>
      <c r="F177" s="10"/>
      <c r="G177" s="10"/>
      <c r="H177" s="10"/>
      <c r="I177" s="10"/>
    </row>
    <row r="178" spans="2:9">
      <c r="B178" s="10"/>
      <c r="C178" s="10"/>
      <c r="D178" s="10"/>
      <c r="E178" s="10"/>
      <c r="F178" s="10"/>
      <c r="G178" s="10"/>
      <c r="H178" s="10"/>
      <c r="I178" s="10"/>
    </row>
    <row r="179" spans="2:9">
      <c r="B179" s="10"/>
      <c r="C179" s="10"/>
      <c r="D179" s="10"/>
      <c r="E179" s="10"/>
      <c r="F179" s="10"/>
      <c r="G179" s="10"/>
      <c r="H179" s="10"/>
      <c r="I179" s="10"/>
    </row>
    <row r="180" spans="2:9">
      <c r="B180" s="10"/>
      <c r="C180" s="10"/>
      <c r="D180" s="10"/>
      <c r="E180" s="10"/>
      <c r="F180" s="10"/>
      <c r="G180" s="10"/>
      <c r="H180" s="10"/>
      <c r="I180" s="10"/>
    </row>
    <row r="181" spans="2:9">
      <c r="B181" s="10"/>
      <c r="C181" s="10"/>
      <c r="D181" s="10"/>
      <c r="E181" s="10"/>
      <c r="F181" s="10"/>
      <c r="G181" s="10"/>
      <c r="H181" s="10"/>
      <c r="I181" s="10"/>
    </row>
    <row r="182" spans="2:9">
      <c r="B182" s="10"/>
      <c r="C182" s="10"/>
      <c r="D182" s="10"/>
      <c r="E182" s="10"/>
      <c r="F182" s="10"/>
      <c r="G182" s="10"/>
      <c r="H182" s="10"/>
      <c r="I182" s="10"/>
    </row>
    <row r="183" spans="2:9">
      <c r="B183" s="10"/>
      <c r="C183" s="10"/>
      <c r="D183" s="10"/>
      <c r="E183" s="10"/>
      <c r="F183" s="10"/>
      <c r="G183" s="10"/>
      <c r="H183" s="10"/>
      <c r="I183" s="10"/>
    </row>
    <row r="184" spans="2:9">
      <c r="B184" s="10"/>
      <c r="C184" s="10"/>
      <c r="D184" s="10"/>
      <c r="E184" s="10"/>
      <c r="F184" s="10"/>
      <c r="G184" s="10"/>
      <c r="H184" s="10"/>
      <c r="I184" s="10"/>
    </row>
    <row r="185" spans="2:9">
      <c r="B185" s="10"/>
      <c r="C185" s="10"/>
      <c r="D185" s="10"/>
      <c r="E185" s="10"/>
      <c r="F185" s="10"/>
      <c r="G185" s="10"/>
      <c r="H185" s="10"/>
      <c r="I185" s="10"/>
    </row>
    <row r="186" spans="2:9">
      <c r="B186" s="10"/>
      <c r="C186" s="10"/>
      <c r="D186" s="10"/>
      <c r="E186" s="10"/>
      <c r="F186" s="10"/>
      <c r="G186" s="10"/>
      <c r="H186" s="10"/>
      <c r="I186" s="10"/>
    </row>
    <row r="187" spans="2:9">
      <c r="B187" s="10"/>
      <c r="C187" s="10"/>
      <c r="D187" s="10"/>
      <c r="E187" s="10"/>
      <c r="F187" s="10"/>
      <c r="G187" s="10"/>
      <c r="H187" s="10"/>
      <c r="I187" s="10"/>
    </row>
    <row r="188" spans="2:9">
      <c r="B188" s="10"/>
      <c r="C188" s="10"/>
      <c r="D188" s="10"/>
      <c r="E188" s="10"/>
      <c r="F188" s="10"/>
      <c r="G188" s="10"/>
      <c r="H188" s="10"/>
      <c r="I188" s="10"/>
    </row>
    <row r="189" spans="2:9">
      <c r="B189" s="10"/>
      <c r="C189" s="10"/>
      <c r="D189" s="10"/>
      <c r="E189" s="10"/>
      <c r="F189" s="10"/>
      <c r="G189" s="10"/>
      <c r="H189" s="10"/>
      <c r="I189" s="10"/>
    </row>
    <row r="190" spans="2:9">
      <c r="B190" s="10"/>
      <c r="C190" s="10"/>
      <c r="D190" s="10"/>
      <c r="E190" s="10"/>
      <c r="F190" s="10"/>
      <c r="G190" s="10"/>
      <c r="H190" s="10"/>
      <c r="I190" s="10"/>
    </row>
    <row r="191" spans="2:9">
      <c r="B191" s="10"/>
      <c r="C191" s="10"/>
      <c r="D191" s="10"/>
      <c r="E191" s="10"/>
      <c r="F191" s="10"/>
      <c r="G191" s="10"/>
      <c r="H191" s="10"/>
      <c r="I191" s="10"/>
    </row>
    <row r="192" spans="2:9">
      <c r="B192" s="10"/>
      <c r="C192" s="10"/>
      <c r="D192" s="10"/>
      <c r="E192" s="10"/>
      <c r="F192" s="10"/>
      <c r="G192" s="10"/>
      <c r="H192" s="10"/>
      <c r="I192" s="10"/>
    </row>
    <row r="193" spans="2:9">
      <c r="B193" s="10"/>
      <c r="C193" s="10"/>
      <c r="D193" s="10"/>
      <c r="E193" s="10"/>
      <c r="F193" s="10"/>
      <c r="G193" s="10"/>
      <c r="H193" s="10"/>
      <c r="I193" s="10"/>
    </row>
    <row r="194" spans="2:9">
      <c r="B194" s="10"/>
      <c r="C194" s="10"/>
      <c r="D194" s="10"/>
      <c r="E194" s="10"/>
      <c r="F194" s="10"/>
      <c r="G194" s="10"/>
      <c r="H194" s="10"/>
      <c r="I194" s="10"/>
    </row>
    <row r="195" spans="2:9">
      <c r="B195" s="10"/>
      <c r="C195" s="10"/>
      <c r="D195" s="10"/>
      <c r="E195" s="10"/>
      <c r="F195" s="10"/>
      <c r="G195" s="10"/>
      <c r="H195" s="10"/>
      <c r="I195" s="10"/>
    </row>
    <row r="196" spans="2:9">
      <c r="B196" s="10"/>
      <c r="C196" s="10"/>
      <c r="D196" s="10"/>
      <c r="E196" s="10"/>
      <c r="F196" s="10"/>
      <c r="G196" s="10"/>
      <c r="H196" s="10"/>
      <c r="I196" s="10"/>
    </row>
    <row r="197" spans="2:9">
      <c r="B197" s="10"/>
      <c r="C197" s="10"/>
      <c r="D197" s="10"/>
      <c r="E197" s="10"/>
      <c r="F197" s="10"/>
      <c r="G197" s="10"/>
      <c r="H197" s="10"/>
      <c r="I197" s="10"/>
    </row>
    <row r="198" spans="2:9">
      <c r="B198" s="10"/>
      <c r="C198" s="10"/>
      <c r="D198" s="10"/>
      <c r="E198" s="10"/>
      <c r="F198" s="10"/>
      <c r="G198" s="10"/>
      <c r="H198" s="10"/>
      <c r="I198" s="10"/>
    </row>
    <row r="199" spans="2:9">
      <c r="B199" s="10"/>
      <c r="C199" s="10"/>
      <c r="D199" s="10"/>
      <c r="E199" s="10"/>
      <c r="F199" s="10"/>
      <c r="G199" s="10"/>
      <c r="H199" s="10"/>
      <c r="I199" s="10"/>
    </row>
    <row r="200" spans="2:9">
      <c r="B200" s="10"/>
      <c r="C200" s="10"/>
      <c r="D200" s="10"/>
      <c r="E200" s="10"/>
      <c r="F200" s="10"/>
      <c r="G200" s="10"/>
      <c r="H200" s="10"/>
      <c r="I200" s="10"/>
    </row>
    <row r="201" spans="2:9">
      <c r="B201" s="10"/>
      <c r="C201" s="10"/>
      <c r="D201" s="10"/>
      <c r="E201" s="10"/>
      <c r="F201" s="10"/>
      <c r="G201" s="10"/>
      <c r="H201" s="10"/>
      <c r="I201" s="10"/>
    </row>
    <row r="202" spans="2:9">
      <c r="B202" s="10"/>
      <c r="C202" s="10"/>
      <c r="D202" s="10"/>
      <c r="E202" s="10"/>
      <c r="F202" s="10"/>
      <c r="G202" s="10"/>
      <c r="H202" s="10"/>
      <c r="I202" s="10"/>
    </row>
    <row r="203" spans="2:9">
      <c r="B203" s="10"/>
      <c r="C203" s="10"/>
      <c r="D203" s="10"/>
      <c r="E203" s="10"/>
      <c r="F203" s="10"/>
      <c r="G203" s="10"/>
      <c r="H203" s="10"/>
      <c r="I203" s="10"/>
    </row>
    <row r="204" spans="2:9">
      <c r="B204" s="10"/>
      <c r="C204" s="10"/>
      <c r="D204" s="10"/>
      <c r="E204" s="10"/>
      <c r="F204" s="10"/>
      <c r="G204" s="10"/>
      <c r="H204" s="10"/>
      <c r="I204" s="10"/>
    </row>
    <row r="205" spans="2:9">
      <c r="B205" s="10"/>
      <c r="C205" s="10"/>
      <c r="D205" s="10"/>
      <c r="E205" s="10"/>
      <c r="F205" s="10"/>
      <c r="G205" s="10"/>
      <c r="H205" s="10"/>
      <c r="I205" s="10"/>
    </row>
    <row r="206" spans="2:9">
      <c r="B206" s="10"/>
      <c r="C206" s="10"/>
      <c r="D206" s="10"/>
      <c r="E206" s="10"/>
      <c r="F206" s="10"/>
      <c r="G206" s="10"/>
      <c r="H206" s="10"/>
      <c r="I206" s="10"/>
    </row>
  </sheetData>
  <autoFilter ref="B1:C50">
    <filterColumn colId="0" showButton="0"/>
    <sortState ref="B2:C50">
      <sortCondition ref="B1:B50"/>
    </sortState>
  </autoFilter>
  <mergeCells count="3">
    <mergeCell ref="B1:C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mes donnees</vt:lpstr>
      <vt:lpstr>ACHATS</vt:lpstr>
      <vt:lpstr>TCD</vt:lpstr>
      <vt:lpstr>VENTES</vt:lpstr>
      <vt:lpstr>AAA</vt:lpstr>
      <vt:lpstr>BBB</vt:lpstr>
      <vt:lpstr>CCC</vt:lpstr>
      <vt:lpstr>DESIGNATIONS</vt:lpstr>
      <vt:lpstr>COLA</vt:lpstr>
      <vt:lpstr>LIGNE1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2013-10-29T18:43:35Z</dcterms:created>
  <dcterms:modified xsi:type="dcterms:W3CDTF">2013-11-25T21:47:45Z</dcterms:modified>
</cp:coreProperties>
</file>