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25560BBA-64BE-46DC-B419-FE1C3E773F1F}" xr6:coauthVersionLast="41" xr6:coauthVersionMax="41" xr10:uidLastSave="{00000000-0000-0000-0000-000000000000}"/>
  <bookViews>
    <workbookView xWindow="-120" yWindow="-120" windowWidth="29040" windowHeight="16440" xr2:uid="{E3AC1C5B-5426-4545-A9F2-9C5704C62FCE}"/>
  </bookViews>
  <sheets>
    <sheet name="recalcul anciens contrats app" sheetId="1" r:id="rId1"/>
  </sheets>
  <externalReferences>
    <externalReference r:id="rId2"/>
  </externalReferences>
  <definedNames>
    <definedName name="_18ans">'recalcul anciens contrats app'!$A$16</definedName>
    <definedName name="_21ans">'recalcul anciens contrats app'!$A$18</definedName>
    <definedName name="_23ans">'recalcul anciens contrats app'!$A$20</definedName>
    <definedName name="POURCENTAGE">'[1]feuille de calcul '!$AT$7:$AT$32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H4" i="1" s="1"/>
  <c r="H5" i="1" s="1"/>
  <c r="H6" i="1" s="1"/>
  <c r="H7" i="1" s="1"/>
  <c r="H8" i="1" s="1"/>
  <c r="H2" i="1"/>
  <c r="A20" i="1"/>
  <c r="A18" i="1"/>
  <c r="A16" i="1"/>
  <c r="C13" i="1"/>
  <c r="C3" i="1"/>
  <c r="D3" i="1" s="1"/>
  <c r="C4" i="1" s="1"/>
  <c r="E3" i="1" l="1"/>
  <c r="D4" i="1"/>
  <c r="C5" i="1" s="1"/>
  <c r="E4" i="1"/>
  <c r="E5" i="1" l="1"/>
  <c r="D5" i="1"/>
  <c r="C6" i="1" s="1"/>
  <c r="E6" i="1" l="1"/>
  <c r="D6" i="1"/>
  <c r="C7" i="1" s="1"/>
  <c r="C8" i="1" l="1"/>
  <c r="E7" i="1"/>
  <c r="D7" i="1"/>
  <c r="D8" i="1" l="1"/>
  <c r="E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pc</author>
  </authors>
  <commentList>
    <comment ref="A4" authorId="0" shapeId="0" xr:uid="{494F8A45-0CF9-4364-ADD8-E8AACD5A73CD}">
      <text>
        <r>
          <rPr>
            <b/>
            <sz val="9"/>
            <color indexed="81"/>
            <rFont val="Tahoma"/>
            <family val="2"/>
          </rPr>
          <t>pc:</t>
        </r>
        <r>
          <rPr>
            <sz val="9"/>
            <color indexed="81"/>
            <rFont val="Tahoma"/>
            <family val="2"/>
          </rPr>
          <t xml:space="preserve">
saisir date de début de contrat
</t>
        </r>
      </text>
    </comment>
    <comment ref="A7" authorId="0" shapeId="0" xr:uid="{2BA3FD4D-0018-4D41-943D-83D9436500A8}">
      <text>
        <r>
          <rPr>
            <b/>
            <sz val="9"/>
            <color indexed="81"/>
            <rFont val="Tahoma"/>
            <family val="2"/>
          </rPr>
          <t>pc:</t>
        </r>
        <r>
          <rPr>
            <sz val="9"/>
            <color indexed="81"/>
            <rFont val="Tahoma"/>
            <family val="2"/>
          </rPr>
          <t xml:space="preserve">
saisir date de début de contrat
</t>
        </r>
      </text>
    </comment>
    <comment ref="A13" authorId="0" shapeId="0" xr:uid="{86A50A30-509A-4D13-A3EC-88BB6CFBF23F}">
      <text>
        <r>
          <rPr>
            <b/>
            <sz val="9"/>
            <color indexed="81"/>
            <rFont val="Tahoma"/>
            <family val="2"/>
          </rPr>
          <t>pc:</t>
        </r>
        <r>
          <rPr>
            <sz val="9"/>
            <color indexed="81"/>
            <rFont val="Tahoma"/>
            <family val="2"/>
          </rPr>
          <t xml:space="preserve">
saisir date de début de contrat
</t>
        </r>
      </text>
    </comment>
    <comment ref="A16" authorId="0" shapeId="0" xr:uid="{E3800D6E-CE8B-4D56-B3EB-D9D2F1E46D8C}">
      <text>
        <r>
          <rPr>
            <b/>
            <sz val="9"/>
            <color indexed="81"/>
            <rFont val="Tahoma"/>
            <family val="2"/>
          </rPr>
          <t>retenu : 1er jour du mois qui suit les 18 ans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8" authorId="0" shapeId="0" xr:uid="{8B73880B-5D54-48C7-984E-1875B5A09A4E}">
      <text>
        <r>
          <rPr>
            <b/>
            <sz val="9"/>
            <color indexed="81"/>
            <rFont val="Tahoma"/>
            <family val="2"/>
          </rPr>
          <t>retenu : 1er jour du mois qui suit les 21 ans</t>
        </r>
      </text>
    </comment>
    <comment ref="A20" authorId="0" shapeId="0" xr:uid="{E84299C3-9504-4636-809F-5F65F9422A59}">
      <text>
        <r>
          <rPr>
            <b/>
            <sz val="9"/>
            <color indexed="81"/>
            <rFont val="Tahoma"/>
            <family val="2"/>
          </rPr>
          <t>retenu : 1er jour du mois qui suit les 23 ans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<sst xmlns="http://schemas.openxmlformats.org/spreadsheetml/2006/main" count="36" uniqueCount="23">
  <si>
    <t>Décompte tranches de 6 mois pour aide tableur apprentissage</t>
  </si>
  <si>
    <t>DEBUT</t>
  </si>
  <si>
    <t>FIN</t>
  </si>
  <si>
    <t>SEMESTRE</t>
  </si>
  <si>
    <t>Date de Début</t>
  </si>
  <si>
    <t>Date de Fin</t>
  </si>
  <si>
    <t>Semestre</t>
  </si>
  <si>
    <t>DEBUT de contrat</t>
  </si>
  <si>
    <t>► fin de semestre</t>
  </si>
  <si>
    <t>► fin année civile</t>
  </si>
  <si>
    <t>FIN de contrat</t>
  </si>
  <si>
    <t>► fin semestre</t>
  </si>
  <si>
    <t>► fin de contrat</t>
  </si>
  <si>
    <t>décopage de la période d'apprentissage</t>
  </si>
  <si>
    <t>date de naissance</t>
  </si>
  <si>
    <t>18 ans</t>
  </si>
  <si>
    <t>21 ans</t>
  </si>
  <si>
    <t>23 ans</t>
  </si>
  <si>
    <t/>
  </si>
  <si>
    <t>►fin âge (passe de - de 18 ans à + de 18 ans)</t>
  </si>
  <si>
    <t>FIN ANNEE CIVILE dans le contrat</t>
  </si>
  <si>
    <t>durée maximum du contrat ► 3 ans</t>
  </si>
  <si>
    <t>RÉSULTAT ATTENDU pour un contrat du 02/03/1981 au 01/03/1983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</si>
</sst>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8"/>
      <color theme="0"/>
      <name val="Arial"/>
      <family val="2"/>
    </font>
    <font>
      <b/>
      <sz val="12"/>
      <color theme="0"/>
      <name val="Arial"/>
      <family val="2"/>
    </font>
    <font>
      <sz val="1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9" tint="-0.499984740745262"/>
      <name val="Arial"/>
      <family val="2"/>
    </font>
    <font>
      <b/>
      <sz val="16"/>
      <color theme="9" tint="-0.499984740745262"/>
      <name val="Arial"/>
      <family val="2"/>
    </font>
    <font>
      <b/>
      <sz val="18"/>
      <color theme="8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2" fillId="0" borderId="2" xfId="0" applyNumberFormat="1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wrapText="1"/>
    </xf>
    <xf numFmtId="0" fontId="0" fillId="0" borderId="0" xfId="0" applyBorder="1"/>
    <xf numFmtId="14" fontId="4" fillId="3" borderId="1" xfId="0" applyNumberFormat="1" applyFont="1" applyFill="1" applyBorder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/>
    </xf>
    <xf numFmtId="0" fontId="1" fillId="0" borderId="0" xfId="0" applyFont="1"/>
    <xf numFmtId="0" fontId="8" fillId="0" borderId="11" xfId="0" applyFont="1" applyBorder="1" applyAlignment="1">
      <alignment horizontal="center" vertical="center"/>
    </xf>
    <xf numFmtId="14" fontId="5" fillId="2" borderId="11" xfId="0" applyNumberFormat="1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/>
    </xf>
    <xf numFmtId="14" fontId="4" fillId="2" borderId="5" xfId="0" applyNumberFormat="1" applyFont="1" applyFill="1" applyBorder="1" applyAlignment="1">
      <alignment horizontal="center"/>
    </xf>
    <xf numFmtId="0" fontId="0" fillId="0" borderId="11" xfId="0" applyBorder="1"/>
    <xf numFmtId="0" fontId="5" fillId="2" borderId="15" xfId="0" applyFont="1" applyFill="1" applyBorder="1" applyAlignment="1">
      <alignment horizontal="center" vertical="center" wrapText="1"/>
    </xf>
    <xf numFmtId="14" fontId="3" fillId="0" borderId="11" xfId="0" applyNumberFormat="1" applyFont="1" applyBorder="1" applyAlignment="1">
      <alignment horizontal="center"/>
    </xf>
    <xf numFmtId="14" fontId="3" fillId="0" borderId="11" xfId="0" applyNumberFormat="1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2" fillId="0" borderId="0" xfId="0" quotePrefix="1" applyFont="1" applyBorder="1" applyAlignment="1">
      <alignment vertical="top"/>
    </xf>
    <xf numFmtId="0" fontId="11" fillId="0" borderId="0" xfId="0" applyFont="1" applyBorder="1" applyAlignment="1"/>
    <xf numFmtId="0" fontId="0" fillId="0" borderId="0" xfId="0" applyFont="1"/>
    <xf numFmtId="14" fontId="3" fillId="0" borderId="8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wrapText="1"/>
    </xf>
    <xf numFmtId="14" fontId="3" fillId="0" borderId="10" xfId="0" applyNumberFormat="1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wrapText="1"/>
    </xf>
    <xf numFmtId="14" fontId="3" fillId="0" borderId="7" xfId="0" applyNumberFormat="1" applyFont="1" applyFill="1" applyBorder="1" applyAlignment="1">
      <alignment horizontal="center" vertical="center"/>
    </xf>
    <xf numFmtId="14" fontId="13" fillId="0" borderId="0" xfId="0" applyNumberFormat="1" applyFont="1" applyFill="1" applyBorder="1" applyAlignment="1">
      <alignment horizontal="center" vertical="center" wrapText="1"/>
    </xf>
    <xf numFmtId="14" fontId="6" fillId="4" borderId="7" xfId="0" applyNumberFormat="1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13</xdr:row>
      <xdr:rowOff>76200</xdr:rowOff>
    </xdr:from>
    <xdr:to>
      <xdr:col>6</xdr:col>
      <xdr:colOff>600075</xdr:colOff>
      <xdr:row>14</xdr:row>
      <xdr:rowOff>209550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C3DE1988-951A-4B33-96FF-C84913EA6D09}"/>
            </a:ext>
          </a:extLst>
        </xdr:cNvPr>
        <xdr:cNvSpPr/>
      </xdr:nvSpPr>
      <xdr:spPr>
        <a:xfrm rot="10800000">
          <a:off x="7143750" y="4095750"/>
          <a:ext cx="495300" cy="409575"/>
        </a:xfrm>
        <a:prstGeom prst="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1123950</xdr:colOff>
      <xdr:row>0</xdr:row>
      <xdr:rowOff>0</xdr:rowOff>
    </xdr:from>
    <xdr:to>
      <xdr:col>12</xdr:col>
      <xdr:colOff>304800</xdr:colOff>
      <xdr:row>6</xdr:row>
      <xdr:rowOff>28575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931AA8D3-C715-47E6-9220-6ADCFC78D4AB}"/>
            </a:ext>
          </a:extLst>
        </xdr:cNvPr>
        <xdr:cNvSpPr/>
      </xdr:nvSpPr>
      <xdr:spPr>
        <a:xfrm>
          <a:off x="10134600" y="0"/>
          <a:ext cx="4200525" cy="2076450"/>
        </a:xfrm>
        <a:prstGeom prst="wedgeRoundRectCallout">
          <a:avLst>
            <a:gd name="adj1" fmla="val -122027"/>
            <a:gd name="adj2" fmla="val 103003"/>
            <a:gd name="adj3" fmla="val 16667"/>
          </a:avLst>
        </a:prstGeom>
        <a:noFill/>
        <a:ln w="38100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 b="1" i="0" u="none" strike="noStrike">
              <a:solidFill>
                <a:srgbClr val="C00000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problème : </a:t>
          </a:r>
        </a:p>
        <a:p>
          <a:pPr algn="l"/>
          <a:endParaRPr lang="fr-FR" sz="1400" b="0" i="0" u="none" strike="noStrike">
            <a:solidFill>
              <a:schemeClr val="dk1"/>
            </a:solidFill>
            <a:effectLst/>
            <a:latin typeface="Abadi" panose="020B0604020104020204" pitchFamily="34" charset="0"/>
            <a:ea typeface="+mn-ea"/>
            <a:cs typeface="+mn-cs"/>
          </a:endParaRPr>
        </a:p>
        <a:p>
          <a:pPr algn="l"/>
          <a:r>
            <a:rPr lang="fr-FR" sz="1400" b="0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période de début à fin de contrat à découper en : </a:t>
          </a:r>
        </a:p>
        <a:p>
          <a:pPr algn="l"/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- semestre</a:t>
          </a:r>
          <a:r>
            <a:rPr lang="fr-FR" sz="1400">
              <a:latin typeface="Abadi" panose="020B0604020104020204" pitchFamily="34" charset="0"/>
            </a:rPr>
            <a:t> </a:t>
          </a:r>
        </a:p>
        <a:p>
          <a:pPr algn="l"/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- année civile</a:t>
          </a:r>
          <a:r>
            <a:rPr lang="fr-FR" sz="1400">
              <a:latin typeface="Abadi" panose="020B0604020104020204" pitchFamily="34" charset="0"/>
            </a:rPr>
            <a:t> </a:t>
          </a:r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 </a:t>
          </a:r>
        </a:p>
        <a:p>
          <a:pPr algn="l"/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- de 18 ans</a:t>
          </a:r>
          <a:r>
            <a:rPr lang="fr-FR" sz="1400">
              <a:latin typeface="Abadi" panose="020B0604020104020204" pitchFamily="34" charset="0"/>
            </a:rPr>
            <a:t> </a:t>
          </a:r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+ de 18 ans</a:t>
          </a:r>
          <a:r>
            <a:rPr lang="fr-FR" sz="1400">
              <a:latin typeface="Abadi" panose="020B0604020104020204" pitchFamily="34" charset="0"/>
            </a:rPr>
            <a:t> </a:t>
          </a:r>
        </a:p>
        <a:p>
          <a:pPr algn="l"/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- de 21 ans</a:t>
          </a:r>
          <a:r>
            <a:rPr lang="fr-FR" sz="1400">
              <a:latin typeface="Abadi" panose="020B0604020104020204" pitchFamily="34" charset="0"/>
            </a:rPr>
            <a:t> </a:t>
          </a:r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+ de 21 ans</a:t>
          </a:r>
          <a:r>
            <a:rPr lang="fr-FR" sz="1400">
              <a:latin typeface="Abadi" panose="020B0604020104020204" pitchFamily="34" charset="0"/>
            </a:rPr>
            <a:t> </a:t>
          </a:r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 </a:t>
          </a:r>
        </a:p>
        <a:p>
          <a:pPr algn="l"/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- de 23 ans</a:t>
          </a:r>
          <a:r>
            <a:rPr lang="fr-FR" sz="1400">
              <a:latin typeface="Abadi" panose="020B0604020104020204" pitchFamily="34" charset="0"/>
            </a:rPr>
            <a:t> </a:t>
          </a:r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+ de 23 ans</a:t>
          </a:r>
          <a:r>
            <a:rPr lang="fr-FR" sz="1400">
              <a:latin typeface="Abadi" panose="020B0604020104020204" pitchFamily="34" charset="0"/>
            </a:rPr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GALI\Documents\Calculette%20Contrat%20d'apprentissage%20V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calcul "/>
      <sheetName val="BARÈMES"/>
      <sheetName val="Feuil1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F6283-8BA0-40C5-9FD2-12405CB2C01D}">
  <sheetPr codeName="Feuil3"/>
  <dimension ref="A1:N29"/>
  <sheetViews>
    <sheetView showGridLines="0" tabSelected="1" workbookViewId="0">
      <selection activeCell="I7" sqref="I7"/>
    </sheetView>
  </sheetViews>
  <sheetFormatPr baseColWidth="10" defaultRowHeight="12.75" x14ac:dyDescent="0.2"/>
  <cols>
    <col min="1" max="1" width="34.5703125" customWidth="1"/>
    <col min="3" max="4" width="18.5703125" bestFit="1" customWidth="1"/>
    <col min="5" max="5" width="20.7109375" bestFit="1" customWidth="1"/>
    <col min="6" max="6" width="1.7109375" customWidth="1"/>
    <col min="8" max="10" width="18.140625" customWidth="1"/>
    <col min="11" max="11" width="22.140625" customWidth="1"/>
    <col min="12" max="13" width="16.85546875" customWidth="1"/>
    <col min="14" max="14" width="11.5703125" bestFit="1" customWidth="1"/>
    <col min="257" max="257" width="34.5703125" customWidth="1"/>
    <col min="259" max="260" width="18.5703125" bestFit="1" customWidth="1"/>
    <col min="261" max="261" width="20.7109375" bestFit="1" customWidth="1"/>
    <col min="268" max="269" width="16.85546875" customWidth="1"/>
    <col min="270" max="270" width="11.5703125" bestFit="1" customWidth="1"/>
    <col min="513" max="513" width="34.5703125" customWidth="1"/>
    <col min="515" max="516" width="18.5703125" bestFit="1" customWidth="1"/>
    <col min="517" max="517" width="20.7109375" bestFit="1" customWidth="1"/>
    <col min="524" max="525" width="16.85546875" customWidth="1"/>
    <col min="526" max="526" width="11.5703125" bestFit="1" customWidth="1"/>
    <col min="769" max="769" width="34.5703125" customWidth="1"/>
    <col min="771" max="772" width="18.5703125" bestFit="1" customWidth="1"/>
    <col min="773" max="773" width="20.7109375" bestFit="1" customWidth="1"/>
    <col min="780" max="781" width="16.85546875" customWidth="1"/>
    <col min="782" max="782" width="11.5703125" bestFit="1" customWidth="1"/>
    <col min="1025" max="1025" width="34.5703125" customWidth="1"/>
    <col min="1027" max="1028" width="18.5703125" bestFit="1" customWidth="1"/>
    <col min="1029" max="1029" width="20.7109375" bestFit="1" customWidth="1"/>
    <col min="1036" max="1037" width="16.85546875" customWidth="1"/>
    <col min="1038" max="1038" width="11.5703125" bestFit="1" customWidth="1"/>
    <col min="1281" max="1281" width="34.5703125" customWidth="1"/>
    <col min="1283" max="1284" width="18.5703125" bestFit="1" customWidth="1"/>
    <col min="1285" max="1285" width="20.7109375" bestFit="1" customWidth="1"/>
    <col min="1292" max="1293" width="16.85546875" customWidth="1"/>
    <col min="1294" max="1294" width="11.5703125" bestFit="1" customWidth="1"/>
    <col min="1537" max="1537" width="34.5703125" customWidth="1"/>
    <col min="1539" max="1540" width="18.5703125" bestFit="1" customWidth="1"/>
    <col min="1541" max="1541" width="20.7109375" bestFit="1" customWidth="1"/>
    <col min="1548" max="1549" width="16.85546875" customWidth="1"/>
    <col min="1550" max="1550" width="11.5703125" bestFit="1" customWidth="1"/>
    <col min="1793" max="1793" width="34.5703125" customWidth="1"/>
    <col min="1795" max="1796" width="18.5703125" bestFit="1" customWidth="1"/>
    <col min="1797" max="1797" width="20.7109375" bestFit="1" customWidth="1"/>
    <col min="1804" max="1805" width="16.85546875" customWidth="1"/>
    <col min="1806" max="1806" width="11.5703125" bestFit="1" customWidth="1"/>
    <col min="2049" max="2049" width="34.5703125" customWidth="1"/>
    <col min="2051" max="2052" width="18.5703125" bestFit="1" customWidth="1"/>
    <col min="2053" max="2053" width="20.7109375" bestFit="1" customWidth="1"/>
    <col min="2060" max="2061" width="16.85546875" customWidth="1"/>
    <col min="2062" max="2062" width="11.5703125" bestFit="1" customWidth="1"/>
    <col min="2305" max="2305" width="34.5703125" customWidth="1"/>
    <col min="2307" max="2308" width="18.5703125" bestFit="1" customWidth="1"/>
    <col min="2309" max="2309" width="20.7109375" bestFit="1" customWidth="1"/>
    <col min="2316" max="2317" width="16.85546875" customWidth="1"/>
    <col min="2318" max="2318" width="11.5703125" bestFit="1" customWidth="1"/>
    <col min="2561" max="2561" width="34.5703125" customWidth="1"/>
    <col min="2563" max="2564" width="18.5703125" bestFit="1" customWidth="1"/>
    <col min="2565" max="2565" width="20.7109375" bestFit="1" customWidth="1"/>
    <col min="2572" max="2573" width="16.85546875" customWidth="1"/>
    <col min="2574" max="2574" width="11.5703125" bestFit="1" customWidth="1"/>
    <col min="2817" max="2817" width="34.5703125" customWidth="1"/>
    <col min="2819" max="2820" width="18.5703125" bestFit="1" customWidth="1"/>
    <col min="2821" max="2821" width="20.7109375" bestFit="1" customWidth="1"/>
    <col min="2828" max="2829" width="16.85546875" customWidth="1"/>
    <col min="2830" max="2830" width="11.5703125" bestFit="1" customWidth="1"/>
    <col min="3073" max="3073" width="34.5703125" customWidth="1"/>
    <col min="3075" max="3076" width="18.5703125" bestFit="1" customWidth="1"/>
    <col min="3077" max="3077" width="20.7109375" bestFit="1" customWidth="1"/>
    <col min="3084" max="3085" width="16.85546875" customWidth="1"/>
    <col min="3086" max="3086" width="11.5703125" bestFit="1" customWidth="1"/>
    <col min="3329" max="3329" width="34.5703125" customWidth="1"/>
    <col min="3331" max="3332" width="18.5703125" bestFit="1" customWidth="1"/>
    <col min="3333" max="3333" width="20.7109375" bestFit="1" customWidth="1"/>
    <col min="3340" max="3341" width="16.85546875" customWidth="1"/>
    <col min="3342" max="3342" width="11.5703125" bestFit="1" customWidth="1"/>
    <col min="3585" max="3585" width="34.5703125" customWidth="1"/>
    <col min="3587" max="3588" width="18.5703125" bestFit="1" customWidth="1"/>
    <col min="3589" max="3589" width="20.7109375" bestFit="1" customWidth="1"/>
    <col min="3596" max="3597" width="16.85546875" customWidth="1"/>
    <col min="3598" max="3598" width="11.5703125" bestFit="1" customWidth="1"/>
    <col min="3841" max="3841" width="34.5703125" customWidth="1"/>
    <col min="3843" max="3844" width="18.5703125" bestFit="1" customWidth="1"/>
    <col min="3845" max="3845" width="20.7109375" bestFit="1" customWidth="1"/>
    <col min="3852" max="3853" width="16.85546875" customWidth="1"/>
    <col min="3854" max="3854" width="11.5703125" bestFit="1" customWidth="1"/>
    <col min="4097" max="4097" width="34.5703125" customWidth="1"/>
    <col min="4099" max="4100" width="18.5703125" bestFit="1" customWidth="1"/>
    <col min="4101" max="4101" width="20.7109375" bestFit="1" customWidth="1"/>
    <col min="4108" max="4109" width="16.85546875" customWidth="1"/>
    <col min="4110" max="4110" width="11.5703125" bestFit="1" customWidth="1"/>
    <col min="4353" max="4353" width="34.5703125" customWidth="1"/>
    <col min="4355" max="4356" width="18.5703125" bestFit="1" customWidth="1"/>
    <col min="4357" max="4357" width="20.7109375" bestFit="1" customWidth="1"/>
    <col min="4364" max="4365" width="16.85546875" customWidth="1"/>
    <col min="4366" max="4366" width="11.5703125" bestFit="1" customWidth="1"/>
    <col min="4609" max="4609" width="34.5703125" customWidth="1"/>
    <col min="4611" max="4612" width="18.5703125" bestFit="1" customWidth="1"/>
    <col min="4613" max="4613" width="20.7109375" bestFit="1" customWidth="1"/>
    <col min="4620" max="4621" width="16.85546875" customWidth="1"/>
    <col min="4622" max="4622" width="11.5703125" bestFit="1" customWidth="1"/>
    <col min="4865" max="4865" width="34.5703125" customWidth="1"/>
    <col min="4867" max="4868" width="18.5703125" bestFit="1" customWidth="1"/>
    <col min="4869" max="4869" width="20.7109375" bestFit="1" customWidth="1"/>
    <col min="4876" max="4877" width="16.85546875" customWidth="1"/>
    <col min="4878" max="4878" width="11.5703125" bestFit="1" customWidth="1"/>
    <col min="5121" max="5121" width="34.5703125" customWidth="1"/>
    <col min="5123" max="5124" width="18.5703125" bestFit="1" customWidth="1"/>
    <col min="5125" max="5125" width="20.7109375" bestFit="1" customWidth="1"/>
    <col min="5132" max="5133" width="16.85546875" customWidth="1"/>
    <col min="5134" max="5134" width="11.5703125" bestFit="1" customWidth="1"/>
    <col min="5377" max="5377" width="34.5703125" customWidth="1"/>
    <col min="5379" max="5380" width="18.5703125" bestFit="1" customWidth="1"/>
    <col min="5381" max="5381" width="20.7109375" bestFit="1" customWidth="1"/>
    <col min="5388" max="5389" width="16.85546875" customWidth="1"/>
    <col min="5390" max="5390" width="11.5703125" bestFit="1" customWidth="1"/>
    <col min="5633" max="5633" width="34.5703125" customWidth="1"/>
    <col min="5635" max="5636" width="18.5703125" bestFit="1" customWidth="1"/>
    <col min="5637" max="5637" width="20.7109375" bestFit="1" customWidth="1"/>
    <col min="5644" max="5645" width="16.85546875" customWidth="1"/>
    <col min="5646" max="5646" width="11.5703125" bestFit="1" customWidth="1"/>
    <col min="5889" max="5889" width="34.5703125" customWidth="1"/>
    <col min="5891" max="5892" width="18.5703125" bestFit="1" customWidth="1"/>
    <col min="5893" max="5893" width="20.7109375" bestFit="1" customWidth="1"/>
    <col min="5900" max="5901" width="16.85546875" customWidth="1"/>
    <col min="5902" max="5902" width="11.5703125" bestFit="1" customWidth="1"/>
    <col min="6145" max="6145" width="34.5703125" customWidth="1"/>
    <col min="6147" max="6148" width="18.5703125" bestFit="1" customWidth="1"/>
    <col min="6149" max="6149" width="20.7109375" bestFit="1" customWidth="1"/>
    <col min="6156" max="6157" width="16.85546875" customWidth="1"/>
    <col min="6158" max="6158" width="11.5703125" bestFit="1" customWidth="1"/>
    <col min="6401" max="6401" width="34.5703125" customWidth="1"/>
    <col min="6403" max="6404" width="18.5703125" bestFit="1" customWidth="1"/>
    <col min="6405" max="6405" width="20.7109375" bestFit="1" customWidth="1"/>
    <col min="6412" max="6413" width="16.85546875" customWidth="1"/>
    <col min="6414" max="6414" width="11.5703125" bestFit="1" customWidth="1"/>
    <col min="6657" max="6657" width="34.5703125" customWidth="1"/>
    <col min="6659" max="6660" width="18.5703125" bestFit="1" customWidth="1"/>
    <col min="6661" max="6661" width="20.7109375" bestFit="1" customWidth="1"/>
    <col min="6668" max="6669" width="16.85546875" customWidth="1"/>
    <col min="6670" max="6670" width="11.5703125" bestFit="1" customWidth="1"/>
    <col min="6913" max="6913" width="34.5703125" customWidth="1"/>
    <col min="6915" max="6916" width="18.5703125" bestFit="1" customWidth="1"/>
    <col min="6917" max="6917" width="20.7109375" bestFit="1" customWidth="1"/>
    <col min="6924" max="6925" width="16.85546875" customWidth="1"/>
    <col min="6926" max="6926" width="11.5703125" bestFit="1" customWidth="1"/>
    <col min="7169" max="7169" width="34.5703125" customWidth="1"/>
    <col min="7171" max="7172" width="18.5703125" bestFit="1" customWidth="1"/>
    <col min="7173" max="7173" width="20.7109375" bestFit="1" customWidth="1"/>
    <col min="7180" max="7181" width="16.85546875" customWidth="1"/>
    <col min="7182" max="7182" width="11.5703125" bestFit="1" customWidth="1"/>
    <col min="7425" max="7425" width="34.5703125" customWidth="1"/>
    <col min="7427" max="7428" width="18.5703125" bestFit="1" customWidth="1"/>
    <col min="7429" max="7429" width="20.7109375" bestFit="1" customWidth="1"/>
    <col min="7436" max="7437" width="16.85546875" customWidth="1"/>
    <col min="7438" max="7438" width="11.5703125" bestFit="1" customWidth="1"/>
    <col min="7681" max="7681" width="34.5703125" customWidth="1"/>
    <col min="7683" max="7684" width="18.5703125" bestFit="1" customWidth="1"/>
    <col min="7685" max="7685" width="20.7109375" bestFit="1" customWidth="1"/>
    <col min="7692" max="7693" width="16.85546875" customWidth="1"/>
    <col min="7694" max="7694" width="11.5703125" bestFit="1" customWidth="1"/>
    <col min="7937" max="7937" width="34.5703125" customWidth="1"/>
    <col min="7939" max="7940" width="18.5703125" bestFit="1" customWidth="1"/>
    <col min="7941" max="7941" width="20.7109375" bestFit="1" customWidth="1"/>
    <col min="7948" max="7949" width="16.85546875" customWidth="1"/>
    <col min="7950" max="7950" width="11.5703125" bestFit="1" customWidth="1"/>
    <col min="8193" max="8193" width="34.5703125" customWidth="1"/>
    <col min="8195" max="8196" width="18.5703125" bestFit="1" customWidth="1"/>
    <col min="8197" max="8197" width="20.7109375" bestFit="1" customWidth="1"/>
    <col min="8204" max="8205" width="16.85546875" customWidth="1"/>
    <col min="8206" max="8206" width="11.5703125" bestFit="1" customWidth="1"/>
    <col min="8449" max="8449" width="34.5703125" customWidth="1"/>
    <col min="8451" max="8452" width="18.5703125" bestFit="1" customWidth="1"/>
    <col min="8453" max="8453" width="20.7109375" bestFit="1" customWidth="1"/>
    <col min="8460" max="8461" width="16.85546875" customWidth="1"/>
    <col min="8462" max="8462" width="11.5703125" bestFit="1" customWidth="1"/>
    <col min="8705" max="8705" width="34.5703125" customWidth="1"/>
    <col min="8707" max="8708" width="18.5703125" bestFit="1" customWidth="1"/>
    <col min="8709" max="8709" width="20.7109375" bestFit="1" customWidth="1"/>
    <col min="8716" max="8717" width="16.85546875" customWidth="1"/>
    <col min="8718" max="8718" width="11.5703125" bestFit="1" customWidth="1"/>
    <col min="8961" max="8961" width="34.5703125" customWidth="1"/>
    <col min="8963" max="8964" width="18.5703125" bestFit="1" customWidth="1"/>
    <col min="8965" max="8965" width="20.7109375" bestFit="1" customWidth="1"/>
    <col min="8972" max="8973" width="16.85546875" customWidth="1"/>
    <col min="8974" max="8974" width="11.5703125" bestFit="1" customWidth="1"/>
    <col min="9217" max="9217" width="34.5703125" customWidth="1"/>
    <col min="9219" max="9220" width="18.5703125" bestFit="1" customWidth="1"/>
    <col min="9221" max="9221" width="20.7109375" bestFit="1" customWidth="1"/>
    <col min="9228" max="9229" width="16.85546875" customWidth="1"/>
    <col min="9230" max="9230" width="11.5703125" bestFit="1" customWidth="1"/>
    <col min="9473" max="9473" width="34.5703125" customWidth="1"/>
    <col min="9475" max="9476" width="18.5703125" bestFit="1" customWidth="1"/>
    <col min="9477" max="9477" width="20.7109375" bestFit="1" customWidth="1"/>
    <col min="9484" max="9485" width="16.85546875" customWidth="1"/>
    <col min="9486" max="9486" width="11.5703125" bestFit="1" customWidth="1"/>
    <col min="9729" max="9729" width="34.5703125" customWidth="1"/>
    <col min="9731" max="9732" width="18.5703125" bestFit="1" customWidth="1"/>
    <col min="9733" max="9733" width="20.7109375" bestFit="1" customWidth="1"/>
    <col min="9740" max="9741" width="16.85546875" customWidth="1"/>
    <col min="9742" max="9742" width="11.5703125" bestFit="1" customWidth="1"/>
    <col min="9985" max="9985" width="34.5703125" customWidth="1"/>
    <col min="9987" max="9988" width="18.5703125" bestFit="1" customWidth="1"/>
    <col min="9989" max="9989" width="20.7109375" bestFit="1" customWidth="1"/>
    <col min="9996" max="9997" width="16.85546875" customWidth="1"/>
    <col min="9998" max="9998" width="11.5703125" bestFit="1" customWidth="1"/>
    <col min="10241" max="10241" width="34.5703125" customWidth="1"/>
    <col min="10243" max="10244" width="18.5703125" bestFit="1" customWidth="1"/>
    <col min="10245" max="10245" width="20.7109375" bestFit="1" customWidth="1"/>
    <col min="10252" max="10253" width="16.85546875" customWidth="1"/>
    <col min="10254" max="10254" width="11.5703125" bestFit="1" customWidth="1"/>
    <col min="10497" max="10497" width="34.5703125" customWidth="1"/>
    <col min="10499" max="10500" width="18.5703125" bestFit="1" customWidth="1"/>
    <col min="10501" max="10501" width="20.7109375" bestFit="1" customWidth="1"/>
    <col min="10508" max="10509" width="16.85546875" customWidth="1"/>
    <col min="10510" max="10510" width="11.5703125" bestFit="1" customWidth="1"/>
    <col min="10753" max="10753" width="34.5703125" customWidth="1"/>
    <col min="10755" max="10756" width="18.5703125" bestFit="1" customWidth="1"/>
    <col min="10757" max="10757" width="20.7109375" bestFit="1" customWidth="1"/>
    <col min="10764" max="10765" width="16.85546875" customWidth="1"/>
    <col min="10766" max="10766" width="11.5703125" bestFit="1" customWidth="1"/>
    <col min="11009" max="11009" width="34.5703125" customWidth="1"/>
    <col min="11011" max="11012" width="18.5703125" bestFit="1" customWidth="1"/>
    <col min="11013" max="11013" width="20.7109375" bestFit="1" customWidth="1"/>
    <col min="11020" max="11021" width="16.85546875" customWidth="1"/>
    <col min="11022" max="11022" width="11.5703125" bestFit="1" customWidth="1"/>
    <col min="11265" max="11265" width="34.5703125" customWidth="1"/>
    <col min="11267" max="11268" width="18.5703125" bestFit="1" customWidth="1"/>
    <col min="11269" max="11269" width="20.7109375" bestFit="1" customWidth="1"/>
    <col min="11276" max="11277" width="16.85546875" customWidth="1"/>
    <col min="11278" max="11278" width="11.5703125" bestFit="1" customWidth="1"/>
    <col min="11521" max="11521" width="34.5703125" customWidth="1"/>
    <col min="11523" max="11524" width="18.5703125" bestFit="1" customWidth="1"/>
    <col min="11525" max="11525" width="20.7109375" bestFit="1" customWidth="1"/>
    <col min="11532" max="11533" width="16.85546875" customWidth="1"/>
    <col min="11534" max="11534" width="11.5703125" bestFit="1" customWidth="1"/>
    <col min="11777" max="11777" width="34.5703125" customWidth="1"/>
    <col min="11779" max="11780" width="18.5703125" bestFit="1" customWidth="1"/>
    <col min="11781" max="11781" width="20.7109375" bestFit="1" customWidth="1"/>
    <col min="11788" max="11789" width="16.85546875" customWidth="1"/>
    <col min="11790" max="11790" width="11.5703125" bestFit="1" customWidth="1"/>
    <col min="12033" max="12033" width="34.5703125" customWidth="1"/>
    <col min="12035" max="12036" width="18.5703125" bestFit="1" customWidth="1"/>
    <col min="12037" max="12037" width="20.7109375" bestFit="1" customWidth="1"/>
    <col min="12044" max="12045" width="16.85546875" customWidth="1"/>
    <col min="12046" max="12046" width="11.5703125" bestFit="1" customWidth="1"/>
    <col min="12289" max="12289" width="34.5703125" customWidth="1"/>
    <col min="12291" max="12292" width="18.5703125" bestFit="1" customWidth="1"/>
    <col min="12293" max="12293" width="20.7109375" bestFit="1" customWidth="1"/>
    <col min="12300" max="12301" width="16.85546875" customWidth="1"/>
    <col min="12302" max="12302" width="11.5703125" bestFit="1" customWidth="1"/>
    <col min="12545" max="12545" width="34.5703125" customWidth="1"/>
    <col min="12547" max="12548" width="18.5703125" bestFit="1" customWidth="1"/>
    <col min="12549" max="12549" width="20.7109375" bestFit="1" customWidth="1"/>
    <col min="12556" max="12557" width="16.85546875" customWidth="1"/>
    <col min="12558" max="12558" width="11.5703125" bestFit="1" customWidth="1"/>
    <col min="12801" max="12801" width="34.5703125" customWidth="1"/>
    <col min="12803" max="12804" width="18.5703125" bestFit="1" customWidth="1"/>
    <col min="12805" max="12805" width="20.7109375" bestFit="1" customWidth="1"/>
    <col min="12812" max="12813" width="16.85546875" customWidth="1"/>
    <col min="12814" max="12814" width="11.5703125" bestFit="1" customWidth="1"/>
    <col min="13057" max="13057" width="34.5703125" customWidth="1"/>
    <col min="13059" max="13060" width="18.5703125" bestFit="1" customWidth="1"/>
    <col min="13061" max="13061" width="20.7109375" bestFit="1" customWidth="1"/>
    <col min="13068" max="13069" width="16.85546875" customWidth="1"/>
    <col min="13070" max="13070" width="11.5703125" bestFit="1" customWidth="1"/>
    <col min="13313" max="13313" width="34.5703125" customWidth="1"/>
    <col min="13315" max="13316" width="18.5703125" bestFit="1" customWidth="1"/>
    <col min="13317" max="13317" width="20.7109375" bestFit="1" customWidth="1"/>
    <col min="13324" max="13325" width="16.85546875" customWidth="1"/>
    <col min="13326" max="13326" width="11.5703125" bestFit="1" customWidth="1"/>
    <col min="13569" max="13569" width="34.5703125" customWidth="1"/>
    <col min="13571" max="13572" width="18.5703125" bestFit="1" customWidth="1"/>
    <col min="13573" max="13573" width="20.7109375" bestFit="1" customWidth="1"/>
    <col min="13580" max="13581" width="16.85546875" customWidth="1"/>
    <col min="13582" max="13582" width="11.5703125" bestFit="1" customWidth="1"/>
    <col min="13825" max="13825" width="34.5703125" customWidth="1"/>
    <col min="13827" max="13828" width="18.5703125" bestFit="1" customWidth="1"/>
    <col min="13829" max="13829" width="20.7109375" bestFit="1" customWidth="1"/>
    <col min="13836" max="13837" width="16.85546875" customWidth="1"/>
    <col min="13838" max="13838" width="11.5703125" bestFit="1" customWidth="1"/>
    <col min="14081" max="14081" width="34.5703125" customWidth="1"/>
    <col min="14083" max="14084" width="18.5703125" bestFit="1" customWidth="1"/>
    <col min="14085" max="14085" width="20.7109375" bestFit="1" customWidth="1"/>
    <col min="14092" max="14093" width="16.85546875" customWidth="1"/>
    <col min="14094" max="14094" width="11.5703125" bestFit="1" customWidth="1"/>
    <col min="14337" max="14337" width="34.5703125" customWidth="1"/>
    <col min="14339" max="14340" width="18.5703125" bestFit="1" customWidth="1"/>
    <col min="14341" max="14341" width="20.7109375" bestFit="1" customWidth="1"/>
    <col min="14348" max="14349" width="16.85546875" customWidth="1"/>
    <col min="14350" max="14350" width="11.5703125" bestFit="1" customWidth="1"/>
    <col min="14593" max="14593" width="34.5703125" customWidth="1"/>
    <col min="14595" max="14596" width="18.5703125" bestFit="1" customWidth="1"/>
    <col min="14597" max="14597" width="20.7109375" bestFit="1" customWidth="1"/>
    <col min="14604" max="14605" width="16.85546875" customWidth="1"/>
    <col min="14606" max="14606" width="11.5703125" bestFit="1" customWidth="1"/>
    <col min="14849" max="14849" width="34.5703125" customWidth="1"/>
    <col min="14851" max="14852" width="18.5703125" bestFit="1" customWidth="1"/>
    <col min="14853" max="14853" width="20.7109375" bestFit="1" customWidth="1"/>
    <col min="14860" max="14861" width="16.85546875" customWidth="1"/>
    <col min="14862" max="14862" width="11.5703125" bestFit="1" customWidth="1"/>
    <col min="15105" max="15105" width="34.5703125" customWidth="1"/>
    <col min="15107" max="15108" width="18.5703125" bestFit="1" customWidth="1"/>
    <col min="15109" max="15109" width="20.7109375" bestFit="1" customWidth="1"/>
    <col min="15116" max="15117" width="16.85546875" customWidth="1"/>
    <col min="15118" max="15118" width="11.5703125" bestFit="1" customWidth="1"/>
    <col min="15361" max="15361" width="34.5703125" customWidth="1"/>
    <col min="15363" max="15364" width="18.5703125" bestFit="1" customWidth="1"/>
    <col min="15365" max="15365" width="20.7109375" bestFit="1" customWidth="1"/>
    <col min="15372" max="15373" width="16.85546875" customWidth="1"/>
    <col min="15374" max="15374" width="11.5703125" bestFit="1" customWidth="1"/>
    <col min="15617" max="15617" width="34.5703125" customWidth="1"/>
    <col min="15619" max="15620" width="18.5703125" bestFit="1" customWidth="1"/>
    <col min="15621" max="15621" width="20.7109375" bestFit="1" customWidth="1"/>
    <col min="15628" max="15629" width="16.85546875" customWidth="1"/>
    <col min="15630" max="15630" width="11.5703125" bestFit="1" customWidth="1"/>
    <col min="15873" max="15873" width="34.5703125" customWidth="1"/>
    <col min="15875" max="15876" width="18.5703125" bestFit="1" customWidth="1"/>
    <col min="15877" max="15877" width="20.7109375" bestFit="1" customWidth="1"/>
    <col min="15884" max="15885" width="16.85546875" customWidth="1"/>
    <col min="15886" max="15886" width="11.5703125" bestFit="1" customWidth="1"/>
    <col min="16129" max="16129" width="34.5703125" customWidth="1"/>
    <col min="16131" max="16132" width="18.5703125" bestFit="1" customWidth="1"/>
    <col min="16133" max="16133" width="20.7109375" bestFit="1" customWidth="1"/>
    <col min="16140" max="16141" width="16.85546875" customWidth="1"/>
    <col min="16142" max="16142" width="11.5703125" bestFit="1" customWidth="1"/>
  </cols>
  <sheetData>
    <row r="1" spans="1:14" ht="45" customHeight="1" thickBot="1" x14ac:dyDescent="0.3">
      <c r="A1" s="31" t="s">
        <v>21</v>
      </c>
      <c r="C1" s="1" t="s">
        <v>0</v>
      </c>
      <c r="D1" s="2"/>
      <c r="E1" s="3"/>
      <c r="H1" s="17" t="s">
        <v>20</v>
      </c>
      <c r="J1" s="22"/>
    </row>
    <row r="2" spans="1:14" ht="24" thickBot="1" x14ac:dyDescent="0.4">
      <c r="C2" s="14" t="s">
        <v>1</v>
      </c>
      <c r="D2" s="15" t="s">
        <v>2</v>
      </c>
      <c r="E2" s="5" t="s">
        <v>3</v>
      </c>
      <c r="H2" s="18">
        <f>DATE(YEAR(C3)+1,1,0)</f>
        <v>29951</v>
      </c>
      <c r="J2" s="21"/>
      <c r="N2" s="6"/>
    </row>
    <row r="3" spans="1:14" ht="24" thickBot="1" x14ac:dyDescent="0.3">
      <c r="A3" s="7" t="s">
        <v>7</v>
      </c>
      <c r="C3" s="30">
        <f>A4</f>
        <v>29647</v>
      </c>
      <c r="D3" s="24">
        <f>IF(C3="","",IF(EDATE(C3,6)-1&lt;=$A$7,EDATE(C3,6)-1,""))</f>
        <v>29830</v>
      </c>
      <c r="E3" s="25">
        <f>IF(C3="","",1)</f>
        <v>1</v>
      </c>
      <c r="H3" s="18">
        <f>IF(H2="","",IF(H2+365&lt;$D$6,H2+365,""))</f>
        <v>30316</v>
      </c>
      <c r="J3" s="21"/>
    </row>
    <row r="4" spans="1:14" ht="23.25" x14ac:dyDescent="0.25">
      <c r="A4" s="32">
        <v>29647</v>
      </c>
      <c r="C4" s="26">
        <f>IF(C3="","",IF(D3&lt;$A$7,D3+1,""))</f>
        <v>29831</v>
      </c>
      <c r="D4" s="24">
        <f>IF(C4="","",IF(EDATE(C4,6)-1&lt;=$A$7,EDATE(C4,6)-1,""))</f>
        <v>30011</v>
      </c>
      <c r="E4" s="25">
        <f>IF(C4="","",2)</f>
        <v>2</v>
      </c>
      <c r="H4" s="18" t="str">
        <f t="shared" ref="H4:H8" si="0">IF(H3="","",IF(H3+365&lt;$D$6,H3+365,""))</f>
        <v/>
      </c>
      <c r="J4" s="21"/>
    </row>
    <row r="5" spans="1:14" ht="21" thickBot="1" x14ac:dyDescent="0.3">
      <c r="C5" s="26">
        <f>IF(C4="","",IF(D4&lt;$A$7,D4+1,""))</f>
        <v>30012</v>
      </c>
      <c r="D5" s="24">
        <f>IF(C5="","",IF(EDATE(C5,6)-1&lt;=$A$7,EDATE(C5,6)-1,""))</f>
        <v>30195</v>
      </c>
      <c r="E5" s="25">
        <f>IF(C5="","",3)</f>
        <v>3</v>
      </c>
      <c r="H5" s="18" t="str">
        <f t="shared" si="0"/>
        <v/>
      </c>
      <c r="J5" s="21"/>
    </row>
    <row r="6" spans="1:14" ht="24" thickBot="1" x14ac:dyDescent="0.3">
      <c r="A6" s="7" t="s">
        <v>10</v>
      </c>
      <c r="C6" s="26">
        <f>IF(C5="","",IF(D5&lt;$A$7,D5+1,""))</f>
        <v>30196</v>
      </c>
      <c r="D6" s="24">
        <f>IF(C6="","",IF(EDATE(C6,6)-1&lt;=$A$7,EDATE(C6,6)-1,""))</f>
        <v>30376</v>
      </c>
      <c r="E6" s="25">
        <f>IF(C6="","",4)</f>
        <v>4</v>
      </c>
      <c r="H6" s="18" t="str">
        <f t="shared" si="0"/>
        <v/>
      </c>
      <c r="J6" s="21"/>
    </row>
    <row r="7" spans="1:14" ht="23.25" x14ac:dyDescent="0.25">
      <c r="A7" s="32">
        <v>30376</v>
      </c>
      <c r="C7" s="26" t="str">
        <f>IF(C6="","",IF(D6&lt;$A$7,D6+1,""))</f>
        <v/>
      </c>
      <c r="D7" s="24" t="str">
        <f>IF(C7="","",IF(EDATE(C7,6)-1&lt;=$A$7,EDATE(C7,6)-1,""))</f>
        <v/>
      </c>
      <c r="E7" s="25" t="str">
        <f>IF(C7="","",5)</f>
        <v/>
      </c>
      <c r="H7" s="18" t="str">
        <f t="shared" si="0"/>
        <v/>
      </c>
      <c r="J7" s="21"/>
    </row>
    <row r="8" spans="1:14" ht="21" thickBot="1" x14ac:dyDescent="0.3">
      <c r="C8" s="27" t="str">
        <f>IF(C7="","",IF(D7&lt;$A$7,D7+1,""))</f>
        <v/>
      </c>
      <c r="D8" s="28" t="str">
        <f>IF(C8="","",IF(EDATE(C8,6)-1&lt;=$A$7,EDATE(C8,6)-1,""))</f>
        <v/>
      </c>
      <c r="E8" s="29" t="str">
        <f>IF(C8="","",6)</f>
        <v/>
      </c>
      <c r="H8" s="18" t="str">
        <f t="shared" si="0"/>
        <v/>
      </c>
      <c r="J8" s="21"/>
    </row>
    <row r="9" spans="1:14" ht="25.5" customHeight="1" x14ac:dyDescent="0.2">
      <c r="J9" s="21"/>
    </row>
    <row r="10" spans="1:14" x14ac:dyDescent="0.2">
      <c r="C10" s="10" t="s">
        <v>13</v>
      </c>
      <c r="D10" s="10"/>
      <c r="E10" s="10"/>
      <c r="H10" s="33" t="s">
        <v>22</v>
      </c>
      <c r="I10" s="33"/>
      <c r="J10" s="33"/>
    </row>
    <row r="11" spans="1:14" ht="21" customHeight="1" thickBot="1" x14ac:dyDescent="0.25">
      <c r="C11" s="10"/>
      <c r="D11" s="10"/>
      <c r="E11" s="10"/>
      <c r="H11" s="33"/>
      <c r="I11" s="33"/>
      <c r="J11" s="33"/>
    </row>
    <row r="12" spans="1:14" ht="24" thickBot="1" x14ac:dyDescent="0.25">
      <c r="A12" s="4" t="s">
        <v>14</v>
      </c>
      <c r="C12" s="11" t="s">
        <v>4</v>
      </c>
      <c r="D12" s="11" t="s">
        <v>5</v>
      </c>
      <c r="E12" s="12" t="s">
        <v>6</v>
      </c>
      <c r="H12" s="11" t="s">
        <v>4</v>
      </c>
      <c r="I12" s="11" t="s">
        <v>5</v>
      </c>
      <c r="J12" s="12" t="s">
        <v>6</v>
      </c>
    </row>
    <row r="13" spans="1:14" ht="21.75" customHeight="1" x14ac:dyDescent="0.2">
      <c r="A13" s="32">
        <v>23262</v>
      </c>
      <c r="C13" s="19">
        <f>A4</f>
        <v>29647</v>
      </c>
      <c r="D13" s="19"/>
      <c r="E13" s="20"/>
      <c r="H13" s="8">
        <v>29647</v>
      </c>
      <c r="I13" s="8">
        <v>29830</v>
      </c>
      <c r="J13" s="13">
        <v>1</v>
      </c>
      <c r="K13" s="9" t="s">
        <v>8</v>
      </c>
    </row>
    <row r="14" spans="1:14" ht="21.75" customHeight="1" thickBot="1" x14ac:dyDescent="0.25">
      <c r="C14" s="19"/>
      <c r="D14" s="19"/>
      <c r="E14" s="20"/>
      <c r="H14" s="8">
        <v>29831</v>
      </c>
      <c r="I14" s="8">
        <v>29859</v>
      </c>
      <c r="J14" s="13">
        <v>2</v>
      </c>
      <c r="K14" s="23" t="s">
        <v>19</v>
      </c>
    </row>
    <row r="15" spans="1:14" ht="21.75" customHeight="1" thickBot="1" x14ac:dyDescent="0.25">
      <c r="A15" s="4" t="s">
        <v>15</v>
      </c>
      <c r="C15" s="19"/>
      <c r="D15" s="19"/>
      <c r="E15" s="20"/>
      <c r="H15" s="8">
        <v>29860</v>
      </c>
      <c r="I15" s="8">
        <v>29951</v>
      </c>
      <c r="J15" s="13">
        <v>2</v>
      </c>
      <c r="K15" s="9" t="s">
        <v>9</v>
      </c>
    </row>
    <row r="16" spans="1:14" ht="21.75" customHeight="1" thickBot="1" x14ac:dyDescent="0.25">
      <c r="A16" s="32">
        <f>IF(ISBLANK(A13),"",DATE(YEAR(A13)+18,MONTH(A13)+1,(1)))</f>
        <v>29860</v>
      </c>
      <c r="C16" s="20"/>
      <c r="D16" s="19"/>
      <c r="E16" s="20"/>
      <c r="H16" s="8">
        <v>29952</v>
      </c>
      <c r="I16" s="8">
        <v>30011</v>
      </c>
      <c r="J16" s="13">
        <v>2</v>
      </c>
      <c r="K16" s="9" t="s">
        <v>11</v>
      </c>
    </row>
    <row r="17" spans="1:11" ht="21.75" customHeight="1" thickBot="1" x14ac:dyDescent="0.25">
      <c r="A17" s="4" t="s">
        <v>16</v>
      </c>
      <c r="C17" s="20"/>
      <c r="D17" s="19"/>
      <c r="E17" s="20"/>
      <c r="H17" s="8">
        <v>30012</v>
      </c>
      <c r="I17" s="8">
        <v>30195</v>
      </c>
      <c r="J17" s="13">
        <v>3</v>
      </c>
      <c r="K17" s="9" t="s">
        <v>11</v>
      </c>
    </row>
    <row r="18" spans="1:11" ht="21.75" customHeight="1" thickBot="1" x14ac:dyDescent="0.25">
      <c r="A18" s="32">
        <f>IF(ISBLANK(A13),"",DATE(YEAR(A13)+21,MONTH(A13)+1,(1)))</f>
        <v>30956</v>
      </c>
      <c r="C18" s="20"/>
      <c r="D18" s="19"/>
      <c r="E18" s="20"/>
      <c r="H18" s="8">
        <v>30196</v>
      </c>
      <c r="I18" s="8">
        <v>30316</v>
      </c>
      <c r="J18" s="13">
        <v>4</v>
      </c>
      <c r="K18" s="9" t="s">
        <v>9</v>
      </c>
    </row>
    <row r="19" spans="1:11" ht="21.75" customHeight="1" thickBot="1" x14ac:dyDescent="0.25">
      <c r="A19" s="4" t="s">
        <v>17</v>
      </c>
      <c r="C19" s="20"/>
      <c r="D19" s="19"/>
      <c r="E19" s="20"/>
      <c r="H19" s="8">
        <v>30317</v>
      </c>
      <c r="I19" s="8">
        <v>30376</v>
      </c>
      <c r="J19" s="13">
        <v>4</v>
      </c>
      <c r="K19" s="9" t="s">
        <v>12</v>
      </c>
    </row>
    <row r="20" spans="1:11" ht="21.75" customHeight="1" x14ac:dyDescent="0.2">
      <c r="A20" s="32">
        <f>IF(ISBLANK(A13),"",DATE(YEAR(A13)+23,MONTH(A13)+1,(1)))</f>
        <v>31686</v>
      </c>
      <c r="C20" s="20"/>
      <c r="D20" s="19"/>
      <c r="E20" s="20"/>
      <c r="H20" s="16"/>
      <c r="I20" s="16"/>
      <c r="J20" s="16"/>
    </row>
    <row r="21" spans="1:11" ht="21.75" customHeight="1" x14ac:dyDescent="0.2">
      <c r="C21" s="19" t="s">
        <v>18</v>
      </c>
      <c r="D21" s="19" t="s">
        <v>18</v>
      </c>
      <c r="E21" s="20" t="s">
        <v>18</v>
      </c>
      <c r="H21" s="16"/>
      <c r="I21" s="16"/>
      <c r="J21" s="16"/>
    </row>
    <row r="22" spans="1:11" ht="21.75" customHeight="1" x14ac:dyDescent="0.2">
      <c r="C22" s="19" t="s">
        <v>18</v>
      </c>
      <c r="D22" s="19" t="s">
        <v>18</v>
      </c>
      <c r="E22" s="20" t="s">
        <v>18</v>
      </c>
      <c r="H22" s="16"/>
      <c r="I22" s="16"/>
      <c r="J22" s="16"/>
    </row>
    <row r="23" spans="1:11" ht="21.75" customHeight="1" x14ac:dyDescent="0.2">
      <c r="C23" s="19" t="s">
        <v>18</v>
      </c>
      <c r="D23" s="19" t="s">
        <v>18</v>
      </c>
      <c r="E23" s="20" t="s">
        <v>18</v>
      </c>
      <c r="H23" s="16"/>
      <c r="I23" s="16"/>
      <c r="J23" s="16"/>
    </row>
    <row r="24" spans="1:11" ht="21.75" customHeight="1" x14ac:dyDescent="0.2">
      <c r="C24" s="19"/>
      <c r="D24" s="19"/>
      <c r="E24" s="20"/>
      <c r="H24" s="16"/>
      <c r="I24" s="16"/>
      <c r="J24" s="16"/>
    </row>
    <row r="25" spans="1:11" ht="20.25" customHeight="1" x14ac:dyDescent="0.2">
      <c r="C25" s="20"/>
      <c r="D25" s="19"/>
      <c r="E25" s="20"/>
      <c r="H25" s="16"/>
      <c r="I25" s="16"/>
      <c r="J25" s="16"/>
    </row>
    <row r="26" spans="1:11" ht="30" customHeight="1" x14ac:dyDescent="0.2"/>
    <row r="27" spans="1:11" ht="30" customHeight="1" x14ac:dyDescent="0.2"/>
    <row r="28" spans="1:11" ht="30" customHeight="1" x14ac:dyDescent="0.2"/>
    <row r="29" spans="1:11" ht="30" customHeight="1" x14ac:dyDescent="0.2"/>
  </sheetData>
  <mergeCells count="3">
    <mergeCell ref="C1:E1"/>
    <mergeCell ref="C10:E11"/>
    <mergeCell ref="H10:J11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recalcul anciens contrats app</vt:lpstr>
      <vt:lpstr>_18ans</vt:lpstr>
      <vt:lpstr>_21ans</vt:lpstr>
      <vt:lpstr>_23ans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CANOVAS</dc:creator>
  <cp:lastModifiedBy>MAGALI CANOVAS</cp:lastModifiedBy>
  <dcterms:created xsi:type="dcterms:W3CDTF">2019-04-05T11:08:03Z</dcterms:created>
  <dcterms:modified xsi:type="dcterms:W3CDTF">2019-04-05T11:44:26Z</dcterms:modified>
</cp:coreProperties>
</file>