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GALI\Documents\"/>
    </mc:Choice>
  </mc:AlternateContent>
  <bookViews>
    <workbookView xWindow="15" yWindow="0" windowWidth="15420" windowHeight="12570" activeTab="2"/>
  </bookViews>
  <sheets>
    <sheet name="VBA" sheetId="2" r:id="rId1"/>
    <sheet name="BDD1" sheetId="4" r:id="rId2"/>
    <sheet name="BDD2" sheetId="5" r:id="rId3"/>
    <sheet name="Feuil3" sheetId="6" state="hidden" r:id="rId4"/>
    <sheet name="BDD" sheetId="3" state="hidden" r:id="rId5"/>
  </sheets>
  <functionGroups builtInGroupCount="18"/>
  <definedNames>
    <definedName name="_xlnm._FilterDatabase" localSheetId="0" hidden="1">'BDD2'!$A$2:$B$28</definedName>
    <definedName name="ADRESSES">'BDD2'!$B$2:$B$28</definedName>
    <definedName name="ROWSOURCE_DOC_A_RETOURNER">'BDD2'!$A$2:$A$28</definedName>
    <definedName name="ROWSOURCE_PFS_CAPTURE">'BDD1'!$A$1:$A$43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AA5" i="2"/>
  <c r="AA7" i="2" s="1"/>
  <c r="I44" i="2" l="1"/>
  <c r="I43" i="2"/>
  <c r="I42" i="2"/>
  <c r="I41" i="2"/>
  <c r="I40" i="2"/>
  <c r="I39" i="2"/>
  <c r="I38" i="2"/>
  <c r="I37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J19" i="2"/>
  <c r="I19" i="2"/>
  <c r="I18" i="2"/>
  <c r="I17" i="2"/>
  <c r="I16" i="2"/>
  <c r="I15" i="2"/>
  <c r="I14" i="2"/>
  <c r="J13" i="2"/>
  <c r="I13" i="2"/>
  <c r="J12" i="2"/>
  <c r="I12" i="2"/>
  <c r="I11" i="2"/>
  <c r="I10" i="2"/>
  <c r="I9" i="2"/>
  <c r="J8" i="2"/>
  <c r="I8" i="2"/>
  <c r="I7" i="2"/>
  <c r="I6" i="2"/>
  <c r="I5" i="2"/>
  <c r="I4" i="2"/>
  <c r="I3" i="2"/>
  <c r="I2" i="2"/>
  <c r="G2" i="2"/>
  <c r="C12" i="2" s="1"/>
  <c r="I1" i="2"/>
</calcChain>
</file>

<file path=xl/sharedStrings.xml><?xml version="1.0" encoding="utf-8"?>
<sst xmlns="http://schemas.openxmlformats.org/spreadsheetml/2006/main" count="634" uniqueCount="479">
  <si>
    <t>V/réf. à rappeler dans tous vos courriers</t>
  </si>
  <si>
    <t>Monsieur</t>
  </si>
  <si>
    <t xml:space="preserve">Marseille, le </t>
  </si>
  <si>
    <t>► Demande de retraite personnelle dûment complétée, datée et signée</t>
  </si>
  <si>
    <t xml:space="preserve">► Photocopie de votre Carte Nationale d'Identité ou de votre carte de séjour en cours de validité </t>
  </si>
  <si>
    <t>► Photocopie de votre acte de naissance</t>
  </si>
  <si>
    <t>► Photocopie de votre livret de famille avec les enfants (pour chacun des mariages le cas échéant)</t>
  </si>
  <si>
    <t>► Photocopie de l'acte de naissance de votre conjoint/e</t>
  </si>
  <si>
    <t>► Compléter, dater et signer le questionnaire concernant votre/vos enfant(s) réf N1049</t>
  </si>
  <si>
    <t>► Relevé d'identité bancaire ou postal ORIGINAL (compte personnel ou compte joint)</t>
  </si>
  <si>
    <t xml:space="preserve">► Photocopie de vos 2 derniers avis d'imposition ou de non imposition </t>
  </si>
  <si>
    <t>sur les revenus</t>
  </si>
  <si>
    <t>► Compléter intégralement, dater et signer le questionnaire périodes lacunaires ci-joint</t>
  </si>
  <si>
    <t>► Photocopie de l'état détaillé des services retenus par votre administration</t>
  </si>
  <si>
    <t>► Photocopie du relevé des trimestres validés  par :</t>
  </si>
  <si>
    <t>► Photocopie de votre avis d'imposition ou non imposition</t>
  </si>
  <si>
    <t>► Photocopie de votre état signalétique et des services</t>
  </si>
  <si>
    <t>► Photocopie des justificatifs des périodes lacunaires</t>
  </si>
  <si>
    <t>► Photocopie des justificatifs de votre activité salariée à l'étranger</t>
  </si>
  <si>
    <t>► Photocopie de l'attestation de paiement du POLE EMPLOI  (allocations chômage) de la dernière année et de l'année en cours</t>
  </si>
  <si>
    <t xml:space="preserve">► Attestation des cotisations de mère de famille délivrée par la CAF </t>
  </si>
  <si>
    <t>► Certificat de radiation du répertoire des metiers et/ou du registre des commerces et des sociétés</t>
  </si>
  <si>
    <t>► Certificat médical bleu ci-joint complété, daté et signé</t>
  </si>
  <si>
    <t xml:space="preserve">► Attestation CAF de perception du RSA </t>
  </si>
  <si>
    <t>► Notification  d'attribution ou de rejet de L'allocation Adulte Handicapé</t>
  </si>
  <si>
    <t xml:space="preserve">► Attestation CAF de perception du l'AAH </t>
  </si>
  <si>
    <t>► Demande d'allocation de solidarité aux personnes âgées ci-jointe, complétée, datée et signée</t>
  </si>
  <si>
    <t>► Attestation de l'employeur précisant la durée de travail à temps complet et à temps partiel</t>
  </si>
  <si>
    <t>► Photocopie du contrat de travail à temps partiel</t>
  </si>
  <si>
    <t>► Attestation définitive d'accord pour retraite anticipée au titre de la carrière longue ou à titre de travailleur handicapé (délivré par le régime général ou par un autre régime)</t>
  </si>
  <si>
    <t>► consolidation délivrée par la CPAM dans le cadre d'une retraite au titre de la pénibilité</t>
  </si>
  <si>
    <t xml:space="preserve">► Photocopie de vos bulletins de salaire pour la/les année(s) : </t>
  </si>
  <si>
    <t>PFS1</t>
  </si>
  <si>
    <t>PFS2</t>
  </si>
  <si>
    <t>PFS3</t>
  </si>
  <si>
    <t>Audrey PELLEGRINO DIOP</t>
  </si>
  <si>
    <t>Estelle LEGRAND</t>
  </si>
  <si>
    <t>Nathalie COHEN</t>
  </si>
  <si>
    <t>Roselyne BIANCO</t>
  </si>
  <si>
    <t>Laurence CHABRAN</t>
  </si>
  <si>
    <t>Junie CICCIONE</t>
  </si>
  <si>
    <t>Nathalie CORTES</t>
  </si>
  <si>
    <t>Nicolas DE MATOS</t>
  </si>
  <si>
    <t>Laurence FARRUGIA</t>
  </si>
  <si>
    <t>Delphine GAUDEFROY</t>
  </si>
  <si>
    <t>Stéphanie HYLANDS</t>
  </si>
  <si>
    <t>Michaël VARTANIAN</t>
  </si>
  <si>
    <t>Melanie CHEYLAN</t>
  </si>
  <si>
    <t>Ludovic LEBOUBE</t>
  </si>
  <si>
    <t>Celine PROVOST</t>
  </si>
  <si>
    <t>Selena MOURIES</t>
  </si>
  <si>
    <t>Robert CORTICELLI</t>
  </si>
  <si>
    <t>Vanessa LOTA</t>
  </si>
  <si>
    <t>Dalila MOUHOUBI</t>
  </si>
  <si>
    <t>Sandrine SIMIAN</t>
  </si>
  <si>
    <t>Catherine PERRONE VILASECA</t>
  </si>
  <si>
    <t>Manager - Olivier LLEDO</t>
  </si>
  <si>
    <t>Myriam SORIANO</t>
  </si>
  <si>
    <t>Monia GALANO</t>
  </si>
  <si>
    <t>Aurelie ABADIE</t>
  </si>
  <si>
    <t>Hanan MILOUDI</t>
  </si>
  <si>
    <t>Estelle RATIER</t>
  </si>
  <si>
    <t>Aurelie SEVAUX</t>
  </si>
  <si>
    <t>Nawel MORENO</t>
  </si>
  <si>
    <t>Nahima MOULFIDA</t>
  </si>
  <si>
    <t>Geraldine FAURE</t>
  </si>
  <si>
    <t>Nicolas BOURREL</t>
  </si>
  <si>
    <t>Aurelie DELUS</t>
  </si>
  <si>
    <t>Evelyne FINE</t>
  </si>
  <si>
    <t>Corinne KAVAZIAN</t>
  </si>
  <si>
    <t>Georgia CIANTAR</t>
  </si>
  <si>
    <t>Aurelie NOEL</t>
  </si>
  <si>
    <t>Lindsay ROBERT</t>
  </si>
  <si>
    <t>Aurelie LE COZ</t>
  </si>
  <si>
    <t>Virginie LARSY</t>
  </si>
  <si>
    <t>Justine BORIE</t>
  </si>
  <si>
    <t>Marianne PELLEGRIN</t>
  </si>
  <si>
    <t>Delphine OPILLARD</t>
  </si>
  <si>
    <t>Cindy PREVOTEAUX</t>
  </si>
  <si>
    <t>Melanie OLIVE</t>
  </si>
  <si>
    <t>Sabrina HARHOUD</t>
  </si>
  <si>
    <t>Cyril CHEYLAN</t>
  </si>
  <si>
    <t>Audrey FERNANDEZ</t>
  </si>
  <si>
    <t>Alexandre ANGOT</t>
  </si>
  <si>
    <t>Pierre GUIGOU</t>
  </si>
  <si>
    <t>Patrice BUGUET</t>
  </si>
  <si>
    <t>Naoille AARAB</t>
  </si>
  <si>
    <t>Channy PRALIN</t>
  </si>
  <si>
    <t>Alexandra COHEN BACRI</t>
  </si>
  <si>
    <t>Nhala ZGOULLI</t>
  </si>
  <si>
    <t>Jean Philippe SPASARO</t>
  </si>
  <si>
    <t>Katia CHIBANI</t>
  </si>
  <si>
    <t>Christelle MATARAZZI</t>
  </si>
  <si>
    <t>Pauline MAS</t>
  </si>
  <si>
    <t>Aurelie DUFAUD</t>
  </si>
  <si>
    <t>Anne LE PADELLEC</t>
  </si>
  <si>
    <t>Pascale DE NEGRI</t>
  </si>
  <si>
    <t>Claude CLARENS</t>
  </si>
  <si>
    <t>Fatima BENAZHA</t>
  </si>
  <si>
    <t>Sylvie CHEVROLLIER</t>
  </si>
  <si>
    <t>Michele DJEZZAR</t>
  </si>
  <si>
    <t>Lea SCHAMBACHER</t>
  </si>
  <si>
    <t>Marie PIRIOUX</t>
  </si>
  <si>
    <t>Joaquim PIERRET</t>
  </si>
  <si>
    <t>Laure HAUQUIER</t>
  </si>
  <si>
    <t>Abderrakim ALLALI</t>
  </si>
  <si>
    <t>PFS_1</t>
  </si>
  <si>
    <t>PFS_2</t>
  </si>
  <si>
    <t>PFS_3</t>
  </si>
  <si>
    <t>MARIOTTINI Sandrine</t>
  </si>
  <si>
    <t>DANIEL Didier</t>
  </si>
  <si>
    <t>SIMIAN Corinne</t>
  </si>
  <si>
    <t>DORBES Sandrine</t>
  </si>
  <si>
    <t>SPASARO Coralie</t>
  </si>
  <si>
    <t>BARBERIS Jessica</t>
  </si>
  <si>
    <t>SALVATI Sandra</t>
  </si>
  <si>
    <t>CAMPOLO Chantal</t>
  </si>
  <si>
    <t>AKISSI Carmen</t>
  </si>
  <si>
    <t>PERRIER Ghislaine</t>
  </si>
  <si>
    <t>RABAEY Laurence</t>
  </si>
  <si>
    <t>AR MARSEILLE PROVENCE</t>
  </si>
  <si>
    <t>FARRE Maria-Julia</t>
  </si>
  <si>
    <t>SCIOCCA Laurence</t>
  </si>
  <si>
    <t>PACE Patricia</t>
  </si>
  <si>
    <t>CARITOUX Edmond</t>
  </si>
  <si>
    <t>DELATTRE Hanane</t>
  </si>
  <si>
    <t>ERRAGANI Toufik</t>
  </si>
  <si>
    <t>ORTEGA Aurélie</t>
  </si>
  <si>
    <t>BEN SAADA Nadia</t>
  </si>
  <si>
    <t>SAMAN Elodie</t>
  </si>
  <si>
    <t>MATHIEU Gilbert</t>
  </si>
  <si>
    <t>AR MARSEILLE LITTORAL</t>
  </si>
  <si>
    <t>SANNA Céline</t>
  </si>
  <si>
    <t>GIRARD Marie-Claude</t>
  </si>
  <si>
    <t>GRANEL Fabien</t>
  </si>
  <si>
    <t>DEGOUL Marlène</t>
  </si>
  <si>
    <t>BANDOUI Zahia</t>
  </si>
  <si>
    <t>CANOVAS Magali</t>
  </si>
  <si>
    <t>MOYAL Robert</t>
  </si>
  <si>
    <t>AR MARSEILLE CALANQUES</t>
  </si>
  <si>
    <t>HERAULT Martine</t>
  </si>
  <si>
    <t>GIORDANO Daniel</t>
  </si>
  <si>
    <t>HENDI Riadh</t>
  </si>
  <si>
    <t>LUCCHINI Marie-Dominique</t>
  </si>
  <si>
    <t>SOTTA Roland</t>
  </si>
  <si>
    <t>WOJCIK Sophie</t>
  </si>
  <si>
    <t>ROSITANI Emilie</t>
  </si>
  <si>
    <t>JOUINI Besma</t>
  </si>
  <si>
    <t>BECCHERE Mathéa</t>
  </si>
  <si>
    <t>AR MARSEILLE ETOILE</t>
  </si>
  <si>
    <t>RENOU-PEREZ Fabienne</t>
  </si>
  <si>
    <t>RABITO Sonia</t>
  </si>
  <si>
    <t>SESSAREGO Marie-Christine</t>
  </si>
  <si>
    <t>HENRY Célia</t>
  </si>
  <si>
    <t>GUIGOU Françoise</t>
  </si>
  <si>
    <t>SALNOT Stéphanie</t>
  </si>
  <si>
    <t>BRUN Maryline</t>
  </si>
  <si>
    <t>LOJACONO Nadia</t>
  </si>
  <si>
    <t>AGUILA Delphine</t>
  </si>
  <si>
    <t>GEYER Jean-Philippe</t>
  </si>
  <si>
    <t>AUBERT Nathalie</t>
  </si>
  <si>
    <t>ROUX Muriel</t>
  </si>
  <si>
    <t>AR AIX EN PROVENCE</t>
  </si>
  <si>
    <t>PAPA Chantal</t>
  </si>
  <si>
    <t>CUERQ Jacqueline</t>
  </si>
  <si>
    <t>LAMTALSI Fattouch-Cathy</t>
  </si>
  <si>
    <t>AUDISIO Céline</t>
  </si>
  <si>
    <t>WARTON Valérie</t>
  </si>
  <si>
    <t>ALBERICI Pascale</t>
  </si>
  <si>
    <t>MIRA Marjorie</t>
  </si>
  <si>
    <t>GAROTTE Laurie</t>
  </si>
  <si>
    <t>GIANT Corinne</t>
  </si>
  <si>
    <t>MILLERET Cédric</t>
  </si>
  <si>
    <t>VASSEUR Marie-France</t>
  </si>
  <si>
    <t>ZIEMNIAK Coralie</t>
  </si>
  <si>
    <t>BILLET Fanny</t>
  </si>
  <si>
    <t>GRALL Aurélia</t>
  </si>
  <si>
    <t>MARECHAL Philippe</t>
  </si>
  <si>
    <t>AR AUBAGNE</t>
  </si>
  <si>
    <t>PRORIOL Magali</t>
  </si>
  <si>
    <t>SIKOUTRIS Rollande</t>
  </si>
  <si>
    <t>COMES Michaël</t>
  </si>
  <si>
    <t>BERNARD Alexandre</t>
  </si>
  <si>
    <t>TRAVI Hélène</t>
  </si>
  <si>
    <t>FRANCISCO Marion</t>
  </si>
  <si>
    <t>BERTELOTTO Laurent</t>
  </si>
  <si>
    <t>YEGHIAZARIAN Tessa</t>
  </si>
  <si>
    <t>CUGUILLERE Sylvie</t>
  </si>
  <si>
    <t>PONS Pascale</t>
  </si>
  <si>
    <t>FORNACIARI Elodie</t>
  </si>
  <si>
    <t>GUIDI Morgane</t>
  </si>
  <si>
    <t>PAUSE Sofia</t>
  </si>
  <si>
    <t>PIERRE Sandie</t>
  </si>
  <si>
    <t>FRECHOU Stéphanie</t>
  </si>
  <si>
    <t>AR ARLES</t>
  </si>
  <si>
    <t>PLANTON Elsa</t>
  </si>
  <si>
    <t>VARBEDIAN Anne</t>
  </si>
  <si>
    <t>FAYET Aurore</t>
  </si>
  <si>
    <t>BURAVANT Paola</t>
  </si>
  <si>
    <t>BACHELET Magalie</t>
  </si>
  <si>
    <t>DIMITRIOU Sabine</t>
  </si>
  <si>
    <t>AR SALON DE PROVENCE</t>
  </si>
  <si>
    <t>AUNOBLE Josiane</t>
  </si>
  <si>
    <t>MIRAL Véronique</t>
  </si>
  <si>
    <t>RICHET Régina</t>
  </si>
  <si>
    <t>DEL CAMPO Virginie</t>
  </si>
  <si>
    <t>ZIANO Laëtitia</t>
  </si>
  <si>
    <t>LAVAL Lionel</t>
  </si>
  <si>
    <t>LAMBERT Christine</t>
  </si>
  <si>
    <t>COUTURIER Isabelle</t>
  </si>
  <si>
    <t>M'LAMALI Hadiya</t>
  </si>
  <si>
    <t>QUIOT Nathalie</t>
  </si>
  <si>
    <t>BOMBRUN Fabienne</t>
  </si>
  <si>
    <t>AR NICE PROMENADE</t>
  </si>
  <si>
    <t>VAREILLE Caroline</t>
  </si>
  <si>
    <t>TOMASI Laëtitia</t>
  </si>
  <si>
    <t>JAYNE Julien</t>
  </si>
  <si>
    <t>MARIA Christophe</t>
  </si>
  <si>
    <t>CABANEL Laurent</t>
  </si>
  <si>
    <t>BOUCHAKOUR Anne-Laure</t>
  </si>
  <si>
    <t>CARTON Delphine</t>
  </si>
  <si>
    <t>DONDON Nadia</t>
  </si>
  <si>
    <t>LORENZIN Claire-Hélène</t>
  </si>
  <si>
    <t>ZOLA DEBA Dominique</t>
  </si>
  <si>
    <t>BERTHAUD Corinne</t>
  </si>
  <si>
    <t>AR NICE GASIGLIA</t>
  </si>
  <si>
    <t>CATENACCI Christelle</t>
  </si>
  <si>
    <t>MARIE-PEDUZZI Nathalie</t>
  </si>
  <si>
    <t>SAINTPAUL Céline</t>
  </si>
  <si>
    <t>LAVIE Benjamin</t>
  </si>
  <si>
    <t>CASTEX Marie-Josée</t>
  </si>
  <si>
    <t>MERRIEN Bérangère</t>
  </si>
  <si>
    <t>BAREL Rémy</t>
  </si>
  <si>
    <t>GUYOT Catherine</t>
  </si>
  <si>
    <t>OHMS Nora</t>
  </si>
  <si>
    <t>DESOGUS Aurélie</t>
  </si>
  <si>
    <t>PETIT Françoise</t>
  </si>
  <si>
    <t>AR MANDELIEU</t>
  </si>
  <si>
    <t>BARRY Bijou</t>
  </si>
  <si>
    <t>TORON Philippe</t>
  </si>
  <si>
    <t>RICHAND Frédéric</t>
  </si>
  <si>
    <t>CHIAPPONE Corinne</t>
  </si>
  <si>
    <t>LISTER Kevin</t>
  </si>
  <si>
    <t>SALICETI Pascal</t>
  </si>
  <si>
    <t>BRUGUERA Frédéric</t>
  </si>
  <si>
    <t>LAQUERBE Magali</t>
  </si>
  <si>
    <t>KOSIK Nathalie</t>
  </si>
  <si>
    <t>AR NICE RIVIERA</t>
  </si>
  <si>
    <t>FERRIE Hélène</t>
  </si>
  <si>
    <t>COLACIURI Marie-Edith</t>
  </si>
  <si>
    <t>SAMMARI Céline</t>
  </si>
  <si>
    <t>HERVET Alexandra</t>
  </si>
  <si>
    <t>POIRIER Stéphanie</t>
  </si>
  <si>
    <t>DE SALVO Agnès</t>
  </si>
  <si>
    <t>NADEAU Audrey</t>
  </si>
  <si>
    <t>AR TOULON</t>
  </si>
  <si>
    <t>BERNARD Catherine</t>
  </si>
  <si>
    <t>GRAVIER Michaël</t>
  </si>
  <si>
    <t>SEVEYRAS Céline</t>
  </si>
  <si>
    <t>CATEL Marie-Yannick</t>
  </si>
  <si>
    <t>FAURENT Alexandra</t>
  </si>
  <si>
    <t>BANCHELIN Delphine</t>
  </si>
  <si>
    <t>AUGIER Sabrine</t>
  </si>
  <si>
    <t>SOULAGNES Florence</t>
  </si>
  <si>
    <t>CROUZAT Marjorie</t>
  </si>
  <si>
    <t>DELESTIC Mélanie</t>
  </si>
  <si>
    <t>PADILLA Olivier</t>
  </si>
  <si>
    <t>COMBES Odile</t>
  </si>
  <si>
    <t>UGHETTO-MONFRIN Paul</t>
  </si>
  <si>
    <t>GOY Ellen</t>
  </si>
  <si>
    <t>AR SAINT RAPHAEL</t>
  </si>
  <si>
    <t>DETIENNE Cédric</t>
  </si>
  <si>
    <t>ROCHARD Alexandra</t>
  </si>
  <si>
    <t>GIRARD Sébastien</t>
  </si>
  <si>
    <t>ANNIA Tatiana</t>
  </si>
  <si>
    <t>SALNOT Marjorie</t>
  </si>
  <si>
    <t>LECLERE Hélène</t>
  </si>
  <si>
    <t>CAVALLERO Marie-Josée</t>
  </si>
  <si>
    <t>CLAPPE Marie-Suzanne</t>
  </si>
  <si>
    <t>TAULEIGNE Caroline</t>
  </si>
  <si>
    <t>AR DRAGUIGNAN</t>
  </si>
  <si>
    <t>SOULI Karine</t>
  </si>
  <si>
    <t>SANCHEZ Valérie</t>
  </si>
  <si>
    <t>VILLARD Véronique</t>
  </si>
  <si>
    <t>PONS Mathieu</t>
  </si>
  <si>
    <t>BERJOLET Candice</t>
  </si>
  <si>
    <t>PANETTA Stéphanie</t>
  </si>
  <si>
    <t>GUIDERDONI Pauline</t>
  </si>
  <si>
    <t>CHARNOT Yannick</t>
  </si>
  <si>
    <t>AR BRIGNOLES</t>
  </si>
  <si>
    <t>RICCI Carole</t>
  </si>
  <si>
    <t>ETIENNE Marina</t>
  </si>
  <si>
    <t>TARCY Isabelle</t>
  </si>
  <si>
    <t>GAUGLER Sophie</t>
  </si>
  <si>
    <t>EGOYAN Audrey</t>
  </si>
  <si>
    <t>GOURDON Céline</t>
  </si>
  <si>
    <t>BERTAUX Virginie</t>
  </si>
  <si>
    <t>GIORSETTI Colette</t>
  </si>
  <si>
    <t>LESCURE Laurent</t>
  </si>
  <si>
    <t>CANOLLE Stéphanie</t>
  </si>
  <si>
    <t>PINT Fabienne</t>
  </si>
  <si>
    <t>AR HYERES</t>
  </si>
  <si>
    <t>POPIOLEK Elodie</t>
  </si>
  <si>
    <t>RICARD Séverine</t>
  </si>
  <si>
    <t>TALHOUET Audrey</t>
  </si>
  <si>
    <t>ROMARY Jacqueline</t>
  </si>
  <si>
    <t>DABROWSKI Céline</t>
  </si>
  <si>
    <t>BENVENUTI Olivier</t>
  </si>
  <si>
    <t>BODO Audrey</t>
  </si>
  <si>
    <t>LEFEVRE Marie</t>
  </si>
  <si>
    <t>AR AVIGNON MISTRAL</t>
  </si>
  <si>
    <t>TASSARA Monique</t>
  </si>
  <si>
    <t>JOSUAN Marie-Lidia</t>
  </si>
  <si>
    <t>LACOUTURE Jordane</t>
  </si>
  <si>
    <t>BORGIS Séverine</t>
  </si>
  <si>
    <t>TONIN Nicolas</t>
  </si>
  <si>
    <t>VITAL Marjorie</t>
  </si>
  <si>
    <t>COMBEL Catherine</t>
  </si>
  <si>
    <t>PETIT-VINCENDEAU Manuela</t>
  </si>
  <si>
    <t>COLCELLINI Sébastien</t>
  </si>
  <si>
    <t>QUINONERO Pascale</t>
  </si>
  <si>
    <t>AR ORANGE</t>
  </si>
  <si>
    <t>TEDESCHI Nathalie</t>
  </si>
  <si>
    <t>FERRONI Isabelle</t>
  </si>
  <si>
    <t>BOCQUEL Christine</t>
  </si>
  <si>
    <t>PETIT Frédérique</t>
  </si>
  <si>
    <t>MICHEL Christiane</t>
  </si>
  <si>
    <t>AR AVIGNON LUBERON</t>
  </si>
  <si>
    <t>HERBERT Stéphanie</t>
  </si>
  <si>
    <t>SEYDEL Audrey</t>
  </si>
  <si>
    <t>DEMEULLES Cédric</t>
  </si>
  <si>
    <t>PASSERON Christelle</t>
  </si>
  <si>
    <t>GOMEZ Caroline</t>
  </si>
  <si>
    <t>ROBIC Anne-Marie</t>
  </si>
  <si>
    <t>DESHAYES Laurence</t>
  </si>
  <si>
    <t>BORNE Martine</t>
  </si>
  <si>
    <t>AR GAP</t>
  </si>
  <si>
    <t>ODDOU Fabienne</t>
  </si>
  <si>
    <t>BERTRAND Nathalie</t>
  </si>
  <si>
    <t>GUARINI Sandrine</t>
  </si>
  <si>
    <t>LAMBERT Laure</t>
  </si>
  <si>
    <t>NEGREL Elisabeth</t>
  </si>
  <si>
    <t>AGENCE MARSEILLE RIVAGES</t>
  </si>
  <si>
    <t>AIAZZI Claire</t>
  </si>
  <si>
    <t>VERGEZ Pascale</t>
  </si>
  <si>
    <t>HERNANDEZ Béatrice</t>
  </si>
  <si>
    <t>JEAN Colette</t>
  </si>
  <si>
    <t>VALDELIEVRE Isabelle</t>
  </si>
  <si>
    <t>COHEN Nathaniel</t>
  </si>
  <si>
    <t>HILALI Alexandra</t>
  </si>
  <si>
    <t>WEIL Emmanuelle</t>
  </si>
  <si>
    <t>VERNUCCIO Virginie</t>
  </si>
  <si>
    <t>AGENCE MARSEILLE MEDITERRANEE</t>
  </si>
  <si>
    <t>RUANO Nathalie</t>
  </si>
  <si>
    <t>VINCENTELLI Sandrine</t>
  </si>
  <si>
    <t>SANTINELLI Annie</t>
  </si>
  <si>
    <t>PUPPIONE Josiane</t>
  </si>
  <si>
    <t>MOURGUES Eliane</t>
  </si>
  <si>
    <t>PATRIZI Eliane</t>
  </si>
  <si>
    <t>KINZIGER Hélène</t>
  </si>
  <si>
    <t>KHARBOUCHE Karim</t>
  </si>
  <si>
    <t>FOSCIELLO Michèle</t>
  </si>
  <si>
    <t>FURNON Dominique</t>
  </si>
  <si>
    <t>AGENCE MARSEILLE AZUR</t>
  </si>
  <si>
    <t>MAZZA Véronique</t>
  </si>
  <si>
    <t>SEGAL Brigitte</t>
  </si>
  <si>
    <t>JABLONKA Céline</t>
  </si>
  <si>
    <t>BATTAGLIONE Brigitte</t>
  </si>
  <si>
    <t>BAMMERT Julien</t>
  </si>
  <si>
    <t>RIBAN Mélanie</t>
  </si>
  <si>
    <t>DENSARI Marine</t>
  </si>
  <si>
    <t>COLOGON Lydia</t>
  </si>
  <si>
    <t>HERRADA Delphine</t>
  </si>
  <si>
    <t>HILDENBRAND Marie-Laure</t>
  </si>
  <si>
    <t>AR DIGNE</t>
  </si>
  <si>
    <t>FLORENS Patricia</t>
  </si>
  <si>
    <t>COLLOMBON Laurence</t>
  </si>
  <si>
    <t>ORTEGA Sophie</t>
  </si>
  <si>
    <t>PERREAL Elodie</t>
  </si>
  <si>
    <t>DISDIER Frédéric</t>
  </si>
  <si>
    <t>AR MANOSQUE</t>
  </si>
  <si>
    <t>PEYRE Jean-Philippe</t>
  </si>
  <si>
    <t>ALBERTINI Véronique</t>
  </si>
  <si>
    <t>BLANC Yveline</t>
  </si>
  <si>
    <t>JAUBERT Magali</t>
  </si>
  <si>
    <t>LEONETTI Sylvie</t>
  </si>
  <si>
    <t>AR BASTIA</t>
  </si>
  <si>
    <t>GALEA Karine</t>
  </si>
  <si>
    <t>PANTANACCE-COLOMBANI Valérie</t>
  </si>
  <si>
    <t>SAULI Franck</t>
  </si>
  <si>
    <t>SECCHI Patrick</t>
  </si>
  <si>
    <t>CAPPONI Anita</t>
  </si>
  <si>
    <t>VEZZANI Laurence</t>
  </si>
  <si>
    <t>CARLI Sylvie</t>
  </si>
  <si>
    <t>AR AJACCIO</t>
  </si>
  <si>
    <t>CORTIGLIA Jacqueline</t>
  </si>
  <si>
    <t>MICHELANGELI Alain</t>
  </si>
  <si>
    <t>MARTIN-VANNUCCI Patrick</t>
  </si>
  <si>
    <t>ROTOLI Sylvie</t>
  </si>
  <si>
    <t>TALLIEU Céline</t>
  </si>
  <si>
    <t>.Recevez, mes sincères salutations.</t>
  </si>
  <si>
    <t>GROUPE REVISIONS</t>
  </si>
  <si>
    <t>GROUPE REVISION</t>
  </si>
  <si>
    <t xml:space="preserve">.Si vous n’avez pas effectué de démarches pour percevoir votre retraite personnelle complémentaire, veuillez contacter le CICAS au 0820 200 189. </t>
  </si>
  <si>
    <t>AR MARSEILLE LITTORAL - 5 CHEMIN DES TUILERIES - 13015 MARSEILLE 15</t>
  </si>
  <si>
    <r>
      <t xml:space="preserve">.Recevez, </t>
    </r>
    <r>
      <rPr>
        <i/>
        <sz val="10"/>
        <color theme="1"/>
        <rFont val="Arial"/>
        <family val="2"/>
      </rPr>
      <t>mes sincères salutations.</t>
    </r>
  </si>
  <si>
    <t>► Demande d'attestation d'accord pour départ anticipé travailleurs handicapés dûment complétée, datée et signée</t>
  </si>
  <si>
    <t>► Demande d'attestation d'accord pour départ anticipé carrière longue dûment complétée, datée et signée</t>
  </si>
  <si>
    <t>PFS CAPTURE</t>
  </si>
  <si>
    <t xml:space="preserve">.Veuillez renvoyer votre demande à l'adresse suivante : L'ASSURANCE RETRAITE - </t>
  </si>
  <si>
    <t xml:space="preserve">► Compléter, dater et signer la déclaration sur l'honneur d'attestation de cessation d'activité ci-jointe </t>
  </si>
  <si>
    <t>► Photocopie de l'attestation de paiement de la CPAM (indemnités journalières) des 2 dernières années</t>
  </si>
  <si>
    <t>x</t>
  </si>
  <si>
    <t>PAF SAINT MARTIN DU VAR</t>
  </si>
  <si>
    <t>POINT D'ACCUEIL FIXE SAINT MARTIN DU VAR - 32, Place Alexis Maiffredi - 06670 SAINT MARTIN DU VAR</t>
  </si>
  <si>
    <t>PÔLE EXPERT RETRAITE</t>
  </si>
  <si>
    <t>PER - 35, rue George - 13386 Marseille Cedex 20</t>
  </si>
  <si>
    <t>► Photocopie de votre dernier avis d'imposition ou de non imposition</t>
  </si>
  <si>
    <t>à</t>
  </si>
  <si>
    <t>, lors de votre rendez-vous du :</t>
  </si>
  <si>
    <t>Monsieur,</t>
  </si>
  <si>
    <t>Madame,</t>
  </si>
  <si>
    <t>Secteur :</t>
  </si>
  <si>
    <t>Délivré par :</t>
  </si>
  <si>
    <t xml:space="preserve">                                                                                      Votre correspondant</t>
  </si>
  <si>
    <t xml:space="preserve">.Veuillez vous présenter avec votre demande et l'ensemble de ces documents à l'adresse suivante : L'ASSURANCE RETRAITE - </t>
  </si>
  <si>
    <t xml:space="preserve">► </t>
  </si>
  <si>
    <t>► toute pièce attestant d'un handicap ayant entraîné une incapacité permanente au moins égale à 50%</t>
  </si>
  <si>
    <t>Aurélie ABADIE</t>
  </si>
  <si>
    <t>Aurélie DELUS</t>
  </si>
  <si>
    <t>Géraldine FAURE</t>
  </si>
  <si>
    <t>Évelyne FINE</t>
  </si>
  <si>
    <t>Aurélie LE COZ</t>
  </si>
  <si>
    <t>Aurélie NOEL</t>
  </si>
  <si>
    <t>Mélanie CHEYLAN</t>
  </si>
  <si>
    <t>Mélanie OLIVE</t>
  </si>
  <si>
    <t>Michèle DJEZZAR</t>
  </si>
  <si>
    <t>Léa SCHAMBACHER</t>
  </si>
  <si>
    <t>AR BRIANÇON</t>
  </si>
  <si>
    <t>AR BRIANÇON - Centre de Coordination "Rhône Azur3 - 2 avenue Georges Pomidou - 05100 BRIANÇON</t>
  </si>
  <si>
    <t>PAF CERVIONE</t>
  </si>
  <si>
    <t>PAF CERVIONE - PAF CERVIONE - Lieu-dit Prunete - 20221 CERVIONE</t>
  </si>
  <si>
    <t>Je vous prie de trouver ci-joint la liste des pièces nécessaires au traitement de votre demande :</t>
  </si>
  <si>
    <t>Jean-Philippe SPASARO</t>
  </si>
  <si>
    <t>Aurélie SEVAUX</t>
  </si>
  <si>
    <t>Secteur : PFS CAPTURE</t>
  </si>
  <si>
    <r>
      <t xml:space="preserve">AGENCE MARSEILLE AZUR - </t>
    </r>
    <r>
      <rPr>
        <sz val="11"/>
        <rFont val="Arial"/>
        <family val="2"/>
      </rPr>
      <t>35, rue George - 13005 MARSEILLE 05</t>
    </r>
  </si>
  <si>
    <r>
      <t xml:space="preserve">AGENCE MARSEILLE MEDITERRANEE  - </t>
    </r>
    <r>
      <rPr>
        <sz val="11"/>
        <rFont val="Arial"/>
        <family val="2"/>
      </rPr>
      <t>35, rue George - 13005 MARSEILLE 05</t>
    </r>
  </si>
  <si>
    <r>
      <t xml:space="preserve">AGENCE MARSEILLE RIVAGES  - </t>
    </r>
    <r>
      <rPr>
        <sz val="11"/>
        <rFont val="Arial"/>
        <family val="2"/>
      </rPr>
      <t>35, rue George - 13005 MARSEILLE 05</t>
    </r>
  </si>
  <si>
    <r>
      <t xml:space="preserve">AR AIX EN PROVENCE   - </t>
    </r>
    <r>
      <rPr>
        <sz val="11"/>
        <rFont val="Arial"/>
        <family val="2"/>
      </rPr>
      <t>"L'Atrium" Bât A  -   4, Avenue Marcel Pagnol  - 13090 AIX EN PROVENCE</t>
    </r>
  </si>
  <si>
    <r>
      <t xml:space="preserve">AR AJACCIO - </t>
    </r>
    <r>
      <rPr>
        <sz val="11"/>
        <rFont val="Arial"/>
        <family val="2"/>
      </rPr>
      <t>Les Jardins de Bodiccione Bat A1 - Bd Louis Campi Qt Ste C2cile - 20000 AJACCIO</t>
    </r>
  </si>
  <si>
    <t>AR ARLES - Parc Activités Fourchon - 2, rue Chaplin Qt pont de gleize -13200 ARLES</t>
  </si>
  <si>
    <t>AR AUBAGNE - 6 bis, rue Ganteaume - Villa Victorine - 13400 AUBAGNE</t>
  </si>
  <si>
    <t>AR AVIGNON LUBERON - 3, rue martin Luther King - Espace Europe - 84000 AVIGNON</t>
  </si>
  <si>
    <t>AR AVIGNON MISTRAL -3, rue martin Luther King - Espace Europe - 84000 AVIGNON</t>
  </si>
  <si>
    <t>AR BASTIA -  Le Vendôme - Rue Paratojo - 20200 BASTIA</t>
  </si>
  <si>
    <r>
      <t xml:space="preserve">AR BRIGNOLES - </t>
    </r>
    <r>
      <rPr>
        <sz val="11"/>
        <rFont val="Arial"/>
        <family val="2"/>
      </rPr>
      <t>Centre d'affaires l'Hexagone - Bt B - Quartier du pré de Pâques - 83170 BRIGNOLES</t>
    </r>
  </si>
  <si>
    <r>
      <t xml:space="preserve">AR DIGNE - </t>
    </r>
    <r>
      <rPr>
        <sz val="11"/>
        <rFont val="Arial"/>
        <family val="2"/>
      </rPr>
      <t>Immeuble l'Olympio - 21, Bd Victor Hugo - 04000 DIGNE LES BAINS</t>
    </r>
  </si>
  <si>
    <r>
      <t xml:space="preserve">AR DRAGUIGNAN - </t>
    </r>
    <r>
      <rPr>
        <sz val="11"/>
        <rFont val="Arial"/>
        <family val="2"/>
      </rPr>
      <t>27, avenue Lazare Carnot - Espace Giordanengo - 83300 DRAGUIGNAN</t>
    </r>
  </si>
  <si>
    <r>
      <t xml:space="preserve">AR GAP - </t>
    </r>
    <r>
      <rPr>
        <sz val="11"/>
        <rFont val="Arial"/>
        <family val="2"/>
      </rPr>
      <t>Immeuble "le Président" - 90, avenue Georges Pompidou -05000 GAP</t>
    </r>
  </si>
  <si>
    <r>
      <t xml:space="preserve">AR HYERES - </t>
    </r>
    <r>
      <rPr>
        <sz val="11"/>
        <rFont val="Arial"/>
        <family val="2"/>
      </rPr>
      <t>Espace Alexandra - 359 rue St Joseph - 83400 HYERES</t>
    </r>
  </si>
  <si>
    <r>
      <t xml:space="preserve">AR MANDELIEU - </t>
    </r>
    <r>
      <rPr>
        <sz val="11"/>
        <rFont val="Arial"/>
        <family val="2"/>
      </rPr>
      <t>Palace Center - BT 1 - Z.I. Des Tourrades - 06210 MANDELIEU LA NAPOULE</t>
    </r>
  </si>
  <si>
    <r>
      <t xml:space="preserve">AR MANOSQUE - </t>
    </r>
    <r>
      <rPr>
        <sz val="11"/>
        <rFont val="Arial"/>
        <family val="2"/>
      </rPr>
      <t>Axe Sud Z.I. St Joseph - rue Joseph Cugnot - 04100 MANOSQUE</t>
    </r>
  </si>
  <si>
    <r>
      <t xml:space="preserve">AR MARSEILLE CALANQUES  - </t>
    </r>
    <r>
      <rPr>
        <sz val="11"/>
        <rFont val="Arial"/>
        <family val="2"/>
      </rPr>
      <t>35, rue George - 13005 MARSEILLE 05</t>
    </r>
  </si>
  <si>
    <r>
      <t xml:space="preserve">AR MARSEILLE ETOILE - </t>
    </r>
    <r>
      <rPr>
        <sz val="11"/>
        <rFont val="Arial"/>
        <family val="2"/>
      </rPr>
      <t>35, rue George - 13005 MARSEILLE 05</t>
    </r>
  </si>
  <si>
    <r>
      <t xml:space="preserve">AR MARSEILLE PROVENCE  - </t>
    </r>
    <r>
      <rPr>
        <sz val="11"/>
        <rFont val="Arial"/>
        <family val="2"/>
      </rPr>
      <t>35, rue George - 13005 MARSEILLE 05</t>
    </r>
  </si>
  <si>
    <r>
      <t xml:space="preserve">AR NICE GASIGLIA - </t>
    </r>
    <r>
      <rPr>
        <sz val="11"/>
        <rFont val="Arial"/>
        <family val="2"/>
      </rPr>
      <t>24, rue Théodore Gasiglia - Immeuble l'Alpin - 06300 NICE</t>
    </r>
  </si>
  <si>
    <r>
      <t xml:space="preserve">AR NICE PROMENADE - </t>
    </r>
    <r>
      <rPr>
        <sz val="11"/>
        <rFont val="Arial"/>
        <family val="2"/>
      </rPr>
      <t>1, avenue Emmanuel Pontremoli - Bât. E3 - 06200 NICE</t>
    </r>
  </si>
  <si>
    <r>
      <t xml:space="preserve">AR NICE RIVIERA - </t>
    </r>
    <r>
      <rPr>
        <sz val="11"/>
        <rFont val="Arial"/>
        <family val="2"/>
      </rPr>
      <t>1, avenue Emmanuel Pontremoli - Bât. E3 - 06200 NICE</t>
    </r>
  </si>
  <si>
    <r>
      <t xml:space="preserve">AR ORANGE - </t>
    </r>
    <r>
      <rPr>
        <sz val="11"/>
        <rFont val="Arial"/>
        <family val="2"/>
      </rPr>
      <t xml:space="preserve">16, avenue Frédéric Mistral - 84100 ORANGE </t>
    </r>
  </si>
  <si>
    <r>
      <t xml:space="preserve">AR SAINT RAPHAEL - </t>
    </r>
    <r>
      <rPr>
        <sz val="11"/>
        <rFont val="Arial"/>
        <family val="2"/>
      </rPr>
      <t>29, rue Anatole France - 83700 ST RAPHAEL</t>
    </r>
  </si>
  <si>
    <r>
      <t xml:space="preserve">AR SALON DE PROVENCE - </t>
    </r>
    <r>
      <rPr>
        <sz val="11"/>
        <rFont val="Arial"/>
        <family val="2"/>
      </rPr>
      <t>65, avenue Michelet (CPAM) - 13300 SALON DE PROVENCE</t>
    </r>
  </si>
  <si>
    <r>
      <t xml:space="preserve">AR TOULON - </t>
    </r>
    <r>
      <rPr>
        <sz val="11"/>
        <rFont val="Arial"/>
        <family val="2"/>
      </rPr>
      <t>33 rue Berrier Fontaine - Imm Espace Carnot - 83200 TOULON</t>
    </r>
  </si>
  <si>
    <r>
      <t xml:space="preserve">GROUPE RÉVISION  - </t>
    </r>
    <r>
      <rPr>
        <sz val="11"/>
        <rFont val="Arial"/>
        <family val="2"/>
      </rPr>
      <t>35, rue George - 13005 MARSEILLE 05</t>
    </r>
  </si>
  <si>
    <r>
      <t xml:space="preserve">PFS CAPTURE - </t>
    </r>
    <r>
      <rPr>
        <b/>
        <sz val="11"/>
        <rFont val="Arial"/>
        <family val="2"/>
      </rPr>
      <t>35, rue George - 13005 MARSEILLE 05</t>
    </r>
  </si>
  <si>
    <t>A1 - AGENCES</t>
  </si>
  <si>
    <r>
      <t xml:space="preserve">PFS CAPTURE - </t>
    </r>
    <r>
      <rPr>
        <sz val="11"/>
        <rFont val="Arial"/>
        <family val="2"/>
      </rPr>
      <t>35, rue George - 13005 MARSEILLE 05</t>
    </r>
  </si>
  <si>
    <t xml:space="preserve">.Veuillez vous présenter avec votre demande et l'ensemble de ces documents à l'adresse suivante : L'ASSURANCE RETRAITE -  AR AIX EN PROVENCE   - "L'Atrium" Bât A  -   4, Avenue Marcel Pagnol  - 13090 AIX EN PROVENCE, lors de votre rendez-vous du :  à </t>
  </si>
  <si>
    <t>A1 - adresses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</si>
</sst>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15" x14ac:knownFonts="1">
    <font>
      <sz val="11"/>
      <color theme="1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8"/>
      <color theme="1"/>
      <name val="Arial"/>
      <family val="2"/>
    </font>
    <font>
      <sz val="10"/>
      <color rgb="FF000000"/>
      <name val="Calibri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color theme="1"/>
      <name val="Arial"/>
      <family val="2"/>
    </font>
    <font>
      <i/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226E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0" xfId="0" applyFont="1" applyBorder="1" applyAlignment="1" applyProtection="1">
      <alignment horizontal="right" vertical="center" wrapText="1"/>
    </xf>
    <xf numFmtId="0" fontId="2" fillId="3" borderId="1" xfId="0" applyFont="1" applyFill="1" applyBorder="1" applyAlignment="1" applyProtection="1">
      <alignment vertical="center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Protection="1"/>
    <xf numFmtId="14" fontId="2" fillId="0" borderId="0" xfId="0" applyNumberFormat="1" applyFont="1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horizontal="center" vertical="center" wrapText="1"/>
    </xf>
    <xf numFmtId="0" fontId="2" fillId="0" borderId="0" xfId="0" applyFont="1" applyBorder="1" applyProtection="1"/>
    <xf numFmtId="0" fontId="2" fillId="0" borderId="1" xfId="0" applyFont="1" applyBorder="1" applyAlignment="1" applyProtection="1">
      <alignment horizontal="left" vertical="center" wrapText="1"/>
    </xf>
    <xf numFmtId="0" fontId="2" fillId="3" borderId="0" xfId="0" applyFont="1" applyFill="1" applyAlignment="1" applyProtection="1">
      <alignment horizontal="left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2" fillId="3" borderId="0" xfId="0" applyFont="1" applyFill="1" applyBorder="1" applyAlignment="1" applyProtection="1">
      <alignment horizontal="left" vertical="center" wrapText="1"/>
    </xf>
    <xf numFmtId="0" fontId="2" fillId="3" borderId="0" xfId="0" applyFont="1" applyFill="1" applyBorder="1" applyAlignment="1" applyProtection="1">
      <alignment vertical="center"/>
    </xf>
    <xf numFmtId="0" fontId="2" fillId="0" borderId="0" xfId="0" applyFont="1" applyBorder="1" applyAlignment="1" applyProtection="1">
      <alignment wrapText="1"/>
    </xf>
    <xf numFmtId="0" fontId="2" fillId="3" borderId="0" xfId="0" applyFont="1" applyFill="1" applyAlignment="1" applyProtection="1">
      <alignment vertical="center"/>
    </xf>
    <xf numFmtId="0" fontId="3" fillId="3" borderId="0" xfId="0" applyFont="1" applyFill="1" applyAlignment="1" applyProtection="1">
      <alignment horizontal="left" vertical="center" wrapText="1"/>
    </xf>
    <xf numFmtId="0" fontId="5" fillId="3" borderId="0" xfId="0" applyFont="1" applyFill="1" applyAlignment="1" applyProtection="1">
      <alignment horizontal="left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left" vertical="center" wrapText="1"/>
    </xf>
    <xf numFmtId="0" fontId="2" fillId="0" borderId="0" xfId="0" applyFont="1" applyBorder="1" applyAlignment="1" applyProtection="1">
      <alignment horizontal="left"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164" fontId="4" fillId="3" borderId="0" xfId="0" applyNumberFormat="1" applyFont="1" applyFill="1" applyBorder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Alignment="1" applyProtection="1">
      <alignment horizontal="left"/>
    </xf>
    <xf numFmtId="0" fontId="5" fillId="3" borderId="0" xfId="0" applyFont="1" applyFill="1" applyBorder="1" applyAlignment="1" applyProtection="1">
      <alignment horizontal="left" vertical="center" wrapText="1"/>
    </xf>
    <xf numFmtId="14" fontId="2" fillId="0" borderId="0" xfId="0" applyNumberFormat="1" applyFont="1" applyAlignment="1" applyProtection="1">
      <alignment horizontal="justify" vertical="center"/>
    </xf>
    <xf numFmtId="14" fontId="2" fillId="0" borderId="0" xfId="0" applyNumberFormat="1" applyFont="1" applyBorder="1" applyAlignment="1" applyProtection="1">
      <alignment horizontal="justify" vertical="center"/>
    </xf>
    <xf numFmtId="0" fontId="2" fillId="2" borderId="0" xfId="0" applyFont="1" applyFill="1" applyAlignment="1" applyProtection="1">
      <alignment horizontal="left"/>
    </xf>
    <xf numFmtId="0" fontId="2" fillId="3" borderId="0" xfId="0" applyFont="1" applyFill="1" applyAlignment="1" applyProtection="1"/>
    <xf numFmtId="0" fontId="2" fillId="0" borderId="0" xfId="0" applyFont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9" fillId="3" borderId="1" xfId="0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horizontal="left" vertical="center" wrapText="1"/>
    </xf>
    <xf numFmtId="0" fontId="7" fillId="0" borderId="0" xfId="0" applyFont="1" applyBorder="1" applyAlignment="1" applyProtection="1">
      <alignment horizontal="justify" vertical="top" wrapText="1"/>
    </xf>
    <xf numFmtId="0" fontId="2" fillId="0" borderId="3" xfId="0" applyFont="1" applyBorder="1" applyAlignment="1" applyProtection="1">
      <alignment horizontal="left" vertical="center" wrapText="1"/>
    </xf>
    <xf numFmtId="0" fontId="2" fillId="0" borderId="2" xfId="0" applyFont="1" applyBorder="1" applyAlignment="1" applyProtection="1">
      <alignment horizontal="left" vertical="center" wrapText="1"/>
    </xf>
    <xf numFmtId="0" fontId="2" fillId="2" borderId="0" xfId="0" applyFont="1" applyFill="1" applyBorder="1" applyAlignment="1" applyProtection="1">
      <alignment horizontal="left"/>
    </xf>
    <xf numFmtId="0" fontId="8" fillId="0" borderId="0" xfId="0" applyFont="1" applyBorder="1" applyAlignment="1">
      <alignment horizontal="justify"/>
    </xf>
    <xf numFmtId="0" fontId="9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0" xfId="0" applyFont="1"/>
    <xf numFmtId="0" fontId="2" fillId="0" borderId="3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left" vertical="center"/>
    </xf>
    <xf numFmtId="0" fontId="9" fillId="0" borderId="0" xfId="0" applyFont="1" applyProtection="1"/>
    <xf numFmtId="0" fontId="2" fillId="3" borderId="4" xfId="0" applyFont="1" applyFill="1" applyBorder="1" applyAlignment="1" applyProtection="1">
      <alignment horizontal="left" vertical="center" wrapText="1"/>
    </xf>
    <xf numFmtId="0" fontId="1" fillId="3" borderId="1" xfId="0" applyFont="1" applyFill="1" applyBorder="1" applyAlignment="1" applyProtection="1">
      <alignment horizontal="justify" vertical="center" wrapText="1"/>
    </xf>
    <xf numFmtId="0" fontId="0" fillId="0" borderId="0" xfId="0" applyFont="1" applyBorder="1" applyAlignment="1" applyProtection="1">
      <alignment horizontal="left" vertical="distributed" wrapText="1"/>
    </xf>
    <xf numFmtId="0" fontId="0" fillId="0" borderId="0" xfId="0" applyFont="1" applyAlignment="1">
      <alignment horizontal="justify" vertical="distributed" wrapText="1"/>
    </xf>
    <xf numFmtId="0" fontId="0" fillId="0" borderId="0" xfId="0" applyFont="1" applyAlignment="1">
      <alignment horizontal="justify" vertical="distributed"/>
    </xf>
    <xf numFmtId="0" fontId="0" fillId="0" borderId="0" xfId="0" applyFont="1" applyBorder="1" applyAlignment="1" applyProtection="1">
      <alignment vertical="distributed"/>
    </xf>
    <xf numFmtId="0" fontId="0" fillId="2" borderId="0" xfId="0" applyFont="1" applyFill="1" applyBorder="1" applyAlignment="1" applyProtection="1">
      <alignment horizontal="left" vertical="distributed"/>
    </xf>
    <xf numFmtId="0" fontId="0" fillId="3" borderId="0" xfId="0" applyFont="1" applyFill="1" applyBorder="1" applyAlignment="1" applyProtection="1">
      <alignment vertical="distributed"/>
    </xf>
    <xf numFmtId="0" fontId="0" fillId="3" borderId="0" xfId="0" applyFont="1" applyFill="1" applyBorder="1" applyAlignment="1" applyProtection="1">
      <alignment horizontal="left" vertical="distributed" wrapText="1"/>
    </xf>
    <xf numFmtId="0" fontId="0" fillId="0" borderId="0" xfId="0" applyFont="1" applyFill="1" applyBorder="1" applyAlignment="1">
      <alignment horizontal="center" vertical="distributed"/>
    </xf>
    <xf numFmtId="0" fontId="0" fillId="0" borderId="0" xfId="0" applyFont="1" applyBorder="1" applyAlignment="1" applyProtection="1">
      <alignment horizontal="left" vertical="distributed" wrapText="1"/>
      <protection locked="0"/>
    </xf>
    <xf numFmtId="0" fontId="0" fillId="0" borderId="0" xfId="0" applyFont="1" applyFill="1" applyBorder="1" applyAlignment="1" applyProtection="1">
      <alignment horizontal="justify" vertical="distributed" wrapText="1"/>
    </xf>
    <xf numFmtId="0" fontId="0" fillId="2" borderId="0" xfId="0" applyFont="1" applyFill="1" applyBorder="1" applyAlignment="1" applyProtection="1">
      <alignment vertical="distributed"/>
    </xf>
    <xf numFmtId="0" fontId="0" fillId="2" borderId="0" xfId="0" applyFont="1" applyFill="1" applyBorder="1" applyAlignment="1" applyProtection="1">
      <alignment horizontal="left" vertical="distributed" wrapText="1"/>
    </xf>
    <xf numFmtId="0" fontId="0" fillId="0" borderId="0" xfId="0" applyFont="1" applyBorder="1" applyAlignment="1" applyProtection="1">
      <alignment vertical="distributed" wrapText="1"/>
    </xf>
    <xf numFmtId="0" fontId="0" fillId="2" borderId="0" xfId="0" applyFont="1" applyFill="1" applyBorder="1" applyAlignment="1" applyProtection="1">
      <alignment vertical="distributed" wrapText="1"/>
    </xf>
    <xf numFmtId="0" fontId="0" fillId="0" borderId="0" xfId="0" applyFont="1" applyFill="1" applyBorder="1" applyAlignment="1" applyProtection="1">
      <alignment horizontal="center" vertical="distributed" wrapText="1"/>
    </xf>
    <xf numFmtId="0" fontId="2" fillId="0" borderId="0" xfId="0" applyFont="1" applyAlignment="1">
      <alignment horizontal="justify" vertical="distributed"/>
    </xf>
    <xf numFmtId="0" fontId="2" fillId="0" borderId="0" xfId="0" applyFont="1" applyAlignment="1">
      <alignment horizontal="justify" wrapText="1"/>
    </xf>
    <xf numFmtId="0" fontId="2" fillId="0" borderId="0" xfId="0" applyFont="1" applyAlignment="1">
      <alignment horizontal="justify" vertical="top" wrapText="1"/>
    </xf>
    <xf numFmtId="0" fontId="2" fillId="0" borderId="0" xfId="0" applyFont="1" applyAlignment="1">
      <alignment horizontal="justify" vertical="distributed" wrapText="1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left" vertical="distributed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10" fillId="0" borderId="0" xfId="0" applyFont="1" applyFill="1" applyBorder="1" applyAlignment="1" applyProtection="1">
      <alignment horizontal="left" vertical="distributed" wrapText="1"/>
    </xf>
    <xf numFmtId="0" fontId="4" fillId="0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 applyProtection="1">
      <alignment horizontal="left" vertical="center" wrapText="1"/>
    </xf>
    <xf numFmtId="0" fontId="10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0" fillId="0" borderId="0" xfId="0" applyFont="1" applyAlignment="1">
      <alignment vertical="distributed" wrapText="1"/>
    </xf>
    <xf numFmtId="0" fontId="2" fillId="0" borderId="0" xfId="0" applyFont="1" applyBorder="1" applyAlignment="1" applyProtection="1">
      <alignment horizontal="justify" vertical="center" wrapText="1"/>
    </xf>
    <xf numFmtId="0" fontId="2" fillId="0" borderId="0" xfId="0" applyFont="1" applyFill="1" applyBorder="1" applyAlignment="1" applyProtection="1">
      <alignment horizontal="justify" vertical="center" wrapText="1"/>
    </xf>
    <xf numFmtId="0" fontId="6" fillId="0" borderId="0" xfId="0" applyFont="1" applyFill="1" applyBorder="1" applyAlignment="1" applyProtection="1">
      <alignment horizontal="center" vertical="center" wrapText="1"/>
    </xf>
    <xf numFmtId="0" fontId="13" fillId="4" borderId="1" xfId="0" applyFont="1" applyFill="1" applyBorder="1" applyAlignment="1" applyProtection="1">
      <alignment horizontal="left" vertical="center" wrapText="1"/>
    </xf>
    <xf numFmtId="0" fontId="13" fillId="4" borderId="3" xfId="0" applyFont="1" applyFill="1" applyBorder="1" applyAlignment="1" applyProtection="1">
      <alignment horizontal="left" vertical="center" wrapText="1"/>
    </xf>
    <xf numFmtId="0" fontId="13" fillId="4" borderId="0" xfId="0" applyFont="1" applyFill="1" applyBorder="1" applyAlignment="1" applyProtection="1">
      <alignment horizontal="left" vertical="distributed" wrapText="1"/>
    </xf>
    <xf numFmtId="0" fontId="13" fillId="4" borderId="0" xfId="0" applyFont="1" applyFill="1" applyBorder="1" applyAlignment="1" applyProtection="1">
      <alignment horizontal="left" vertical="center" wrapText="1"/>
    </xf>
    <xf numFmtId="0" fontId="13" fillId="4" borderId="2" xfId="0" applyFont="1" applyFill="1" applyBorder="1" applyAlignment="1" applyProtection="1">
      <alignment horizontal="left" vertical="center" wrapText="1"/>
    </xf>
    <xf numFmtId="0" fontId="14" fillId="4" borderId="1" xfId="0" applyFont="1" applyFill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horizontal="justify" vertical="center" wrapText="1"/>
    </xf>
    <xf numFmtId="0" fontId="3" fillId="0" borderId="0" xfId="0" applyFont="1" applyBorder="1" applyAlignment="1" applyProtection="1">
      <alignment horizontal="justify" vertical="center" wrapText="1"/>
    </xf>
    <xf numFmtId="0" fontId="2" fillId="0" borderId="0" xfId="0" applyFont="1" applyAlignment="1" applyProtection="1">
      <alignment horizontal="justify" vertical="top" wrapText="1"/>
    </xf>
    <xf numFmtId="0" fontId="2" fillId="0" borderId="0" xfId="0" applyFont="1" applyFill="1" applyBorder="1" applyAlignment="1" applyProtection="1">
      <alignment horizontal="justify" vertical="center" wrapText="1"/>
    </xf>
    <xf numFmtId="0" fontId="3" fillId="0" borderId="0" xfId="0" applyFont="1" applyBorder="1" applyAlignment="1" applyProtection="1">
      <alignment horizontal="justify" vertical="center" wrapText="1"/>
    </xf>
    <xf numFmtId="0" fontId="2" fillId="0" borderId="0" xfId="0" applyFont="1" applyBorder="1" applyAlignment="1" applyProtection="1">
      <alignment horizontal="justify" vertical="center" wrapText="1"/>
    </xf>
    <xf numFmtId="0" fontId="1" fillId="0" borderId="0" xfId="0" applyFont="1" applyBorder="1" applyAlignment="1" applyProtection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226E8"/>
      <color rgb="FFFAFED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228600</xdr:colOff>
          <xdr:row>8</xdr:row>
          <xdr:rowOff>0</xdr:rowOff>
        </xdr:from>
        <xdr:to>
          <xdr:col>4</xdr:col>
          <xdr:colOff>295275</xdr:colOff>
          <xdr:row>10</xdr:row>
          <xdr:rowOff>57150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209550</xdr:colOff>
          <xdr:row>10</xdr:row>
          <xdr:rowOff>85725</xdr:rowOff>
        </xdr:from>
        <xdr:to>
          <xdr:col>4</xdr:col>
          <xdr:colOff>276225</xdr:colOff>
          <xdr:row>12</xdr:row>
          <xdr:rowOff>161925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95250</xdr:colOff>
          <xdr:row>0</xdr:row>
          <xdr:rowOff>209550</xdr:rowOff>
        </xdr:from>
        <xdr:to>
          <xdr:col>2</xdr:col>
          <xdr:colOff>2219325</xdr:colOff>
          <xdr:row>10</xdr:row>
          <xdr:rowOff>228600</xdr:rowOff>
        </xdr:to>
        <xdr:sp macro="" textlink="">
          <xdr:nvSpPr>
            <xdr:cNvPr id="2056" name="CommandButton1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0</xdr:row>
          <xdr:rowOff>28575</xdr:rowOff>
        </xdr:from>
        <xdr:to>
          <xdr:col>2</xdr:col>
          <xdr:colOff>5381625</xdr:colOff>
          <xdr:row>10</xdr:row>
          <xdr:rowOff>152400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5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XFC134"/>
  <sheetViews>
    <sheetView showGridLines="0" topLeftCell="A6" zoomScaleNormal="100" workbookViewId="0">
      <selection activeCell="B8" sqref="B8"/>
    </sheetView>
  </sheetViews>
  <sheetFormatPr baseColWidth="10" defaultColWidth="11" defaultRowHeight="14.25" x14ac:dyDescent="0.2"/>
  <cols>
    <col min="1" max="1" width="4.75" style="74" customWidth="1"/>
    <col min="2" max="2" width="44.25" style="88" customWidth="1"/>
    <col min="3" max="3" width="31.5" style="87" customWidth="1"/>
    <col min="4" max="4" width="9.75" style="87" customWidth="1"/>
    <col min="5" max="5" width="5.125" style="9" customWidth="1"/>
    <col min="6" max="6" width="8.25" style="9" customWidth="1"/>
    <col min="7" max="7" width="10.625" style="7" hidden="1" customWidth="1"/>
    <col min="8" max="8" width="2.75" style="22" hidden="1" customWidth="1"/>
    <col min="9" max="9" width="0.5" style="3" hidden="1" customWidth="1"/>
    <col min="10" max="10" width="0.5" style="22" hidden="1" customWidth="1"/>
    <col min="11" max="11" width="8.875" style="24" hidden="1" customWidth="1"/>
    <col min="12" max="17" width="8.875" style="3" hidden="1" customWidth="1"/>
    <col min="18" max="32" width="11" style="3" hidden="1" customWidth="1"/>
    <col min="33" max="34" width="11" style="50" hidden="1" customWidth="1"/>
    <col min="35" max="62" width="11" style="3" hidden="1" customWidth="1"/>
    <col min="63" max="63" width="11" hidden="1" customWidth="1"/>
    <col min="64" max="64" width="11" style="77" hidden="1" customWidth="1"/>
    <col min="65" max="66" width="11" hidden="1" customWidth="1"/>
    <col min="67" max="16382" width="11" style="3" hidden="1" customWidth="1"/>
    <col min="16383" max="16383" width="2.25" style="3" hidden="1" customWidth="1"/>
    <col min="16384" max="16384" width="2.375" style="3" customWidth="1"/>
  </cols>
  <sheetData>
    <row r="1" spans="1:64" ht="18" hidden="1" customHeight="1" x14ac:dyDescent="0.2">
      <c r="E1" s="7"/>
      <c r="H1" s="90" t="s">
        <v>412</v>
      </c>
      <c r="I1" s="10" t="str">
        <f t="shared" ref="I1:I35" si="0">IF(H1="","",J1)</f>
        <v>► Demande de retraite personnelle dûment complétée, datée et signée</v>
      </c>
      <c r="J1" s="32" t="s">
        <v>3</v>
      </c>
      <c r="K1" s="26"/>
      <c r="L1" s="11"/>
      <c r="M1" s="11"/>
      <c r="N1" s="11"/>
      <c r="O1" s="11"/>
      <c r="P1" s="11"/>
      <c r="Q1" s="11"/>
      <c r="R1" s="11"/>
      <c r="S1" s="11"/>
      <c r="T1" s="11"/>
      <c r="U1" s="4" t="s">
        <v>420</v>
      </c>
      <c r="V1" s="11"/>
      <c r="W1" s="11"/>
      <c r="X1" s="11"/>
      <c r="Z1" s="54" t="s">
        <v>424</v>
      </c>
      <c r="AA1" s="2" t="s">
        <v>405</v>
      </c>
      <c r="AB1" s="38" t="s">
        <v>403</v>
      </c>
      <c r="AD1" s="44" t="s">
        <v>363</v>
      </c>
      <c r="AE1" s="44" t="s">
        <v>352</v>
      </c>
      <c r="AF1" s="44" t="s">
        <v>342</v>
      </c>
      <c r="AG1" s="44" t="s">
        <v>162</v>
      </c>
      <c r="AH1" s="44" t="s">
        <v>394</v>
      </c>
      <c r="AI1" s="44" t="s">
        <v>194</v>
      </c>
      <c r="AJ1" s="44" t="s">
        <v>178</v>
      </c>
      <c r="AK1" s="44" t="s">
        <v>327</v>
      </c>
      <c r="AL1" s="44" t="s">
        <v>310</v>
      </c>
      <c r="AM1" s="44" t="s">
        <v>386</v>
      </c>
      <c r="AN1" s="44" t="s">
        <v>289</v>
      </c>
      <c r="AO1" s="44" t="s">
        <v>374</v>
      </c>
      <c r="AP1" s="44" t="s">
        <v>280</v>
      </c>
      <c r="AQ1" s="44" t="s">
        <v>336</v>
      </c>
      <c r="AR1" s="44" t="s">
        <v>301</v>
      </c>
      <c r="AS1" s="44" t="s">
        <v>237</v>
      </c>
      <c r="AT1" s="44" t="s">
        <v>380</v>
      </c>
      <c r="AU1" s="44" t="s">
        <v>139</v>
      </c>
      <c r="AV1" s="44" t="s">
        <v>149</v>
      </c>
      <c r="AW1" s="44" t="s">
        <v>131</v>
      </c>
      <c r="AX1" s="44" t="s">
        <v>120</v>
      </c>
      <c r="AY1" s="44" t="s">
        <v>225</v>
      </c>
      <c r="AZ1" s="44" t="s">
        <v>213</v>
      </c>
      <c r="BA1" s="44" t="s">
        <v>247</v>
      </c>
      <c r="BB1" s="44" t="s">
        <v>321</v>
      </c>
      <c r="BC1" s="44" t="s">
        <v>270</v>
      </c>
      <c r="BD1" s="44" t="s">
        <v>201</v>
      </c>
      <c r="BE1" s="44" t="s">
        <v>255</v>
      </c>
      <c r="BF1" s="44" t="s">
        <v>401</v>
      </c>
      <c r="BG1" s="37" t="s">
        <v>106</v>
      </c>
      <c r="BH1" s="37" t="s">
        <v>107</v>
      </c>
      <c r="BI1" s="37" t="s">
        <v>108</v>
      </c>
    </row>
    <row r="2" spans="1:64" ht="18" hidden="1" customHeight="1" x14ac:dyDescent="0.2">
      <c r="E2" s="7"/>
      <c r="G2" s="5">
        <f ca="1">TODAY()</f>
        <v>42386</v>
      </c>
      <c r="H2" s="90" t="s">
        <v>412</v>
      </c>
      <c r="I2" s="10" t="str">
        <f t="shared" si="0"/>
        <v xml:space="preserve">► Photocopie de votre Carte Nationale d'Identité ou de votre carte de séjour en cours de validité </v>
      </c>
      <c r="J2" s="32" t="s">
        <v>4</v>
      </c>
      <c r="K2" s="26"/>
      <c r="L2" s="11"/>
      <c r="M2" s="11"/>
      <c r="N2" s="11"/>
      <c r="O2" s="11"/>
      <c r="P2" s="11"/>
      <c r="Q2" s="11"/>
      <c r="R2" s="11"/>
      <c r="S2" s="11"/>
      <c r="T2" s="11"/>
      <c r="U2" s="4" t="s">
        <v>421</v>
      </c>
      <c r="V2" s="11"/>
      <c r="W2" s="11"/>
      <c r="X2" s="11"/>
      <c r="AA2" s="12" t="s">
        <v>1</v>
      </c>
      <c r="AD2" s="45" t="s">
        <v>362</v>
      </c>
      <c r="AE2" s="45" t="s">
        <v>351</v>
      </c>
      <c r="AF2" s="45" t="s">
        <v>341</v>
      </c>
      <c r="AG2" s="45" t="s">
        <v>161</v>
      </c>
      <c r="AH2" s="45" t="s">
        <v>393</v>
      </c>
      <c r="AI2" s="45" t="s">
        <v>193</v>
      </c>
      <c r="AJ2" s="45" t="s">
        <v>177</v>
      </c>
      <c r="AK2" s="45" t="s">
        <v>326</v>
      </c>
      <c r="AL2" s="45" t="s">
        <v>309</v>
      </c>
      <c r="AM2" s="45" t="s">
        <v>385</v>
      </c>
      <c r="AN2" s="45" t="s">
        <v>288</v>
      </c>
      <c r="AO2" s="45" t="s">
        <v>373</v>
      </c>
      <c r="AP2" s="45" t="s">
        <v>279</v>
      </c>
      <c r="AQ2" s="45" t="s">
        <v>335</v>
      </c>
      <c r="AR2" s="45" t="s">
        <v>300</v>
      </c>
      <c r="AS2" s="45" t="s">
        <v>236</v>
      </c>
      <c r="AT2" s="45" t="s">
        <v>379</v>
      </c>
      <c r="AU2" s="45" t="s">
        <v>138</v>
      </c>
      <c r="AV2" s="45" t="s">
        <v>150</v>
      </c>
      <c r="AW2" s="45" t="s">
        <v>130</v>
      </c>
      <c r="AX2" s="45" t="s">
        <v>124</v>
      </c>
      <c r="AY2" s="45" t="s">
        <v>224</v>
      </c>
      <c r="AZ2" s="45" t="s">
        <v>212</v>
      </c>
      <c r="BA2" s="45" t="s">
        <v>246</v>
      </c>
      <c r="BB2" s="45" t="s">
        <v>320</v>
      </c>
      <c r="BC2" s="45" t="s">
        <v>269</v>
      </c>
      <c r="BD2" s="45" t="s">
        <v>200</v>
      </c>
      <c r="BE2" s="45" t="s">
        <v>254</v>
      </c>
      <c r="BF2" s="45" t="s">
        <v>109</v>
      </c>
    </row>
    <row r="3" spans="1:64" ht="18" hidden="1" customHeight="1" x14ac:dyDescent="0.2">
      <c r="E3" s="7"/>
      <c r="H3" s="90"/>
      <c r="I3" s="10" t="str">
        <f t="shared" si="0"/>
        <v/>
      </c>
      <c r="J3" s="32" t="s">
        <v>5</v>
      </c>
      <c r="K3" s="13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AA3" s="12"/>
      <c r="AD3" s="45" t="s">
        <v>364</v>
      </c>
      <c r="AE3" s="45" t="s">
        <v>353</v>
      </c>
      <c r="AF3" s="45" t="s">
        <v>343</v>
      </c>
      <c r="AG3" s="45" t="s">
        <v>163</v>
      </c>
      <c r="AH3" s="45" t="s">
        <v>395</v>
      </c>
      <c r="AI3" s="45" t="s">
        <v>195</v>
      </c>
      <c r="AJ3" s="45" t="s">
        <v>179</v>
      </c>
      <c r="AK3" s="45" t="s">
        <v>328</v>
      </c>
      <c r="AL3" s="45" t="s">
        <v>311</v>
      </c>
      <c r="AM3" s="45" t="s">
        <v>387</v>
      </c>
      <c r="AN3" s="45" t="s">
        <v>290</v>
      </c>
      <c r="AO3" s="45" t="s">
        <v>375</v>
      </c>
      <c r="AP3" s="45" t="s">
        <v>281</v>
      </c>
      <c r="AQ3" s="45" t="s">
        <v>337</v>
      </c>
      <c r="AR3" s="45" t="s">
        <v>302</v>
      </c>
      <c r="AS3" s="45" t="s">
        <v>238</v>
      </c>
      <c r="AT3" s="45" t="s">
        <v>381</v>
      </c>
      <c r="AU3" s="45" t="s">
        <v>140</v>
      </c>
      <c r="AV3" s="45" t="s">
        <v>151</v>
      </c>
      <c r="AW3" s="45" t="s">
        <v>132</v>
      </c>
      <c r="AX3" s="45" t="s">
        <v>125</v>
      </c>
      <c r="AY3" s="45" t="s">
        <v>226</v>
      </c>
      <c r="AZ3" s="45" t="s">
        <v>214</v>
      </c>
      <c r="BA3" s="45" t="s">
        <v>248</v>
      </c>
      <c r="BB3" s="45" t="s">
        <v>322</v>
      </c>
      <c r="BC3" s="45" t="s">
        <v>271</v>
      </c>
      <c r="BD3" s="45" t="s">
        <v>202</v>
      </c>
      <c r="BE3" s="45" t="s">
        <v>256</v>
      </c>
      <c r="BF3" s="45" t="s">
        <v>110</v>
      </c>
    </row>
    <row r="4" spans="1:64" ht="18" hidden="1" customHeight="1" thickBot="1" x14ac:dyDescent="0.25">
      <c r="E4" s="7"/>
      <c r="G4" s="1" t="s">
        <v>2</v>
      </c>
      <c r="H4" s="90"/>
      <c r="I4" s="10" t="str">
        <f t="shared" si="0"/>
        <v/>
      </c>
      <c r="J4" s="32" t="s">
        <v>7</v>
      </c>
      <c r="K4" s="27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 t="s">
        <v>419</v>
      </c>
      <c r="X4" s="11"/>
      <c r="AA4" s="46" t="s">
        <v>442</v>
      </c>
      <c r="AD4" s="45" t="s">
        <v>365</v>
      </c>
      <c r="AE4" s="45" t="s">
        <v>354</v>
      </c>
      <c r="AF4" s="45" t="s">
        <v>344</v>
      </c>
      <c r="AG4" s="45" t="s">
        <v>164</v>
      </c>
      <c r="AH4" s="45" t="s">
        <v>396</v>
      </c>
      <c r="AI4" s="45" t="s">
        <v>196</v>
      </c>
      <c r="AJ4" s="45" t="s">
        <v>180</v>
      </c>
      <c r="AK4" s="45" t="s">
        <v>329</v>
      </c>
      <c r="AL4" s="45" t="s">
        <v>312</v>
      </c>
      <c r="AM4" s="45" t="s">
        <v>388</v>
      </c>
      <c r="AN4" s="45" t="s">
        <v>291</v>
      </c>
      <c r="AO4" s="45" t="s">
        <v>376</v>
      </c>
      <c r="AP4" s="45" t="s">
        <v>282</v>
      </c>
      <c r="AQ4" s="45" t="s">
        <v>338</v>
      </c>
      <c r="AR4" s="45" t="s">
        <v>303</v>
      </c>
      <c r="AS4" s="45" t="s">
        <v>239</v>
      </c>
      <c r="AT4" s="45" t="s">
        <v>382</v>
      </c>
      <c r="AU4" s="45" t="s">
        <v>141</v>
      </c>
      <c r="AV4" s="45" t="s">
        <v>152</v>
      </c>
      <c r="AW4" s="45" t="s">
        <v>133</v>
      </c>
      <c r="AX4" s="45" t="s">
        <v>126</v>
      </c>
      <c r="AY4" s="45" t="s">
        <v>227</v>
      </c>
      <c r="AZ4" s="45" t="s">
        <v>215</v>
      </c>
      <c r="BA4" s="45" t="s">
        <v>249</v>
      </c>
      <c r="BB4" s="45" t="s">
        <v>323</v>
      </c>
      <c r="BC4" s="45" t="s">
        <v>272</v>
      </c>
      <c r="BD4" s="45" t="s">
        <v>203</v>
      </c>
      <c r="BE4" s="45" t="s">
        <v>257</v>
      </c>
      <c r="BF4" s="45" t="s">
        <v>111</v>
      </c>
    </row>
    <row r="5" spans="1:64" ht="15.75" hidden="1" customHeight="1" x14ac:dyDescent="0.2">
      <c r="H5" s="91" t="s">
        <v>412</v>
      </c>
      <c r="I5" s="40" t="str">
        <f t="shared" si="0"/>
        <v>► Photocopie de votre livret de famille avec les enfants (pour chacun des mariages le cas échéant)</v>
      </c>
      <c r="J5" s="32" t="s">
        <v>6</v>
      </c>
      <c r="K5" s="14"/>
      <c r="L5" s="15"/>
      <c r="M5" s="11"/>
      <c r="N5" s="11"/>
      <c r="O5" s="11"/>
      <c r="P5" s="11"/>
      <c r="Q5" s="11"/>
      <c r="R5" s="11"/>
      <c r="S5" s="11"/>
      <c r="T5" s="11"/>
      <c r="U5" s="11"/>
      <c r="V5" s="11"/>
      <c r="W5" s="53"/>
      <c r="X5" s="11"/>
      <c r="AA5" s="52" t="str">
        <f xml:space="preserve"> LOOKUP(AA6,'BDD2'!A:A,'BDD2'!B:B)</f>
        <v>AR AIX EN PROVENCE   - "L'Atrium" Bât A  -   4, Avenue Marcel Pagnol  - 13090 AIX EN PROVENCE</v>
      </c>
      <c r="AD5" s="47" t="s">
        <v>366</v>
      </c>
      <c r="AE5" s="47" t="s">
        <v>355</v>
      </c>
      <c r="AF5" s="47" t="s">
        <v>345</v>
      </c>
      <c r="AG5" s="47" t="s">
        <v>165</v>
      </c>
      <c r="AH5" s="47" t="s">
        <v>397</v>
      </c>
      <c r="AI5" s="47" t="s">
        <v>197</v>
      </c>
      <c r="AJ5" s="47" t="s">
        <v>181</v>
      </c>
      <c r="AK5" s="47" t="s">
        <v>330</v>
      </c>
      <c r="AL5" s="47" t="s">
        <v>313</v>
      </c>
      <c r="AM5" s="47" t="s">
        <v>389</v>
      </c>
      <c r="AN5" s="47" t="s">
        <v>292</v>
      </c>
      <c r="AO5" s="47" t="s">
        <v>377</v>
      </c>
      <c r="AP5" s="47" t="s">
        <v>283</v>
      </c>
      <c r="AQ5" s="47" t="s">
        <v>339</v>
      </c>
      <c r="AR5" s="47" t="s">
        <v>304</v>
      </c>
      <c r="AS5" s="47" t="s">
        <v>240</v>
      </c>
      <c r="AT5" s="47" t="s">
        <v>383</v>
      </c>
      <c r="AU5" s="47" t="s">
        <v>142</v>
      </c>
      <c r="AV5" s="47" t="s">
        <v>153</v>
      </c>
      <c r="AW5" s="47" t="s">
        <v>134</v>
      </c>
      <c r="AX5" s="47" t="s">
        <v>127</v>
      </c>
      <c r="AY5" s="47" t="s">
        <v>228</v>
      </c>
      <c r="AZ5" s="47" t="s">
        <v>216</v>
      </c>
      <c r="BA5" s="47" t="s">
        <v>250</v>
      </c>
      <c r="BB5" s="47" t="s">
        <v>324</v>
      </c>
      <c r="BC5" s="47" t="s">
        <v>273</v>
      </c>
      <c r="BD5" s="47" t="s">
        <v>204</v>
      </c>
      <c r="BE5" s="47" t="s">
        <v>258</v>
      </c>
      <c r="BF5" s="47" t="s">
        <v>112</v>
      </c>
    </row>
    <row r="6" spans="1:64" s="55" customFormat="1" ht="15.75" customHeight="1" x14ac:dyDescent="0.2">
      <c r="A6" s="76"/>
      <c r="B6" s="71" t="s">
        <v>0</v>
      </c>
      <c r="C6" s="70" t="str">
        <f>IF(OR("aa2"="","aa3"=""),"",AA2&amp;" "&amp;AA3)</f>
        <v xml:space="preserve">Monsieur </v>
      </c>
      <c r="D6" s="57"/>
      <c r="E6" s="58"/>
      <c r="F6" s="58"/>
      <c r="H6" s="92"/>
      <c r="I6" s="55" t="str">
        <f t="shared" si="0"/>
        <v/>
      </c>
      <c r="J6" s="59" t="s">
        <v>8</v>
      </c>
      <c r="K6" s="60"/>
      <c r="L6" s="61"/>
      <c r="M6" s="61"/>
      <c r="N6" s="61"/>
      <c r="O6" s="61"/>
      <c r="P6" s="61" t="s">
        <v>408</v>
      </c>
      <c r="Q6" s="61" t="s">
        <v>422</v>
      </c>
      <c r="R6" s="61"/>
      <c r="S6" s="61"/>
      <c r="T6" s="61"/>
      <c r="U6" s="61"/>
      <c r="V6" s="61"/>
      <c r="W6" s="61" t="s">
        <v>418</v>
      </c>
      <c r="X6" s="61"/>
      <c r="AA6" s="61" t="s">
        <v>162</v>
      </c>
      <c r="AD6" s="62" t="s">
        <v>367</v>
      </c>
      <c r="AE6" s="62" t="s">
        <v>356</v>
      </c>
      <c r="AF6" s="62" t="s">
        <v>346</v>
      </c>
      <c r="AG6" s="62" t="s">
        <v>166</v>
      </c>
      <c r="AH6" s="62" t="s">
        <v>398</v>
      </c>
      <c r="AI6" s="62" t="s">
        <v>198</v>
      </c>
      <c r="AJ6" s="62" t="s">
        <v>182</v>
      </c>
      <c r="AK6" s="62" t="s">
        <v>331</v>
      </c>
      <c r="AL6" s="62" t="s">
        <v>314</v>
      </c>
      <c r="AM6" s="62" t="s">
        <v>390</v>
      </c>
      <c r="AN6" s="62" t="s">
        <v>293</v>
      </c>
      <c r="AO6" s="62" t="s">
        <v>378</v>
      </c>
      <c r="AP6" s="62" t="s">
        <v>284</v>
      </c>
      <c r="AQ6" s="62" t="s">
        <v>340</v>
      </c>
      <c r="AR6" s="62" t="s">
        <v>305</v>
      </c>
      <c r="AS6" s="62" t="s">
        <v>241</v>
      </c>
      <c r="AT6" s="62" t="s">
        <v>384</v>
      </c>
      <c r="AU6" s="62" t="s">
        <v>143</v>
      </c>
      <c r="AV6" s="62" t="s">
        <v>154</v>
      </c>
      <c r="AW6" s="62" t="s">
        <v>135</v>
      </c>
      <c r="AX6" s="62" t="s">
        <v>128</v>
      </c>
      <c r="AY6" s="62" t="s">
        <v>229</v>
      </c>
      <c r="AZ6" s="62" t="s">
        <v>217</v>
      </c>
      <c r="BA6" s="62" t="s">
        <v>251</v>
      </c>
      <c r="BB6" s="62" t="s">
        <v>325</v>
      </c>
      <c r="BC6" s="62" t="s">
        <v>274</v>
      </c>
      <c r="BD6" s="62" t="s">
        <v>205</v>
      </c>
      <c r="BE6" s="62" t="s">
        <v>259</v>
      </c>
      <c r="BF6" s="62" t="s">
        <v>113</v>
      </c>
      <c r="BL6" s="78"/>
    </row>
    <row r="7" spans="1:64" s="55" customFormat="1" ht="15.75" customHeight="1" x14ac:dyDescent="0.2">
      <c r="A7" s="76"/>
      <c r="B7" s="72"/>
      <c r="C7" s="70"/>
      <c r="D7" s="57"/>
      <c r="E7" s="58"/>
      <c r="F7" s="58"/>
      <c r="G7" s="63"/>
      <c r="H7" s="92" t="s">
        <v>412</v>
      </c>
      <c r="I7" s="55" t="str">
        <f t="shared" si="0"/>
        <v>► Relevé d'identité bancaire ou postal ORIGINAL (compte personnel ou compte joint)</v>
      </c>
      <c r="J7" s="59" t="s">
        <v>9</v>
      </c>
      <c r="K7" s="60"/>
      <c r="L7" s="61"/>
      <c r="M7" s="61"/>
      <c r="N7" s="61"/>
      <c r="O7" s="61"/>
      <c r="P7" s="61"/>
      <c r="Q7" s="61" t="s">
        <v>423</v>
      </c>
      <c r="R7" s="61"/>
      <c r="S7" s="61"/>
      <c r="T7" s="61"/>
      <c r="U7" s="61"/>
      <c r="V7" s="61"/>
      <c r="W7" s="61"/>
      <c r="X7" s="61"/>
      <c r="AA7" s="55" t="str">
        <f>AB8&amp;" "&amp;AA5&amp;""&amp;W4&amp;" "&amp;W5&amp;" "&amp;W6&amp;" "&amp;W7</f>
        <v xml:space="preserve">.Veuillez vous présenter avec votre demande et l'ensemble de ces documents à l'adresse suivante : L'ASSURANCE RETRAITE -  AR AIX EN PROVENCE   - "L'Atrium" Bât A  -   4, Avenue Marcel Pagnol  - 13090 AIX EN PROVENCE, lors de votre rendez-vous du :  à </v>
      </c>
      <c r="AD7" s="62" t="s">
        <v>368</v>
      </c>
      <c r="AE7" s="62" t="s">
        <v>357</v>
      </c>
      <c r="AF7" s="62" t="s">
        <v>347</v>
      </c>
      <c r="AG7" s="62" t="s">
        <v>167</v>
      </c>
      <c r="AH7" s="62" t="s">
        <v>399</v>
      </c>
      <c r="AI7" s="62" t="s">
        <v>199</v>
      </c>
      <c r="AJ7" s="62" t="s">
        <v>183</v>
      </c>
      <c r="AK7" s="62" t="s">
        <v>332</v>
      </c>
      <c r="AL7" s="62" t="s">
        <v>315</v>
      </c>
      <c r="AM7" s="62" t="s">
        <v>391</v>
      </c>
      <c r="AN7" s="62" t="s">
        <v>294</v>
      </c>
      <c r="AP7" s="62" t="s">
        <v>285</v>
      </c>
      <c r="AR7" s="62" t="s">
        <v>306</v>
      </c>
      <c r="AS7" s="62" t="s">
        <v>242</v>
      </c>
      <c r="AU7" s="62" t="s">
        <v>144</v>
      </c>
      <c r="AV7" s="62" t="s">
        <v>155</v>
      </c>
      <c r="AW7" s="62" t="s">
        <v>136</v>
      </c>
      <c r="AX7" s="62" t="s">
        <v>129</v>
      </c>
      <c r="AY7" s="62" t="s">
        <v>230</v>
      </c>
      <c r="AZ7" s="62" t="s">
        <v>218</v>
      </c>
      <c r="BA7" s="62" t="s">
        <v>252</v>
      </c>
      <c r="BC7" s="62" t="s">
        <v>275</v>
      </c>
      <c r="BD7" s="62" t="s">
        <v>206</v>
      </c>
      <c r="BE7" s="62" t="s">
        <v>260</v>
      </c>
      <c r="BF7" s="62" t="s">
        <v>114</v>
      </c>
      <c r="BL7" s="78"/>
    </row>
    <row r="8" spans="1:64" s="55" customFormat="1" ht="15.75" customHeight="1" x14ac:dyDescent="0.2">
      <c r="A8" s="86"/>
      <c r="B8" s="70" t="s">
        <v>445</v>
      </c>
      <c r="C8" s="70"/>
      <c r="D8" s="64"/>
      <c r="E8" s="58"/>
      <c r="F8" s="58"/>
      <c r="G8" s="63"/>
      <c r="H8" s="92"/>
      <c r="I8" s="55" t="str">
        <f t="shared" si="0"/>
        <v/>
      </c>
      <c r="J8" s="59" t="str">
        <f>K8&amp;" "&amp;L8&amp;" "&amp;M8&amp;" "&amp;N8</f>
        <v xml:space="preserve">► Photocopie de votre avis d'imposition ou non imposition  sur les revenus </v>
      </c>
      <c r="K8" s="65" t="s">
        <v>15</v>
      </c>
      <c r="L8" s="66"/>
      <c r="M8" s="66" t="s">
        <v>11</v>
      </c>
      <c r="N8" s="66"/>
      <c r="O8" s="61"/>
      <c r="P8" s="61"/>
      <c r="Q8" s="61"/>
      <c r="R8" s="61"/>
      <c r="S8" s="61"/>
      <c r="T8" s="61"/>
      <c r="U8" s="61"/>
      <c r="V8" s="61"/>
      <c r="W8" s="61"/>
      <c r="X8" s="61"/>
      <c r="Y8" s="67"/>
      <c r="Z8" s="67"/>
      <c r="AA8" s="68"/>
      <c r="AB8" s="55" t="s">
        <v>425</v>
      </c>
      <c r="AD8" s="62" t="s">
        <v>369</v>
      </c>
      <c r="AE8" s="62" t="s">
        <v>358</v>
      </c>
      <c r="AF8" s="62" t="s">
        <v>348</v>
      </c>
      <c r="AG8" s="62" t="s">
        <v>168</v>
      </c>
      <c r="AJ8" s="62" t="s">
        <v>184</v>
      </c>
      <c r="AK8" s="62" t="s">
        <v>333</v>
      </c>
      <c r="AL8" s="62" t="s">
        <v>316</v>
      </c>
      <c r="AM8" s="62" t="s">
        <v>392</v>
      </c>
      <c r="AN8" s="62" t="s">
        <v>295</v>
      </c>
      <c r="AP8" s="62" t="s">
        <v>286</v>
      </c>
      <c r="AR8" s="62" t="s">
        <v>307</v>
      </c>
      <c r="AS8" s="62" t="s">
        <v>243</v>
      </c>
      <c r="AU8" s="62" t="s">
        <v>145</v>
      </c>
      <c r="AV8" s="62" t="s">
        <v>156</v>
      </c>
      <c r="AW8" s="62" t="s">
        <v>137</v>
      </c>
      <c r="AX8" s="62"/>
      <c r="AY8" s="62" t="s">
        <v>231</v>
      </c>
      <c r="AZ8" s="62" t="s">
        <v>219</v>
      </c>
      <c r="BA8" s="62" t="s">
        <v>253</v>
      </c>
      <c r="BC8" s="62" t="s">
        <v>276</v>
      </c>
      <c r="BD8" s="62" t="s">
        <v>207</v>
      </c>
      <c r="BE8" s="62" t="s">
        <v>261</v>
      </c>
      <c r="BF8" s="62" t="s">
        <v>115</v>
      </c>
      <c r="BL8" s="78"/>
    </row>
    <row r="9" spans="1:64" s="55" customFormat="1" ht="15.75" customHeight="1" x14ac:dyDescent="0.2">
      <c r="A9" s="76"/>
      <c r="B9" s="73"/>
      <c r="C9" s="70"/>
      <c r="D9" s="57"/>
      <c r="E9" s="58"/>
      <c r="F9" s="58"/>
      <c r="G9" s="63"/>
      <c r="H9" s="92"/>
      <c r="I9" s="55" t="str">
        <f t="shared" si="0"/>
        <v/>
      </c>
      <c r="J9" s="59" t="s">
        <v>10</v>
      </c>
      <c r="K9" s="60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7"/>
      <c r="Z9" s="67"/>
      <c r="AA9" s="69"/>
      <c r="AD9" s="62" t="s">
        <v>370</v>
      </c>
      <c r="AE9" s="62" t="s">
        <v>359</v>
      </c>
      <c r="AF9" s="62" t="s">
        <v>349</v>
      </c>
      <c r="AG9" s="62" t="s">
        <v>169</v>
      </c>
      <c r="AJ9" s="62" t="s">
        <v>185</v>
      </c>
      <c r="AK9" s="62" t="s">
        <v>334</v>
      </c>
      <c r="AL9" s="62" t="s">
        <v>317</v>
      </c>
      <c r="AN9" s="62" t="s">
        <v>296</v>
      </c>
      <c r="AP9" s="62" t="s">
        <v>287</v>
      </c>
      <c r="AR9" s="62" t="s">
        <v>308</v>
      </c>
      <c r="AS9" s="62" t="s">
        <v>244</v>
      </c>
      <c r="AU9" s="62" t="s">
        <v>146</v>
      </c>
      <c r="AV9" s="62" t="s">
        <v>157</v>
      </c>
      <c r="AX9" s="62"/>
      <c r="AY9" s="62" t="s">
        <v>232</v>
      </c>
      <c r="AZ9" s="62" t="s">
        <v>220</v>
      </c>
      <c r="BC9" s="62" t="s">
        <v>277</v>
      </c>
      <c r="BD9" s="62" t="s">
        <v>208</v>
      </c>
      <c r="BE9" s="62" t="s">
        <v>262</v>
      </c>
      <c r="BF9" s="62" t="s">
        <v>116</v>
      </c>
      <c r="BL9" s="78"/>
    </row>
    <row r="10" spans="1:64" s="55" customFormat="1" ht="15.75" customHeight="1" x14ac:dyDescent="0.2">
      <c r="A10" s="76"/>
      <c r="B10" s="56"/>
      <c r="C10" s="70"/>
      <c r="D10" s="57"/>
      <c r="E10" s="58"/>
      <c r="F10" s="58"/>
      <c r="G10" s="63"/>
      <c r="H10" s="92" t="s">
        <v>412</v>
      </c>
      <c r="I10" s="55" t="str">
        <f t="shared" si="0"/>
        <v>► Compléter intégralement, dater et signer le questionnaire périodes lacunaires ci-joint</v>
      </c>
      <c r="J10" s="59" t="s">
        <v>12</v>
      </c>
      <c r="K10" s="60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7"/>
      <c r="Z10" s="67"/>
      <c r="AA10" s="68"/>
      <c r="AD10" s="62" t="s">
        <v>371</v>
      </c>
      <c r="AE10" s="62" t="s">
        <v>360</v>
      </c>
      <c r="AF10" s="62" t="s">
        <v>350</v>
      </c>
      <c r="AG10" s="62" t="s">
        <v>170</v>
      </c>
      <c r="AJ10" s="62" t="s">
        <v>186</v>
      </c>
      <c r="AL10" s="62" t="s">
        <v>318</v>
      </c>
      <c r="AN10" s="62" t="s">
        <v>297</v>
      </c>
      <c r="AS10" s="62" t="s">
        <v>245</v>
      </c>
      <c r="AU10" s="62" t="s">
        <v>147</v>
      </c>
      <c r="AV10" s="62" t="s">
        <v>158</v>
      </c>
      <c r="AX10" s="62"/>
      <c r="AY10" s="62" t="s">
        <v>233</v>
      </c>
      <c r="AZ10" s="62" t="s">
        <v>221</v>
      </c>
      <c r="BC10" s="62" t="s">
        <v>278</v>
      </c>
      <c r="BD10" s="62" t="s">
        <v>209</v>
      </c>
      <c r="BE10" s="62" t="s">
        <v>263</v>
      </c>
      <c r="BF10" s="62" t="s">
        <v>117</v>
      </c>
      <c r="BL10" s="78"/>
    </row>
    <row r="11" spans="1:64" s="7" customFormat="1" ht="15" customHeight="1" x14ac:dyDescent="0.2">
      <c r="A11" s="75"/>
      <c r="B11" s="87"/>
      <c r="C11" s="43"/>
      <c r="D11" s="87"/>
      <c r="E11" s="9"/>
      <c r="F11" s="9"/>
      <c r="G11" s="34"/>
      <c r="H11" s="93"/>
      <c r="I11" s="7" t="str">
        <f t="shared" si="0"/>
        <v/>
      </c>
      <c r="J11" s="42" t="s">
        <v>13</v>
      </c>
      <c r="K11" s="16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7"/>
      <c r="Z11" s="17"/>
      <c r="AD11" s="48" t="s">
        <v>372</v>
      </c>
      <c r="AE11" s="48" t="s">
        <v>361</v>
      </c>
      <c r="AG11" s="48" t="s">
        <v>171</v>
      </c>
      <c r="AJ11" s="48" t="s">
        <v>187</v>
      </c>
      <c r="AL11" s="48" t="s">
        <v>319</v>
      </c>
      <c r="AN11" s="48" t="s">
        <v>298</v>
      </c>
      <c r="AU11" s="48" t="s">
        <v>148</v>
      </c>
      <c r="AV11" s="48" t="s">
        <v>159</v>
      </c>
      <c r="AX11" s="48"/>
      <c r="AY11" s="48" t="s">
        <v>234</v>
      </c>
      <c r="AZ11" s="48" t="s">
        <v>222</v>
      </c>
      <c r="BD11" s="48" t="s">
        <v>210</v>
      </c>
      <c r="BE11" s="48" t="s">
        <v>264</v>
      </c>
      <c r="BF11" s="48" t="s">
        <v>118</v>
      </c>
      <c r="BL11" s="77"/>
    </row>
    <row r="12" spans="1:64" s="7" customFormat="1" ht="15" customHeight="1" x14ac:dyDescent="0.2">
      <c r="A12" s="75"/>
      <c r="B12" s="87"/>
      <c r="C12" s="87" t="str">
        <f ca="1">G4&amp;" "&amp;TEXT(G2,"jj/mm/aaaa")</f>
        <v>Marseille, le  17/01/2016</v>
      </c>
      <c r="D12" s="87"/>
      <c r="E12" s="9"/>
      <c r="F12" s="9"/>
      <c r="G12" s="34"/>
      <c r="H12" s="93"/>
      <c r="I12" s="7" t="str">
        <f t="shared" si="0"/>
        <v/>
      </c>
      <c r="J12" s="42" t="str">
        <f>K12&amp;" "&amp;L12</f>
        <v xml:space="preserve">► Photocopie du relevé des trimestres validés  par : </v>
      </c>
      <c r="K12" s="16" t="s">
        <v>14</v>
      </c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7"/>
      <c r="Z12" s="17"/>
      <c r="AG12" s="48" t="s">
        <v>172</v>
      </c>
      <c r="AJ12" s="48" t="s">
        <v>188</v>
      </c>
      <c r="AN12" s="48" t="s">
        <v>299</v>
      </c>
      <c r="AV12" s="48" t="s">
        <v>160</v>
      </c>
      <c r="AX12" s="48"/>
      <c r="AY12" s="48" t="s">
        <v>235</v>
      </c>
      <c r="AZ12" s="48" t="s">
        <v>223</v>
      </c>
      <c r="BD12" s="48" t="s">
        <v>211</v>
      </c>
      <c r="BE12" s="48" t="s">
        <v>265</v>
      </c>
      <c r="BF12" s="48" t="s">
        <v>119</v>
      </c>
      <c r="BL12" s="77"/>
    </row>
    <row r="13" spans="1:64" s="7" customFormat="1" ht="15" customHeight="1" x14ac:dyDescent="0.2">
      <c r="A13" s="75"/>
      <c r="B13" s="39"/>
      <c r="C13" s="87"/>
      <c r="D13" s="87"/>
      <c r="E13" s="9"/>
      <c r="F13" s="9"/>
      <c r="H13" s="93"/>
      <c r="I13" s="7" t="str">
        <f t="shared" si="0"/>
        <v/>
      </c>
      <c r="J13" s="42" t="str">
        <f>K13&amp;" "&amp;L13</f>
        <v xml:space="preserve">► Photocopie du relevé des trimestres validés  par : </v>
      </c>
      <c r="K13" s="16" t="s">
        <v>14</v>
      </c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7"/>
      <c r="Z13" s="17"/>
      <c r="AG13" s="48" t="s">
        <v>173</v>
      </c>
      <c r="AJ13" s="48" t="s">
        <v>189</v>
      </c>
      <c r="AX13" s="48"/>
      <c r="BE13" s="48" t="s">
        <v>266</v>
      </c>
      <c r="BF13" s="48" t="s">
        <v>121</v>
      </c>
      <c r="BL13" s="77"/>
    </row>
    <row r="14" spans="1:64" s="7" customFormat="1" ht="15" customHeight="1" x14ac:dyDescent="0.2">
      <c r="A14" s="75"/>
      <c r="B14" s="88"/>
      <c r="C14" s="87"/>
      <c r="D14" s="87"/>
      <c r="E14" s="9"/>
      <c r="F14" s="9"/>
      <c r="H14" s="93"/>
      <c r="I14" s="7" t="str">
        <f t="shared" si="0"/>
        <v/>
      </c>
      <c r="J14" s="42" t="s">
        <v>16</v>
      </c>
      <c r="K14" s="16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7"/>
      <c r="Z14" s="17"/>
      <c r="AG14" s="48" t="s">
        <v>174</v>
      </c>
      <c r="AJ14" s="48" t="s">
        <v>190</v>
      </c>
      <c r="AX14" s="48"/>
      <c r="BE14" s="48" t="s">
        <v>267</v>
      </c>
      <c r="BF14" s="48" t="s">
        <v>122</v>
      </c>
      <c r="BL14" s="77"/>
    </row>
    <row r="15" spans="1:64" ht="9.75" customHeight="1" x14ac:dyDescent="0.2">
      <c r="E15" s="3"/>
      <c r="F15" s="3"/>
      <c r="G15" s="3"/>
      <c r="H15" s="94" t="s">
        <v>412</v>
      </c>
      <c r="I15" s="41" t="str">
        <f t="shared" si="0"/>
        <v>► Photocopie des justificatifs des périodes lacunaires</v>
      </c>
      <c r="J15" s="32" t="s">
        <v>17</v>
      </c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7"/>
      <c r="Z15" s="17"/>
      <c r="AA15" s="7"/>
      <c r="AE15" s="41"/>
      <c r="AF15" s="41"/>
      <c r="AG15" s="49" t="s">
        <v>175</v>
      </c>
      <c r="AH15" s="41"/>
      <c r="AJ15" s="50" t="s">
        <v>191</v>
      </c>
      <c r="AL15" s="41"/>
      <c r="AM15" s="41"/>
      <c r="AT15" s="41"/>
      <c r="AX15" s="50"/>
      <c r="BE15" s="50" t="s">
        <v>268</v>
      </c>
      <c r="BF15" s="50" t="s">
        <v>123</v>
      </c>
    </row>
    <row r="16" spans="1:64" ht="33" customHeight="1" x14ac:dyDescent="0.2">
      <c r="B16" s="30" t="s">
        <v>1</v>
      </c>
      <c r="C16" s="31"/>
      <c r="H16" s="90"/>
      <c r="I16" s="10" t="str">
        <f t="shared" si="0"/>
        <v/>
      </c>
      <c r="J16" s="32" t="s">
        <v>18</v>
      </c>
      <c r="K16" s="16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7"/>
      <c r="Z16" s="17"/>
      <c r="AA16" s="7" t="s">
        <v>409</v>
      </c>
      <c r="AB16" s="7"/>
      <c r="AC16" s="7"/>
      <c r="AE16" s="10"/>
      <c r="AF16" s="10"/>
      <c r="AG16" s="50" t="s">
        <v>176</v>
      </c>
      <c r="AH16" s="3"/>
      <c r="AJ16" s="50" t="s">
        <v>192</v>
      </c>
      <c r="AL16" s="10"/>
      <c r="AM16" s="10"/>
      <c r="AX16" s="50"/>
      <c r="BF16" s="50"/>
    </row>
    <row r="17" spans="2:61" ht="21.75" customHeight="1" x14ac:dyDescent="0.2">
      <c r="B17" s="98" t="s">
        <v>442</v>
      </c>
      <c r="C17" s="98"/>
      <c r="D17" s="98"/>
      <c r="E17"/>
      <c r="F17" s="6"/>
      <c r="G17" s="6"/>
      <c r="H17" s="95"/>
      <c r="I17" s="10" t="str">
        <f t="shared" si="0"/>
        <v/>
      </c>
      <c r="J17" s="32" t="s">
        <v>411</v>
      </c>
      <c r="K17" s="11"/>
      <c r="L17" s="19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7"/>
      <c r="Z17" s="17"/>
      <c r="AA17" s="7" t="s">
        <v>425</v>
      </c>
      <c r="AE17" s="10"/>
      <c r="AF17" s="10"/>
      <c r="AG17" s="3"/>
      <c r="AH17" s="3"/>
      <c r="AX17" s="50"/>
      <c r="BF17" s="50"/>
    </row>
    <row r="18" spans="2:61" ht="21.75" customHeight="1" x14ac:dyDescent="0.2">
      <c r="B18" s="99" t="s">
        <v>9</v>
      </c>
      <c r="C18" s="99"/>
      <c r="D18" s="99"/>
      <c r="H18" s="90"/>
      <c r="I18" s="10" t="str">
        <f t="shared" si="0"/>
        <v/>
      </c>
      <c r="J18" s="32" t="s">
        <v>19</v>
      </c>
      <c r="K18" s="18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7"/>
      <c r="Z18" s="17"/>
      <c r="AA18" s="7"/>
      <c r="AE18" s="10"/>
      <c r="AG18" s="3"/>
      <c r="AH18" s="3"/>
      <c r="AX18" s="50"/>
      <c r="BF18" s="50"/>
    </row>
    <row r="19" spans="2:61" ht="21.75" customHeight="1" x14ac:dyDescent="0.2">
      <c r="B19" s="99" t="s">
        <v>17</v>
      </c>
      <c r="C19" s="99"/>
      <c r="D19" s="99"/>
      <c r="H19" s="90"/>
      <c r="I19" s="10" t="str">
        <f t="shared" si="0"/>
        <v/>
      </c>
      <c r="J19" s="32" t="str">
        <f>K19&amp;" "&amp;L19</f>
        <v xml:space="preserve">► Photocopie de vos bulletins de salaire pour la/les année(s) :  </v>
      </c>
      <c r="K19" s="33" t="s">
        <v>31</v>
      </c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7"/>
      <c r="Z19" s="17"/>
      <c r="AA19" s="7"/>
      <c r="AE19" s="10"/>
      <c r="AG19" s="3"/>
      <c r="AH19" s="3"/>
      <c r="AX19" s="50"/>
      <c r="BF19" s="50"/>
    </row>
    <row r="20" spans="2:61" ht="21.75" customHeight="1" x14ac:dyDescent="0.2">
      <c r="B20" s="99" t="s">
        <v>6</v>
      </c>
      <c r="C20" s="99"/>
      <c r="D20" s="99"/>
      <c r="H20" s="90"/>
      <c r="I20" s="10" t="str">
        <f t="shared" si="0"/>
        <v/>
      </c>
      <c r="J20" s="32" t="s">
        <v>20</v>
      </c>
      <c r="K20" s="18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7"/>
      <c r="Z20" s="17"/>
      <c r="AA20" s="7"/>
      <c r="AE20" s="10"/>
      <c r="AG20" s="3"/>
      <c r="AH20" s="3"/>
      <c r="AX20" s="50"/>
      <c r="BF20" s="50"/>
    </row>
    <row r="21" spans="2:61" ht="21.75" customHeight="1" x14ac:dyDescent="0.2">
      <c r="B21" s="99" t="s">
        <v>417</v>
      </c>
      <c r="C21" s="99"/>
      <c r="D21" s="99"/>
      <c r="H21" s="90"/>
      <c r="I21" s="10" t="str">
        <f t="shared" si="0"/>
        <v/>
      </c>
      <c r="J21" s="32" t="s">
        <v>410</v>
      </c>
      <c r="K21" s="18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7"/>
      <c r="Z21" s="17"/>
      <c r="AA21" s="7"/>
      <c r="AE21" s="10"/>
      <c r="AG21" s="3"/>
      <c r="AH21" s="3"/>
      <c r="AX21" s="50"/>
      <c r="BF21" s="50"/>
    </row>
    <row r="22" spans="2:61" ht="21.75" customHeight="1" x14ac:dyDescent="0.2">
      <c r="B22" s="99" t="s">
        <v>4</v>
      </c>
      <c r="C22" s="99"/>
      <c r="D22" s="99"/>
      <c r="H22" s="90"/>
      <c r="I22" s="10" t="str">
        <f t="shared" si="0"/>
        <v/>
      </c>
      <c r="J22" s="32" t="s">
        <v>21</v>
      </c>
      <c r="K22" s="18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7"/>
      <c r="Z22" s="17"/>
      <c r="AA22" s="7"/>
      <c r="AE22" s="10"/>
      <c r="AG22" s="3"/>
      <c r="AH22" s="3"/>
      <c r="AX22" s="50"/>
      <c r="BF22" s="50"/>
    </row>
    <row r="23" spans="2:61" ht="21.75" customHeight="1" x14ac:dyDescent="0.2">
      <c r="B23" s="100" t="s">
        <v>3</v>
      </c>
      <c r="C23" s="100"/>
      <c r="D23" s="100"/>
      <c r="H23" s="90"/>
      <c r="I23" s="10" t="str">
        <f t="shared" si="0"/>
        <v/>
      </c>
      <c r="J23" s="32" t="s">
        <v>22</v>
      </c>
      <c r="K23" s="18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7"/>
      <c r="Z23" s="17"/>
      <c r="AA23" s="7"/>
      <c r="AE23" s="10"/>
      <c r="AG23" s="3"/>
      <c r="AH23" s="3"/>
      <c r="AX23" s="50"/>
      <c r="BF23" s="50"/>
    </row>
    <row r="24" spans="2:61" ht="21.75" customHeight="1" x14ac:dyDescent="0.2">
      <c r="B24" s="99" t="s">
        <v>12</v>
      </c>
      <c r="C24" s="99"/>
      <c r="D24" s="99"/>
      <c r="H24" s="90"/>
      <c r="I24" s="10" t="str">
        <f t="shared" si="0"/>
        <v/>
      </c>
      <c r="J24" s="32" t="s">
        <v>23</v>
      </c>
      <c r="K24" s="18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7"/>
      <c r="Z24" s="17"/>
      <c r="AA24" s="7"/>
      <c r="AE24" s="10"/>
      <c r="AG24" s="3"/>
      <c r="AH24" s="3"/>
      <c r="AX24" s="50"/>
      <c r="BF24" s="50"/>
    </row>
    <row r="25" spans="2:61" ht="20.25" customHeight="1" x14ac:dyDescent="0.2">
      <c r="B25" s="99" t="s">
        <v>477</v>
      </c>
      <c r="C25" s="99"/>
      <c r="D25" s="99"/>
      <c r="H25" s="90"/>
      <c r="I25" s="10" t="str">
        <f t="shared" si="0"/>
        <v/>
      </c>
      <c r="J25" s="32" t="s">
        <v>24</v>
      </c>
      <c r="K25" s="18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7"/>
      <c r="Z25" s="17"/>
      <c r="AA25" s="7"/>
      <c r="AG25" s="3"/>
      <c r="AH25" s="3"/>
      <c r="AX25" s="50"/>
      <c r="BF25" s="50"/>
    </row>
    <row r="26" spans="2:61" ht="21.75" customHeight="1" x14ac:dyDescent="0.2">
      <c r="B26" s="99" t="s">
        <v>403</v>
      </c>
      <c r="C26" s="99"/>
      <c r="D26" s="99"/>
      <c r="H26" s="90"/>
      <c r="I26" s="10" t="str">
        <f t="shared" si="0"/>
        <v/>
      </c>
      <c r="J26" s="32" t="s">
        <v>25</v>
      </c>
      <c r="K26" s="18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7"/>
      <c r="Z26" s="17"/>
      <c r="AA26" s="7"/>
      <c r="AF26" s="10"/>
      <c r="AG26" s="3"/>
      <c r="AH26" s="3"/>
      <c r="AX26" s="50"/>
      <c r="BF26" s="50"/>
      <c r="BI26" s="51"/>
    </row>
    <row r="27" spans="2:61" ht="21.75" customHeight="1" x14ac:dyDescent="0.2">
      <c r="B27" s="99" t="s">
        <v>400</v>
      </c>
      <c r="C27" s="99"/>
      <c r="D27" s="99"/>
      <c r="H27" s="90"/>
      <c r="I27" s="10" t="str">
        <f t="shared" si="0"/>
        <v/>
      </c>
      <c r="J27" s="32" t="s">
        <v>26</v>
      </c>
      <c r="K27" s="18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7"/>
      <c r="Z27" s="17"/>
      <c r="AA27" s="7"/>
      <c r="AG27" s="3"/>
      <c r="AH27" s="3"/>
      <c r="AX27" s="50"/>
      <c r="BF27" s="50"/>
    </row>
    <row r="28" spans="2:61" ht="21.75" customHeight="1" x14ac:dyDescent="0.2">
      <c r="B28" s="99" t="s">
        <v>424</v>
      </c>
      <c r="C28" s="99"/>
      <c r="D28" s="99"/>
      <c r="H28" s="90"/>
      <c r="I28" s="10" t="str">
        <f t="shared" si="0"/>
        <v/>
      </c>
      <c r="J28" s="32" t="s">
        <v>427</v>
      </c>
      <c r="K28" s="18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7"/>
      <c r="Z28" s="17"/>
      <c r="AA28" s="7"/>
      <c r="AG28" s="3"/>
      <c r="AH28" s="3"/>
      <c r="AX28" s="50"/>
      <c r="BF28" s="50"/>
    </row>
    <row r="29" spans="2:61" ht="21.75" customHeight="1" x14ac:dyDescent="0.2">
      <c r="B29" s="99"/>
      <c r="C29" s="99"/>
      <c r="D29" s="99"/>
      <c r="H29" s="90"/>
      <c r="I29" s="10" t="str">
        <f t="shared" si="0"/>
        <v/>
      </c>
      <c r="J29" s="32" t="s">
        <v>27</v>
      </c>
      <c r="K29" s="18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7"/>
      <c r="Z29" s="17"/>
      <c r="AA29" s="7"/>
      <c r="AG29" s="3"/>
      <c r="AH29" s="3"/>
      <c r="AX29" s="50"/>
      <c r="BF29" s="50"/>
    </row>
    <row r="30" spans="2:61" ht="21.75" customHeight="1" x14ac:dyDescent="0.2">
      <c r="B30" s="99"/>
      <c r="C30" s="99"/>
      <c r="D30" s="99"/>
      <c r="H30" s="90"/>
      <c r="I30" s="10" t="str">
        <f t="shared" si="0"/>
        <v/>
      </c>
      <c r="J30" s="32" t="s">
        <v>28</v>
      </c>
      <c r="K30" s="18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7"/>
      <c r="Z30" s="17"/>
      <c r="AA30" s="7"/>
      <c r="AG30" s="3"/>
      <c r="AH30" s="3"/>
      <c r="AX30" s="50"/>
      <c r="BF30" s="50"/>
    </row>
    <row r="31" spans="2:61" ht="21.75" customHeight="1" x14ac:dyDescent="0.2">
      <c r="B31" s="101"/>
      <c r="C31" s="101"/>
      <c r="D31" s="101"/>
      <c r="H31" s="90"/>
      <c r="I31" s="10" t="str">
        <f t="shared" si="0"/>
        <v/>
      </c>
      <c r="J31" s="32" t="s">
        <v>29</v>
      </c>
      <c r="K31" s="18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7"/>
      <c r="Z31" s="17"/>
      <c r="AA31" s="7"/>
      <c r="AG31" s="3"/>
      <c r="AH31" s="3"/>
      <c r="AX31" s="50"/>
      <c r="BF31" s="50"/>
    </row>
    <row r="32" spans="2:61" ht="21.75" customHeight="1" x14ac:dyDescent="0.2">
      <c r="B32" s="99"/>
      <c r="C32" s="99"/>
      <c r="D32" s="99"/>
      <c r="H32" s="90"/>
      <c r="I32" s="10" t="str">
        <f t="shared" si="0"/>
        <v/>
      </c>
      <c r="J32" s="32" t="s">
        <v>30</v>
      </c>
      <c r="K32" s="18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7"/>
      <c r="Z32" s="17"/>
      <c r="AA32" s="7"/>
      <c r="AG32" s="3"/>
      <c r="AH32" s="3"/>
      <c r="AX32" s="50"/>
      <c r="BF32" s="50"/>
    </row>
    <row r="33" spans="2:58" ht="21.75" customHeight="1" x14ac:dyDescent="0.2">
      <c r="B33" s="99"/>
      <c r="C33" s="99"/>
      <c r="D33" s="99"/>
      <c r="H33" s="90"/>
      <c r="I33" s="10" t="str">
        <f t="shared" si="0"/>
        <v/>
      </c>
      <c r="J33" s="18" t="s">
        <v>407</v>
      </c>
      <c r="K33" s="15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7"/>
      <c r="Z33" s="17"/>
      <c r="AA33" s="7"/>
      <c r="AG33" s="3"/>
      <c r="AH33" s="3"/>
      <c r="AX33" s="50"/>
      <c r="BF33" s="50"/>
    </row>
    <row r="34" spans="2:58" ht="21.75" customHeight="1" x14ac:dyDescent="0.2">
      <c r="B34" s="99"/>
      <c r="C34" s="99"/>
      <c r="D34" s="99"/>
      <c r="H34" s="90"/>
      <c r="I34" s="10" t="str">
        <f t="shared" si="0"/>
        <v/>
      </c>
      <c r="J34" s="18" t="s">
        <v>406</v>
      </c>
      <c r="K34" s="15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7"/>
      <c r="Z34" s="17"/>
      <c r="AA34" s="7"/>
      <c r="AG34" s="3"/>
      <c r="AH34" s="3"/>
      <c r="AX34" s="50"/>
      <c r="BF34" s="50"/>
    </row>
    <row r="35" spans="2:58" ht="21.75" customHeight="1" x14ac:dyDescent="0.2">
      <c r="B35" s="102"/>
      <c r="C35" s="102"/>
      <c r="D35" s="102"/>
      <c r="H35" s="90" t="s">
        <v>412</v>
      </c>
      <c r="I35" s="10" t="str">
        <f t="shared" si="0"/>
        <v>► Photocopie de votre dernier avis d'imposition ou de non imposition</v>
      </c>
      <c r="J35" s="18" t="s">
        <v>417</v>
      </c>
      <c r="K35" s="15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7"/>
      <c r="Z35" s="17"/>
      <c r="AA35" s="7"/>
      <c r="AG35" s="3"/>
      <c r="AH35" s="3"/>
      <c r="AX35" s="50"/>
      <c r="BF35" s="50"/>
    </row>
    <row r="36" spans="2:58" ht="21.75" customHeight="1" x14ac:dyDescent="0.2">
      <c r="B36" s="99"/>
      <c r="C36" s="99"/>
      <c r="D36" s="99"/>
      <c r="H36" s="90"/>
      <c r="I36" s="10"/>
      <c r="J36" s="28"/>
      <c r="K36" s="15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7"/>
      <c r="Z36" s="17"/>
      <c r="AA36" s="7"/>
      <c r="AG36" s="3"/>
      <c r="AH36" s="3"/>
      <c r="AX36" s="50"/>
      <c r="BF36" s="50"/>
    </row>
    <row r="37" spans="2:58" ht="21.75" customHeight="1" x14ac:dyDescent="0.2">
      <c r="B37" s="99"/>
      <c r="C37" s="99"/>
      <c r="D37" s="99"/>
      <c r="H37" s="90"/>
      <c r="I37" s="10" t="str">
        <f>IF(H37="","",J37)</f>
        <v/>
      </c>
      <c r="J37" s="28"/>
      <c r="K37" s="15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7"/>
      <c r="Z37" s="17"/>
      <c r="AA37" s="7"/>
      <c r="AG37" s="3"/>
      <c r="AH37" s="3"/>
      <c r="AX37" s="50"/>
      <c r="BF37" s="50"/>
    </row>
    <row r="38" spans="2:58" ht="21.75" customHeight="1" x14ac:dyDescent="0.2">
      <c r="B38" s="101"/>
      <c r="C38" s="101"/>
      <c r="D38" s="101"/>
      <c r="H38" s="90"/>
      <c r="I38" s="10" t="str">
        <f t="shared" ref="I38:I44" si="1">IF(H38="","",J38&amp;""&amp;K38)</f>
        <v/>
      </c>
      <c r="J38" s="22" t="s">
        <v>426</v>
      </c>
      <c r="K38" s="20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7"/>
      <c r="Z38" s="17"/>
      <c r="AA38" s="7"/>
      <c r="AG38" s="3"/>
      <c r="AH38" s="3"/>
      <c r="AX38" s="50"/>
      <c r="BF38" s="50"/>
    </row>
    <row r="39" spans="2:58" ht="21.75" customHeight="1" x14ac:dyDescent="0.2">
      <c r="B39" s="99"/>
      <c r="C39" s="99"/>
      <c r="D39" s="99"/>
      <c r="H39" s="90"/>
      <c r="I39" s="10" t="str">
        <f t="shared" si="1"/>
        <v/>
      </c>
      <c r="J39" s="22" t="s">
        <v>426</v>
      </c>
      <c r="K39" s="20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7"/>
      <c r="Z39" s="17"/>
      <c r="AA39" s="7"/>
      <c r="AG39" s="3"/>
      <c r="AH39" s="3"/>
      <c r="AX39" s="50"/>
      <c r="BF39" s="50"/>
    </row>
    <row r="40" spans="2:58" ht="21.75" customHeight="1" x14ac:dyDescent="0.2">
      <c r="B40" s="99"/>
      <c r="C40" s="99"/>
      <c r="D40" s="99"/>
      <c r="E40" s="8"/>
      <c r="F40" s="8"/>
      <c r="G40" s="8"/>
      <c r="H40" s="90"/>
      <c r="I40" s="10" t="str">
        <f t="shared" si="1"/>
        <v/>
      </c>
      <c r="J40" s="22" t="s">
        <v>426</v>
      </c>
      <c r="K40" s="29"/>
      <c r="L40" s="2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7"/>
      <c r="Z40" s="17"/>
      <c r="AA40" s="7"/>
      <c r="AG40" s="3"/>
      <c r="AH40" s="3"/>
      <c r="AX40" s="50"/>
      <c r="BF40" s="50"/>
    </row>
    <row r="41" spans="2:58" ht="21.75" customHeight="1" x14ac:dyDescent="0.2">
      <c r="B41" s="99"/>
      <c r="C41" s="99"/>
      <c r="D41" s="99"/>
      <c r="H41" s="90"/>
      <c r="I41" s="10" t="str">
        <f t="shared" si="1"/>
        <v/>
      </c>
      <c r="J41" s="22" t="s">
        <v>426</v>
      </c>
      <c r="K41" s="20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7"/>
      <c r="Z41" s="17"/>
      <c r="AA41" s="7"/>
      <c r="AG41" s="3"/>
      <c r="AH41" s="3"/>
      <c r="AX41" s="50"/>
      <c r="BF41" s="50"/>
    </row>
    <row r="42" spans="2:58" ht="21.75" customHeight="1" x14ac:dyDescent="0.2">
      <c r="B42" s="99"/>
      <c r="C42" s="99"/>
      <c r="D42" s="99"/>
      <c r="H42" s="90"/>
      <c r="I42" s="10" t="str">
        <f t="shared" si="1"/>
        <v/>
      </c>
      <c r="J42" s="22" t="s">
        <v>426</v>
      </c>
      <c r="K42" s="20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7"/>
      <c r="Z42" s="17"/>
      <c r="AA42" s="7"/>
      <c r="AG42" s="3"/>
      <c r="AH42" s="3"/>
      <c r="AX42" s="50"/>
      <c r="BF42" s="50"/>
    </row>
    <row r="43" spans="2:58" ht="21.75" customHeight="1" x14ac:dyDescent="0.2">
      <c r="B43" s="99"/>
      <c r="C43" s="99"/>
      <c r="D43" s="99"/>
      <c r="H43" s="90"/>
      <c r="I43" s="10" t="str">
        <f t="shared" si="1"/>
        <v/>
      </c>
      <c r="J43" s="22" t="s">
        <v>426</v>
      </c>
      <c r="K43" s="20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7"/>
      <c r="Z43" s="17"/>
      <c r="AA43" s="7"/>
      <c r="AG43" s="3"/>
      <c r="AH43" s="3"/>
      <c r="AX43" s="50"/>
      <c r="BF43" s="50"/>
    </row>
    <row r="44" spans="2:58" ht="21.75" customHeight="1" x14ac:dyDescent="0.2">
      <c r="B44" s="99"/>
      <c r="C44" s="99"/>
      <c r="D44" s="99"/>
      <c r="H44" s="90"/>
      <c r="I44" s="10" t="str">
        <f t="shared" si="1"/>
        <v/>
      </c>
      <c r="J44" s="22" t="s">
        <v>426</v>
      </c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7"/>
      <c r="Z44" s="17"/>
      <c r="AA44" s="7"/>
      <c r="AG44" s="3"/>
      <c r="AH44" s="3"/>
      <c r="AX44" s="50"/>
      <c r="BF44" s="50"/>
    </row>
    <row r="45" spans="2:58" ht="21.75" customHeight="1" x14ac:dyDescent="0.2">
      <c r="B45" s="99"/>
      <c r="C45" s="99"/>
      <c r="D45" s="99"/>
      <c r="K45" s="7"/>
      <c r="Y45" s="17"/>
      <c r="Z45" s="17"/>
      <c r="AA45" s="7"/>
      <c r="AG45" s="3"/>
      <c r="AH45" s="3"/>
      <c r="AX45" s="50"/>
      <c r="BF45" s="50"/>
    </row>
    <row r="46" spans="2:58" ht="21.75" customHeight="1" x14ac:dyDescent="0.2">
      <c r="B46" s="99"/>
      <c r="C46" s="99"/>
      <c r="D46" s="99"/>
      <c r="K46" s="7"/>
      <c r="Y46" s="17"/>
      <c r="Z46" s="17"/>
      <c r="AA46" s="7"/>
      <c r="AG46" s="3"/>
      <c r="AH46" s="3"/>
      <c r="AX46" s="50"/>
      <c r="BF46" s="50"/>
    </row>
    <row r="47" spans="2:58" ht="21.75" customHeight="1" x14ac:dyDescent="0.2">
      <c r="B47" s="99"/>
      <c r="C47" s="99"/>
      <c r="D47" s="99"/>
      <c r="K47" s="7"/>
      <c r="L47" s="7"/>
      <c r="Y47" s="17"/>
      <c r="Z47" s="17"/>
      <c r="AA47" s="7"/>
      <c r="AG47" s="3"/>
      <c r="AH47" s="3"/>
      <c r="AX47" s="50"/>
      <c r="BF47" s="50"/>
    </row>
    <row r="48" spans="2:58" ht="21.75" customHeight="1" x14ac:dyDescent="0.2">
      <c r="B48" s="99"/>
      <c r="C48" s="99"/>
      <c r="D48" s="99"/>
      <c r="K48" s="7"/>
      <c r="Y48" s="17"/>
      <c r="Z48" s="17"/>
      <c r="AA48" s="7"/>
      <c r="AG48" s="3"/>
      <c r="AH48" s="3"/>
      <c r="AX48" s="50"/>
      <c r="BF48" s="50"/>
    </row>
    <row r="49" spans="2:58" ht="21.75" customHeight="1" x14ac:dyDescent="0.2">
      <c r="B49" s="99"/>
      <c r="C49" s="99"/>
      <c r="D49" s="99"/>
      <c r="K49" s="7"/>
      <c r="Y49" s="17"/>
      <c r="Z49" s="17"/>
      <c r="AA49" s="7"/>
      <c r="AG49" s="3"/>
      <c r="AH49" s="3"/>
      <c r="AX49" s="50"/>
      <c r="BF49" s="50"/>
    </row>
    <row r="50" spans="2:58" ht="21.75" customHeight="1" x14ac:dyDescent="0.2">
      <c r="B50" s="101"/>
      <c r="C50" s="101"/>
      <c r="D50" s="101"/>
      <c r="K50" s="7"/>
      <c r="Y50" s="17"/>
      <c r="Z50" s="17"/>
      <c r="AA50" s="7"/>
      <c r="AG50" s="3"/>
      <c r="AH50" s="3"/>
      <c r="AX50" s="50"/>
      <c r="BF50" s="50"/>
    </row>
    <row r="51" spans="2:58" ht="21.75" customHeight="1" x14ac:dyDescent="0.2">
      <c r="B51" s="99"/>
      <c r="C51" s="99"/>
      <c r="D51" s="99"/>
      <c r="K51" s="7"/>
      <c r="Y51" s="17"/>
      <c r="Z51" s="17"/>
      <c r="AA51" s="7"/>
      <c r="AG51" s="3"/>
      <c r="AH51" s="3"/>
      <c r="AX51" s="50"/>
      <c r="BF51" s="50"/>
    </row>
    <row r="52" spans="2:58" ht="21.75" customHeight="1" x14ac:dyDescent="0.2">
      <c r="B52" s="99"/>
      <c r="C52" s="99"/>
      <c r="D52" s="99"/>
      <c r="K52" s="7"/>
      <c r="AG52" s="3"/>
      <c r="AH52" s="3"/>
      <c r="AX52" s="50"/>
      <c r="BF52" s="50"/>
    </row>
    <row r="53" spans="2:58" ht="21.75" customHeight="1" x14ac:dyDescent="0.2">
      <c r="B53" s="99"/>
      <c r="C53" s="99"/>
      <c r="D53" s="99"/>
      <c r="K53" s="7"/>
      <c r="AG53" s="3"/>
      <c r="AH53" s="3"/>
      <c r="AX53" s="50"/>
      <c r="BF53" s="50"/>
    </row>
    <row r="54" spans="2:58" ht="21.75" customHeight="1" x14ac:dyDescent="0.2">
      <c r="B54" s="99"/>
      <c r="C54" s="99"/>
      <c r="D54" s="99"/>
      <c r="K54" s="7"/>
      <c r="AG54" s="3"/>
      <c r="AH54" s="3"/>
      <c r="AX54" s="50"/>
      <c r="BF54" s="50"/>
    </row>
    <row r="55" spans="2:58" ht="21.75" customHeight="1" x14ac:dyDescent="0.2">
      <c r="B55" s="99"/>
      <c r="C55" s="99"/>
      <c r="D55" s="99"/>
      <c r="K55" s="7"/>
      <c r="AG55" s="3"/>
      <c r="AH55" s="3"/>
      <c r="AX55" s="50"/>
      <c r="BF55" s="50"/>
    </row>
    <row r="56" spans="2:58" ht="21.75" customHeight="1" x14ac:dyDescent="0.2">
      <c r="B56" s="99"/>
      <c r="C56" s="99"/>
      <c r="D56" s="99"/>
      <c r="K56" s="7"/>
      <c r="AG56" s="3"/>
      <c r="AH56" s="3"/>
      <c r="AX56" s="50"/>
      <c r="BF56" s="50"/>
    </row>
    <row r="57" spans="2:58" ht="21.75" customHeight="1" x14ac:dyDescent="0.2">
      <c r="B57" s="100"/>
      <c r="C57" s="100"/>
      <c r="D57" s="100"/>
      <c r="K57" s="7"/>
      <c r="AG57" s="3"/>
      <c r="AH57" s="3"/>
      <c r="AX57" s="50"/>
      <c r="BF57" s="50"/>
    </row>
    <row r="58" spans="2:58" ht="21.75" customHeight="1" x14ac:dyDescent="0.2">
      <c r="B58" s="102"/>
      <c r="C58" s="102"/>
      <c r="D58" s="102"/>
      <c r="K58" s="7"/>
      <c r="AG58" s="3"/>
      <c r="AH58" s="3"/>
      <c r="AX58" s="50"/>
      <c r="BF58" s="50"/>
    </row>
    <row r="59" spans="2:58" ht="21.75" customHeight="1" x14ac:dyDescent="0.2">
      <c r="B59" s="99"/>
      <c r="C59" s="99"/>
      <c r="D59" s="99"/>
      <c r="K59" s="7"/>
      <c r="AG59" s="3"/>
      <c r="AH59" s="3"/>
      <c r="AX59" s="50"/>
      <c r="BF59" s="50"/>
    </row>
    <row r="60" spans="2:58" ht="21.75" customHeight="1" x14ac:dyDescent="0.2">
      <c r="B60" s="101"/>
      <c r="C60" s="99"/>
      <c r="D60" s="99"/>
      <c r="K60" s="23"/>
      <c r="AG60" s="3"/>
      <c r="AH60" s="3"/>
      <c r="AX60" s="50"/>
      <c r="BF60" s="50"/>
    </row>
    <row r="61" spans="2:58" ht="21.75" customHeight="1" x14ac:dyDescent="0.2">
      <c r="B61" s="99"/>
      <c r="C61" s="99"/>
      <c r="D61" s="99"/>
      <c r="K61" s="23"/>
      <c r="AG61" s="3"/>
      <c r="AH61" s="3"/>
      <c r="AX61" s="50"/>
      <c r="BF61" s="50"/>
    </row>
    <row r="62" spans="2:58" ht="21.75" customHeight="1" x14ac:dyDescent="0.2">
      <c r="B62" s="97"/>
      <c r="K62" s="23"/>
      <c r="AG62" s="3"/>
      <c r="AH62" s="3"/>
      <c r="AX62" s="50"/>
      <c r="BF62" s="50"/>
    </row>
    <row r="63" spans="2:58" ht="21.75" customHeight="1" x14ac:dyDescent="0.2">
      <c r="B63" s="96"/>
      <c r="AG63" s="3"/>
      <c r="AH63" s="3"/>
      <c r="AX63" s="50"/>
      <c r="BF63" s="50"/>
    </row>
    <row r="64" spans="2:58" ht="21.75" customHeight="1" x14ac:dyDescent="0.2">
      <c r="AG64" s="3"/>
      <c r="AH64" s="3"/>
      <c r="AX64" s="50"/>
      <c r="BF64" s="50"/>
    </row>
    <row r="65" spans="11:58" ht="21.75" customHeight="1" x14ac:dyDescent="0.2">
      <c r="AG65" s="3"/>
      <c r="AH65" s="3"/>
      <c r="AX65" s="50"/>
      <c r="BF65" s="50"/>
    </row>
    <row r="66" spans="11:58" ht="21.75" customHeight="1" x14ac:dyDescent="0.2">
      <c r="AG66" s="3"/>
      <c r="AH66" s="3"/>
      <c r="AX66" s="50"/>
      <c r="BF66" s="50"/>
    </row>
    <row r="67" spans="11:58" ht="21.75" customHeight="1" x14ac:dyDescent="0.2">
      <c r="AG67" s="3"/>
      <c r="AH67" s="3"/>
      <c r="AX67" s="50"/>
      <c r="BF67" s="50"/>
    </row>
    <row r="68" spans="11:58" ht="21.75" customHeight="1" x14ac:dyDescent="0.2">
      <c r="AG68" s="3"/>
      <c r="AH68" s="3"/>
      <c r="AX68" s="50"/>
      <c r="BF68" s="50"/>
    </row>
    <row r="69" spans="11:58" ht="21.75" customHeight="1" x14ac:dyDescent="0.2">
      <c r="AG69" s="3"/>
      <c r="AH69" s="3"/>
      <c r="AX69" s="50"/>
      <c r="BF69" s="50"/>
    </row>
    <row r="70" spans="11:58" ht="21.75" customHeight="1" x14ac:dyDescent="0.2">
      <c r="AG70" s="3"/>
      <c r="AH70" s="3"/>
      <c r="AX70" s="50"/>
      <c r="BF70" s="50"/>
    </row>
    <row r="71" spans="11:58" ht="21.75" customHeight="1" x14ac:dyDescent="0.2">
      <c r="AG71" s="3"/>
      <c r="AH71" s="3"/>
      <c r="AX71" s="50"/>
      <c r="BF71" s="50"/>
    </row>
    <row r="72" spans="11:58" ht="21.75" customHeight="1" x14ac:dyDescent="0.2">
      <c r="AG72" s="3"/>
      <c r="AH72" s="3"/>
      <c r="AX72" s="50"/>
      <c r="BF72" s="50"/>
    </row>
    <row r="73" spans="11:58" ht="21.75" customHeight="1" x14ac:dyDescent="0.2">
      <c r="AG73" s="3"/>
      <c r="AH73" s="3"/>
      <c r="AX73" s="50"/>
      <c r="BF73" s="50"/>
    </row>
    <row r="74" spans="11:58" ht="21.75" customHeight="1" x14ac:dyDescent="0.2">
      <c r="AG74" s="3"/>
      <c r="AH74" s="3"/>
      <c r="AX74" s="50"/>
      <c r="BF74" s="50"/>
    </row>
    <row r="75" spans="11:58" ht="21.75" customHeight="1" x14ac:dyDescent="0.2">
      <c r="AG75" s="3"/>
      <c r="AH75" s="3"/>
      <c r="AX75" s="50"/>
      <c r="BF75" s="50"/>
    </row>
    <row r="76" spans="11:58" ht="21.75" customHeight="1" x14ac:dyDescent="0.2">
      <c r="AG76" s="3"/>
      <c r="AH76" s="3"/>
      <c r="AX76" s="50"/>
      <c r="BF76" s="50"/>
    </row>
    <row r="77" spans="11:58" ht="21.75" customHeight="1" x14ac:dyDescent="0.2">
      <c r="AG77" s="3"/>
      <c r="AH77" s="3"/>
      <c r="AX77" s="50"/>
      <c r="BF77" s="50"/>
    </row>
    <row r="78" spans="11:58" ht="21.75" customHeight="1" x14ac:dyDescent="0.2">
      <c r="AG78" s="3"/>
      <c r="AH78" s="3"/>
      <c r="AX78" s="50"/>
      <c r="BF78" s="50"/>
    </row>
    <row r="79" spans="11:58" ht="21.75" customHeight="1" x14ac:dyDescent="0.2">
      <c r="AG79" s="3"/>
      <c r="AH79" s="3"/>
      <c r="AX79" s="50"/>
      <c r="BF79" s="50"/>
    </row>
    <row r="80" spans="11:58" ht="21.75" customHeight="1" x14ac:dyDescent="0.2">
      <c r="K80" s="25"/>
      <c r="L80" s="7"/>
      <c r="AG80" s="3"/>
      <c r="AH80" s="3"/>
      <c r="AX80" s="50"/>
      <c r="BF80" s="50"/>
    </row>
    <row r="81" spans="11:58" ht="21.75" customHeight="1" x14ac:dyDescent="0.2">
      <c r="K81" s="25"/>
      <c r="L81" s="7"/>
      <c r="AG81" s="3"/>
      <c r="AH81" s="3"/>
      <c r="AX81" s="50"/>
      <c r="BF81" s="50"/>
    </row>
    <row r="82" spans="11:58" ht="21.75" customHeight="1" x14ac:dyDescent="0.2">
      <c r="K82" s="25"/>
      <c r="L82" s="7"/>
      <c r="AG82" s="3"/>
      <c r="AH82" s="3"/>
      <c r="AX82" s="50"/>
      <c r="BF82" s="50"/>
    </row>
    <row r="83" spans="11:58" ht="21.75" customHeight="1" x14ac:dyDescent="0.2">
      <c r="K83" s="25"/>
      <c r="L83" s="7"/>
      <c r="AG83" s="3"/>
      <c r="AH83" s="3"/>
      <c r="AX83" s="50"/>
      <c r="BF83" s="50"/>
    </row>
    <row r="84" spans="11:58" ht="21.75" customHeight="1" x14ac:dyDescent="0.2">
      <c r="K84" s="25"/>
      <c r="L84" s="7"/>
      <c r="AG84" s="3"/>
      <c r="AH84" s="3"/>
      <c r="AX84" s="50"/>
      <c r="BF84" s="50"/>
    </row>
    <row r="85" spans="11:58" ht="21.75" customHeight="1" x14ac:dyDescent="0.2">
      <c r="K85" s="25"/>
      <c r="L85" s="7"/>
      <c r="AG85" s="3"/>
      <c r="AH85" s="3"/>
      <c r="AX85" s="50"/>
      <c r="BF85" s="50"/>
    </row>
    <row r="86" spans="11:58" ht="21.75" customHeight="1" x14ac:dyDescent="0.2">
      <c r="K86" s="25"/>
      <c r="L86" s="7"/>
      <c r="AG86" s="3"/>
      <c r="AH86" s="3"/>
      <c r="AX86" s="50"/>
      <c r="BF86" s="50"/>
    </row>
    <row r="87" spans="11:58" ht="21.75" customHeight="1" x14ac:dyDescent="0.2">
      <c r="K87" s="25"/>
      <c r="L87" s="7"/>
      <c r="AG87" s="3"/>
      <c r="AH87" s="3"/>
      <c r="AX87" s="50"/>
      <c r="BF87" s="50"/>
    </row>
    <row r="88" spans="11:58" ht="21.75" customHeight="1" x14ac:dyDescent="0.2">
      <c r="K88" s="25"/>
      <c r="L88" s="7"/>
      <c r="AG88" s="3"/>
      <c r="AH88" s="3"/>
      <c r="AX88" s="50"/>
      <c r="BF88" s="50"/>
    </row>
    <row r="89" spans="11:58" ht="21.75" customHeight="1" x14ac:dyDescent="0.2">
      <c r="K89" s="25"/>
      <c r="L89" s="7"/>
      <c r="AG89" s="3"/>
      <c r="AH89" s="3"/>
      <c r="AX89" s="50"/>
      <c r="BF89" s="50"/>
    </row>
    <row r="90" spans="11:58" ht="21.75" customHeight="1" x14ac:dyDescent="0.2">
      <c r="K90" s="25"/>
      <c r="L90" s="7"/>
      <c r="AG90" s="3"/>
      <c r="AH90" s="3"/>
      <c r="AX90" s="50"/>
      <c r="BF90" s="50"/>
    </row>
    <row r="91" spans="11:58" ht="21.75" customHeight="1" x14ac:dyDescent="0.2">
      <c r="K91" s="25"/>
      <c r="L91" s="7"/>
      <c r="AG91" s="3"/>
      <c r="AH91" s="3"/>
      <c r="AX91" s="50"/>
      <c r="BF91" s="50"/>
    </row>
    <row r="92" spans="11:58" ht="21.75" customHeight="1" x14ac:dyDescent="0.2">
      <c r="K92" s="25"/>
      <c r="L92" s="7"/>
      <c r="AG92" s="3"/>
      <c r="AH92" s="3"/>
      <c r="AX92" s="50"/>
      <c r="BF92" s="50"/>
    </row>
    <row r="93" spans="11:58" ht="21.75" customHeight="1" x14ac:dyDescent="0.2">
      <c r="K93" s="25"/>
      <c r="L93" s="7"/>
      <c r="AG93" s="3"/>
      <c r="AH93" s="3"/>
      <c r="AX93" s="50"/>
      <c r="BF93" s="50"/>
    </row>
    <row r="94" spans="11:58" ht="21.75" customHeight="1" x14ac:dyDescent="0.2">
      <c r="K94" s="25"/>
      <c r="L94" s="7"/>
      <c r="AG94" s="3"/>
      <c r="AH94" s="3"/>
      <c r="AX94" s="50"/>
      <c r="BF94" s="50"/>
    </row>
    <row r="95" spans="11:58" ht="21.75" customHeight="1" x14ac:dyDescent="0.2">
      <c r="K95" s="25"/>
      <c r="L95" s="7"/>
      <c r="AG95" s="3"/>
      <c r="AH95" s="3"/>
      <c r="AX95" s="50"/>
      <c r="BF95" s="50"/>
    </row>
    <row r="96" spans="11:58" ht="21.75" customHeight="1" x14ac:dyDescent="0.2">
      <c r="K96" s="25"/>
      <c r="L96" s="7"/>
      <c r="AG96" s="3"/>
      <c r="AH96" s="3"/>
      <c r="AX96" s="50"/>
      <c r="BF96" s="50"/>
    </row>
    <row r="97" spans="11:58" ht="21.75" customHeight="1" x14ac:dyDescent="0.2">
      <c r="K97" s="25"/>
      <c r="L97" s="7"/>
      <c r="AG97" s="3"/>
      <c r="AH97" s="3"/>
      <c r="AX97" s="50"/>
      <c r="BF97" s="50"/>
    </row>
    <row r="98" spans="11:58" ht="21.75" customHeight="1" x14ac:dyDescent="0.2">
      <c r="K98" s="25"/>
      <c r="L98" s="7"/>
      <c r="AG98" s="3"/>
      <c r="AH98" s="3"/>
      <c r="AX98" s="50"/>
      <c r="BF98" s="50"/>
    </row>
    <row r="99" spans="11:58" ht="21.75" customHeight="1" x14ac:dyDescent="0.2">
      <c r="K99" s="25"/>
      <c r="L99" s="7"/>
      <c r="AG99" s="3"/>
      <c r="AH99" s="3"/>
      <c r="AX99" s="50"/>
      <c r="BF99" s="50"/>
    </row>
    <row r="100" spans="11:58" ht="21.75" customHeight="1" x14ac:dyDescent="0.2">
      <c r="K100" s="25"/>
      <c r="L100" s="7"/>
      <c r="AG100" s="3"/>
      <c r="AH100" s="3"/>
      <c r="AX100" s="50"/>
      <c r="BF100" s="50"/>
    </row>
    <row r="101" spans="11:58" ht="21.75" customHeight="1" x14ac:dyDescent="0.2">
      <c r="K101" s="25"/>
      <c r="L101" s="7"/>
      <c r="AG101" s="3"/>
      <c r="AH101" s="3"/>
      <c r="AX101" s="50"/>
      <c r="BF101" s="50"/>
    </row>
    <row r="102" spans="11:58" ht="21.75" customHeight="1" x14ac:dyDescent="0.2">
      <c r="K102" s="25"/>
      <c r="L102" s="7"/>
      <c r="AG102" s="3"/>
      <c r="AH102" s="3"/>
      <c r="AX102" s="50"/>
      <c r="BF102" s="50"/>
    </row>
    <row r="103" spans="11:58" ht="21.75" customHeight="1" x14ac:dyDescent="0.2">
      <c r="K103" s="25"/>
      <c r="L103" s="7"/>
      <c r="AG103" s="3"/>
      <c r="AH103" s="3"/>
      <c r="AX103" s="50"/>
      <c r="BF103" s="50"/>
    </row>
    <row r="104" spans="11:58" ht="21.75" customHeight="1" x14ac:dyDescent="0.2">
      <c r="K104" s="25"/>
      <c r="L104" s="7"/>
      <c r="AG104" s="3"/>
      <c r="AH104" s="3"/>
      <c r="AX104" s="50"/>
      <c r="BF104" s="50"/>
    </row>
    <row r="105" spans="11:58" ht="21.75" customHeight="1" x14ac:dyDescent="0.2">
      <c r="K105" s="25"/>
      <c r="L105" s="7"/>
      <c r="AG105" s="3"/>
      <c r="AH105" s="3"/>
      <c r="AX105" s="50"/>
      <c r="BF105" s="50"/>
    </row>
    <row r="106" spans="11:58" ht="21.75" customHeight="1" x14ac:dyDescent="0.2">
      <c r="K106" s="25"/>
      <c r="L106" s="7"/>
      <c r="AG106" s="3"/>
      <c r="AH106" s="3"/>
      <c r="AX106" s="50"/>
      <c r="BF106" s="50"/>
    </row>
    <row r="107" spans="11:58" ht="21.75" customHeight="1" x14ac:dyDescent="0.2">
      <c r="AG107" s="3"/>
      <c r="AH107" s="3"/>
      <c r="AX107" s="50"/>
      <c r="BF107" s="50"/>
    </row>
    <row r="108" spans="11:58" ht="21.75" customHeight="1" x14ac:dyDescent="0.2">
      <c r="AG108" s="3"/>
      <c r="AH108" s="3"/>
      <c r="AX108" s="50"/>
      <c r="BF108" s="50"/>
    </row>
    <row r="109" spans="11:58" ht="21.75" customHeight="1" x14ac:dyDescent="0.2">
      <c r="AG109" s="3"/>
      <c r="AH109" s="3"/>
      <c r="AX109" s="50"/>
      <c r="BF109" s="50"/>
    </row>
    <row r="110" spans="11:58" ht="21.75" customHeight="1" x14ac:dyDescent="0.2">
      <c r="AG110" s="3"/>
      <c r="AH110" s="3"/>
      <c r="AX110" s="50"/>
      <c r="BF110" s="50"/>
    </row>
    <row r="111" spans="11:58" ht="21.75" customHeight="1" x14ac:dyDescent="0.2">
      <c r="AG111" s="3"/>
      <c r="AH111" s="3"/>
      <c r="AX111" s="50"/>
      <c r="BF111" s="50"/>
    </row>
    <row r="112" spans="11:58" ht="21.75" customHeight="1" x14ac:dyDescent="0.2">
      <c r="AG112" s="3"/>
      <c r="AH112" s="3"/>
      <c r="AX112" s="50"/>
      <c r="BF112" s="50"/>
    </row>
    <row r="113" spans="33:58" ht="21.75" customHeight="1" x14ac:dyDescent="0.2">
      <c r="AG113" s="3"/>
      <c r="AH113" s="3"/>
      <c r="AX113" s="50"/>
      <c r="BF113" s="50"/>
    </row>
    <row r="114" spans="33:58" ht="21.75" customHeight="1" x14ac:dyDescent="0.2">
      <c r="AG114" s="3"/>
      <c r="AH114" s="3"/>
      <c r="AX114" s="50"/>
      <c r="BF114" s="50"/>
    </row>
    <row r="115" spans="33:58" ht="21.75" customHeight="1" x14ac:dyDescent="0.2">
      <c r="AG115" s="3"/>
      <c r="AH115" s="3"/>
      <c r="AX115" s="50"/>
      <c r="BF115" s="50"/>
    </row>
    <row r="116" spans="33:58" ht="21.75" customHeight="1" x14ac:dyDescent="0.2">
      <c r="AG116" s="3"/>
      <c r="AH116" s="3"/>
      <c r="AX116" s="50"/>
      <c r="BF116" s="50"/>
    </row>
    <row r="117" spans="33:58" ht="21.75" customHeight="1" x14ac:dyDescent="0.2">
      <c r="AG117" s="3"/>
      <c r="AH117" s="3"/>
      <c r="AX117" s="50"/>
      <c r="BF117" s="50"/>
    </row>
    <row r="118" spans="33:58" ht="21.75" customHeight="1" x14ac:dyDescent="0.2">
      <c r="AG118" s="3"/>
      <c r="AH118" s="3"/>
      <c r="AX118" s="50"/>
      <c r="BF118" s="50"/>
    </row>
    <row r="119" spans="33:58" ht="21.75" customHeight="1" x14ac:dyDescent="0.2">
      <c r="AG119" s="3"/>
      <c r="AH119" s="3"/>
      <c r="AX119" s="50"/>
      <c r="BF119" s="50"/>
    </row>
    <row r="120" spans="33:58" ht="21.75" customHeight="1" x14ac:dyDescent="0.2">
      <c r="AG120" s="3"/>
      <c r="AH120" s="3"/>
      <c r="AX120" s="50"/>
      <c r="BF120" s="50"/>
    </row>
    <row r="121" spans="33:58" ht="21.75" customHeight="1" x14ac:dyDescent="0.2">
      <c r="AG121" s="3"/>
      <c r="AH121" s="3"/>
      <c r="AX121" s="50"/>
      <c r="BF121" s="50"/>
    </row>
    <row r="122" spans="33:58" ht="21.75" customHeight="1" x14ac:dyDescent="0.2">
      <c r="AG122" s="3"/>
      <c r="AH122" s="3"/>
      <c r="AX122" s="50"/>
      <c r="BF122" s="50"/>
    </row>
    <row r="123" spans="33:58" ht="21.75" customHeight="1" x14ac:dyDescent="0.2">
      <c r="AG123" s="3"/>
      <c r="AH123" s="3"/>
      <c r="AX123" s="50"/>
      <c r="BF123" s="50"/>
    </row>
    <row r="124" spans="33:58" ht="21.75" customHeight="1" x14ac:dyDescent="0.2">
      <c r="AG124" s="3"/>
      <c r="AH124" s="3"/>
      <c r="AX124" s="50"/>
      <c r="BF124" s="50"/>
    </row>
    <row r="125" spans="33:58" ht="21.75" customHeight="1" x14ac:dyDescent="0.2">
      <c r="AG125" s="3"/>
      <c r="AH125" s="3"/>
      <c r="AX125" s="50"/>
      <c r="BF125" s="50"/>
    </row>
    <row r="126" spans="33:58" ht="21.75" customHeight="1" x14ac:dyDescent="0.2">
      <c r="AG126" s="3"/>
      <c r="AH126" s="3"/>
      <c r="AX126" s="50"/>
      <c r="BF126" s="50"/>
    </row>
    <row r="127" spans="33:58" ht="21.75" customHeight="1" x14ac:dyDescent="0.2">
      <c r="AG127" s="3"/>
      <c r="AH127" s="3"/>
      <c r="AX127" s="50"/>
      <c r="BF127" s="50"/>
    </row>
    <row r="128" spans="33:58" ht="21.75" customHeight="1" x14ac:dyDescent="0.2">
      <c r="AG128" s="3"/>
      <c r="AH128" s="3"/>
      <c r="AX128" s="50"/>
      <c r="BF128" s="50"/>
    </row>
    <row r="129" spans="33:58" ht="21.75" customHeight="1" x14ac:dyDescent="0.2">
      <c r="AG129" s="3"/>
      <c r="AH129" s="3"/>
      <c r="AX129" s="50"/>
      <c r="BF129" s="50"/>
    </row>
    <row r="130" spans="33:58" ht="21.75" customHeight="1" x14ac:dyDescent="0.2">
      <c r="AG130" s="3"/>
      <c r="AH130" s="3"/>
      <c r="AX130" s="50"/>
      <c r="BF130" s="50"/>
    </row>
    <row r="131" spans="33:58" ht="21.75" customHeight="1" x14ac:dyDescent="0.2">
      <c r="AG131" s="3"/>
      <c r="AH131" s="3"/>
      <c r="AX131" s="50"/>
      <c r="BF131" s="50"/>
    </row>
    <row r="132" spans="33:58" ht="21.75" customHeight="1" x14ac:dyDescent="0.2">
      <c r="AG132" s="3"/>
      <c r="AH132" s="3"/>
      <c r="AX132" s="50"/>
      <c r="BF132" s="50"/>
    </row>
    <row r="133" spans="33:58" ht="21.75" customHeight="1" x14ac:dyDescent="0.2">
      <c r="AG133" s="3"/>
      <c r="AH133" s="3"/>
      <c r="AX133" s="50"/>
      <c r="BF133" s="50"/>
    </row>
    <row r="134" spans="33:58" ht="21.75" customHeight="1" x14ac:dyDescent="0.2">
      <c r="AG134" s="3"/>
      <c r="AH134" s="3"/>
      <c r="AX134" s="50"/>
      <c r="BF134" s="50"/>
    </row>
  </sheetData>
  <sheetProtection selectLockedCells="1" selectUnlockedCells="1"/>
  <sortState ref="B18:D63">
    <sortCondition descending="1" ref="B18"/>
  </sortState>
  <mergeCells count="45">
    <mergeCell ref="B52:D52"/>
    <mergeCell ref="B53:D53"/>
    <mergeCell ref="B59:D59"/>
    <mergeCell ref="B60:D60"/>
    <mergeCell ref="B61:D61"/>
    <mergeCell ref="B54:D54"/>
    <mergeCell ref="B55:D55"/>
    <mergeCell ref="B56:D56"/>
    <mergeCell ref="B57:D57"/>
    <mergeCell ref="B58:D58"/>
    <mergeCell ref="B47:D47"/>
    <mergeCell ref="B48:D48"/>
    <mergeCell ref="B49:D49"/>
    <mergeCell ref="B50:D50"/>
    <mergeCell ref="B51:D51"/>
    <mergeCell ref="B42:D42"/>
    <mergeCell ref="B43:D43"/>
    <mergeCell ref="B44:D44"/>
    <mergeCell ref="B45:D45"/>
    <mergeCell ref="B46:D46"/>
    <mergeCell ref="B37:D37"/>
    <mergeCell ref="B38:D38"/>
    <mergeCell ref="B39:D39"/>
    <mergeCell ref="B40:D40"/>
    <mergeCell ref="B41:D41"/>
    <mergeCell ref="B32:D32"/>
    <mergeCell ref="B33:D33"/>
    <mergeCell ref="B34:D34"/>
    <mergeCell ref="B35:D35"/>
    <mergeCell ref="B36:D36"/>
    <mergeCell ref="B27:D27"/>
    <mergeCell ref="B28:D28"/>
    <mergeCell ref="B30:D30"/>
    <mergeCell ref="B29:D29"/>
    <mergeCell ref="B31:D31"/>
    <mergeCell ref="B22:D22"/>
    <mergeCell ref="B23:D23"/>
    <mergeCell ref="B24:D24"/>
    <mergeCell ref="B25:D25"/>
    <mergeCell ref="B26:D26"/>
    <mergeCell ref="B17:D17"/>
    <mergeCell ref="B18:D18"/>
    <mergeCell ref="B19:D19"/>
    <mergeCell ref="B20:D20"/>
    <mergeCell ref="B21:D21"/>
  </mergeCells>
  <pageMargins left="0.23622047244094491" right="0.23622047244094491" top="1.1417322834645669" bottom="0.74803149606299213" header="0" footer="0"/>
  <pageSetup paperSize="9" orientation="portrait" r:id="rId1"/>
  <headerFooter>
    <oddHeader xml:space="preserve">&amp;L&amp;G
&amp;R
</oddHeader>
    <oddFooter>&amp;C&amp;G</oddFoot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CommandButton1">
          <controlPr defaultSize="0" autoLine="0" autoPict="0" r:id="rId6">
            <anchor moveWithCells="1">
              <from>
                <xdr:col>3</xdr:col>
                <xdr:colOff>228600</xdr:colOff>
                <xdr:row>8</xdr:row>
                <xdr:rowOff>0</xdr:rowOff>
              </from>
              <to>
                <xdr:col>4</xdr:col>
                <xdr:colOff>295275</xdr:colOff>
                <xdr:row>10</xdr:row>
                <xdr:rowOff>57150</xdr:rowOff>
              </to>
            </anchor>
          </controlPr>
        </control>
      </mc:Choice>
      <mc:Fallback>
        <control shapeId="1025" r:id="rId5" name="CommandButton1"/>
      </mc:Fallback>
    </mc:AlternateContent>
    <mc:AlternateContent xmlns:mc="http://schemas.openxmlformats.org/markup-compatibility/2006">
      <mc:Choice Requires="x14">
        <control shapeId="1026" r:id="rId7" name="CommandButton2">
          <controlPr defaultSize="0" autoLine="0" r:id="rId8">
            <anchor moveWithCells="1">
              <from>
                <xdr:col>3</xdr:col>
                <xdr:colOff>209550</xdr:colOff>
                <xdr:row>10</xdr:row>
                <xdr:rowOff>85725</xdr:rowOff>
              </from>
              <to>
                <xdr:col>4</xdr:col>
                <xdr:colOff>276225</xdr:colOff>
                <xdr:row>12</xdr:row>
                <xdr:rowOff>161925</xdr:rowOff>
              </to>
            </anchor>
          </controlPr>
        </control>
      </mc:Choice>
      <mc:Fallback>
        <control shapeId="1026" r:id="rId7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E47"/>
  <sheetViews>
    <sheetView showGridLines="0" workbookViewId="0">
      <selection activeCell="D14" sqref="D14"/>
    </sheetView>
  </sheetViews>
  <sheetFormatPr baseColWidth="10" defaultColWidth="36.5" defaultRowHeight="19.5" customHeight="1" x14ac:dyDescent="0.2"/>
  <cols>
    <col min="1" max="1" width="33.625" style="77" customWidth="1"/>
    <col min="2" max="3" width="36.5" style="80"/>
    <col min="6" max="16384" width="36.5" style="80"/>
  </cols>
  <sheetData>
    <row r="1" spans="1:2" ht="19.5" customHeight="1" x14ac:dyDescent="0.2">
      <c r="A1" s="79" t="s">
        <v>105</v>
      </c>
    </row>
    <row r="2" spans="1:2" ht="19.5" customHeight="1" x14ac:dyDescent="0.2">
      <c r="A2" s="79" t="s">
        <v>88</v>
      </c>
    </row>
    <row r="3" spans="1:2" ht="19.5" customHeight="1" x14ac:dyDescent="0.2">
      <c r="A3" s="79" t="s">
        <v>83</v>
      </c>
    </row>
    <row r="4" spans="1:2" ht="19.5" customHeight="1" x14ac:dyDescent="0.2">
      <c r="A4" s="79" t="s">
        <v>95</v>
      </c>
    </row>
    <row r="5" spans="1:2" ht="19.5" customHeight="1" x14ac:dyDescent="0.2">
      <c r="A5" s="82" t="s">
        <v>428</v>
      </c>
    </row>
    <row r="6" spans="1:2" ht="19.5" customHeight="1" x14ac:dyDescent="0.2">
      <c r="A6" s="82" t="s">
        <v>429</v>
      </c>
    </row>
    <row r="7" spans="1:2" ht="19.5" customHeight="1" x14ac:dyDescent="0.2">
      <c r="A7" s="82" t="s">
        <v>432</v>
      </c>
    </row>
    <row r="8" spans="1:2" ht="19.5" customHeight="1" x14ac:dyDescent="0.2">
      <c r="A8" s="82" t="s">
        <v>433</v>
      </c>
    </row>
    <row r="9" spans="1:2" ht="19.5" customHeight="1" x14ac:dyDescent="0.2">
      <c r="A9" s="82" t="s">
        <v>444</v>
      </c>
      <c r="B9" s="79"/>
    </row>
    <row r="10" spans="1:2" ht="19.5" customHeight="1" x14ac:dyDescent="0.2">
      <c r="A10" s="79" t="s">
        <v>55</v>
      </c>
    </row>
    <row r="11" spans="1:2" ht="19.5" customHeight="1" x14ac:dyDescent="0.2">
      <c r="A11" s="79" t="s">
        <v>92</v>
      </c>
    </row>
    <row r="12" spans="1:2" ht="19.5" customHeight="1" x14ac:dyDescent="0.2">
      <c r="A12" s="79" t="s">
        <v>78</v>
      </c>
    </row>
    <row r="13" spans="1:2" ht="19.5" customHeight="1" x14ac:dyDescent="0.2">
      <c r="A13" s="79" t="s">
        <v>97</v>
      </c>
    </row>
    <row r="14" spans="1:2" ht="19.5" customHeight="1" x14ac:dyDescent="0.2">
      <c r="A14" s="79" t="s">
        <v>69</v>
      </c>
    </row>
    <row r="15" spans="1:2" ht="19.5" customHeight="1" x14ac:dyDescent="0.2">
      <c r="A15" s="79" t="s">
        <v>53</v>
      </c>
    </row>
    <row r="16" spans="1:2" ht="19.5" customHeight="1" x14ac:dyDescent="0.2">
      <c r="A16" s="79" t="s">
        <v>77</v>
      </c>
    </row>
    <row r="17" spans="1:1" ht="19.5" customHeight="1" x14ac:dyDescent="0.2">
      <c r="A17" s="79" t="s">
        <v>61</v>
      </c>
    </row>
    <row r="18" spans="1:1" ht="19.5" customHeight="1" x14ac:dyDescent="0.2">
      <c r="A18" s="79" t="s">
        <v>431</v>
      </c>
    </row>
    <row r="19" spans="1:1" ht="19.5" customHeight="1" x14ac:dyDescent="0.2">
      <c r="A19" s="79" t="s">
        <v>98</v>
      </c>
    </row>
    <row r="20" spans="1:1" ht="19.5" customHeight="1" x14ac:dyDescent="0.2">
      <c r="A20" s="79" t="s">
        <v>70</v>
      </c>
    </row>
    <row r="21" spans="1:1" ht="19.5" customHeight="1" x14ac:dyDescent="0.2">
      <c r="A21" s="79" t="s">
        <v>430</v>
      </c>
    </row>
    <row r="22" spans="1:1" ht="19.5" customHeight="1" x14ac:dyDescent="0.2">
      <c r="A22" s="79" t="s">
        <v>60</v>
      </c>
    </row>
    <row r="23" spans="1:1" ht="19.5" customHeight="1" x14ac:dyDescent="0.2">
      <c r="A23" s="77" t="s">
        <v>443</v>
      </c>
    </row>
    <row r="24" spans="1:1" ht="19.5" customHeight="1" x14ac:dyDescent="0.2">
      <c r="A24" s="79" t="s">
        <v>75</v>
      </c>
    </row>
    <row r="25" spans="1:1" ht="19.5" customHeight="1" x14ac:dyDescent="0.2">
      <c r="A25" s="79" t="s">
        <v>91</v>
      </c>
    </row>
    <row r="26" spans="1:1" ht="19.5" customHeight="1" x14ac:dyDescent="0.2">
      <c r="A26" s="79" t="s">
        <v>104</v>
      </c>
    </row>
    <row r="27" spans="1:1" ht="19.5" customHeight="1" x14ac:dyDescent="0.2">
      <c r="A27" s="77" t="s">
        <v>437</v>
      </c>
    </row>
    <row r="28" spans="1:1" ht="19.5" customHeight="1" x14ac:dyDescent="0.2">
      <c r="A28" s="79" t="s">
        <v>72</v>
      </c>
    </row>
    <row r="29" spans="1:1" ht="19.5" customHeight="1" x14ac:dyDescent="0.2">
      <c r="A29" s="79" t="s">
        <v>48</v>
      </c>
    </row>
    <row r="30" spans="1:1" ht="19.5" customHeight="1" x14ac:dyDescent="0.2">
      <c r="A30" s="79" t="s">
        <v>76</v>
      </c>
    </row>
    <row r="31" spans="1:1" ht="19.5" customHeight="1" x14ac:dyDescent="0.2">
      <c r="A31" s="79" t="s">
        <v>434</v>
      </c>
    </row>
    <row r="32" spans="1:1" ht="19.5" customHeight="1" x14ac:dyDescent="0.2">
      <c r="A32" s="79" t="s">
        <v>435</v>
      </c>
    </row>
    <row r="33" spans="1:1" ht="19.5" customHeight="1" x14ac:dyDescent="0.2">
      <c r="A33" s="79" t="s">
        <v>100</v>
      </c>
    </row>
    <row r="34" spans="1:1" ht="19.5" customHeight="1" x14ac:dyDescent="0.2">
      <c r="A34" s="77" t="s">
        <v>436</v>
      </c>
    </row>
    <row r="35" spans="1:1" ht="19.5" customHeight="1" x14ac:dyDescent="0.2">
      <c r="A35" s="79" t="s">
        <v>58</v>
      </c>
    </row>
    <row r="36" spans="1:1" ht="19.5" customHeight="1" x14ac:dyDescent="0.2">
      <c r="A36" s="79" t="s">
        <v>86</v>
      </c>
    </row>
    <row r="37" spans="1:1" ht="19.5" customHeight="1" x14ac:dyDescent="0.2">
      <c r="A37" s="79" t="s">
        <v>63</v>
      </c>
    </row>
    <row r="38" spans="1:1" ht="19.5" customHeight="1" x14ac:dyDescent="0.2">
      <c r="A38" s="79" t="s">
        <v>89</v>
      </c>
    </row>
    <row r="39" spans="1:1" ht="19.5" customHeight="1" x14ac:dyDescent="0.2">
      <c r="A39" s="79" t="s">
        <v>66</v>
      </c>
    </row>
    <row r="40" spans="1:1" ht="19.5" customHeight="1" x14ac:dyDescent="0.2">
      <c r="A40" s="79" t="s">
        <v>96</v>
      </c>
    </row>
    <row r="41" spans="1:1" ht="19.5" customHeight="1" x14ac:dyDescent="0.2">
      <c r="A41" s="79" t="s">
        <v>85</v>
      </c>
    </row>
    <row r="42" spans="1:1" ht="19.5" customHeight="1" x14ac:dyDescent="0.2">
      <c r="A42" s="79" t="s">
        <v>93</v>
      </c>
    </row>
    <row r="43" spans="1:1" ht="19.5" customHeight="1" x14ac:dyDescent="0.2">
      <c r="A43" s="79" t="s">
        <v>84</v>
      </c>
    </row>
    <row r="44" spans="1:1" ht="19.5" customHeight="1" x14ac:dyDescent="0.2">
      <c r="A44" s="79" t="s">
        <v>51</v>
      </c>
    </row>
    <row r="45" spans="1:1" ht="19.5" customHeight="1" x14ac:dyDescent="0.2">
      <c r="A45" s="79" t="s">
        <v>80</v>
      </c>
    </row>
    <row r="46" spans="1:1" ht="19.5" customHeight="1" x14ac:dyDescent="0.2">
      <c r="A46" s="79" t="s">
        <v>52</v>
      </c>
    </row>
    <row r="47" spans="1:1" ht="19.5" customHeight="1" x14ac:dyDescent="0.2">
      <c r="A47" s="79" t="s">
        <v>74</v>
      </c>
    </row>
  </sheetData>
  <sortState ref="A1:A134">
    <sortCondition ref="A1"/>
  </sortState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2056" r:id="rId4" name="CommandButton1">
          <controlPr defaultSize="0" autoLine="0" autoPict="0" r:id="rId5">
            <anchor moveWithCells="1">
              <from>
                <xdr:col>1</xdr:col>
                <xdr:colOff>95250</xdr:colOff>
                <xdr:row>0</xdr:row>
                <xdr:rowOff>209550</xdr:rowOff>
              </from>
              <to>
                <xdr:col>2</xdr:col>
                <xdr:colOff>2219325</xdr:colOff>
                <xdr:row>10</xdr:row>
                <xdr:rowOff>228600</xdr:rowOff>
              </to>
            </anchor>
          </controlPr>
        </control>
      </mc:Choice>
      <mc:Fallback>
        <control shapeId="2056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34"/>
  <sheetViews>
    <sheetView tabSelected="1" workbookViewId="0">
      <selection activeCell="C13" sqref="C13"/>
    </sheetView>
  </sheetViews>
  <sheetFormatPr baseColWidth="10" defaultRowHeight="14.25" x14ac:dyDescent="0.2"/>
  <cols>
    <col min="1" max="1" width="32" style="77" customWidth="1"/>
    <col min="2" max="2" width="80.375" style="77" customWidth="1"/>
    <col min="3" max="3" width="81.875" customWidth="1"/>
  </cols>
  <sheetData>
    <row r="1" spans="1:2" x14ac:dyDescent="0.2">
      <c r="A1" s="89" t="s">
        <v>475</v>
      </c>
      <c r="B1" s="89" t="s">
        <v>478</v>
      </c>
    </row>
    <row r="2" spans="1:2" x14ac:dyDescent="0.2">
      <c r="A2" s="77" t="s">
        <v>363</v>
      </c>
      <c r="B2" s="81" t="s">
        <v>446</v>
      </c>
    </row>
    <row r="3" spans="1:2" ht="28.5" x14ac:dyDescent="0.2">
      <c r="A3" s="77" t="s">
        <v>342</v>
      </c>
      <c r="B3" s="81" t="s">
        <v>448</v>
      </c>
    </row>
    <row r="4" spans="1:2" ht="28.5" x14ac:dyDescent="0.2">
      <c r="A4" s="77" t="s">
        <v>162</v>
      </c>
      <c r="B4" s="81" t="s">
        <v>449</v>
      </c>
    </row>
    <row r="5" spans="1:2" x14ac:dyDescent="0.2">
      <c r="A5" s="77" t="s">
        <v>394</v>
      </c>
      <c r="B5" s="81" t="s">
        <v>450</v>
      </c>
    </row>
    <row r="6" spans="1:2" x14ac:dyDescent="0.2">
      <c r="A6" s="83" t="s">
        <v>194</v>
      </c>
      <c r="B6" s="84" t="s">
        <v>451</v>
      </c>
    </row>
    <row r="7" spans="1:2" x14ac:dyDescent="0.2">
      <c r="A7" s="83" t="s">
        <v>178</v>
      </c>
      <c r="B7" s="84" t="s">
        <v>452</v>
      </c>
    </row>
    <row r="8" spans="1:2" x14ac:dyDescent="0.2">
      <c r="A8" s="83" t="s">
        <v>327</v>
      </c>
      <c r="B8" s="84" t="s">
        <v>453</v>
      </c>
    </row>
    <row r="9" spans="1:2" x14ac:dyDescent="0.2">
      <c r="A9" s="83" t="s">
        <v>310</v>
      </c>
      <c r="B9" s="84" t="s">
        <v>454</v>
      </c>
    </row>
    <row r="10" spans="1:2" x14ac:dyDescent="0.2">
      <c r="A10" s="83" t="s">
        <v>386</v>
      </c>
      <c r="B10" s="84" t="s">
        <v>455</v>
      </c>
    </row>
    <row r="11" spans="1:2" x14ac:dyDescent="0.2">
      <c r="A11" s="77" t="s">
        <v>438</v>
      </c>
      <c r="B11" s="77" t="s">
        <v>439</v>
      </c>
    </row>
    <row r="12" spans="1:2" ht="28.5" x14ac:dyDescent="0.2">
      <c r="A12" s="77" t="s">
        <v>289</v>
      </c>
      <c r="B12" s="81" t="s">
        <v>456</v>
      </c>
    </row>
    <row r="13" spans="1:2" x14ac:dyDescent="0.2">
      <c r="A13" s="77" t="s">
        <v>374</v>
      </c>
      <c r="B13" s="81" t="s">
        <v>457</v>
      </c>
    </row>
    <row r="14" spans="1:2" x14ac:dyDescent="0.2">
      <c r="A14" s="77" t="s">
        <v>280</v>
      </c>
      <c r="B14" s="81" t="s">
        <v>458</v>
      </c>
    </row>
    <row r="15" spans="1:2" x14ac:dyDescent="0.2">
      <c r="A15" s="77" t="s">
        <v>336</v>
      </c>
      <c r="B15" s="81" t="s">
        <v>459</v>
      </c>
    </row>
    <row r="16" spans="1:2" x14ac:dyDescent="0.2">
      <c r="A16" s="77" t="s">
        <v>301</v>
      </c>
      <c r="B16" s="81" t="s">
        <v>460</v>
      </c>
    </row>
    <row r="17" spans="1:2" x14ac:dyDescent="0.2">
      <c r="A17" s="77" t="s">
        <v>237</v>
      </c>
      <c r="B17" s="81" t="s">
        <v>461</v>
      </c>
    </row>
    <row r="18" spans="1:2" x14ac:dyDescent="0.2">
      <c r="A18" s="77" t="s">
        <v>380</v>
      </c>
      <c r="B18" s="81" t="s">
        <v>462</v>
      </c>
    </row>
    <row r="19" spans="1:2" x14ac:dyDescent="0.2">
      <c r="A19" s="77" t="s">
        <v>139</v>
      </c>
      <c r="B19" s="81" t="s">
        <v>463</v>
      </c>
    </row>
    <row r="20" spans="1:2" x14ac:dyDescent="0.2">
      <c r="A20" s="77" t="s">
        <v>149</v>
      </c>
      <c r="B20" s="81" t="s">
        <v>464</v>
      </c>
    </row>
    <row r="21" spans="1:2" x14ac:dyDescent="0.2">
      <c r="A21" s="77" t="s">
        <v>131</v>
      </c>
      <c r="B21" s="81" t="s">
        <v>404</v>
      </c>
    </row>
    <row r="22" spans="1:2" x14ac:dyDescent="0.2">
      <c r="A22" s="77" t="s">
        <v>120</v>
      </c>
      <c r="B22" s="81" t="s">
        <v>465</v>
      </c>
    </row>
    <row r="23" spans="1:2" x14ac:dyDescent="0.2">
      <c r="A23" s="77" t="s">
        <v>225</v>
      </c>
      <c r="B23" s="81" t="s">
        <v>466</v>
      </c>
    </row>
    <row r="24" spans="1:2" x14ac:dyDescent="0.2">
      <c r="A24" s="77" t="s">
        <v>213</v>
      </c>
      <c r="B24" s="81" t="s">
        <v>467</v>
      </c>
    </row>
    <row r="25" spans="1:2" x14ac:dyDescent="0.2">
      <c r="A25" s="77" t="s">
        <v>247</v>
      </c>
      <c r="B25" s="81" t="s">
        <v>468</v>
      </c>
    </row>
    <row r="26" spans="1:2" x14ac:dyDescent="0.2">
      <c r="A26" s="77" t="s">
        <v>321</v>
      </c>
      <c r="B26" s="81" t="s">
        <v>469</v>
      </c>
    </row>
    <row r="27" spans="1:2" x14ac:dyDescent="0.2">
      <c r="A27" s="77" t="s">
        <v>270</v>
      </c>
      <c r="B27" s="81" t="s">
        <v>470</v>
      </c>
    </row>
    <row r="28" spans="1:2" x14ac:dyDescent="0.2">
      <c r="A28" s="77" t="s">
        <v>201</v>
      </c>
      <c r="B28" s="81" t="s">
        <v>471</v>
      </c>
    </row>
    <row r="29" spans="1:2" x14ac:dyDescent="0.2">
      <c r="A29" s="77" t="s">
        <v>255</v>
      </c>
      <c r="B29" s="81" t="s">
        <v>472</v>
      </c>
    </row>
    <row r="30" spans="1:2" x14ac:dyDescent="0.2">
      <c r="A30" s="77" t="s">
        <v>402</v>
      </c>
      <c r="B30" s="81" t="s">
        <v>473</v>
      </c>
    </row>
    <row r="31" spans="1:2" ht="25.5" x14ac:dyDescent="0.2">
      <c r="A31" s="77" t="s">
        <v>440</v>
      </c>
      <c r="B31" s="77" t="s">
        <v>441</v>
      </c>
    </row>
    <row r="32" spans="1:2" x14ac:dyDescent="0.2">
      <c r="A32" s="77" t="s">
        <v>413</v>
      </c>
      <c r="B32" s="81" t="s">
        <v>414</v>
      </c>
    </row>
    <row r="33" spans="1:2" x14ac:dyDescent="0.2">
      <c r="A33" s="77" t="s">
        <v>408</v>
      </c>
      <c r="B33" s="81" t="s">
        <v>476</v>
      </c>
    </row>
    <row r="34" spans="1:2" x14ac:dyDescent="0.2">
      <c r="A34" s="77" t="s">
        <v>415</v>
      </c>
      <c r="B34" s="81" t="s">
        <v>416</v>
      </c>
    </row>
  </sheetData>
  <sortState ref="A1:B47">
    <sortCondition ref="A1:A47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8" r:id="rId3" name="CommandButton1">
          <controlPr defaultSize="0" autoLine="0" autoPict="0" r:id="rId4">
            <anchor moveWithCells="1">
              <from>
                <xdr:col>2</xdr:col>
                <xdr:colOff>85725</xdr:colOff>
                <xdr:row>0</xdr:row>
                <xdr:rowOff>28575</xdr:rowOff>
              </from>
              <to>
                <xdr:col>2</xdr:col>
                <xdr:colOff>5381625</xdr:colOff>
                <xdr:row>10</xdr:row>
                <xdr:rowOff>152400</xdr:rowOff>
              </to>
            </anchor>
          </controlPr>
        </control>
      </mc:Choice>
      <mc:Fallback>
        <control shapeId="4098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34"/>
  <sheetViews>
    <sheetView workbookViewId="0">
      <selection sqref="A1:B34"/>
    </sheetView>
  </sheetViews>
  <sheetFormatPr baseColWidth="10" defaultRowHeight="14.25" x14ac:dyDescent="0.2"/>
  <cols>
    <col min="1" max="1" width="32" style="77" customWidth="1"/>
    <col min="2" max="2" width="80.375" style="77" customWidth="1"/>
  </cols>
  <sheetData>
    <row r="1" spans="1:2" x14ac:dyDescent="0.2">
      <c r="A1" s="77" t="s">
        <v>363</v>
      </c>
      <c r="B1" s="81" t="s">
        <v>446</v>
      </c>
    </row>
    <row r="2" spans="1:2" x14ac:dyDescent="0.2">
      <c r="A2" s="77" t="s">
        <v>352</v>
      </c>
      <c r="B2" s="81" t="s">
        <v>447</v>
      </c>
    </row>
    <row r="3" spans="1:2" x14ac:dyDescent="0.2">
      <c r="A3" s="77" t="s">
        <v>342</v>
      </c>
      <c r="B3" s="81" t="s">
        <v>448</v>
      </c>
    </row>
    <row r="4" spans="1:2" ht="28.5" x14ac:dyDescent="0.2">
      <c r="A4" s="77" t="s">
        <v>162</v>
      </c>
      <c r="B4" s="81" t="s">
        <v>449</v>
      </c>
    </row>
    <row r="5" spans="1:2" ht="28.5" x14ac:dyDescent="0.2">
      <c r="A5" s="77" t="s">
        <v>394</v>
      </c>
      <c r="B5" s="81" t="s">
        <v>450</v>
      </c>
    </row>
    <row r="6" spans="1:2" x14ac:dyDescent="0.2">
      <c r="A6" s="83" t="s">
        <v>194</v>
      </c>
      <c r="B6" s="84" t="s">
        <v>451</v>
      </c>
    </row>
    <row r="7" spans="1:2" x14ac:dyDescent="0.2">
      <c r="A7" s="83" t="s">
        <v>178</v>
      </c>
      <c r="B7" s="84" t="s">
        <v>452</v>
      </c>
    </row>
    <row r="8" spans="1:2" x14ac:dyDescent="0.2">
      <c r="A8" s="83" t="s">
        <v>327</v>
      </c>
      <c r="B8" s="84" t="s">
        <v>453</v>
      </c>
    </row>
    <row r="9" spans="1:2" x14ac:dyDescent="0.2">
      <c r="A9" s="83" t="s">
        <v>310</v>
      </c>
      <c r="B9" s="84" t="s">
        <v>454</v>
      </c>
    </row>
    <row r="10" spans="1:2" x14ac:dyDescent="0.2">
      <c r="A10" s="83" t="s">
        <v>386</v>
      </c>
      <c r="B10" s="84" t="s">
        <v>455</v>
      </c>
    </row>
    <row r="11" spans="1:2" x14ac:dyDescent="0.2">
      <c r="A11" s="77" t="s">
        <v>438</v>
      </c>
      <c r="B11" s="77" t="s">
        <v>439</v>
      </c>
    </row>
    <row r="12" spans="1:2" ht="28.5" x14ac:dyDescent="0.2">
      <c r="A12" s="77" t="s">
        <v>289</v>
      </c>
      <c r="B12" s="81" t="s">
        <v>456</v>
      </c>
    </row>
    <row r="13" spans="1:2" x14ac:dyDescent="0.2">
      <c r="A13" s="77" t="s">
        <v>374</v>
      </c>
      <c r="B13" s="81" t="s">
        <v>457</v>
      </c>
    </row>
    <row r="14" spans="1:2" x14ac:dyDescent="0.2">
      <c r="A14" s="77" t="s">
        <v>280</v>
      </c>
      <c r="B14" s="81" t="s">
        <v>458</v>
      </c>
    </row>
    <row r="15" spans="1:2" x14ac:dyDescent="0.2">
      <c r="A15" s="77" t="s">
        <v>336</v>
      </c>
      <c r="B15" s="81" t="s">
        <v>459</v>
      </c>
    </row>
    <row r="16" spans="1:2" x14ac:dyDescent="0.2">
      <c r="A16" s="77" t="s">
        <v>301</v>
      </c>
      <c r="B16" s="81" t="s">
        <v>460</v>
      </c>
    </row>
    <row r="17" spans="1:2" x14ac:dyDescent="0.2">
      <c r="A17" s="77" t="s">
        <v>237</v>
      </c>
      <c r="B17" s="81" t="s">
        <v>461</v>
      </c>
    </row>
    <row r="18" spans="1:2" x14ac:dyDescent="0.2">
      <c r="A18" s="77" t="s">
        <v>380</v>
      </c>
      <c r="B18" s="81" t="s">
        <v>462</v>
      </c>
    </row>
    <row r="19" spans="1:2" x14ac:dyDescent="0.2">
      <c r="A19" s="77" t="s">
        <v>139</v>
      </c>
      <c r="B19" s="81" t="s">
        <v>463</v>
      </c>
    </row>
    <row r="20" spans="1:2" x14ac:dyDescent="0.2">
      <c r="A20" s="77" t="s">
        <v>149</v>
      </c>
      <c r="B20" s="81" t="s">
        <v>464</v>
      </c>
    </row>
    <row r="21" spans="1:2" x14ac:dyDescent="0.2">
      <c r="A21" s="77" t="s">
        <v>131</v>
      </c>
      <c r="B21" s="81" t="s">
        <v>404</v>
      </c>
    </row>
    <row r="22" spans="1:2" x14ac:dyDescent="0.2">
      <c r="A22" s="77" t="s">
        <v>120</v>
      </c>
      <c r="B22" s="81" t="s">
        <v>465</v>
      </c>
    </row>
    <row r="23" spans="1:2" x14ac:dyDescent="0.2">
      <c r="A23" s="77" t="s">
        <v>225</v>
      </c>
      <c r="B23" s="81" t="s">
        <v>466</v>
      </c>
    </row>
    <row r="24" spans="1:2" x14ac:dyDescent="0.2">
      <c r="A24" s="77" t="s">
        <v>213</v>
      </c>
      <c r="B24" s="81" t="s">
        <v>467</v>
      </c>
    </row>
    <row r="25" spans="1:2" x14ac:dyDescent="0.2">
      <c r="A25" s="77" t="s">
        <v>247</v>
      </c>
      <c r="B25" s="81" t="s">
        <v>468</v>
      </c>
    </row>
    <row r="26" spans="1:2" x14ac:dyDescent="0.2">
      <c r="A26" s="77" t="s">
        <v>321</v>
      </c>
      <c r="B26" s="81" t="s">
        <v>469</v>
      </c>
    </row>
    <row r="27" spans="1:2" x14ac:dyDescent="0.2">
      <c r="A27" s="77" t="s">
        <v>270</v>
      </c>
      <c r="B27" s="81" t="s">
        <v>470</v>
      </c>
    </row>
    <row r="28" spans="1:2" x14ac:dyDescent="0.2">
      <c r="A28" s="77" t="s">
        <v>201</v>
      </c>
      <c r="B28" s="81" t="s">
        <v>471</v>
      </c>
    </row>
    <row r="29" spans="1:2" x14ac:dyDescent="0.2">
      <c r="A29" s="77" t="s">
        <v>255</v>
      </c>
      <c r="B29" s="81" t="s">
        <v>472</v>
      </c>
    </row>
    <row r="30" spans="1:2" x14ac:dyDescent="0.2">
      <c r="A30" s="77" t="s">
        <v>402</v>
      </c>
      <c r="B30" s="81" t="s">
        <v>473</v>
      </c>
    </row>
    <row r="31" spans="1:2" x14ac:dyDescent="0.2">
      <c r="A31" s="77" t="s">
        <v>440</v>
      </c>
      <c r="B31" s="77" t="s">
        <v>441</v>
      </c>
    </row>
    <row r="32" spans="1:2" ht="25.5" x14ac:dyDescent="0.2">
      <c r="A32" s="77" t="s">
        <v>413</v>
      </c>
      <c r="B32" s="81" t="s">
        <v>414</v>
      </c>
    </row>
    <row r="33" spans="1:2" ht="15" x14ac:dyDescent="0.2">
      <c r="A33" s="77" t="s">
        <v>408</v>
      </c>
      <c r="B33" s="85" t="s">
        <v>474</v>
      </c>
    </row>
    <row r="34" spans="1:2" x14ac:dyDescent="0.2">
      <c r="A34" s="77" t="s">
        <v>415</v>
      </c>
      <c r="B34" s="81" t="s">
        <v>416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8"/>
  <sheetViews>
    <sheetView workbookViewId="0">
      <selection activeCell="A12" sqref="A12"/>
    </sheetView>
  </sheetViews>
  <sheetFormatPr baseColWidth="10" defaultRowHeight="14.25" x14ac:dyDescent="0.2"/>
  <cols>
    <col min="1" max="3" width="27.875" style="3" customWidth="1"/>
    <col min="4" max="4" width="27.875" customWidth="1"/>
  </cols>
  <sheetData>
    <row r="1" spans="1:4" x14ac:dyDescent="0.2">
      <c r="A1" s="35" t="s">
        <v>32</v>
      </c>
      <c r="B1" s="36" t="s">
        <v>35</v>
      </c>
      <c r="C1" s="36" t="s">
        <v>59</v>
      </c>
      <c r="D1" s="36" t="s">
        <v>105</v>
      </c>
    </row>
    <row r="2" spans="1:4" x14ac:dyDescent="0.2">
      <c r="A2" s="35" t="s">
        <v>33</v>
      </c>
      <c r="B2" s="36" t="s">
        <v>49</v>
      </c>
      <c r="C2" s="36" t="s">
        <v>67</v>
      </c>
      <c r="D2" s="36" t="s">
        <v>88</v>
      </c>
    </row>
    <row r="3" spans="1:4" x14ac:dyDescent="0.2">
      <c r="A3" s="35" t="s">
        <v>34</v>
      </c>
      <c r="B3" s="36" t="s">
        <v>53</v>
      </c>
      <c r="C3" s="36" t="s">
        <v>73</v>
      </c>
      <c r="D3" s="36" t="s">
        <v>83</v>
      </c>
    </row>
    <row r="4" spans="1:4" x14ac:dyDescent="0.2">
      <c r="B4" s="36" t="s">
        <v>44</v>
      </c>
      <c r="C4" s="36" t="s">
        <v>71</v>
      </c>
      <c r="D4" s="36" t="s">
        <v>95</v>
      </c>
    </row>
    <row r="5" spans="1:4" x14ac:dyDescent="0.2">
      <c r="B5" s="36" t="s">
        <v>36</v>
      </c>
      <c r="C5" s="36" t="s">
        <v>62</v>
      </c>
      <c r="D5" s="36" t="s">
        <v>82</v>
      </c>
    </row>
    <row r="6" spans="1:4" x14ac:dyDescent="0.2">
      <c r="B6" s="36" t="s">
        <v>40</v>
      </c>
      <c r="C6" s="36" t="s">
        <v>55</v>
      </c>
      <c r="D6" s="36" t="s">
        <v>94</v>
      </c>
    </row>
    <row r="7" spans="1:4" x14ac:dyDescent="0.2">
      <c r="B7" s="36" t="s">
        <v>39</v>
      </c>
      <c r="C7" s="36" t="s">
        <v>78</v>
      </c>
      <c r="D7" s="36" t="s">
        <v>87</v>
      </c>
    </row>
    <row r="8" spans="1:4" x14ac:dyDescent="0.2">
      <c r="B8" s="36" t="s">
        <v>43</v>
      </c>
      <c r="C8" s="36" t="s">
        <v>69</v>
      </c>
      <c r="D8" s="36" t="s">
        <v>92</v>
      </c>
    </row>
    <row r="9" spans="1:4" x14ac:dyDescent="0.2">
      <c r="B9" s="36" t="s">
        <v>48</v>
      </c>
      <c r="C9" s="36" t="s">
        <v>77</v>
      </c>
      <c r="D9" s="36" t="s">
        <v>97</v>
      </c>
    </row>
    <row r="10" spans="1:4" x14ac:dyDescent="0.2">
      <c r="B10" s="36" t="s">
        <v>47</v>
      </c>
      <c r="C10" s="36" t="s">
        <v>61</v>
      </c>
      <c r="D10" s="36" t="s">
        <v>81</v>
      </c>
    </row>
    <row r="11" spans="1:4" x14ac:dyDescent="0.2">
      <c r="B11" s="36" t="s">
        <v>46</v>
      </c>
      <c r="C11" s="36" t="s">
        <v>68</v>
      </c>
      <c r="D11" s="36" t="s">
        <v>98</v>
      </c>
    </row>
    <row r="12" spans="1:4" x14ac:dyDescent="0.2">
      <c r="B12" s="36" t="s">
        <v>37</v>
      </c>
      <c r="C12" s="36" t="s">
        <v>70</v>
      </c>
      <c r="D12" s="36" t="s">
        <v>90</v>
      </c>
    </row>
    <row r="13" spans="1:4" x14ac:dyDescent="0.2">
      <c r="B13" s="36" t="s">
        <v>41</v>
      </c>
      <c r="C13" s="36" t="s">
        <v>65</v>
      </c>
      <c r="D13" s="36" t="s">
        <v>103</v>
      </c>
    </row>
    <row r="14" spans="1:4" x14ac:dyDescent="0.2">
      <c r="B14" s="36" t="s">
        <v>42</v>
      </c>
      <c r="C14" s="36" t="s">
        <v>60</v>
      </c>
      <c r="D14" s="36" t="s">
        <v>91</v>
      </c>
    </row>
    <row r="15" spans="1:4" x14ac:dyDescent="0.2">
      <c r="B15" s="36" t="s">
        <v>51</v>
      </c>
      <c r="C15" s="36" t="s">
        <v>75</v>
      </c>
      <c r="D15" s="36" t="s">
        <v>104</v>
      </c>
    </row>
    <row r="16" spans="1:4" x14ac:dyDescent="0.2">
      <c r="B16" s="36" t="s">
        <v>38</v>
      </c>
      <c r="C16" s="36" t="s">
        <v>72</v>
      </c>
      <c r="D16" s="36" t="s">
        <v>101</v>
      </c>
    </row>
    <row r="17" spans="2:4" x14ac:dyDescent="0.2">
      <c r="B17" s="36" t="s">
        <v>54</v>
      </c>
      <c r="C17" s="36" t="s">
        <v>56</v>
      </c>
      <c r="D17" s="36" t="s">
        <v>102</v>
      </c>
    </row>
    <row r="18" spans="2:4" x14ac:dyDescent="0.2">
      <c r="B18" s="36" t="s">
        <v>50</v>
      </c>
      <c r="C18" s="36" t="s">
        <v>76</v>
      </c>
      <c r="D18" s="36" t="s">
        <v>100</v>
      </c>
    </row>
    <row r="19" spans="2:4" x14ac:dyDescent="0.2">
      <c r="B19" s="36" t="s">
        <v>45</v>
      </c>
      <c r="C19" s="36" t="s">
        <v>79</v>
      </c>
      <c r="D19" s="36" t="s">
        <v>86</v>
      </c>
    </row>
    <row r="20" spans="2:4" x14ac:dyDescent="0.2">
      <c r="B20" s="36" t="s">
        <v>52</v>
      </c>
      <c r="C20" s="36" t="s">
        <v>58</v>
      </c>
      <c r="D20" s="36" t="s">
        <v>89</v>
      </c>
    </row>
    <row r="21" spans="2:4" x14ac:dyDescent="0.2">
      <c r="C21" s="36" t="s">
        <v>57</v>
      </c>
      <c r="D21" s="36" t="s">
        <v>96</v>
      </c>
    </row>
    <row r="22" spans="2:4" x14ac:dyDescent="0.2">
      <c r="C22" s="36" t="s">
        <v>64</v>
      </c>
      <c r="D22" s="36" t="s">
        <v>85</v>
      </c>
    </row>
    <row r="23" spans="2:4" x14ac:dyDescent="0.2">
      <c r="C23" s="36" t="s">
        <v>63</v>
      </c>
      <c r="D23" s="36" t="s">
        <v>93</v>
      </c>
    </row>
    <row r="24" spans="2:4" x14ac:dyDescent="0.2">
      <c r="C24" s="36" t="s">
        <v>66</v>
      </c>
      <c r="D24" s="36" t="s">
        <v>84</v>
      </c>
    </row>
    <row r="25" spans="2:4" x14ac:dyDescent="0.2">
      <c r="C25" s="36" t="s">
        <v>80</v>
      </c>
      <c r="D25" s="36" t="s">
        <v>99</v>
      </c>
    </row>
    <row r="26" spans="2:4" x14ac:dyDescent="0.2">
      <c r="C26" s="36" t="s">
        <v>74</v>
      </c>
      <c r="D26" s="3"/>
    </row>
    <row r="27" spans="2:4" x14ac:dyDescent="0.2">
      <c r="B27"/>
      <c r="C27"/>
    </row>
    <row r="28" spans="2:4" x14ac:dyDescent="0.2">
      <c r="B28"/>
      <c r="C28"/>
    </row>
  </sheetData>
  <sortState ref="C2:C134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VBA</vt:lpstr>
      <vt:lpstr>BDD1</vt:lpstr>
      <vt:lpstr>BDD2</vt:lpstr>
      <vt:lpstr>Feuil3</vt:lpstr>
      <vt:lpstr>BDD</vt:lpstr>
      <vt:lpstr>ADRESSES</vt:lpstr>
      <vt:lpstr>ROWSOURCE_DOC_A_RETOURNER</vt:lpstr>
      <vt:lpstr>ROWSOURCE_PFS_CAPTURE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 CANOVAS</dc:creator>
  <cp:lastModifiedBy>MAGALI CANOVAS</cp:lastModifiedBy>
  <cp:lastPrinted>2016-01-07T19:58:53Z</cp:lastPrinted>
  <dcterms:created xsi:type="dcterms:W3CDTF">2015-09-12T11:08:11Z</dcterms:created>
  <dcterms:modified xsi:type="dcterms:W3CDTF">2016-01-17T13:25:16Z</dcterms:modified>
</cp:coreProperties>
</file>