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1315" windowHeight="92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asso">[1]paramètre!$A$1:$F$20</definedName>
  </definedNames>
  <calcPr calcId="145621"/>
</workbook>
</file>

<file path=xl/calcChain.xml><?xml version="1.0" encoding="utf-8"?>
<calcChain xmlns="http://schemas.openxmlformats.org/spreadsheetml/2006/main">
  <c r="V7" i="1" l="1"/>
  <c r="V4" i="1" l="1"/>
  <c r="E8" i="1"/>
  <c r="V6" i="1"/>
  <c r="V8" i="1" s="1"/>
  <c r="E6" i="1"/>
  <c r="X2" i="1"/>
  <c r="A2" i="1"/>
  <c r="X1" i="1" s="1"/>
</calcChain>
</file>

<file path=xl/comments1.xml><?xml version="1.0" encoding="utf-8"?>
<comments xmlns="http://schemas.openxmlformats.org/spreadsheetml/2006/main">
  <authors>
    <author>utilisateur</author>
    <author>sans nom</author>
  </authors>
  <commentList>
    <comment ref="B5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N° d'équipe en déplacement
Reception compet
Forfait gratuit
Forfait payant
</t>
        </r>
      </text>
    </comment>
    <comment ref="W5" authorId="1">
      <text>
        <r>
          <rPr>
            <b/>
            <sz val="9"/>
            <color indexed="81"/>
            <rFont val="Tahoma"/>
            <family val="2"/>
          </rPr>
          <t>sans nom:</t>
        </r>
        <r>
          <rPr>
            <sz val="9"/>
            <color indexed="81"/>
            <rFont val="Tahoma"/>
            <family val="2"/>
          </rPr>
          <t xml:space="preserve">
fg= forfait gratuit
fp= forfait payant</t>
        </r>
      </text>
    </comment>
  </commentList>
</comments>
</file>

<file path=xl/sharedStrings.xml><?xml version="1.0" encoding="utf-8"?>
<sst xmlns="http://schemas.openxmlformats.org/spreadsheetml/2006/main" count="51" uniqueCount="39">
  <si>
    <t>Sem</t>
  </si>
  <si>
    <t>Journée UNSS</t>
  </si>
  <si>
    <t>DATE  de la Journée UNSS</t>
  </si>
  <si>
    <t>Ver</t>
  </si>
  <si>
    <t>Date V</t>
  </si>
  <si>
    <t>N°car</t>
  </si>
  <si>
    <t>Nom Car</t>
  </si>
  <si>
    <t>Facturé à</t>
  </si>
  <si>
    <t>Niveau</t>
  </si>
  <si>
    <t>Designation du car</t>
  </si>
  <si>
    <t>Nb AS</t>
  </si>
  <si>
    <t>"H" retour</t>
  </si>
  <si>
    <t>Cout Bus</t>
  </si>
  <si>
    <t>Participations Déplacement</t>
  </si>
  <si>
    <t>D31</t>
  </si>
  <si>
    <t>1-District</t>
  </si>
  <si>
    <t>Niveau Acade &amp;+</t>
  </si>
  <si>
    <t>Niveau Départ</t>
  </si>
  <si>
    <t>District</t>
  </si>
  <si>
    <t>Heure</t>
  </si>
  <si>
    <t>N°/R</t>
  </si>
  <si>
    <t>fg/fp/fpa</t>
  </si>
  <si>
    <t>N°</t>
  </si>
  <si>
    <t>AS-LIEU</t>
  </si>
  <si>
    <t>Animateur</t>
  </si>
  <si>
    <t>KM</t>
  </si>
  <si>
    <t>Phase</t>
  </si>
  <si>
    <t>Apsa</t>
  </si>
  <si>
    <t>Monte</t>
  </si>
  <si>
    <t>et Descente à</t>
  </si>
  <si>
    <t>Equipe</t>
  </si>
  <si>
    <t>Nb</t>
  </si>
  <si>
    <t>Tot</t>
  </si>
  <si>
    <t>Forfait</t>
  </si>
  <si>
    <t>Nb réel</t>
  </si>
  <si>
    <t>Acades</t>
  </si>
  <si>
    <t>Lycées</t>
  </si>
  <si>
    <t>Départ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</si>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</sst>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&quot;s&quot;0"/>
    <numFmt numFmtId="165" formatCode="&quot;J&quot;0"/>
    <numFmt numFmtId="166" formatCode="&quot;Circuit des Bus UNSS du &quot;dddd\ dd/mm/yy"/>
    <numFmt numFmtId="167" formatCode="&quot;COUT S&quot;0"/>
    <numFmt numFmtId="168" formatCode="&quot;S&quot;0"/>
    <numFmt numFmtId="169" formatCode="&quot;Déplacement UNSS du &quot;dddd\ dd/mm/yy"/>
    <numFmt numFmtId="170" formatCode="d/m/yy;@"/>
    <numFmt numFmtId="171" formatCode="_-* #,##0.00\ [$€-40C]_-;\-* #,##0.00\ [$€-40C]_-;_-* &quot;-&quot;??\ [$€-40C]_-;_-@_-"/>
    <numFmt numFmtId="172" formatCode="&quot;bus Westeel n°&quot;General"/>
    <numFmt numFmtId="173" formatCode="General&quot; AS&quot;"/>
    <numFmt numFmtId="174" formatCode="00&quot;h&quot;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theme="0"/>
      <name val="Arial"/>
      <family val="2"/>
    </font>
    <font>
      <b/>
      <sz val="12"/>
      <color indexed="9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sz val="9"/>
      <color indexed="9"/>
      <name val="Arial"/>
      <family val="2"/>
    </font>
    <font>
      <b/>
      <sz val="13"/>
      <color indexed="10"/>
      <name val="Arial"/>
      <family val="2"/>
    </font>
    <font>
      <b/>
      <sz val="9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indexed="10"/>
      <name val="Calibri"/>
      <family val="2"/>
    </font>
    <font>
      <b/>
      <sz val="12"/>
      <name val="Calibri"/>
      <family val="2"/>
    </font>
    <font>
      <b/>
      <sz val="9"/>
      <name val="Arial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9">
    <xf numFmtId="0" fontId="0" fillId="0" borderId="0" xfId="0"/>
    <xf numFmtId="0" fontId="2" fillId="2" borderId="4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wrapText="1"/>
    </xf>
    <xf numFmtId="167" fontId="3" fillId="2" borderId="4" xfId="0" applyNumberFormat="1" applyFont="1" applyFill="1" applyBorder="1" applyAlignment="1">
      <alignment horizontal="center" wrapText="1"/>
    </xf>
    <xf numFmtId="0" fontId="4" fillId="0" borderId="0" xfId="0" applyFont="1" applyAlignment="1">
      <alignment wrapText="1"/>
    </xf>
    <xf numFmtId="0" fontId="6" fillId="4" borderId="4" xfId="0" applyFont="1" applyFill="1" applyBorder="1" applyAlignment="1">
      <alignment horizontal="center" wrapText="1"/>
    </xf>
    <xf numFmtId="170" fontId="6" fillId="4" borderId="3" xfId="0" applyNumberFormat="1" applyFont="1" applyFill="1" applyBorder="1" applyAlignment="1">
      <alignment wrapText="1"/>
    </xf>
    <xf numFmtId="171" fontId="7" fillId="2" borderId="4" xfId="0" applyNumberFormat="1" applyFont="1" applyFill="1" applyBorder="1" applyAlignment="1">
      <alignment wrapText="1"/>
    </xf>
    <xf numFmtId="0" fontId="8" fillId="0" borderId="0" xfId="0" applyFont="1" applyAlignment="1">
      <alignment wrapText="1"/>
    </xf>
    <xf numFmtId="166" fontId="2" fillId="5" borderId="1" xfId="0" applyNumberFormat="1" applyFont="1" applyFill="1" applyBorder="1" applyAlignment="1">
      <alignment horizontal="center" wrapText="1"/>
    </xf>
    <xf numFmtId="166" fontId="9" fillId="5" borderId="1" xfId="0" applyNumberFormat="1" applyFont="1" applyFill="1" applyBorder="1" applyAlignment="1">
      <alignment wrapText="1"/>
    </xf>
    <xf numFmtId="0" fontId="9" fillId="5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wrapText="1"/>
    </xf>
    <xf numFmtId="171" fontId="7" fillId="5" borderId="4" xfId="0" applyNumberFormat="1" applyFont="1" applyFill="1" applyBorder="1" applyAlignment="1">
      <alignment wrapText="1"/>
    </xf>
    <xf numFmtId="0" fontId="11" fillId="5" borderId="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center" wrapText="1"/>
    </xf>
    <xf numFmtId="173" fontId="14" fillId="5" borderId="1" xfId="0" applyNumberFormat="1" applyFont="1" applyFill="1" applyBorder="1" applyAlignment="1">
      <alignment horizontal="center" vertical="center" wrapText="1"/>
    </xf>
    <xf numFmtId="20" fontId="14" fillId="5" borderId="1" xfId="0" applyNumberFormat="1" applyFont="1" applyFill="1" applyBorder="1" applyAlignment="1">
      <alignment horizontal="center" vertical="center" wrapText="1"/>
    </xf>
    <xf numFmtId="171" fontId="15" fillId="5" borderId="4" xfId="0" applyNumberFormat="1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7" fillId="7" borderId="9" xfId="0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7" fillId="7" borderId="2" xfId="0" applyNumberFormat="1" applyFont="1" applyFill="1" applyBorder="1" applyAlignment="1">
      <alignment horizontal="center" vertical="center" wrapText="1"/>
    </xf>
    <xf numFmtId="0" fontId="17" fillId="8" borderId="4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8" borderId="7" xfId="0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9" borderId="3" xfId="0" applyFont="1" applyFill="1" applyBorder="1" applyAlignment="1">
      <alignment horizontal="center" vertical="center" wrapText="1"/>
    </xf>
    <xf numFmtId="0" fontId="17" fillId="9" borderId="4" xfId="0" applyFont="1" applyFill="1" applyBorder="1" applyAlignment="1">
      <alignment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9" fillId="9" borderId="8" xfId="0" applyFont="1" applyFill="1" applyBorder="1" applyAlignment="1">
      <alignment wrapText="1"/>
    </xf>
    <xf numFmtId="0" fontId="19" fillId="9" borderId="9" xfId="0" applyFont="1" applyFill="1" applyBorder="1" applyAlignment="1">
      <alignment wrapText="1"/>
    </xf>
    <xf numFmtId="0" fontId="19" fillId="9" borderId="4" xfId="0" applyFont="1" applyFill="1" applyBorder="1" applyAlignment="1">
      <alignment wrapText="1"/>
    </xf>
    <xf numFmtId="174" fontId="18" fillId="7" borderId="11" xfId="0" applyNumberFormat="1" applyFont="1" applyFill="1" applyBorder="1" applyAlignment="1">
      <alignment vertical="center" wrapText="1"/>
    </xf>
    <xf numFmtId="0" fontId="18" fillId="7" borderId="12" xfId="0" applyNumberFormat="1" applyFont="1" applyFill="1" applyBorder="1" applyAlignment="1">
      <alignment horizontal="center" vertical="center" wrapText="1"/>
    </xf>
    <xf numFmtId="0" fontId="18" fillId="7" borderId="13" xfId="0" applyNumberFormat="1" applyFont="1" applyFill="1" applyBorder="1" applyAlignment="1">
      <alignment vertical="center" wrapText="1"/>
    </xf>
    <xf numFmtId="0" fontId="18" fillId="7" borderId="14" xfId="0" applyNumberFormat="1" applyFont="1" applyFill="1" applyBorder="1" applyAlignment="1">
      <alignment vertical="center" wrapText="1"/>
    </xf>
    <xf numFmtId="0" fontId="18" fillId="7" borderId="15" xfId="0" applyFont="1" applyFill="1" applyBorder="1" applyAlignment="1">
      <alignment vertical="center" wrapText="1"/>
    </xf>
    <xf numFmtId="0" fontId="18" fillId="7" borderId="16" xfId="0" applyFont="1" applyFill="1" applyBorder="1" applyAlignment="1">
      <alignment vertical="center" wrapText="1"/>
    </xf>
    <xf numFmtId="0" fontId="18" fillId="7" borderId="16" xfId="0" applyNumberFormat="1" applyFont="1" applyFill="1" applyBorder="1" applyAlignment="1">
      <alignment vertical="center" wrapText="1"/>
    </xf>
    <xf numFmtId="0" fontId="18" fillId="8" borderId="17" xfId="0" applyFont="1" applyFill="1" applyBorder="1" applyAlignment="1">
      <alignment vertical="center" wrapText="1"/>
    </xf>
    <xf numFmtId="0" fontId="18" fillId="8" borderId="18" xfId="0" applyFont="1" applyFill="1" applyBorder="1" applyAlignment="1">
      <alignment vertical="center" wrapText="1"/>
    </xf>
    <xf numFmtId="0" fontId="18" fillId="8" borderId="16" xfId="0" applyFont="1" applyFill="1" applyBorder="1" applyAlignment="1">
      <alignment vertical="center" wrapText="1"/>
    </xf>
    <xf numFmtId="0" fontId="18" fillId="2" borderId="14" xfId="0" applyFont="1" applyFill="1" applyBorder="1" applyAlignment="1">
      <alignment vertical="center" wrapText="1"/>
    </xf>
    <xf numFmtId="0" fontId="18" fillId="2" borderId="15" xfId="0" applyFont="1" applyFill="1" applyBorder="1" applyAlignment="1">
      <alignment vertical="center" wrapText="1"/>
    </xf>
    <xf numFmtId="0" fontId="18" fillId="9" borderId="16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vertical="center" wrapText="1"/>
    </xf>
    <xf numFmtId="0" fontId="18" fillId="8" borderId="17" xfId="0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wrapText="1"/>
    </xf>
    <xf numFmtId="0" fontId="20" fillId="0" borderId="15" xfId="0" applyFont="1" applyBorder="1" applyAlignment="1">
      <alignment wrapText="1"/>
    </xf>
    <xf numFmtId="0" fontId="20" fillId="0" borderId="14" xfId="0" applyFont="1" applyBorder="1" applyAlignment="1">
      <alignment wrapText="1"/>
    </xf>
    <xf numFmtId="43" fontId="20" fillId="0" borderId="15" xfId="1" applyFont="1" applyBorder="1" applyAlignment="1">
      <alignment wrapText="1"/>
    </xf>
    <xf numFmtId="43" fontId="20" fillId="0" borderId="18" xfId="1" applyFont="1" applyBorder="1" applyAlignment="1">
      <alignment wrapText="1"/>
    </xf>
    <xf numFmtId="174" fontId="18" fillId="7" borderId="19" xfId="0" applyNumberFormat="1" applyFont="1" applyFill="1" applyBorder="1" applyAlignment="1">
      <alignment vertical="center" wrapText="1"/>
    </xf>
    <xf numFmtId="0" fontId="18" fillId="7" borderId="20" xfId="0" applyNumberFormat="1" applyFont="1" applyFill="1" applyBorder="1" applyAlignment="1">
      <alignment horizontal="center" vertical="center" wrapText="1"/>
    </xf>
    <xf numFmtId="0" fontId="18" fillId="7" borderId="21" xfId="0" applyNumberFormat="1" applyFont="1" applyFill="1" applyBorder="1" applyAlignment="1">
      <alignment vertical="center" wrapText="1"/>
    </xf>
    <xf numFmtId="0" fontId="18" fillId="7" borderId="22" xfId="0" applyNumberFormat="1" applyFont="1" applyFill="1" applyBorder="1" applyAlignment="1">
      <alignment vertical="center" wrapText="1"/>
    </xf>
    <xf numFmtId="0" fontId="18" fillId="7" borderId="23" xfId="0" applyFont="1" applyFill="1" applyBorder="1" applyAlignment="1">
      <alignment vertical="center" wrapText="1"/>
    </xf>
    <xf numFmtId="0" fontId="18" fillId="7" borderId="24" xfId="0" applyFont="1" applyFill="1" applyBorder="1" applyAlignment="1">
      <alignment vertical="center" wrapText="1"/>
    </xf>
    <xf numFmtId="0" fontId="18" fillId="7" borderId="24" xfId="0" applyNumberFormat="1" applyFont="1" applyFill="1" applyBorder="1" applyAlignment="1">
      <alignment vertical="center" wrapText="1"/>
    </xf>
    <xf numFmtId="0" fontId="18" fillId="8" borderId="25" xfId="0" applyFont="1" applyFill="1" applyBorder="1" applyAlignment="1">
      <alignment vertical="center" wrapText="1"/>
    </xf>
    <xf numFmtId="0" fontId="18" fillId="8" borderId="26" xfId="0" applyFont="1" applyFill="1" applyBorder="1" applyAlignment="1">
      <alignment vertical="center" wrapText="1"/>
    </xf>
    <xf numFmtId="0" fontId="18" fillId="8" borderId="24" xfId="0" applyFont="1" applyFill="1" applyBorder="1" applyAlignment="1">
      <alignment vertical="center" wrapText="1"/>
    </xf>
    <xf numFmtId="0" fontId="18" fillId="2" borderId="22" xfId="0" applyFont="1" applyFill="1" applyBorder="1" applyAlignment="1">
      <alignment vertical="center" wrapText="1"/>
    </xf>
    <xf numFmtId="0" fontId="18" fillId="2" borderId="23" xfId="0" applyFont="1" applyFill="1" applyBorder="1" applyAlignment="1">
      <alignment vertical="center" wrapText="1"/>
    </xf>
    <xf numFmtId="0" fontId="18" fillId="9" borderId="27" xfId="0" applyFont="1" applyFill="1" applyBorder="1" applyAlignment="1">
      <alignment horizontal="center" vertical="center" wrapText="1"/>
    </xf>
    <xf numFmtId="0" fontId="18" fillId="9" borderId="25" xfId="0" applyFont="1" applyFill="1" applyBorder="1" applyAlignment="1">
      <alignment vertical="center" wrapText="1"/>
    </xf>
    <xf numFmtId="0" fontId="18" fillId="8" borderId="25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wrapText="1"/>
    </xf>
    <xf numFmtId="0" fontId="20" fillId="0" borderId="23" xfId="0" applyFont="1" applyBorder="1" applyAlignment="1">
      <alignment wrapText="1"/>
    </xf>
    <xf numFmtId="0" fontId="20" fillId="0" borderId="22" xfId="0" applyFont="1" applyBorder="1" applyAlignment="1">
      <alignment wrapText="1"/>
    </xf>
    <xf numFmtId="43" fontId="20" fillId="0" borderId="23" xfId="1" applyFont="1" applyBorder="1" applyAlignment="1">
      <alignment wrapText="1"/>
    </xf>
    <xf numFmtId="43" fontId="20" fillId="0" borderId="26" xfId="1" applyFont="1" applyBorder="1" applyAlignment="1">
      <alignment wrapText="1"/>
    </xf>
    <xf numFmtId="164" fontId="2" fillId="2" borderId="1" xfId="0" applyNumberFormat="1" applyFont="1" applyFill="1" applyBorder="1" applyAlignment="1">
      <alignment horizontal="center" wrapText="1"/>
    </xf>
    <xf numFmtId="164" fontId="2" fillId="2" borderId="2" xfId="0" applyNumberFormat="1" applyFont="1" applyFill="1" applyBorder="1" applyAlignment="1">
      <alignment horizontal="center" wrapText="1"/>
    </xf>
    <xf numFmtId="164" fontId="2" fillId="2" borderId="3" xfId="0" applyNumberFormat="1" applyFont="1" applyFill="1" applyBorder="1" applyAlignment="1">
      <alignment horizontal="center" wrapText="1"/>
    </xf>
    <xf numFmtId="165" fontId="2" fillId="2" borderId="1" xfId="0" applyNumberFormat="1" applyFont="1" applyFill="1" applyBorder="1" applyAlignment="1">
      <alignment horizontal="center" wrapText="1"/>
    </xf>
    <xf numFmtId="165" fontId="2" fillId="2" borderId="2" xfId="0" applyNumberFormat="1" applyFont="1" applyFill="1" applyBorder="1" applyAlignment="1">
      <alignment horizontal="center" wrapText="1"/>
    </xf>
    <xf numFmtId="165" fontId="2" fillId="2" borderId="3" xfId="0" applyNumberFormat="1" applyFont="1" applyFill="1" applyBorder="1" applyAlignment="1">
      <alignment horizontal="center" wrapText="1"/>
    </xf>
    <xf numFmtId="166" fontId="2" fillId="2" borderId="1" xfId="0" applyNumberFormat="1" applyFont="1" applyFill="1" applyBorder="1" applyAlignment="1">
      <alignment horizontal="center" wrapText="1"/>
    </xf>
    <xf numFmtId="166" fontId="2" fillId="2" borderId="2" xfId="0" applyNumberFormat="1" applyFont="1" applyFill="1" applyBorder="1" applyAlignment="1">
      <alignment horizontal="center" wrapText="1"/>
    </xf>
    <xf numFmtId="166" fontId="2" fillId="2" borderId="3" xfId="0" applyNumberFormat="1" applyFont="1" applyFill="1" applyBorder="1" applyAlignment="1">
      <alignment horizontal="center" wrapText="1"/>
    </xf>
    <xf numFmtId="168" fontId="5" fillId="3" borderId="1" xfId="0" applyNumberFormat="1" applyFont="1" applyFill="1" applyBorder="1" applyAlignment="1">
      <alignment horizontal="center" wrapText="1"/>
    </xf>
    <xf numFmtId="168" fontId="5" fillId="3" borderId="2" xfId="0" applyNumberFormat="1" applyFont="1" applyFill="1" applyBorder="1" applyAlignment="1">
      <alignment horizontal="center" wrapText="1"/>
    </xf>
    <xf numFmtId="168" fontId="5" fillId="3" borderId="3" xfId="0" applyNumberFormat="1" applyFont="1" applyFill="1" applyBorder="1" applyAlignment="1">
      <alignment horizontal="center" wrapText="1"/>
    </xf>
    <xf numFmtId="165" fontId="5" fillId="3" borderId="1" xfId="0" applyNumberFormat="1" applyFont="1" applyFill="1" applyBorder="1" applyAlignment="1">
      <alignment horizontal="center" wrapText="1"/>
    </xf>
    <xf numFmtId="165" fontId="5" fillId="3" borderId="2" xfId="0" applyNumberFormat="1" applyFont="1" applyFill="1" applyBorder="1" applyAlignment="1">
      <alignment horizontal="center" wrapText="1"/>
    </xf>
    <xf numFmtId="165" fontId="5" fillId="3" borderId="3" xfId="0" applyNumberFormat="1" applyFont="1" applyFill="1" applyBorder="1" applyAlignment="1">
      <alignment horizontal="center" wrapText="1"/>
    </xf>
    <xf numFmtId="169" fontId="6" fillId="4" borderId="1" xfId="0" applyNumberFormat="1" applyFont="1" applyFill="1" applyBorder="1" applyAlignment="1">
      <alignment horizontal="center" wrapText="1"/>
    </xf>
    <xf numFmtId="169" fontId="6" fillId="4" borderId="2" xfId="0" applyNumberFormat="1" applyFont="1" applyFill="1" applyBorder="1" applyAlignment="1">
      <alignment horizontal="center" wrapText="1"/>
    </xf>
    <xf numFmtId="169" fontId="6" fillId="4" borderId="3" xfId="0" applyNumberFormat="1" applyFont="1" applyFill="1" applyBorder="1" applyAlignment="1">
      <alignment horizontal="center" wrapText="1"/>
    </xf>
    <xf numFmtId="168" fontId="9" fillId="5" borderId="1" xfId="0" applyNumberFormat="1" applyFont="1" applyFill="1" applyBorder="1" applyAlignment="1">
      <alignment horizontal="center" wrapText="1"/>
    </xf>
    <xf numFmtId="168" fontId="9" fillId="5" borderId="2" xfId="0" applyNumberFormat="1" applyFont="1" applyFill="1" applyBorder="1" applyAlignment="1">
      <alignment horizontal="center" wrapText="1"/>
    </xf>
    <xf numFmtId="168" fontId="9" fillId="5" borderId="3" xfId="0" applyNumberFormat="1" applyFont="1" applyFill="1" applyBorder="1" applyAlignment="1">
      <alignment horizontal="center" wrapText="1"/>
    </xf>
    <xf numFmtId="165" fontId="9" fillId="5" borderId="1" xfId="0" applyNumberFormat="1" applyFont="1" applyFill="1" applyBorder="1" applyAlignment="1">
      <alignment horizontal="center" wrapText="1"/>
    </xf>
    <xf numFmtId="165" fontId="9" fillId="5" borderId="2" xfId="0" applyNumberFormat="1" applyFont="1" applyFill="1" applyBorder="1" applyAlignment="1">
      <alignment horizontal="center" wrapText="1"/>
    </xf>
    <xf numFmtId="165" fontId="9" fillId="5" borderId="3" xfId="0" applyNumberFormat="1" applyFont="1" applyFill="1" applyBorder="1" applyAlignment="1">
      <alignment horizontal="center" wrapText="1"/>
    </xf>
    <xf numFmtId="166" fontId="9" fillId="5" borderId="1" xfId="0" applyNumberFormat="1" applyFont="1" applyFill="1" applyBorder="1" applyAlignment="1">
      <alignment horizontal="center" wrapText="1"/>
    </xf>
    <xf numFmtId="166" fontId="9" fillId="5" borderId="2" xfId="0" applyNumberFormat="1" applyFont="1" applyFill="1" applyBorder="1" applyAlignment="1">
      <alignment horizontal="center" wrapText="1"/>
    </xf>
    <xf numFmtId="166" fontId="9" fillId="5" borderId="3" xfId="0" applyNumberFormat="1" applyFont="1" applyFill="1" applyBorder="1" applyAlignment="1">
      <alignment horizontal="center" wrapText="1"/>
    </xf>
    <xf numFmtId="0" fontId="10" fillId="4" borderId="5" xfId="0" applyFont="1" applyFill="1" applyBorder="1" applyAlignment="1">
      <alignment horizontal="center" wrapText="1"/>
    </xf>
    <xf numFmtId="0" fontId="10" fillId="4" borderId="6" xfId="0" applyFont="1" applyFill="1" applyBorder="1" applyAlignment="1">
      <alignment horizontal="center" wrapText="1"/>
    </xf>
    <xf numFmtId="0" fontId="11" fillId="5" borderId="1" xfId="0" applyNumberFormat="1" applyFont="1" applyFill="1" applyBorder="1" applyAlignment="1">
      <alignment horizontal="center" vertical="center" wrapText="1"/>
    </xf>
    <xf numFmtId="0" fontId="11" fillId="5" borderId="2" xfId="0" applyNumberFormat="1" applyFont="1" applyFill="1" applyBorder="1" applyAlignment="1">
      <alignment horizontal="center" vertical="center" wrapText="1"/>
    </xf>
    <xf numFmtId="0" fontId="11" fillId="5" borderId="3" xfId="0" applyNumberFormat="1" applyFont="1" applyFill="1" applyBorder="1" applyAlignment="1">
      <alignment horizontal="center" vertical="center" wrapText="1"/>
    </xf>
    <xf numFmtId="172" fontId="11" fillId="5" borderId="1" xfId="0" applyNumberFormat="1" applyFont="1" applyFill="1" applyBorder="1" applyAlignment="1">
      <alignment horizontal="center" vertical="center" wrapText="1"/>
    </xf>
    <xf numFmtId="172" fontId="11" fillId="5" borderId="2" xfId="0" applyNumberFormat="1" applyFont="1" applyFill="1" applyBorder="1" applyAlignment="1">
      <alignment horizontal="center" vertical="center" wrapText="1"/>
    </xf>
    <xf numFmtId="172" fontId="11" fillId="5" borderId="3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wrapText="1"/>
    </xf>
    <xf numFmtId="0" fontId="16" fillId="6" borderId="3" xfId="0" applyFont="1" applyFill="1" applyBorder="1" applyAlignment="1">
      <alignment horizontal="center" wrapText="1"/>
    </xf>
    <xf numFmtId="0" fontId="18" fillId="9" borderId="24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0</xdr:row>
          <xdr:rowOff>38100</xdr:rowOff>
        </xdr:from>
        <xdr:to>
          <xdr:col>7</xdr:col>
          <xdr:colOff>247650</xdr:colOff>
          <xdr:row>0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Dép +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lvain/AppData/Local/Temp/DEPLACEMENTCAR-V26-zbi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LACEMENT"/>
      <sheetName val="calendriers"/>
      <sheetName val="PORTAIL"/>
      <sheetName val="recap general"/>
      <sheetName val="J130911"/>
      <sheetName val="edition"/>
      <sheetName val="paramètre"/>
      <sheetName val="k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n°bis</v>
          </cell>
          <cell r="B1" t="str">
            <v>N° AS</v>
          </cell>
          <cell r="C1" t="str">
            <v>Typ Etab</v>
          </cell>
          <cell r="D1" t="str">
            <v>NOM</v>
          </cell>
          <cell r="E1" t="str">
            <v>VILLE</v>
          </cell>
          <cell r="F1" t="str">
            <v>CHARGEMENT</v>
          </cell>
        </row>
        <row r="2">
          <cell r="A2">
            <v>115</v>
          </cell>
          <cell r="B2">
            <v>11115</v>
          </cell>
          <cell r="C2" t="str">
            <v>LYC</v>
          </cell>
          <cell r="D2" t="str">
            <v>d</v>
          </cell>
          <cell r="E2" t="str">
            <v>c</v>
          </cell>
          <cell r="F2" t="str">
            <v>115-Lyc D C</v>
          </cell>
        </row>
        <row r="3">
          <cell r="A3">
            <v>121</v>
          </cell>
          <cell r="B3">
            <v>11121</v>
          </cell>
          <cell r="C3" t="str">
            <v>LYC</v>
          </cell>
          <cell r="D3" t="str">
            <v>d</v>
          </cell>
          <cell r="E3" t="str">
            <v>h</v>
          </cell>
          <cell r="F3" t="str">
            <v>121-Lyc D H</v>
          </cell>
        </row>
        <row r="4">
          <cell r="A4">
            <v>122</v>
          </cell>
          <cell r="B4">
            <v>11122</v>
          </cell>
          <cell r="C4" t="str">
            <v>CITE</v>
          </cell>
          <cell r="D4" t="str">
            <v>p</v>
          </cell>
          <cell r="E4" t="str">
            <v>h</v>
          </cell>
          <cell r="F4" t="str">
            <v>122-Cite P H</v>
          </cell>
        </row>
        <row r="5">
          <cell r="A5">
            <v>123</v>
          </cell>
          <cell r="B5">
            <v>11123</v>
          </cell>
          <cell r="C5" t="str">
            <v>LP</v>
          </cell>
          <cell r="D5" t="str">
            <v>p</v>
          </cell>
          <cell r="E5" t="str">
            <v>h</v>
          </cell>
          <cell r="F5" t="str">
            <v>123-Lp P H</v>
          </cell>
        </row>
        <row r="6">
          <cell r="A6">
            <v>127</v>
          </cell>
          <cell r="B6">
            <v>11127</v>
          </cell>
          <cell r="C6" t="str">
            <v>LP</v>
          </cell>
          <cell r="D6" t="str">
            <v>s</v>
          </cell>
          <cell r="E6" t="str">
            <v>h</v>
          </cell>
          <cell r="F6" t="str">
            <v>127-Lp S H</v>
          </cell>
        </row>
        <row r="7">
          <cell r="A7">
            <v>132</v>
          </cell>
          <cell r="B7">
            <v>11132</v>
          </cell>
          <cell r="C7" t="str">
            <v>LP</v>
          </cell>
          <cell r="D7" t="str">
            <v>j</v>
          </cell>
          <cell r="E7" t="str">
            <v>o</v>
          </cell>
          <cell r="F7" t="str">
            <v>132-Lp J O</v>
          </cell>
        </row>
        <row r="8">
          <cell r="A8">
            <v>160</v>
          </cell>
          <cell r="B8">
            <v>11160</v>
          </cell>
          <cell r="C8" t="str">
            <v>LYC</v>
          </cell>
          <cell r="D8" t="str">
            <v>p</v>
          </cell>
          <cell r="E8" t="str">
            <v>a</v>
          </cell>
          <cell r="F8" t="str">
            <v>160-Lyc P A</v>
          </cell>
        </row>
        <row r="9">
          <cell r="A9">
            <v>162</v>
          </cell>
          <cell r="B9">
            <v>11162</v>
          </cell>
          <cell r="C9" t="str">
            <v>LP-LYC</v>
          </cell>
          <cell r="D9" t="str">
            <v>l</v>
          </cell>
          <cell r="E9" t="str">
            <v>b</v>
          </cell>
          <cell r="F9" t="str">
            <v>162-Lp-Lyc L B</v>
          </cell>
        </row>
        <row r="10">
          <cell r="A10">
            <v>164</v>
          </cell>
          <cell r="B10">
            <v>11164</v>
          </cell>
          <cell r="C10" t="str">
            <v>CITE</v>
          </cell>
          <cell r="D10" t="str">
            <v>b</v>
          </cell>
          <cell r="E10" t="str">
            <v>l</v>
          </cell>
          <cell r="F10" t="str">
            <v>164-Cite B L</v>
          </cell>
        </row>
        <row r="11">
          <cell r="A11">
            <v>165</v>
          </cell>
          <cell r="B11">
            <v>11165</v>
          </cell>
          <cell r="C11" t="str">
            <v>LYC</v>
          </cell>
          <cell r="D11" t="str">
            <v>c</v>
          </cell>
          <cell r="E11" t="str">
            <v>l</v>
          </cell>
          <cell r="F11" t="str">
            <v>165-Lyc C L</v>
          </cell>
        </row>
        <row r="12">
          <cell r="A12">
            <v>166</v>
          </cell>
          <cell r="B12">
            <v>11166</v>
          </cell>
          <cell r="C12" t="str">
            <v>LP</v>
          </cell>
          <cell r="D12" t="str">
            <v>b</v>
          </cell>
          <cell r="E12" t="str">
            <v>l</v>
          </cell>
          <cell r="F12" t="str">
            <v>166-Lp B L</v>
          </cell>
        </row>
        <row r="13">
          <cell r="A13">
            <v>169</v>
          </cell>
          <cell r="B13">
            <v>11169</v>
          </cell>
          <cell r="C13" t="str">
            <v>CITE</v>
          </cell>
          <cell r="D13" t="str">
            <v>d</v>
          </cell>
          <cell r="E13" t="str">
            <v>l</v>
          </cell>
          <cell r="F13" t="str">
            <v>169-Cite D L</v>
          </cell>
        </row>
        <row r="14">
          <cell r="A14">
            <v>170</v>
          </cell>
          <cell r="B14">
            <v>11170</v>
          </cell>
          <cell r="C14" t="str">
            <v>LP</v>
          </cell>
          <cell r="D14" t="str">
            <v>d</v>
          </cell>
          <cell r="E14" t="str">
            <v>l</v>
          </cell>
          <cell r="F14" t="str">
            <v>170-Lp D L</v>
          </cell>
        </row>
        <row r="15">
          <cell r="A15">
            <v>171</v>
          </cell>
          <cell r="B15">
            <v>11171</v>
          </cell>
          <cell r="C15" t="str">
            <v>LP</v>
          </cell>
          <cell r="D15" t="str">
            <v>h</v>
          </cell>
          <cell r="E15" t="str">
            <v>l</v>
          </cell>
          <cell r="F15" t="str">
            <v>171-Lp H L</v>
          </cell>
        </row>
        <row r="16">
          <cell r="A16">
            <v>172</v>
          </cell>
          <cell r="B16">
            <v>11172</v>
          </cell>
          <cell r="C16" t="str">
            <v>EREA</v>
          </cell>
          <cell r="D16" t="str">
            <v>c</v>
          </cell>
          <cell r="E16" t="str">
            <v>l</v>
          </cell>
          <cell r="F16" t="str">
            <v>172-Erea C L</v>
          </cell>
        </row>
        <row r="17">
          <cell r="A17">
            <v>173</v>
          </cell>
          <cell r="B17">
            <v>11173</v>
          </cell>
          <cell r="C17" t="str">
            <v>LP</v>
          </cell>
          <cell r="D17" t="str">
            <v>p</v>
          </cell>
          <cell r="E17" t="str">
            <v>s</v>
          </cell>
          <cell r="F17" t="str">
            <v>173-Lp P S</v>
          </cell>
        </row>
        <row r="18">
          <cell r="A18">
            <v>175</v>
          </cell>
          <cell r="B18">
            <v>11175</v>
          </cell>
          <cell r="C18" t="str">
            <v>CITE</v>
          </cell>
          <cell r="D18" t="str">
            <v>v</v>
          </cell>
          <cell r="E18" t="str">
            <v>w</v>
          </cell>
          <cell r="F18" t="str">
            <v>175-Cite V W</v>
          </cell>
        </row>
        <row r="19">
          <cell r="A19">
            <v>183</v>
          </cell>
          <cell r="B19">
            <v>11183</v>
          </cell>
          <cell r="C19" t="str">
            <v>LP</v>
          </cell>
          <cell r="D19" t="str">
            <v>r</v>
          </cell>
          <cell r="E19" t="str">
            <v>l</v>
          </cell>
          <cell r="F19" t="str">
            <v>183-Lp R L</v>
          </cell>
        </row>
        <row r="20">
          <cell r="A20">
            <v>184</v>
          </cell>
          <cell r="B20">
            <v>11184</v>
          </cell>
          <cell r="C20" t="str">
            <v>LYC</v>
          </cell>
          <cell r="D20" t="str">
            <v>v</v>
          </cell>
          <cell r="E20" t="str">
            <v>w</v>
          </cell>
          <cell r="F20" t="str">
            <v>184-Lyc V W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8"/>
  <sheetViews>
    <sheetView tabSelected="1" workbookViewId="0">
      <selection activeCell="V8" sqref="V8"/>
    </sheetView>
  </sheetViews>
  <sheetFormatPr baseColWidth="10" defaultRowHeight="15" x14ac:dyDescent="0.25"/>
  <cols>
    <col min="1" max="1" width="5.42578125" bestFit="1" customWidth="1"/>
    <col min="2" max="2" width="4.42578125" bestFit="1" customWidth="1"/>
    <col min="3" max="3" width="7.5703125" bestFit="1" customWidth="1"/>
    <col min="4" max="4" width="3.5703125" bestFit="1" customWidth="1"/>
    <col min="5" max="5" width="11.140625" bestFit="1" customWidth="1"/>
    <col min="6" max="6" width="8.42578125" bestFit="1" customWidth="1"/>
    <col min="7" max="7" width="9.5703125" bestFit="1" customWidth="1"/>
    <col min="8" max="8" width="8.85546875" bestFit="1" customWidth="1"/>
    <col min="9" max="9" width="4.42578125" bestFit="1" customWidth="1"/>
    <col min="10" max="10" width="5.5703125" bestFit="1" customWidth="1"/>
    <col min="11" max="11" width="10.7109375" bestFit="1" customWidth="1"/>
    <col min="12" max="12" width="5.7109375" bestFit="1" customWidth="1"/>
    <col min="13" max="13" width="3" bestFit="1" customWidth="1"/>
    <col min="14" max="14" width="5.7109375" bestFit="1" customWidth="1"/>
    <col min="15" max="15" width="3" bestFit="1" customWidth="1"/>
    <col min="16" max="16" width="5.7109375" bestFit="1" customWidth="1"/>
    <col min="17" max="17" width="3" bestFit="1" customWidth="1"/>
    <col min="18" max="18" width="5.7109375" bestFit="1" customWidth="1"/>
    <col min="19" max="19" width="3" bestFit="1" customWidth="1"/>
    <col min="20" max="20" width="5.7109375" bestFit="1" customWidth="1"/>
    <col min="21" max="21" width="3" bestFit="1" customWidth="1"/>
    <col min="22" max="22" width="8.140625" bestFit="1" customWidth="1"/>
    <col min="23" max="24" width="10" bestFit="1" customWidth="1"/>
    <col min="25" max="25" width="6.85546875" bestFit="1" customWidth="1"/>
    <col min="26" max="26" width="6.5703125" bestFit="1" customWidth="1"/>
    <col min="27" max="27" width="6.28515625" bestFit="1" customWidth="1"/>
    <col min="28" max="28" width="6.5703125" bestFit="1" customWidth="1"/>
    <col min="29" max="29" width="4.28515625" bestFit="1" customWidth="1"/>
    <col min="30" max="30" width="5" bestFit="1" customWidth="1"/>
  </cols>
  <sheetData>
    <row r="1" spans="1:30" ht="21" customHeight="1" thickBot="1" x14ac:dyDescent="0.3">
      <c r="A1" s="78" t="s">
        <v>0</v>
      </c>
      <c r="B1" s="79"/>
      <c r="C1" s="80"/>
      <c r="D1" s="81" t="s">
        <v>1</v>
      </c>
      <c r="E1" s="82"/>
      <c r="F1" s="83"/>
      <c r="G1" s="84" t="s">
        <v>2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6"/>
      <c r="V1" s="1" t="s">
        <v>3</v>
      </c>
      <c r="W1" s="2" t="s">
        <v>4</v>
      </c>
      <c r="X1" s="3">
        <f>+A2</f>
        <v>37</v>
      </c>
      <c r="Y1" s="4"/>
      <c r="Z1" s="4"/>
      <c r="AA1" s="4"/>
      <c r="AB1" s="4"/>
      <c r="AC1" s="4"/>
      <c r="AD1" s="4"/>
    </row>
    <row r="2" spans="1:30" ht="16.5" thickBot="1" x14ac:dyDescent="0.3">
      <c r="A2" s="87">
        <f>WEEKNUM(G2,1)</f>
        <v>37</v>
      </c>
      <c r="B2" s="88"/>
      <c r="C2" s="89"/>
      <c r="D2" s="90">
        <v>2</v>
      </c>
      <c r="E2" s="91"/>
      <c r="F2" s="92"/>
      <c r="G2" s="93">
        <v>41528</v>
      </c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5"/>
      <c r="V2" s="5"/>
      <c r="W2" s="6"/>
      <c r="X2" s="7">
        <f>SUM(X4:X261)</f>
        <v>0</v>
      </c>
      <c r="Y2" s="8"/>
      <c r="Z2" s="8"/>
      <c r="AA2" s="8"/>
      <c r="AB2" s="8"/>
      <c r="AC2" s="8"/>
      <c r="AD2" s="8"/>
    </row>
    <row r="3" spans="1:30" ht="32.25" thickBot="1" x14ac:dyDescent="0.3">
      <c r="A3" s="96" t="s">
        <v>5</v>
      </c>
      <c r="B3" s="97"/>
      <c r="C3" s="98"/>
      <c r="D3" s="99" t="s">
        <v>6</v>
      </c>
      <c r="E3" s="100"/>
      <c r="F3" s="101"/>
      <c r="G3" s="9" t="s">
        <v>7</v>
      </c>
      <c r="H3" s="10" t="s">
        <v>8</v>
      </c>
      <c r="I3" s="102" t="s">
        <v>9</v>
      </c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4"/>
      <c r="V3" s="11" t="s">
        <v>10</v>
      </c>
      <c r="W3" s="12" t="s">
        <v>11</v>
      </c>
      <c r="X3" s="13" t="s">
        <v>12</v>
      </c>
      <c r="Y3" s="105" t="s">
        <v>13</v>
      </c>
      <c r="Z3" s="106"/>
      <c r="AA3" s="106"/>
      <c r="AB3" s="106"/>
      <c r="AC3" s="106"/>
      <c r="AD3" s="106"/>
    </row>
    <row r="4" spans="1:30" ht="18" thickBot="1" x14ac:dyDescent="0.3">
      <c r="A4" s="107">
        <v>210</v>
      </c>
      <c r="B4" s="108"/>
      <c r="C4" s="109"/>
      <c r="D4" s="110">
        <v>1</v>
      </c>
      <c r="E4" s="111"/>
      <c r="F4" s="112"/>
      <c r="G4" s="14" t="s">
        <v>14</v>
      </c>
      <c r="H4" s="15" t="s">
        <v>15</v>
      </c>
      <c r="I4" s="113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5"/>
      <c r="V4" s="16">
        <f>+COUNT(B6:B8)</f>
        <v>1</v>
      </c>
      <c r="W4" s="17">
        <v>0.66666666666666663</v>
      </c>
      <c r="X4" s="18"/>
      <c r="Y4" s="116" t="s">
        <v>16</v>
      </c>
      <c r="Z4" s="117"/>
      <c r="AA4" s="116" t="s">
        <v>17</v>
      </c>
      <c r="AB4" s="117"/>
      <c r="AC4" s="116" t="s">
        <v>18</v>
      </c>
      <c r="AD4" s="117"/>
    </row>
    <row r="5" spans="1:30" ht="15.75" thickBot="1" x14ac:dyDescent="0.3">
      <c r="A5" s="19" t="s">
        <v>19</v>
      </c>
      <c r="B5" s="20" t="s">
        <v>20</v>
      </c>
      <c r="C5" s="21" t="s">
        <v>21</v>
      </c>
      <c r="D5" s="22" t="s">
        <v>22</v>
      </c>
      <c r="E5" s="23" t="s">
        <v>23</v>
      </c>
      <c r="F5" s="24" t="s">
        <v>24</v>
      </c>
      <c r="G5" s="25" t="s">
        <v>25</v>
      </c>
      <c r="H5" s="26" t="s">
        <v>26</v>
      </c>
      <c r="I5" s="27" t="s">
        <v>27</v>
      </c>
      <c r="J5" s="28" t="s">
        <v>28</v>
      </c>
      <c r="K5" s="29" t="s">
        <v>29</v>
      </c>
      <c r="L5" s="30" t="s">
        <v>30</v>
      </c>
      <c r="M5" s="31" t="s">
        <v>31</v>
      </c>
      <c r="N5" s="30" t="s">
        <v>30</v>
      </c>
      <c r="O5" s="31" t="s">
        <v>31</v>
      </c>
      <c r="P5" s="30" t="s">
        <v>30</v>
      </c>
      <c r="Q5" s="31" t="s">
        <v>31</v>
      </c>
      <c r="R5" s="30" t="s">
        <v>30</v>
      </c>
      <c r="S5" s="31" t="s">
        <v>31</v>
      </c>
      <c r="T5" s="30" t="s">
        <v>30</v>
      </c>
      <c r="U5" s="31" t="s">
        <v>31</v>
      </c>
      <c r="V5" s="32" t="s">
        <v>32</v>
      </c>
      <c r="W5" s="33" t="s">
        <v>33</v>
      </c>
      <c r="X5" s="34" t="s">
        <v>34</v>
      </c>
      <c r="Y5" s="35" t="s">
        <v>35</v>
      </c>
      <c r="Z5" s="36" t="s">
        <v>36</v>
      </c>
      <c r="AA5" s="35" t="s">
        <v>37</v>
      </c>
      <c r="AB5" s="36" t="s">
        <v>36</v>
      </c>
      <c r="AC5" s="37" t="s">
        <v>14</v>
      </c>
      <c r="AD5" s="37" t="s">
        <v>38</v>
      </c>
    </row>
    <row r="6" spans="1:30" x14ac:dyDescent="0.25">
      <c r="A6" s="38">
        <v>1200</v>
      </c>
      <c r="B6" s="39">
        <v>211</v>
      </c>
      <c r="C6" s="40"/>
      <c r="D6" s="41">
        <v>1</v>
      </c>
      <c r="E6" s="42" t="e">
        <f>VLOOKUP(D6,asso,6)</f>
        <v>#N/A</v>
      </c>
      <c r="F6" s="43"/>
      <c r="G6" s="44"/>
      <c r="H6" s="45" t="s">
        <v>15</v>
      </c>
      <c r="I6" s="45"/>
      <c r="J6" s="46"/>
      <c r="K6" s="47"/>
      <c r="L6" s="48"/>
      <c r="M6" s="49"/>
      <c r="N6" s="48"/>
      <c r="O6" s="49"/>
      <c r="P6" s="48"/>
      <c r="Q6" s="49"/>
      <c r="R6" s="48"/>
      <c r="S6" s="49"/>
      <c r="T6" s="48"/>
      <c r="U6" s="49"/>
      <c r="V6" s="50">
        <f>J6-M6-O6-Q6-S6-U6</f>
        <v>0</v>
      </c>
      <c r="W6" s="51"/>
      <c r="X6" s="52"/>
      <c r="Y6" s="53"/>
      <c r="Z6" s="54"/>
      <c r="AA6" s="55"/>
      <c r="AB6" s="56"/>
      <c r="AC6" s="57"/>
      <c r="AD6" s="56"/>
    </row>
    <row r="7" spans="1:30" x14ac:dyDescent="0.25">
      <c r="A7" s="58"/>
      <c r="B7" s="59"/>
      <c r="C7" s="60"/>
      <c r="D7" s="61"/>
      <c r="E7" s="62"/>
      <c r="F7" s="63"/>
      <c r="G7" s="64"/>
      <c r="H7" s="65"/>
      <c r="I7" s="65"/>
      <c r="J7" s="66"/>
      <c r="K7" s="67"/>
      <c r="L7" s="68"/>
      <c r="M7" s="69"/>
      <c r="N7" s="68"/>
      <c r="O7" s="69"/>
      <c r="P7" s="68"/>
      <c r="Q7" s="69"/>
      <c r="R7" s="68"/>
      <c r="S7" s="69"/>
      <c r="T7" s="68"/>
      <c r="U7" s="69"/>
      <c r="V7" s="118">
        <f>$V$6+J7-M7-O7-Q7-S7-U7</f>
        <v>0</v>
      </c>
      <c r="W7" s="71"/>
      <c r="X7" s="72"/>
      <c r="Y7" s="73"/>
      <c r="Z7" s="74"/>
      <c r="AA7" s="75"/>
      <c r="AB7" s="76"/>
      <c r="AC7" s="77"/>
      <c r="AD7" s="76"/>
    </row>
    <row r="8" spans="1:30" x14ac:dyDescent="0.25">
      <c r="A8" s="58">
        <v>1205</v>
      </c>
      <c r="B8" s="59"/>
      <c r="C8" s="60"/>
      <c r="D8" s="61">
        <v>2</v>
      </c>
      <c r="E8" s="62" t="e">
        <f>VLOOKUP(D8,asso,6)</f>
        <v>#N/A</v>
      </c>
      <c r="F8" s="63"/>
      <c r="G8" s="64"/>
      <c r="H8" s="65" t="s">
        <v>15</v>
      </c>
      <c r="I8" s="65"/>
      <c r="J8" s="66"/>
      <c r="K8" s="67"/>
      <c r="L8" s="68"/>
      <c r="M8" s="69"/>
      <c r="N8" s="68"/>
      <c r="O8" s="69"/>
      <c r="P8" s="68"/>
      <c r="Q8" s="69"/>
      <c r="R8" s="68"/>
      <c r="S8" s="69"/>
      <c r="T8" s="68"/>
      <c r="U8" s="69"/>
      <c r="V8" s="70">
        <f>$V$6+J8-M8-O8-Q8-S8-U8</f>
        <v>0</v>
      </c>
      <c r="W8" s="71"/>
      <c r="X8" s="72"/>
      <c r="Y8" s="73"/>
      <c r="Z8" s="74"/>
      <c r="AA8" s="75"/>
      <c r="AB8" s="76"/>
      <c r="AC8" s="77"/>
      <c r="AD8" s="76"/>
    </row>
  </sheetData>
  <mergeCells count="16">
    <mergeCell ref="A3:C3"/>
    <mergeCell ref="D3:F3"/>
    <mergeCell ref="I3:U3"/>
    <mergeCell ref="Y3:AD3"/>
    <mergeCell ref="A4:C4"/>
    <mergeCell ref="D4:F4"/>
    <mergeCell ref="I4:U4"/>
    <mergeCell ref="Y4:Z4"/>
    <mergeCell ref="AA4:AB4"/>
    <mergeCell ref="AC4:AD4"/>
    <mergeCell ref="A1:C1"/>
    <mergeCell ref="D1:F1"/>
    <mergeCell ref="G1:U1"/>
    <mergeCell ref="A2:C2"/>
    <mergeCell ref="D2:F2"/>
    <mergeCell ref="G2:U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6</xdr:col>
                    <xdr:colOff>219075</xdr:colOff>
                    <xdr:row>0</xdr:row>
                    <xdr:rowOff>38100</xdr:rowOff>
                  </from>
                  <to>
                    <xdr:col>7</xdr:col>
                    <xdr:colOff>247650</xdr:colOff>
                    <xdr:row>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sylvain</cp:lastModifiedBy>
  <dcterms:created xsi:type="dcterms:W3CDTF">2013-08-25T03:07:13Z</dcterms:created>
  <dcterms:modified xsi:type="dcterms:W3CDTF">2013-08-25T06:35:39Z</dcterms:modified>
</cp:coreProperties>
</file>