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14805" windowHeight="8010" activeTab="2"/>
  </bookViews>
  <sheets>
    <sheet name="Accueil" sheetId="1" r:id="rId1"/>
    <sheet name="Liste FIS" sheetId="2" r:id="rId2"/>
    <sheet name="TCD" sheetId="3" r:id="rId3"/>
    <sheet name="Stats" sheetId="6" r:id="rId4"/>
    <sheet name="Courbe d'évolution" sheetId="4" r:id="rId5"/>
  </sheets>
  <definedNames>
    <definedName name="_xlnm._FilterDatabase" localSheetId="1" hidden="1">'Liste FIS'!$A$1:$D$549</definedName>
    <definedName name="_xlnm.Criteria" localSheetId="1">'Liste FIS'!$C:$C</definedName>
    <definedName name="_xlnm.Extract" localSheetId="1">'Liste FIS'!#REF!</definedName>
    <definedName name="_xlnm.Print_Titles" localSheetId="2">TCD!$A:$A,TCD!$3:$3</definedName>
    <definedName name="Z_0AC18F7A_9728_43B6_9953_94E9E13D4488_.wvu.FilterData" localSheetId="1" hidden="1">'Liste FIS'!$A$1:$D$549</definedName>
    <definedName name="Z_7AE3D25F_3F2C_4980_BB71_2CA6187DF58E_.wvu.FilterData" localSheetId="1" hidden="1">'Liste FIS'!$A$1:$D$549</definedName>
    <definedName name="Z_FA4BDE74_F8AE_4181_BFE3_2D025A71996E_.wvu.FilterData" localSheetId="1" hidden="1">'Liste FIS'!$A$1:$D$549</definedName>
  </definedNames>
  <calcPr calcId="145621"/>
  <customWorkbookViews>
    <customWorkbookView name="BLUM Aurélien - Affichage personnalisé" guid="{FA4BDE74-F8AE-4181-BFE3-2D025A71996E}" mergeInterval="0" personalView="1" maximized="1" windowWidth="1920" windowHeight="834" activeSheetId="2"/>
    <customWorkbookView name="MUNCH Damien - Affichage personnalisé" guid="{7AE3D25F-3F2C-4980-BB71-2CA6187DF58E}" mergeInterval="0" personalView="1" maximized="1" windowWidth="1280" windowHeight="804" activeSheetId="2"/>
  </customWorkbookViews>
  <pivotCaches>
    <pivotCache cacheId="3" r:id="rId6"/>
  </pivotCaches>
</workbook>
</file>

<file path=xl/calcChain.xml><?xml version="1.0" encoding="utf-8"?>
<calcChain xmlns="http://schemas.openxmlformats.org/spreadsheetml/2006/main">
  <c r="F549" i="2" l="1"/>
  <c r="F548" i="2"/>
  <c r="F3" i="2" l="1"/>
  <c r="F2" i="2"/>
  <c r="F547" i="2"/>
  <c r="F546" i="2"/>
  <c r="F545" i="2" l="1"/>
  <c r="F544" i="2"/>
  <c r="F543" i="2"/>
  <c r="F542" i="2" l="1"/>
  <c r="F541" i="2"/>
  <c r="F540" i="2"/>
  <c r="F539" i="2"/>
  <c r="F538" i="2"/>
  <c r="F537" i="2"/>
  <c r="F536" i="2" l="1"/>
  <c r="F535" i="2" l="1"/>
  <c r="F534" i="2"/>
  <c r="F533" i="2"/>
  <c r="F532" i="2"/>
  <c r="F531" i="2"/>
  <c r="F530" i="2" l="1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 l="1"/>
  <c r="F502" i="2"/>
  <c r="F501" i="2"/>
  <c r="F500" i="2"/>
  <c r="F499" i="2" l="1"/>
  <c r="F498" i="2" l="1"/>
  <c r="F497" i="2" l="1"/>
  <c r="F496" i="2"/>
  <c r="F495" i="2" l="1"/>
  <c r="F494" i="2"/>
  <c r="F493" i="2" l="1"/>
  <c r="F492" i="2"/>
  <c r="F491" i="2"/>
  <c r="F490" i="2" l="1"/>
  <c r="F489" i="2"/>
  <c r="F488" i="2" l="1"/>
  <c r="F487" i="2"/>
  <c r="F486" i="2" l="1"/>
  <c r="F485" i="2"/>
  <c r="F484" i="2"/>
  <c r="F483" i="2"/>
  <c r="F482" i="2"/>
  <c r="F481" i="2"/>
  <c r="F480" i="2"/>
  <c r="F479" i="2"/>
  <c r="F478" i="2"/>
  <c r="F477" i="2"/>
  <c r="F476" i="2"/>
  <c r="F475" i="2"/>
  <c r="F474" i="2" l="1"/>
  <c r="F473" i="2" l="1"/>
  <c r="F472" i="2"/>
  <c r="F471" i="2"/>
  <c r="F470" i="2"/>
  <c r="F469" i="2"/>
  <c r="F468" i="2"/>
  <c r="F467" i="2"/>
  <c r="F466" i="2" l="1"/>
  <c r="F465" i="2"/>
  <c r="F464" i="2"/>
  <c r="F463" i="2" l="1"/>
  <c r="F462" i="2" l="1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 l="1"/>
  <c r="F439" i="2"/>
  <c r="F438" i="2"/>
  <c r="F437" i="2"/>
  <c r="F436" i="2" l="1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 l="1"/>
  <c r="F416" i="2"/>
  <c r="F415" i="2" l="1"/>
  <c r="F414" i="2"/>
  <c r="F413" i="2"/>
  <c r="F412" i="2" l="1"/>
  <c r="F411" i="2"/>
  <c r="F410" i="2"/>
  <c r="F409" i="2"/>
  <c r="F408" i="2"/>
  <c r="F407" i="2"/>
  <c r="F406" i="2"/>
  <c r="B17" i="6"/>
  <c r="B16" i="6"/>
  <c r="B15" i="6"/>
  <c r="B10" i="6"/>
  <c r="B9" i="6"/>
  <c r="B8" i="6"/>
  <c r="B7" i="6"/>
  <c r="B6" i="6"/>
  <c r="B14" i="6"/>
  <c r="B13" i="6"/>
  <c r="B12" i="6"/>
  <c r="B11" i="6"/>
  <c r="B5" i="6"/>
  <c r="B4" i="6"/>
  <c r="B2" i="6"/>
  <c r="B3" i="6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B19" i="6" l="1"/>
  <c r="F385" i="2"/>
  <c r="F384" i="2"/>
  <c r="F383" i="2"/>
  <c r="F382" i="2"/>
  <c r="F381" i="2"/>
  <c r="F380" i="2"/>
  <c r="F379" i="2" l="1"/>
  <c r="F378" i="2"/>
  <c r="F377" i="2" l="1"/>
  <c r="F376" i="2" l="1"/>
  <c r="F375" i="2"/>
  <c r="F374" i="2"/>
  <c r="F373" i="2"/>
  <c r="F372" i="2"/>
  <c r="F371" i="2"/>
  <c r="F370" i="2"/>
  <c r="F369" i="2"/>
  <c r="F368" i="2"/>
  <c r="F367" i="2" l="1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 l="1"/>
  <c r="F352" i="2" l="1"/>
  <c r="F350" i="2" l="1"/>
  <c r="F349" i="2"/>
  <c r="F346" i="2"/>
  <c r="F347" i="2"/>
  <c r="F348" i="2"/>
  <c r="F345" i="2"/>
  <c r="F344" i="2"/>
  <c r="F343" i="2"/>
  <c r="F342" i="2"/>
  <c r="F341" i="2"/>
  <c r="F339" i="2"/>
  <c r="F340" i="2"/>
  <c r="F336" i="2"/>
  <c r="F337" i="2"/>
  <c r="F338" i="2"/>
  <c r="F351" i="2"/>
  <c r="F286" i="2"/>
  <c r="F285" i="2"/>
  <c r="F284" i="2"/>
  <c r="F283" i="2"/>
  <c r="F281" i="2"/>
  <c r="F280" i="2"/>
  <c r="F279" i="2"/>
  <c r="F278" i="2"/>
  <c r="F277" i="2"/>
  <c r="F276" i="2"/>
  <c r="F275" i="2"/>
  <c r="F274" i="2"/>
  <c r="F272" i="2"/>
  <c r="F271" i="2"/>
  <c r="F265" i="2"/>
  <c r="F266" i="2"/>
  <c r="F267" i="2"/>
  <c r="F268" i="2"/>
  <c r="F269" i="2"/>
  <c r="F273" i="2"/>
  <c r="F270" i="2"/>
  <c r="F264" i="2"/>
  <c r="F254" i="2" l="1"/>
  <c r="F253" i="2"/>
  <c r="F252" i="2" l="1"/>
  <c r="F335" i="2" l="1"/>
  <c r="F334" i="2"/>
  <c r="F333" i="2"/>
  <c r="F332" i="2"/>
  <c r="F331" i="2"/>
  <c r="F330" i="2"/>
  <c r="F328" i="2"/>
  <c r="F329" i="2"/>
  <c r="F326" i="2"/>
  <c r="F327" i="2"/>
  <c r="F325" i="2"/>
  <c r="F324" i="2"/>
  <c r="F322" i="2"/>
  <c r="F323" i="2"/>
  <c r="F321" i="2"/>
  <c r="F319" i="2"/>
  <c r="F320" i="2"/>
  <c r="F318" i="2" l="1"/>
  <c r="F317" i="2"/>
  <c r="F316" i="2" l="1"/>
  <c r="F315" i="2"/>
  <c r="F314" i="2"/>
  <c r="F313" i="2"/>
  <c r="F312" i="2"/>
  <c r="F310" i="2" l="1"/>
  <c r="F311" i="2"/>
  <c r="F309" i="2"/>
  <c r="F308" i="2"/>
  <c r="F307" i="2"/>
  <c r="F306" i="2"/>
  <c r="F305" i="2"/>
  <c r="F303" i="2"/>
  <c r="F304" i="2"/>
  <c r="F301" i="2"/>
  <c r="F300" i="2"/>
  <c r="F302" i="2"/>
  <c r="F299" i="2"/>
  <c r="F298" i="2"/>
  <c r="F296" i="2"/>
  <c r="F297" i="2"/>
  <c r="F295" i="2"/>
  <c r="F294" i="2"/>
  <c r="F293" i="2"/>
  <c r="F292" i="2"/>
  <c r="F291" i="2"/>
  <c r="F289" i="2"/>
  <c r="F290" i="2"/>
  <c r="F288" i="2"/>
  <c r="F287" i="2" l="1"/>
  <c r="F282" i="2" l="1"/>
  <c r="F255" i="2"/>
  <c r="F263" i="2"/>
  <c r="F262" i="2" l="1"/>
  <c r="F261" i="2"/>
  <c r="F259" i="2"/>
  <c r="F260" i="2"/>
  <c r="F258" i="2"/>
  <c r="F257" i="2"/>
  <c r="F256" i="2" l="1"/>
  <c r="F251" i="2" l="1"/>
  <c r="F250" i="2"/>
  <c r="F249" i="2"/>
  <c r="F248" i="2"/>
  <c r="F247" i="2"/>
  <c r="F245" i="2"/>
  <c r="F244" i="2"/>
  <c r="F246" i="2"/>
  <c r="F243" i="2"/>
  <c r="F240" i="2"/>
  <c r="F242" i="2"/>
  <c r="F241" i="2"/>
  <c r="F239" i="2" l="1"/>
  <c r="F238" i="2" l="1"/>
  <c r="F237" i="2" l="1"/>
  <c r="F236" i="2"/>
  <c r="F235" i="2"/>
  <c r="F234" i="2"/>
  <c r="F230" i="2"/>
  <c r="F232" i="2"/>
  <c r="F233" i="2"/>
  <c r="F231" i="2"/>
  <c r="F229" i="2"/>
  <c r="F228" i="2"/>
  <c r="F227" i="2"/>
  <c r="F226" i="2"/>
  <c r="F221" i="2"/>
  <c r="F225" i="2" l="1"/>
  <c r="F224" i="2" l="1"/>
  <c r="F222" i="2"/>
  <c r="F223" i="2"/>
  <c r="F220" i="2"/>
  <c r="F219" i="2"/>
  <c r="F218" i="2"/>
  <c r="F217" i="2"/>
  <c r="F216" i="2" l="1"/>
  <c r="F214" i="2"/>
  <c r="F215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 l="1"/>
  <c r="F198" i="2" l="1"/>
  <c r="F200" i="2"/>
  <c r="F199" i="2"/>
  <c r="F195" i="2"/>
  <c r="F196" i="2"/>
  <c r="F197" i="2"/>
  <c r="F194" i="2" l="1"/>
  <c r="F191" i="2"/>
  <c r="F193" i="2"/>
  <c r="F192" i="2"/>
  <c r="F190" i="2"/>
  <c r="F189" i="2"/>
  <c r="F188" i="2"/>
  <c r="F187" i="2"/>
  <c r="F186" i="2"/>
  <c r="F185" i="2"/>
  <c r="F184" i="2"/>
  <c r="F183" i="2"/>
  <c r="F182" i="2"/>
  <c r="F181" i="2"/>
  <c r="F180" i="2"/>
  <c r="F177" i="2" l="1"/>
  <c r="F178" i="2"/>
  <c r="F179" i="2"/>
  <c r="F6" i="2" l="1"/>
  <c r="F4" i="2"/>
  <c r="F5" i="2"/>
  <c r="F7" i="2"/>
  <c r="F8" i="2"/>
  <c r="F9" i="2"/>
  <c r="F10" i="2"/>
  <c r="F11" i="2"/>
  <c r="F13" i="2"/>
  <c r="F12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3" i="2"/>
  <c r="F31" i="2"/>
  <c r="F32" i="2"/>
  <c r="F36" i="2"/>
  <c r="F34" i="2"/>
  <c r="F35" i="2"/>
  <c r="F37" i="2"/>
  <c r="F38" i="2"/>
  <c r="F39" i="2"/>
  <c r="F40" i="2"/>
  <c r="F41" i="2"/>
  <c r="F42" i="2"/>
  <c r="F43" i="2"/>
  <c r="F45" i="2"/>
  <c r="F44" i="2"/>
  <c r="F46" i="2"/>
  <c r="F47" i="2"/>
  <c r="F48" i="2"/>
  <c r="F49" i="2"/>
  <c r="F50" i="2"/>
  <c r="F52" i="2"/>
  <c r="F51" i="2"/>
  <c r="F53" i="2"/>
  <c r="F54" i="2"/>
  <c r="F55" i="2"/>
  <c r="F56" i="2"/>
  <c r="F57" i="2"/>
  <c r="F58" i="2"/>
  <c r="F59" i="2"/>
  <c r="F61" i="2"/>
  <c r="F60" i="2"/>
  <c r="F62" i="2"/>
  <c r="F64" i="2"/>
  <c r="F63" i="2"/>
  <c r="F68" i="2"/>
  <c r="F66" i="2"/>
  <c r="F67" i="2"/>
  <c r="F69" i="2"/>
  <c r="F70" i="2"/>
  <c r="F71" i="2"/>
  <c r="F73" i="2"/>
  <c r="F72" i="2"/>
  <c r="F74" i="2"/>
  <c r="F76" i="2"/>
  <c r="F75" i="2"/>
  <c r="F77" i="2"/>
  <c r="F78" i="2"/>
  <c r="F79" i="2"/>
  <c r="F80" i="2"/>
  <c r="F81" i="2"/>
  <c r="F82" i="2"/>
  <c r="F83" i="2"/>
  <c r="F84" i="2"/>
  <c r="F86" i="2"/>
  <c r="F85" i="2"/>
  <c r="F87" i="2"/>
  <c r="F88" i="2"/>
  <c r="F89" i="2"/>
  <c r="F90" i="2"/>
  <c r="F91" i="2"/>
  <c r="F92" i="2"/>
  <c r="F65" i="2"/>
  <c r="F93" i="2"/>
  <c r="F94" i="2"/>
  <c r="F95" i="2"/>
  <c r="F96" i="2"/>
  <c r="F97" i="2"/>
  <c r="F99" i="2"/>
  <c r="F100" i="2"/>
  <c r="F98" i="2"/>
  <c r="F101" i="2"/>
  <c r="F103" i="2"/>
  <c r="F104" i="2"/>
  <c r="F106" i="2"/>
  <c r="F105" i="2"/>
  <c r="F107" i="2"/>
  <c r="F108" i="2"/>
  <c r="F102" i="2"/>
  <c r="F112" i="2"/>
  <c r="F111" i="2"/>
  <c r="F109" i="2"/>
  <c r="F110" i="2"/>
  <c r="F113" i="2"/>
  <c r="F114" i="2"/>
  <c r="F115" i="2"/>
  <c r="F117" i="2"/>
  <c r="F116" i="2"/>
  <c r="F119" i="2"/>
  <c r="F118" i="2"/>
  <c r="F122" i="2"/>
  <c r="F120" i="2"/>
  <c r="F121" i="2"/>
  <c r="F123" i="2"/>
  <c r="F124" i="2"/>
  <c r="F125" i="2"/>
  <c r="F126" i="2"/>
  <c r="F127" i="2"/>
  <c r="F128" i="2"/>
  <c r="F129" i="2"/>
  <c r="F130" i="2"/>
  <c r="F132" i="2"/>
  <c r="F131" i="2"/>
  <c r="F133" i="2"/>
  <c r="F134" i="2"/>
  <c r="F135" i="2"/>
  <c r="F136" i="2"/>
  <c r="F137" i="2"/>
  <c r="F138" i="2"/>
  <c r="F139" i="2"/>
  <c r="F141" i="2"/>
  <c r="F143" i="2"/>
  <c r="F142" i="2"/>
  <c r="F140" i="2"/>
  <c r="F144" i="2"/>
  <c r="F147" i="2"/>
  <c r="F146" i="2"/>
  <c r="F145" i="2"/>
  <c r="F148" i="2"/>
  <c r="F149" i="2"/>
  <c r="F150" i="2"/>
  <c r="F152" i="2"/>
  <c r="F153" i="2"/>
  <c r="F151" i="2"/>
  <c r="F154" i="2"/>
  <c r="F155" i="2"/>
  <c r="F156" i="2"/>
  <c r="F157" i="2"/>
  <c r="F159" i="2"/>
  <c r="F158" i="2"/>
  <c r="F160" i="2"/>
  <c r="F161" i="2"/>
  <c r="F162" i="2"/>
  <c r="F163" i="2"/>
  <c r="F164" i="2"/>
  <c r="F165" i="2"/>
  <c r="F166" i="2"/>
  <c r="F168" i="2"/>
  <c r="F167" i="2"/>
  <c r="F169" i="2"/>
  <c r="F171" i="2"/>
  <c r="F170" i="2"/>
  <c r="F173" i="2"/>
  <c r="F172" i="2"/>
  <c r="F174" i="2"/>
  <c r="F175" i="2"/>
  <c r="F176" i="2"/>
</calcChain>
</file>

<file path=xl/sharedStrings.xml><?xml version="1.0" encoding="utf-8"?>
<sst xmlns="http://schemas.openxmlformats.org/spreadsheetml/2006/main" count="993" uniqueCount="52">
  <si>
    <t>ABM</t>
  </si>
  <si>
    <t>N°FIS</t>
  </si>
  <si>
    <t>TRIGRAMME</t>
  </si>
  <si>
    <t>DATATION</t>
  </si>
  <si>
    <t>Prépa log</t>
  </si>
  <si>
    <t>Erreur de SPW qui a donné le ticket a DIRK</t>
  </si>
  <si>
    <t>FATEH a été libéré par SPW ce jour là</t>
  </si>
  <si>
    <t xml:space="preserve">ABM </t>
  </si>
  <si>
    <t>IMAC regénéré par Cristina</t>
  </si>
  <si>
    <t>IMAC regénéré du 31857</t>
  </si>
  <si>
    <t>IMAC ATJ</t>
  </si>
  <si>
    <t>Total général</t>
  </si>
  <si>
    <t>IMAC T40H</t>
  </si>
  <si>
    <t>Date</t>
  </si>
  <si>
    <t>T4H</t>
  </si>
  <si>
    <t>MCO T20H</t>
  </si>
  <si>
    <t>Période :</t>
  </si>
  <si>
    <t>MANQUE DES TICKETS AU 06/01 - BUG Excel (5-6 tickets)</t>
  </si>
  <si>
    <t>T10H</t>
  </si>
  <si>
    <t>T02H</t>
  </si>
  <si>
    <t>IMAC TRDV U1</t>
  </si>
  <si>
    <t>IMAC T20H U2</t>
  </si>
  <si>
    <t>T20H</t>
  </si>
  <si>
    <t>IMAC T40H U2</t>
  </si>
  <si>
    <t>Prépa Log</t>
  </si>
  <si>
    <t>IMAC T40H U1</t>
  </si>
  <si>
    <t>T04H</t>
  </si>
  <si>
    <t>IMAC TRDV U3</t>
  </si>
  <si>
    <t>ABm</t>
  </si>
  <si>
    <t>T10H HD</t>
  </si>
  <si>
    <t>IMAC ATD</t>
  </si>
  <si>
    <t>CRH</t>
  </si>
  <si>
    <t>2013/2014</t>
  </si>
  <si>
    <t>IMAC TRDV U2</t>
  </si>
  <si>
    <t>DMH</t>
  </si>
  <si>
    <t>Prépa Log + Guichet</t>
  </si>
  <si>
    <t>IMAC T40H U3</t>
  </si>
  <si>
    <t>Nombre</t>
  </si>
  <si>
    <t>IMAC TRDV</t>
  </si>
  <si>
    <t>IMAC T20H U1</t>
  </si>
  <si>
    <t>IMAC T20H U3</t>
  </si>
  <si>
    <t>Type de ticket</t>
  </si>
  <si>
    <t>Typologie ticket</t>
  </si>
  <si>
    <t>Commentaire</t>
  </si>
  <si>
    <t>N'EXISTE PLUS</t>
  </si>
  <si>
    <t>Réinter FZA</t>
  </si>
  <si>
    <t>T40H</t>
  </si>
  <si>
    <t>ANNULE</t>
  </si>
  <si>
    <t>IMAC T20H</t>
  </si>
  <si>
    <t>Total =</t>
  </si>
  <si>
    <t>Dates</t>
  </si>
  <si>
    <t>Nombre de tickets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</si>
</sst>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8"/>
      <color rgb="FF000000"/>
      <name val="Calibri"/>
      <family val="2"/>
    </font>
    <font>
      <b/>
      <u/>
      <sz val="18"/>
      <color theme="1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1" xfId="0" applyFont="1" applyFill="1" applyBorder="1" applyAlignment="1">
      <alignment horizontal="center"/>
    </xf>
    <xf numFmtId="22" fontId="0" fillId="2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22" fontId="0" fillId="0" borderId="1" xfId="0" applyNumberFormat="1" applyFont="1" applyBorder="1" applyAlignment="1">
      <alignment horizontal="center"/>
    </xf>
    <xf numFmtId="20" fontId="0" fillId="0" borderId="1" xfId="0" applyNumberFormat="1" applyFont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22" fontId="5" fillId="2" borderId="1" xfId="0" applyNumberFormat="1" applyFont="1" applyFill="1" applyBorder="1" applyAlignment="1">
      <alignment horizontal="center"/>
    </xf>
    <xf numFmtId="14" fontId="5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pivotButton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13"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7" formatCode="dd/mm/yyyy\ hh:mm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Nombre de ticket</a:t>
            </a:r>
            <a:r>
              <a:rPr lang="fr-FR" baseline="0"/>
              <a:t> </a:t>
            </a:r>
            <a:r>
              <a:rPr lang="fr-FR"/>
              <a:t>sur</a:t>
            </a:r>
            <a:r>
              <a:rPr lang="fr-FR" baseline="0"/>
              <a:t> la période 2014</a:t>
            </a:r>
            <a:endParaRPr lang="fr-FR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Nombre</c:v>
                </c:pt>
              </c:strCache>
            </c:strRef>
          </c:tx>
          <c:invertIfNegative val="0"/>
          <c:cat>
            <c:strRef>
              <c:f>Stats!$A$2:$A$17</c:f>
              <c:strCache>
                <c:ptCount val="16"/>
                <c:pt idx="0">
                  <c:v>T02H</c:v>
                </c:pt>
                <c:pt idx="1">
                  <c:v>T04H</c:v>
                </c:pt>
                <c:pt idx="2">
                  <c:v>T10H</c:v>
                </c:pt>
                <c:pt idx="3">
                  <c:v>T20H</c:v>
                </c:pt>
                <c:pt idx="4">
                  <c:v>IMAC T20H U1</c:v>
                </c:pt>
                <c:pt idx="5">
                  <c:v>IMAC T20H U2</c:v>
                </c:pt>
                <c:pt idx="6">
                  <c:v>IMAC T20H U3</c:v>
                </c:pt>
                <c:pt idx="7">
                  <c:v>IMAC T40H U1</c:v>
                </c:pt>
                <c:pt idx="8">
                  <c:v>IMAC T40H U2</c:v>
                </c:pt>
                <c:pt idx="9">
                  <c:v>IMAC TRDV</c:v>
                </c:pt>
                <c:pt idx="10">
                  <c:v>IMAC TRDV U1</c:v>
                </c:pt>
                <c:pt idx="11">
                  <c:v>IMAC TRDV U2</c:v>
                </c:pt>
                <c:pt idx="12">
                  <c:v>IMAC TRDV U3</c:v>
                </c:pt>
                <c:pt idx="13">
                  <c:v>IMAC ATD</c:v>
                </c:pt>
                <c:pt idx="14">
                  <c:v>IMAC ATJ</c:v>
                </c:pt>
                <c:pt idx="15">
                  <c:v>Prépa log</c:v>
                </c:pt>
              </c:strCache>
            </c:strRef>
          </c:cat>
          <c:val>
            <c:numRef>
              <c:f>Stats!$B$2:$B$17</c:f>
              <c:numCache>
                <c:formatCode>General</c:formatCode>
                <c:ptCount val="16"/>
                <c:pt idx="0">
                  <c:v>5</c:v>
                </c:pt>
                <c:pt idx="1">
                  <c:v>69</c:v>
                </c:pt>
                <c:pt idx="2">
                  <c:v>169</c:v>
                </c:pt>
                <c:pt idx="3">
                  <c:v>58</c:v>
                </c:pt>
                <c:pt idx="4">
                  <c:v>2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13</c:v>
                </c:pt>
                <c:pt idx="9">
                  <c:v>0</c:v>
                </c:pt>
                <c:pt idx="10">
                  <c:v>5</c:v>
                </c:pt>
                <c:pt idx="11">
                  <c:v>8</c:v>
                </c:pt>
                <c:pt idx="12">
                  <c:v>20</c:v>
                </c:pt>
                <c:pt idx="13">
                  <c:v>7</c:v>
                </c:pt>
                <c:pt idx="14">
                  <c:v>11</c:v>
                </c:pt>
                <c:pt idx="15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1913216"/>
        <c:axId val="131914752"/>
      </c:barChart>
      <c:catAx>
        <c:axId val="131913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31914752"/>
        <c:crosses val="autoZero"/>
        <c:auto val="1"/>
        <c:lblAlgn val="ctr"/>
        <c:lblOffset val="100"/>
        <c:noMultiLvlLbl val="0"/>
      </c:catAx>
      <c:valAx>
        <c:axId val="131914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1913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[FIS IMPRIMEE V2.xlsm]TCD!Tableau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Total de tickets sur la période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TCD!$A$4:$A$23</c:f>
              <c:strCache>
                <c:ptCount val="19"/>
                <c:pt idx="0">
                  <c:v>02/01/2014</c:v>
                </c:pt>
                <c:pt idx="1">
                  <c:v>03/01/2014</c:v>
                </c:pt>
                <c:pt idx="2">
                  <c:v>06/01/2014</c:v>
                </c:pt>
                <c:pt idx="3">
                  <c:v>07/01/2014</c:v>
                </c:pt>
                <c:pt idx="4">
                  <c:v>08/01/2014</c:v>
                </c:pt>
                <c:pt idx="5">
                  <c:v>09/01/2014</c:v>
                </c:pt>
                <c:pt idx="6">
                  <c:v>10/01/2014</c:v>
                </c:pt>
                <c:pt idx="7">
                  <c:v>13/01/2014</c:v>
                </c:pt>
                <c:pt idx="8">
                  <c:v>14/01/2014</c:v>
                </c:pt>
                <c:pt idx="9">
                  <c:v>15/01/2014</c:v>
                </c:pt>
                <c:pt idx="10">
                  <c:v>16/01/2014</c:v>
                </c:pt>
                <c:pt idx="11">
                  <c:v>17/01/2014</c:v>
                </c:pt>
                <c:pt idx="12">
                  <c:v>20/01/2014</c:v>
                </c:pt>
                <c:pt idx="13">
                  <c:v>21/01/2014</c:v>
                </c:pt>
                <c:pt idx="14">
                  <c:v>22/01/2014</c:v>
                </c:pt>
                <c:pt idx="15">
                  <c:v>23/01/2014</c:v>
                </c:pt>
                <c:pt idx="16">
                  <c:v>24/01/2014</c:v>
                </c:pt>
                <c:pt idx="17">
                  <c:v>27/01/2014</c:v>
                </c:pt>
                <c:pt idx="18">
                  <c:v>28/01/2014</c:v>
                </c:pt>
              </c:strCache>
            </c:strRef>
          </c:cat>
          <c:val>
            <c:numRef>
              <c:f>TCD!$B$4:$B$23</c:f>
              <c:numCache>
                <c:formatCode>General</c:formatCode>
                <c:ptCount val="19"/>
                <c:pt idx="0">
                  <c:v>3</c:v>
                </c:pt>
                <c:pt idx="1">
                  <c:v>17</c:v>
                </c:pt>
                <c:pt idx="2">
                  <c:v>7</c:v>
                </c:pt>
                <c:pt idx="3">
                  <c:v>23</c:v>
                </c:pt>
                <c:pt idx="4">
                  <c:v>16</c:v>
                </c:pt>
                <c:pt idx="5">
                  <c:v>8</c:v>
                </c:pt>
                <c:pt idx="6">
                  <c:v>13</c:v>
                </c:pt>
                <c:pt idx="7">
                  <c:v>23</c:v>
                </c:pt>
                <c:pt idx="8">
                  <c:v>26</c:v>
                </c:pt>
                <c:pt idx="9">
                  <c:v>29</c:v>
                </c:pt>
                <c:pt idx="10">
                  <c:v>19</c:v>
                </c:pt>
                <c:pt idx="11">
                  <c:v>18</c:v>
                </c:pt>
                <c:pt idx="12">
                  <c:v>32</c:v>
                </c:pt>
                <c:pt idx="13">
                  <c:v>32</c:v>
                </c:pt>
                <c:pt idx="14">
                  <c:v>23</c:v>
                </c:pt>
                <c:pt idx="15">
                  <c:v>33</c:v>
                </c:pt>
                <c:pt idx="16">
                  <c:v>24</c:v>
                </c:pt>
                <c:pt idx="17">
                  <c:v>38</c:v>
                </c:pt>
                <c:pt idx="18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558848"/>
        <c:axId val="132560384"/>
      </c:barChart>
      <c:catAx>
        <c:axId val="132558848"/>
        <c:scaling>
          <c:orientation val="minMax"/>
        </c:scaling>
        <c:delete val="0"/>
        <c:axPos val="b"/>
        <c:majorTickMark val="out"/>
        <c:minorTickMark val="none"/>
        <c:tickLblPos val="nextTo"/>
        <c:crossAx val="132560384"/>
        <c:crosses val="autoZero"/>
        <c:auto val="1"/>
        <c:lblAlgn val="ctr"/>
        <c:lblOffset val="100"/>
        <c:noMultiLvlLbl val="0"/>
      </c:catAx>
      <c:valAx>
        <c:axId val="132560384"/>
        <c:scaling>
          <c:orientation val="minMax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1325588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25" r="0.25" t="0.75" header="0.3" footer="0.3"/>
    <c:pageSetup orientation="landscape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600075</xdr:colOff>
          <xdr:row>10</xdr:row>
          <xdr:rowOff>142875</xdr:rowOff>
        </xdr:from>
        <xdr:to>
          <xdr:col>21</xdr:col>
          <xdr:colOff>66675</xdr:colOff>
          <xdr:row>27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IMPRESSION DE FIS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2</xdr:row>
      <xdr:rowOff>9525</xdr:rowOff>
    </xdr:from>
    <xdr:to>
      <xdr:col>19</xdr:col>
      <xdr:colOff>228600</xdr:colOff>
      <xdr:row>35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85724</xdr:rowOff>
    </xdr:from>
    <xdr:to>
      <xdr:col>19</xdr:col>
      <xdr:colOff>476250</xdr:colOff>
      <xdr:row>39</xdr:row>
      <xdr:rowOff>190499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BLUM Aurélien" refreshedDate="41667.46612824074" missingItemsLimit="1048576" createdVersion="4" refreshedVersion="4" minRefreshableVersion="3" recordCount="548">
  <cacheSource type="worksheet">
    <worksheetSource name="Tableau2"/>
  </cacheSource>
  <cacheFields count="6">
    <cacheField name="N°FIS" numFmtId="0">
      <sharedItems containsSemiMixedTypes="0" containsString="0" containsNumber="1" containsInteger="1" minValue="31407" maxValue="247212"/>
    </cacheField>
    <cacheField name="TRIGRAMME" numFmtId="0">
      <sharedItems/>
    </cacheField>
    <cacheField name="DATATION" numFmtId="22">
      <sharedItems containsSemiMixedTypes="0" containsNonDate="0" containsDate="1" containsString="0" minDate="2013-12-06T08:30:00" maxDate="2014-01-28T11:07:58"/>
    </cacheField>
    <cacheField name="Typologie ticket" numFmtId="0">
      <sharedItems containsBlank="1"/>
    </cacheField>
    <cacheField name="Commentaire" numFmtId="0">
      <sharedItems containsBlank="1"/>
    </cacheField>
    <cacheField name="Date" numFmtId="14">
      <sharedItems containsDate="1" containsMixedTypes="1" minDate="2013-12-06T00:00:00" maxDate="2014-01-29T00:00:00" count="35">
        <d v="2013-12-06T00:00:00"/>
        <e v="#REF!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24T00:00:00"/>
        <d v="2013-12-27T00:00:00"/>
        <d v="2013-12-19T00:00:00"/>
        <d v="2013-12-23T00:00:00"/>
        <d v="2013-12-30T00:00:00"/>
        <d v="2013-12-31T00:00:00"/>
        <d v="2014-01-02T00:00:00"/>
        <d v="2014-01-03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0T00:00:00"/>
        <d v="2014-01-21T00:00:00"/>
        <d v="2014-01-22T00:00:00"/>
        <d v="2014-01-23T00:00:00"/>
        <d v="2014-01-24T00:00:00"/>
        <d v="2014-01-27T00:00:00"/>
        <d v="2014-01-28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8">
  <r>
    <n v="31407"/>
    <s v="ABM"/>
    <d v="2013-12-06T08:30:00"/>
    <m/>
    <m/>
    <x v="0"/>
  </r>
  <r>
    <n v="31408"/>
    <s v="ABM"/>
    <d v="2013-12-06T08:30:00"/>
    <m/>
    <m/>
    <x v="0"/>
  </r>
  <r>
    <n v="31409"/>
    <s v="ABM"/>
    <d v="2013-12-06T08:30:00"/>
    <m/>
    <m/>
    <x v="0"/>
  </r>
  <r>
    <n v="31410"/>
    <s v="ABM"/>
    <d v="2013-12-06T08:30:00"/>
    <m/>
    <m/>
    <x v="0"/>
  </r>
  <r>
    <n v="31411"/>
    <s v="ABM"/>
    <d v="2013-12-06T08:30:00"/>
    <m/>
    <m/>
    <x v="1"/>
  </r>
  <r>
    <n v="31415"/>
    <s v="ABM"/>
    <d v="2013-12-06T10:46:23"/>
    <s v="Prépa log"/>
    <m/>
    <x v="0"/>
  </r>
  <r>
    <n v="31420"/>
    <s v="ABM"/>
    <d v="2013-12-06T13:22:37"/>
    <m/>
    <m/>
    <x v="0"/>
  </r>
  <r>
    <n v="31426"/>
    <s v="ABM"/>
    <d v="2013-12-06T15:31:42"/>
    <m/>
    <m/>
    <x v="0"/>
  </r>
  <r>
    <n v="31428"/>
    <s v="ABM"/>
    <d v="2013-12-06T15:53:15"/>
    <m/>
    <m/>
    <x v="0"/>
  </r>
  <r>
    <n v="31451"/>
    <s v="ABM"/>
    <d v="2013-12-09T12:43:00"/>
    <m/>
    <m/>
    <x v="0"/>
  </r>
  <r>
    <n v="31461"/>
    <s v="ABM"/>
    <d v="2013-12-09T16:37:29"/>
    <m/>
    <m/>
    <x v="2"/>
  </r>
  <r>
    <n v="31462"/>
    <s v="ABM"/>
    <d v="2013-12-09T16:36:23"/>
    <m/>
    <m/>
    <x v="0"/>
  </r>
  <r>
    <n v="31463"/>
    <s v="ABM"/>
    <d v="2013-12-09T17:09:19"/>
    <m/>
    <m/>
    <x v="2"/>
  </r>
  <r>
    <n v="31464"/>
    <s v="ABM"/>
    <d v="2013-12-09T17:24:40"/>
    <m/>
    <m/>
    <x v="2"/>
  </r>
  <r>
    <n v="31465"/>
    <s v="ABM"/>
    <d v="2013-12-09T17:27:15"/>
    <m/>
    <m/>
    <x v="2"/>
  </r>
  <r>
    <n v="31466"/>
    <s v="ABM"/>
    <d v="2013-12-09T17:58:41"/>
    <m/>
    <m/>
    <x v="2"/>
  </r>
  <r>
    <n v="31477"/>
    <s v="ABM"/>
    <d v="2013-12-10T10:37:47"/>
    <m/>
    <m/>
    <x v="2"/>
  </r>
  <r>
    <n v="31483"/>
    <s v="ABM"/>
    <d v="2013-12-10T12:21:51"/>
    <m/>
    <m/>
    <x v="2"/>
  </r>
  <r>
    <n v="31491"/>
    <s v="ABM"/>
    <d v="2013-12-10T14:39:11"/>
    <m/>
    <m/>
    <x v="3"/>
  </r>
  <r>
    <n v="31497"/>
    <s v="ABM"/>
    <d v="2013-12-10T16:45:38"/>
    <m/>
    <m/>
    <x v="3"/>
  </r>
  <r>
    <n v="31501"/>
    <s v="ABM"/>
    <d v="2013-12-10T17:02:17"/>
    <m/>
    <m/>
    <x v="3"/>
  </r>
  <r>
    <n v="31502"/>
    <s v="ABM"/>
    <d v="2013-12-10T17:22:41"/>
    <m/>
    <m/>
    <x v="3"/>
  </r>
  <r>
    <n v="31511"/>
    <s v="ABM"/>
    <d v="2013-12-11T10:12:18"/>
    <m/>
    <m/>
    <x v="3"/>
  </r>
  <r>
    <n v="31513"/>
    <s v="ABM"/>
    <d v="2013-12-11T14:03:58"/>
    <m/>
    <s v="Erreur de SPW qui a donné le ticket a DIRK"/>
    <x v="3"/>
  </r>
  <r>
    <n v="31529"/>
    <s v="ABM"/>
    <d v="2013-12-11T16:45:37"/>
    <m/>
    <m/>
    <x v="4"/>
  </r>
  <r>
    <n v="31531"/>
    <s v="ABM"/>
    <d v="2013-12-11T17:06:37"/>
    <m/>
    <m/>
    <x v="4"/>
  </r>
  <r>
    <n v="31537"/>
    <s v="ABM"/>
    <d v="2013-12-12T10:59:24"/>
    <m/>
    <m/>
    <x v="4"/>
  </r>
  <r>
    <n v="31538"/>
    <s v="ABM"/>
    <d v="2013-12-12T10:59:59"/>
    <m/>
    <m/>
    <x v="4"/>
  </r>
  <r>
    <n v="31539"/>
    <s v="ABM"/>
    <d v="2013-12-12T11:02:41"/>
    <m/>
    <m/>
    <x v="5"/>
  </r>
  <r>
    <n v="31544"/>
    <s v="ABM"/>
    <d v="2013-12-12T14:20:12"/>
    <m/>
    <m/>
    <x v="5"/>
  </r>
  <r>
    <n v="31545"/>
    <s v="ABM"/>
    <d v="2013-12-12T14:21:43"/>
    <m/>
    <s v="FATEH a été libéré par SPW ce jour là"/>
    <x v="5"/>
  </r>
  <r>
    <n v="31546"/>
    <s v="ABM"/>
    <d v="2013-12-12T14:19:27"/>
    <m/>
    <m/>
    <x v="5"/>
  </r>
  <r>
    <n v="31548"/>
    <s v="ABM"/>
    <d v="2013-12-12T15:35:46"/>
    <m/>
    <m/>
    <x v="5"/>
  </r>
  <r>
    <n v="31549"/>
    <s v="ABM"/>
    <d v="2013-12-12T15:36:24"/>
    <m/>
    <m/>
    <x v="5"/>
  </r>
  <r>
    <n v="31550"/>
    <s v="ABM"/>
    <d v="2013-12-12T15:34:58"/>
    <m/>
    <m/>
    <x v="5"/>
  </r>
  <r>
    <n v="31552"/>
    <s v="ABM"/>
    <d v="2013-12-12T16:24:57"/>
    <m/>
    <m/>
    <x v="5"/>
  </r>
  <r>
    <n v="31554"/>
    <s v="ABM"/>
    <d v="2013-12-12T16:25:48"/>
    <m/>
    <m/>
    <x v="5"/>
  </r>
  <r>
    <n v="31556"/>
    <s v="ABM"/>
    <d v="2013-12-12T16:28:14"/>
    <m/>
    <m/>
    <x v="5"/>
  </r>
  <r>
    <n v="31558"/>
    <s v="ABM"/>
    <d v="2013-12-12T17:24:36"/>
    <m/>
    <m/>
    <x v="5"/>
  </r>
  <r>
    <n v="31568"/>
    <s v="ABM"/>
    <d v="2013-12-13T12:14:41"/>
    <m/>
    <m/>
    <x v="5"/>
  </r>
  <r>
    <n v="31571"/>
    <s v="ABM"/>
    <d v="2013-12-13T14:59:34"/>
    <m/>
    <m/>
    <x v="5"/>
  </r>
  <r>
    <n v="31583"/>
    <s v="ABM"/>
    <d v="2013-12-13T16:33:45"/>
    <s v="T02H"/>
    <m/>
    <x v="6"/>
  </r>
  <r>
    <n v="31584"/>
    <s v="ABM"/>
    <d v="2013-12-16T08:01:39"/>
    <m/>
    <m/>
    <x v="6"/>
  </r>
  <r>
    <n v="31585"/>
    <s v="ABM"/>
    <d v="2013-12-16T08:00:37"/>
    <s v="Prépa log"/>
    <m/>
    <x v="6"/>
  </r>
  <r>
    <n v="31586"/>
    <s v="ABM"/>
    <d v="2013-12-16T09:05:39"/>
    <m/>
    <m/>
    <x v="7"/>
  </r>
  <r>
    <n v="31587"/>
    <s v="ABM"/>
    <d v="2013-12-16T09:07:34"/>
    <m/>
    <m/>
    <x v="7"/>
  </r>
  <r>
    <n v="31588"/>
    <s v="ABM"/>
    <d v="2013-12-16T09:38:01"/>
    <m/>
    <m/>
    <x v="7"/>
  </r>
  <r>
    <n v="31589"/>
    <s v="ABM"/>
    <d v="2013-12-16T09:39:09"/>
    <m/>
    <m/>
    <x v="7"/>
  </r>
  <r>
    <n v="31593"/>
    <s v="ABM"/>
    <d v="2013-12-16T10:45:11"/>
    <m/>
    <m/>
    <x v="7"/>
  </r>
  <r>
    <n v="31603"/>
    <s v="ABM"/>
    <d v="2013-12-16T15:12:34"/>
    <m/>
    <m/>
    <x v="7"/>
  </r>
  <r>
    <n v="31604"/>
    <s v="ABM"/>
    <d v="2013-12-16T15:10:59"/>
    <m/>
    <m/>
    <x v="7"/>
  </r>
  <r>
    <n v="31606"/>
    <s v="ABM"/>
    <d v="2013-12-16T15:12:57"/>
    <m/>
    <m/>
    <x v="7"/>
  </r>
  <r>
    <n v="31650"/>
    <s v="ABM"/>
    <d v="2013-12-17T16:04:02"/>
    <m/>
    <m/>
    <x v="7"/>
  </r>
  <r>
    <n v="31651"/>
    <s v="ABM"/>
    <d v="2013-12-17T16:18:55"/>
    <m/>
    <m/>
    <x v="7"/>
  </r>
  <r>
    <n v="31655"/>
    <s v="ABM"/>
    <d v="2013-12-17T17:38:43"/>
    <m/>
    <m/>
    <x v="8"/>
  </r>
  <r>
    <n v="31656"/>
    <s v="ABM"/>
    <d v="2013-12-18T08:04:46"/>
    <m/>
    <m/>
    <x v="8"/>
  </r>
  <r>
    <n v="31657"/>
    <s v="ABM"/>
    <d v="2013-12-18T08:53:50"/>
    <m/>
    <m/>
    <x v="8"/>
  </r>
  <r>
    <n v="31659"/>
    <s v="ABM"/>
    <d v="2013-12-18T09:01:40"/>
    <m/>
    <m/>
    <x v="9"/>
  </r>
  <r>
    <n v="31660"/>
    <s v="ABM"/>
    <d v="2013-12-18T09:12:15"/>
    <m/>
    <m/>
    <x v="9"/>
  </r>
  <r>
    <n v="31661"/>
    <s v="ABM"/>
    <d v="2013-12-18T09:11:36"/>
    <m/>
    <m/>
    <x v="9"/>
  </r>
  <r>
    <n v="31662"/>
    <s v="ABM"/>
    <d v="2013-12-18T09:44:41"/>
    <m/>
    <m/>
    <x v="9"/>
  </r>
  <r>
    <n v="31663"/>
    <s v="ABM"/>
    <d v="2013-12-18T09:53:47"/>
    <m/>
    <m/>
    <x v="9"/>
  </r>
  <r>
    <n v="31664"/>
    <s v="ABM"/>
    <d v="2013-12-18T09:53:04"/>
    <m/>
    <m/>
    <x v="9"/>
  </r>
  <r>
    <n v="31666"/>
    <s v="ABM"/>
    <d v="2013-12-27T08:03:19"/>
    <m/>
    <m/>
    <x v="10"/>
  </r>
  <r>
    <n v="31668"/>
    <s v="ABM"/>
    <d v="2013-12-18T11:06:29"/>
    <m/>
    <m/>
    <x v="9"/>
  </r>
  <r>
    <n v="31669"/>
    <s v="ABM"/>
    <d v="2013-12-18T11:07:29"/>
    <m/>
    <m/>
    <x v="11"/>
  </r>
  <r>
    <n v="31670"/>
    <s v="ABM"/>
    <d v="2013-12-18T11:03:43"/>
    <m/>
    <m/>
    <x v="9"/>
  </r>
  <r>
    <n v="31682"/>
    <s v="ABM"/>
    <d v="2013-12-18T14:01:36"/>
    <m/>
    <m/>
    <x v="9"/>
  </r>
  <r>
    <n v="31693"/>
    <s v="ABM"/>
    <d v="2013-12-19T09:40:00"/>
    <m/>
    <m/>
    <x v="9"/>
  </r>
  <r>
    <n v="31694"/>
    <s v="ABM"/>
    <d v="2013-12-19T09:48:37"/>
    <m/>
    <m/>
    <x v="9"/>
  </r>
  <r>
    <n v="31696"/>
    <s v="ABM"/>
    <d v="2013-12-19T10:37:21"/>
    <m/>
    <m/>
    <x v="12"/>
  </r>
  <r>
    <n v="31697"/>
    <s v="ABM"/>
    <d v="2013-12-19T10:36:36"/>
    <m/>
    <m/>
    <x v="9"/>
  </r>
  <r>
    <n v="31698"/>
    <s v="ABM"/>
    <d v="2013-12-19T11:11:27"/>
    <m/>
    <m/>
    <x v="12"/>
  </r>
  <r>
    <n v="31700"/>
    <s v="ABM"/>
    <d v="2013-12-19T11:31:30"/>
    <m/>
    <m/>
    <x v="12"/>
  </r>
  <r>
    <n v="31701"/>
    <s v="ABM"/>
    <d v="2013-12-19T11:30:41"/>
    <m/>
    <m/>
    <x v="12"/>
  </r>
  <r>
    <n v="31702"/>
    <s v="ABM"/>
    <d v="2013-12-19T12:26:28"/>
    <m/>
    <m/>
    <x v="12"/>
  </r>
  <r>
    <n v="31704"/>
    <s v="ABM"/>
    <d v="2013-12-19T14:20:26"/>
    <m/>
    <m/>
    <x v="12"/>
  </r>
  <r>
    <n v="31709"/>
    <s v="ABM"/>
    <d v="2013-12-19T16:12:16"/>
    <m/>
    <m/>
    <x v="12"/>
  </r>
  <r>
    <n v="31726"/>
    <s v="ABM"/>
    <d v="2013-12-23T09:17:15"/>
    <m/>
    <m/>
    <x v="12"/>
  </r>
  <r>
    <n v="31727"/>
    <s v="ABM"/>
    <d v="2013-12-23T09:17:34"/>
    <m/>
    <m/>
    <x v="12"/>
  </r>
  <r>
    <n v="31728"/>
    <s v="ABM"/>
    <d v="2013-12-23T09:42:24"/>
    <m/>
    <m/>
    <x v="12"/>
  </r>
  <r>
    <n v="31729"/>
    <s v="ABM"/>
    <d v="2013-12-23T10:21:07"/>
    <m/>
    <m/>
    <x v="13"/>
  </r>
  <r>
    <n v="31730"/>
    <s v="ABM"/>
    <d v="2013-12-23T10:42:24"/>
    <m/>
    <m/>
    <x v="13"/>
  </r>
  <r>
    <n v="31731"/>
    <s v="ABM"/>
    <d v="2013-12-23T10:43:48"/>
    <m/>
    <m/>
    <x v="13"/>
  </r>
  <r>
    <n v="31733"/>
    <s v="ABM"/>
    <d v="2013-12-23T10:42:56"/>
    <m/>
    <m/>
    <x v="13"/>
  </r>
  <r>
    <n v="31734"/>
    <s v="ABM"/>
    <d v="2013-12-23T10:57:11"/>
    <m/>
    <m/>
    <x v="13"/>
  </r>
  <r>
    <n v="31737"/>
    <s v="ABM"/>
    <d v="2013-12-23T13:25:36"/>
    <m/>
    <m/>
    <x v="13"/>
  </r>
  <r>
    <n v="31738"/>
    <s v="ABM"/>
    <d v="2013-12-23T14:51:37"/>
    <m/>
    <m/>
    <x v="13"/>
  </r>
  <r>
    <n v="31755"/>
    <s v="ABM"/>
    <d v="2013-12-24T14:54:45"/>
    <m/>
    <m/>
    <x v="13"/>
  </r>
  <r>
    <n v="31756"/>
    <s v="ABM"/>
    <d v="2013-12-24T15:22:54"/>
    <m/>
    <m/>
    <x v="13"/>
  </r>
  <r>
    <n v="31757"/>
    <s v="ABM"/>
    <d v="2013-12-24T16:51:12"/>
    <m/>
    <m/>
    <x v="13"/>
  </r>
  <r>
    <n v="31758"/>
    <s v="ABM"/>
    <d v="2013-12-27T09:53:41"/>
    <m/>
    <m/>
    <x v="10"/>
  </r>
  <r>
    <n v="31759"/>
    <s v="ABM"/>
    <d v="2013-12-27T11:03:54"/>
    <m/>
    <m/>
    <x v="10"/>
  </r>
  <r>
    <n v="31760"/>
    <s v="ABM"/>
    <d v="2013-12-27T11:11:46"/>
    <m/>
    <m/>
    <x v="11"/>
  </r>
  <r>
    <n v="31761"/>
    <s v="ABM"/>
    <d v="2013-12-27T11:52:20"/>
    <m/>
    <m/>
    <x v="11"/>
  </r>
  <r>
    <n v="31762"/>
    <s v="ABM"/>
    <d v="2013-12-27T13:53:41"/>
    <m/>
    <m/>
    <x v="11"/>
  </r>
  <r>
    <n v="31764"/>
    <s v="ABM"/>
    <d v="2013-12-27T15:50:35"/>
    <m/>
    <m/>
    <x v="11"/>
  </r>
  <r>
    <n v="31765"/>
    <s v="ABM"/>
    <d v="2013-12-27T15:39:29"/>
    <m/>
    <m/>
    <x v="11"/>
  </r>
  <r>
    <n v="31766"/>
    <s v="ABM"/>
    <d v="2013-12-27T15:50:06"/>
    <m/>
    <m/>
    <x v="11"/>
  </r>
  <r>
    <n v="31767"/>
    <s v="ABM"/>
    <d v="2013-12-27T16:03:30"/>
    <s v="T04H"/>
    <m/>
    <x v="11"/>
  </r>
  <r>
    <n v="31767"/>
    <s v="ABM"/>
    <d v="2013-12-30T09:44:27"/>
    <m/>
    <m/>
    <x v="14"/>
  </r>
  <r>
    <n v="31768"/>
    <s v="ABM"/>
    <d v="2013-12-27T16:29:46"/>
    <m/>
    <m/>
    <x v="11"/>
  </r>
  <r>
    <n v="31770"/>
    <s v="ABM"/>
    <d v="2013-12-30T08:15:42"/>
    <s v="T04H"/>
    <m/>
    <x v="11"/>
  </r>
  <r>
    <n v="31771"/>
    <s v="ABM"/>
    <d v="2013-12-30T08:30:06"/>
    <m/>
    <m/>
    <x v="11"/>
  </r>
  <r>
    <n v="31772"/>
    <s v="ABM"/>
    <d v="2013-12-30T08:28:54"/>
    <m/>
    <m/>
    <x v="14"/>
  </r>
  <r>
    <n v="31773"/>
    <s v="ABM"/>
    <d v="2013-12-30T08:49:12"/>
    <m/>
    <m/>
    <x v="14"/>
  </r>
  <r>
    <n v="31774"/>
    <s v="ABM"/>
    <d v="2013-12-30T09:41:19"/>
    <m/>
    <m/>
    <x v="14"/>
  </r>
  <r>
    <n v="31775"/>
    <s v="ABM"/>
    <d v="2013-12-30T09:46:36"/>
    <s v="T04H"/>
    <m/>
    <x v="14"/>
  </r>
  <r>
    <n v="31776"/>
    <s v="ABM"/>
    <d v="2013-12-30T09:47:05"/>
    <s v="T04H"/>
    <m/>
    <x v="14"/>
  </r>
  <r>
    <n v="31777"/>
    <s v="ABM"/>
    <d v="2013-12-30T09:45:53"/>
    <m/>
    <m/>
    <x v="14"/>
  </r>
  <r>
    <n v="31778"/>
    <s v="ABM"/>
    <d v="2013-12-30T09:45:10"/>
    <m/>
    <m/>
    <x v="14"/>
  </r>
  <r>
    <n v="31779"/>
    <s v="ABM"/>
    <d v="2013-12-30T10:07:53"/>
    <m/>
    <m/>
    <x v="14"/>
  </r>
  <r>
    <n v="31781"/>
    <s v="ABM"/>
    <d v="2013-12-30T10:46:03"/>
    <m/>
    <m/>
    <x v="14"/>
  </r>
  <r>
    <n v="31782"/>
    <s v="ABM"/>
    <d v="2013-12-30T10:46:40"/>
    <m/>
    <m/>
    <x v="14"/>
  </r>
  <r>
    <n v="31783"/>
    <s v="ABM"/>
    <d v="2013-12-30T10:48:13"/>
    <m/>
    <m/>
    <x v="14"/>
  </r>
  <r>
    <n v="31784"/>
    <s v="ABM"/>
    <d v="2013-12-30T10:47:27"/>
    <m/>
    <m/>
    <x v="14"/>
  </r>
  <r>
    <n v="31786"/>
    <s v="ABM"/>
    <d v="2013-12-30T11:27:16"/>
    <m/>
    <m/>
    <x v="14"/>
  </r>
  <r>
    <n v="31787"/>
    <s v="ABM"/>
    <d v="2013-12-30T11:25:43"/>
    <m/>
    <m/>
    <x v="14"/>
  </r>
  <r>
    <n v="31793"/>
    <s v="ABM "/>
    <d v="2013-12-31T08:43:46"/>
    <s v="Prépa log"/>
    <m/>
    <x v="14"/>
  </r>
  <r>
    <n v="31794"/>
    <s v="ABM "/>
    <d v="2013-12-31T08:45:46"/>
    <s v="Prépa log"/>
    <m/>
    <x v="15"/>
  </r>
  <r>
    <n v="31795"/>
    <s v="ABM"/>
    <d v="2013-12-31T08:39:57"/>
    <m/>
    <m/>
    <x v="14"/>
  </r>
  <r>
    <n v="31797"/>
    <s v="ABM"/>
    <d v="2013-12-31T09:39:41"/>
    <m/>
    <m/>
    <x v="15"/>
  </r>
  <r>
    <n v="31799"/>
    <s v="ABM"/>
    <d v="2013-12-31T10:37:56"/>
    <m/>
    <m/>
    <x v="15"/>
  </r>
  <r>
    <n v="31801"/>
    <s v="ABM"/>
    <d v="2013-12-31T10:45:08"/>
    <m/>
    <m/>
    <x v="15"/>
  </r>
  <r>
    <n v="31803"/>
    <s v="ABM"/>
    <d v="2013-12-31T11:07:55"/>
    <m/>
    <m/>
    <x v="15"/>
  </r>
  <r>
    <n v="31814"/>
    <s v="ABM"/>
    <d v="2014-01-02T08:13:14"/>
    <m/>
    <m/>
    <x v="15"/>
  </r>
  <r>
    <n v="31816"/>
    <s v="ABM"/>
    <d v="2014-01-02T09:11:10"/>
    <m/>
    <m/>
    <x v="15"/>
  </r>
  <r>
    <n v="31817"/>
    <s v="ABM"/>
    <d v="2014-01-02T09:11:42"/>
    <m/>
    <m/>
    <x v="16"/>
  </r>
  <r>
    <n v="31818"/>
    <s v="ABM"/>
    <d v="2014-01-02T09:23:03"/>
    <m/>
    <m/>
    <x v="16"/>
  </r>
  <r>
    <n v="31819"/>
    <s v="ABM"/>
    <d v="2014-01-02T09:38:36"/>
    <m/>
    <m/>
    <x v="16"/>
  </r>
  <r>
    <n v="31820"/>
    <s v="ABM"/>
    <d v="2014-01-02T09:37:44"/>
    <m/>
    <m/>
    <x v="16"/>
  </r>
  <r>
    <n v="31821"/>
    <s v="ABM"/>
    <d v="2014-01-02T10:03:56"/>
    <m/>
    <m/>
    <x v="16"/>
  </r>
  <r>
    <n v="31822"/>
    <s v="ABM"/>
    <d v="2014-01-02T10:32:12"/>
    <s v="T04H"/>
    <m/>
    <x v="16"/>
  </r>
  <r>
    <n v="31827"/>
    <s v="ABM"/>
    <d v="2014-01-02T15:36:19"/>
    <m/>
    <m/>
    <x v="16"/>
  </r>
  <r>
    <n v="31828"/>
    <s v="ABM"/>
    <d v="2014-01-02T15:45:48"/>
    <m/>
    <m/>
    <x v="16"/>
  </r>
  <r>
    <n v="31829"/>
    <s v="ABM"/>
    <d v="2014-01-02T15:58:19"/>
    <m/>
    <m/>
    <x v="16"/>
  </r>
  <r>
    <n v="31830"/>
    <s v="ABM"/>
    <d v="2014-01-02T16:52:50"/>
    <m/>
    <m/>
    <x v="16"/>
  </r>
  <r>
    <n v="31832"/>
    <s v="ABM"/>
    <d v="2014-01-02T17:37:13"/>
    <s v="T04H"/>
    <m/>
    <x v="16"/>
  </r>
  <r>
    <n v="31833"/>
    <s v="ABM"/>
    <d v="2014-01-03T08:53:58"/>
    <s v="T04H"/>
    <m/>
    <x v="17"/>
  </r>
  <r>
    <n v="31834"/>
    <s v="ABM"/>
    <d v="2014-01-03T08:51:03"/>
    <s v="T04H"/>
    <m/>
    <x v="16"/>
  </r>
  <r>
    <n v="31835"/>
    <s v="ABM"/>
    <d v="2014-01-03T08:53:10"/>
    <s v="T04H"/>
    <m/>
    <x v="17"/>
  </r>
  <r>
    <n v="31836"/>
    <s v="ABM"/>
    <d v="2014-01-03T08:52:52"/>
    <m/>
    <s v="IMAC regénéré par Cristina"/>
    <x v="17"/>
  </r>
  <r>
    <n v="31838"/>
    <s v="ABM"/>
    <d v="2014-01-03T09:05:18"/>
    <m/>
    <m/>
    <x v="17"/>
  </r>
  <r>
    <n v="31839"/>
    <s v="ABM"/>
    <d v="2014-01-03T09:54:39"/>
    <s v="T04H"/>
    <m/>
    <x v="17"/>
  </r>
  <r>
    <n v="31840"/>
    <s v="ABM"/>
    <d v="2014-01-03T09:54:04"/>
    <s v="T10H"/>
    <m/>
    <x v="17"/>
  </r>
  <r>
    <n v="31841"/>
    <s v="ABM"/>
    <d v="2014-01-03T09:53:30"/>
    <s v="T10H"/>
    <m/>
    <x v="17"/>
  </r>
  <r>
    <n v="31842"/>
    <s v="ABM"/>
    <d v="2014-01-03T09:55:16"/>
    <m/>
    <m/>
    <x v="17"/>
  </r>
  <r>
    <n v="31842"/>
    <s v="ABM"/>
    <d v="2014-01-03T10:30:47"/>
    <m/>
    <m/>
    <x v="17"/>
  </r>
  <r>
    <n v="31843"/>
    <s v="ABM"/>
    <d v="2014-01-03T10:33:23"/>
    <m/>
    <m/>
    <x v="17"/>
  </r>
  <r>
    <n v="31844"/>
    <s v="ABM"/>
    <d v="2014-01-03T11:15:18"/>
    <m/>
    <m/>
    <x v="17"/>
  </r>
  <r>
    <n v="31845"/>
    <s v="ABM"/>
    <d v="2014-01-03T11:13:01"/>
    <m/>
    <m/>
    <x v="17"/>
  </r>
  <r>
    <n v="31846"/>
    <s v="ABM"/>
    <d v="2014-01-03T11:14:02"/>
    <m/>
    <m/>
    <x v="17"/>
  </r>
  <r>
    <n v="31847"/>
    <s v="ABM"/>
    <d v="2014-01-03T11:48:12"/>
    <m/>
    <m/>
    <x v="17"/>
  </r>
  <r>
    <n v="31848"/>
    <s v="ABM"/>
    <d v="2014-01-03T11:48:40"/>
    <m/>
    <m/>
    <x v="17"/>
  </r>
  <r>
    <n v="31849"/>
    <s v="ABM"/>
    <d v="2014-01-03T11:49:45"/>
    <m/>
    <m/>
    <x v="17"/>
  </r>
  <r>
    <n v="31851"/>
    <s v="ABM"/>
    <d v="2014-01-03T13:02:34"/>
    <m/>
    <m/>
    <x v="17"/>
  </r>
  <r>
    <n v="31852"/>
    <s v="ABM"/>
    <d v="2014-01-03T14:32:48"/>
    <s v="T20H"/>
    <m/>
    <x v="17"/>
  </r>
  <r>
    <n v="31853"/>
    <s v="ABM"/>
    <d v="2014-01-03T14:32:25"/>
    <s v="T10H"/>
    <m/>
    <x v="17"/>
  </r>
  <r>
    <n v="31854"/>
    <s v="ABM"/>
    <d v="2014-01-03T15:31:58"/>
    <s v="IMAC ATD"/>
    <m/>
    <x v="17"/>
  </r>
  <r>
    <n v="31856"/>
    <s v="ABM"/>
    <d v="2014-01-03T15:47:36"/>
    <s v="T10H"/>
    <m/>
    <x v="17"/>
  </r>
  <r>
    <n v="31857"/>
    <s v="ABM"/>
    <d v="2014-01-03T15:58:08"/>
    <m/>
    <s v="N'EXISTE PLUS"/>
    <x v="17"/>
  </r>
  <r>
    <n v="31858"/>
    <s v="ABM"/>
    <d v="2014-01-03T16:03:32"/>
    <s v="T10H"/>
    <m/>
    <x v="17"/>
  </r>
  <r>
    <n v="31859"/>
    <s v="ABM"/>
    <d v="2014-01-03T16:06:02"/>
    <s v="T10H"/>
    <m/>
    <x v="17"/>
  </r>
  <r>
    <n v="31860"/>
    <s v="ABM"/>
    <d v="2014-01-03T16:09:02"/>
    <s v="T10H"/>
    <m/>
    <x v="17"/>
  </r>
  <r>
    <n v="31861"/>
    <s v="ABM"/>
    <d v="2014-01-03T16:10:04"/>
    <s v="IMAC ATJ"/>
    <s v="IMAC regénéré du 31857"/>
    <x v="17"/>
  </r>
  <r>
    <n v="31862"/>
    <s v="ABM"/>
    <d v="2014-01-03T16:36:42"/>
    <s v="T04H"/>
    <m/>
    <x v="17"/>
  </r>
  <r>
    <n v="31866"/>
    <s v="ABM"/>
    <d v="2014-01-03T16:35:45"/>
    <s v="IMAC T40H U2"/>
    <m/>
    <x v="17"/>
  </r>
  <r>
    <n v="31867"/>
    <s v="ABM"/>
    <d v="2014-01-03T16:52:38"/>
    <s v="Prépa log"/>
    <m/>
    <x v="17"/>
  </r>
  <r>
    <n v="31879"/>
    <s v="ABM"/>
    <d v="2014-01-06T10:27:05"/>
    <s v="IMAC TRDV U3"/>
    <m/>
    <x v="18"/>
  </r>
  <r>
    <n v="31880"/>
    <s v="ABM"/>
    <d v="2014-01-06T10:26:24"/>
    <s v="T04H"/>
    <s v="MANQUE DES TICKETS AU 06/01 - BUG Excel (5-6 tickets)"/>
    <x v="17"/>
  </r>
  <r>
    <n v="31881"/>
    <s v="ABM"/>
    <d v="2014-01-06T10:28:24"/>
    <s v="T10H"/>
    <s v="N'EXISTE PLUS"/>
    <x v="18"/>
  </r>
  <r>
    <n v="31882"/>
    <s v="ABM"/>
    <d v="2014-01-06T10:27:47"/>
    <m/>
    <m/>
    <x v="18"/>
  </r>
  <r>
    <n v="31887"/>
    <s v="ABM"/>
    <d v="2014-01-06T11:55:55"/>
    <s v="T10H"/>
    <m/>
    <x v="18"/>
  </r>
  <r>
    <n v="31888"/>
    <s v="ABM"/>
    <d v="2014-01-06T11:56:34"/>
    <s v="T10H"/>
    <m/>
    <x v="18"/>
  </r>
  <r>
    <n v="31889"/>
    <s v="ABM"/>
    <d v="2014-01-06T12:05:26"/>
    <s v="IMAC ATJ"/>
    <m/>
    <x v="18"/>
  </r>
  <r>
    <n v="31891"/>
    <s v="ABM"/>
    <d v="2014-01-06T13:58:23"/>
    <s v="T20H"/>
    <m/>
    <x v="18"/>
  </r>
  <r>
    <n v="31909"/>
    <s v="ABM"/>
    <d v="2014-01-07T10:24:32"/>
    <s v="T20H"/>
    <m/>
    <x v="18"/>
  </r>
  <r>
    <n v="31910"/>
    <s v="ABM"/>
    <d v="2014-01-07T10:25:05"/>
    <s v="T04H"/>
    <m/>
    <x v="19"/>
  </r>
  <r>
    <n v="31912"/>
    <s v="ABM"/>
    <d v="2014-01-07T10:40:51"/>
    <s v="IMAC T40H"/>
    <m/>
    <x v="19"/>
  </r>
  <r>
    <n v="31913"/>
    <s v="ABM"/>
    <d v="2014-01-07T10:41:41"/>
    <s v="IMAC T40H"/>
    <m/>
    <x v="19"/>
  </r>
  <r>
    <n v="31914"/>
    <s v="ABM"/>
    <d v="2014-01-07T10:59:52"/>
    <s v="T04H"/>
    <m/>
    <x v="19"/>
  </r>
  <r>
    <n v="31916"/>
    <s v="ABM"/>
    <d v="2014-01-07T11:02:08"/>
    <s v="MCO T20H"/>
    <m/>
    <x v="19"/>
  </r>
  <r>
    <n v="31917"/>
    <s v="ABM"/>
    <d v="2014-01-07T11:09:51"/>
    <s v="T10H"/>
    <m/>
    <x v="19"/>
  </r>
  <r>
    <n v="31918"/>
    <s v="ABM"/>
    <d v="2014-01-07T11:10:46"/>
    <s v="T10H"/>
    <m/>
    <x v="19"/>
  </r>
  <r>
    <n v="31920"/>
    <s v="ABM"/>
    <d v="2014-01-07T11:52:20"/>
    <s v="T10H"/>
    <m/>
    <x v="19"/>
  </r>
  <r>
    <n v="31921"/>
    <s v="ABM"/>
    <d v="2014-01-07T12:28:38"/>
    <s v="T04H"/>
    <m/>
    <x v="19"/>
  </r>
  <r>
    <n v="31922"/>
    <s v="ABM"/>
    <d v="2014-01-07T12:48:22"/>
    <s v="T04H"/>
    <m/>
    <x v="19"/>
  </r>
  <r>
    <n v="31923"/>
    <s v="ABM"/>
    <d v="2014-01-07T14:35:27"/>
    <s v="T10H"/>
    <m/>
    <x v="19"/>
  </r>
  <r>
    <n v="31924"/>
    <s v="ABM"/>
    <d v="2014-01-07T14:36:08"/>
    <s v="T10H"/>
    <m/>
    <x v="19"/>
  </r>
  <r>
    <n v="31925"/>
    <s v="ABM"/>
    <d v="2014-01-07T14:54:35"/>
    <s v="T10H"/>
    <m/>
    <x v="19"/>
  </r>
  <r>
    <n v="31926"/>
    <s v="ABM"/>
    <d v="2014-01-07T14:52:48"/>
    <s v="IMAC ATJ"/>
    <m/>
    <x v="19"/>
  </r>
  <r>
    <n v="31927"/>
    <s v="ABM"/>
    <d v="2014-01-07T14:53:45"/>
    <s v="T10H"/>
    <m/>
    <x v="19"/>
  </r>
  <r>
    <n v="31929"/>
    <s v="ABM"/>
    <d v="2014-01-07T15:10:52"/>
    <s v="T10H"/>
    <m/>
    <x v="19"/>
  </r>
  <r>
    <n v="31930"/>
    <s v="ABM"/>
    <d v="2014-01-07T15:58:11"/>
    <s v="T02H"/>
    <m/>
    <x v="19"/>
  </r>
  <r>
    <n v="31931"/>
    <s v="ABM"/>
    <d v="2014-01-07T15:57:39"/>
    <s v="T10H"/>
    <m/>
    <x v="19"/>
  </r>
  <r>
    <n v="31932"/>
    <s v="ABM"/>
    <d v="2014-01-07T15:57:03"/>
    <s v="T10H"/>
    <m/>
    <x v="19"/>
  </r>
  <r>
    <n v="31933"/>
    <s v="ABM"/>
    <d v="2014-01-07T16:40:19"/>
    <s v="T10H"/>
    <m/>
    <x v="19"/>
  </r>
  <r>
    <n v="31934"/>
    <s v="ABM"/>
    <d v="2014-01-07T16:35:59"/>
    <s v="T10H"/>
    <m/>
    <x v="19"/>
  </r>
  <r>
    <n v="31935"/>
    <s v="ABM"/>
    <d v="2014-01-07T16:38:57"/>
    <s v="T10H"/>
    <m/>
    <x v="19"/>
  </r>
  <r>
    <n v="31944"/>
    <s v="ABM"/>
    <d v="2014-01-08T10:28:42"/>
    <s v="T10H"/>
    <m/>
    <x v="19"/>
  </r>
  <r>
    <n v="31946"/>
    <s v="ABM"/>
    <d v="2014-01-08T12:00:47"/>
    <s v="IMAC TRDV U1"/>
    <m/>
    <x v="20"/>
  </r>
  <r>
    <n v="31947"/>
    <s v="ABM"/>
    <d v="2014-01-08T12:02:05"/>
    <s v="IMAC T20H U2"/>
    <m/>
    <x v="20"/>
  </r>
  <r>
    <n v="31948"/>
    <s v="ABM"/>
    <d v="2014-01-08T12:02:58"/>
    <s v="T20H"/>
    <m/>
    <x v="20"/>
  </r>
  <r>
    <n v="31949"/>
    <s v="ABM"/>
    <d v="2014-01-08T12:19:15"/>
    <s v="T10H"/>
    <m/>
    <x v="20"/>
  </r>
  <r>
    <n v="31950"/>
    <s v="ABM"/>
    <d v="2014-01-08T12:20:51"/>
    <s v="IMAC T40H U2"/>
    <m/>
    <x v="20"/>
  </r>
  <r>
    <n v="31951"/>
    <s v="ABM"/>
    <d v="2014-01-08T13:49:17"/>
    <s v="T20H"/>
    <m/>
    <x v="20"/>
  </r>
  <r>
    <n v="31952"/>
    <s v="ABM"/>
    <d v="2014-01-08T13:49:53"/>
    <s v="T20H"/>
    <m/>
    <x v="20"/>
  </r>
  <r>
    <n v="31953"/>
    <s v="ABM"/>
    <d v="2014-01-08T14:09:42"/>
    <s v="T20H"/>
    <m/>
    <x v="20"/>
  </r>
  <r>
    <n v="31954"/>
    <s v="ABM"/>
    <d v="2014-01-08T14:10:22"/>
    <s v="T10H"/>
    <m/>
    <x v="20"/>
  </r>
  <r>
    <n v="31955"/>
    <s v="ABM"/>
    <d v="2014-01-08T14:15:38"/>
    <s v="Prépa log"/>
    <m/>
    <x v="20"/>
  </r>
  <r>
    <n v="31962"/>
    <s v="ABM"/>
    <d v="2014-01-08T16:18:48"/>
    <s v="T20H"/>
    <m/>
    <x v="20"/>
  </r>
  <r>
    <n v="31963"/>
    <s v="ABM"/>
    <d v="2014-01-08T16:19:52"/>
    <s v="T20H"/>
    <m/>
    <x v="20"/>
  </r>
  <r>
    <n v="31964"/>
    <s v="ABM"/>
    <d v="2014-01-08T16:40:04"/>
    <s v="T10H"/>
    <m/>
    <x v="20"/>
  </r>
  <r>
    <n v="31966"/>
    <s v="ABM"/>
    <d v="2014-01-08T16:38:30"/>
    <s v="T02H"/>
    <m/>
    <x v="20"/>
  </r>
  <r>
    <n v="31967"/>
    <s v="ABM"/>
    <d v="2014-01-08T17:44:34"/>
    <s v="Prépa log"/>
    <m/>
    <x v="20"/>
  </r>
  <r>
    <n v="31972"/>
    <s v="ABM"/>
    <d v="2014-01-09T10:31:06"/>
    <s v="T20H"/>
    <m/>
    <x v="20"/>
  </r>
  <r>
    <n v="31974"/>
    <s v="ABM"/>
    <d v="2014-01-09T10:32:08"/>
    <s v="T20H"/>
    <m/>
    <x v="21"/>
  </r>
  <r>
    <n v="31979"/>
    <s v="ABM"/>
    <d v="2014-01-09T11:39:55"/>
    <s v="T10H"/>
    <m/>
    <x v="21"/>
  </r>
  <r>
    <n v="31981"/>
    <s v="ABM"/>
    <d v="2014-01-09T12:57:55"/>
    <s v="T20H"/>
    <m/>
    <x v="21"/>
  </r>
  <r>
    <n v="31983"/>
    <s v="ABM"/>
    <d v="2014-01-10T10:09:54"/>
    <s v="T10H"/>
    <m/>
    <x v="21"/>
  </r>
  <r>
    <n v="31986"/>
    <s v="ABM"/>
    <d v="2014-01-09T15:06:11"/>
    <s v="T20H"/>
    <m/>
    <x v="22"/>
  </r>
  <r>
    <n v="31987"/>
    <s v="ABM"/>
    <d v="2014-01-09T15:05:26"/>
    <s v="IMAC T40H U1"/>
    <m/>
    <x v="21"/>
  </r>
  <r>
    <n v="31988"/>
    <s v="ABM"/>
    <d v="2014-01-09T16:58:44"/>
    <s v="T04H"/>
    <m/>
    <x v="21"/>
  </r>
  <r>
    <n v="31989"/>
    <s v="ABM"/>
    <d v="2014-01-09T17:59:14"/>
    <s v="T10H"/>
    <m/>
    <x v="21"/>
  </r>
  <r>
    <n v="31993"/>
    <s v="ABM"/>
    <d v="2014-01-10T10:11:42"/>
    <s v="T04H"/>
    <m/>
    <x v="21"/>
  </r>
  <r>
    <n v="31994"/>
    <s v="ABM"/>
    <d v="2014-01-10T10:42:17"/>
    <s v="Prépa log"/>
    <m/>
    <x v="22"/>
  </r>
  <r>
    <n v="31998"/>
    <s v="ABM"/>
    <d v="2014-01-10T11:02:41"/>
    <s v="T04H"/>
    <m/>
    <x v="22"/>
  </r>
  <r>
    <n v="32000"/>
    <s v="ABM"/>
    <d v="2014-01-10T11:42:36"/>
    <s v="T20H"/>
    <m/>
    <x v="22"/>
  </r>
  <r>
    <n v="32001"/>
    <s v="ABM"/>
    <d v="2014-01-10T15:57:34"/>
    <s v="IMAC TRDV U3"/>
    <m/>
    <x v="22"/>
  </r>
  <r>
    <n v="32002"/>
    <s v="ABM"/>
    <d v="2014-01-10T15:04:22"/>
    <s v="IMAC ATJ"/>
    <m/>
    <x v="22"/>
  </r>
  <r>
    <n v="32004"/>
    <s v="ABM"/>
    <d v="2014-01-10T15:48:30"/>
    <s v="IMAC TRDV U1"/>
    <m/>
    <x v="22"/>
  </r>
  <r>
    <n v="32006"/>
    <s v="ABM"/>
    <d v="2014-01-10T15:47:50"/>
    <s v="T10H"/>
    <m/>
    <x v="22"/>
  </r>
  <r>
    <n v="32007"/>
    <s v="ABM"/>
    <d v="2014-01-10T15:59:20"/>
    <s v="T10H"/>
    <m/>
    <x v="22"/>
  </r>
  <r>
    <n v="32008"/>
    <s v="ABM"/>
    <d v="2014-01-10T16:00:02"/>
    <s v="IMAC T40H U2"/>
    <m/>
    <x v="22"/>
  </r>
  <r>
    <n v="32009"/>
    <s v="ABM"/>
    <d v="2014-01-10T16:00:39"/>
    <s v="IMAC TRDV U3"/>
    <m/>
    <x v="22"/>
  </r>
  <r>
    <n v="32010"/>
    <s v="ABM"/>
    <d v="2014-01-10T16:15:59"/>
    <s v="IMAC T40H U2"/>
    <m/>
    <x v="22"/>
  </r>
  <r>
    <n v="32011"/>
    <s v="ABM"/>
    <d v="2014-01-10T17:14:21"/>
    <s v="T10H"/>
    <m/>
    <x v="22"/>
  </r>
  <r>
    <n v="32012"/>
    <s v="ABM"/>
    <d v="2014-01-13T08:47:38"/>
    <s v="T04H"/>
    <m/>
    <x v="23"/>
  </r>
  <r>
    <n v="32014"/>
    <s v="ABM"/>
    <d v="2014-01-13T10:01:12"/>
    <s v="T10H"/>
    <m/>
    <x v="23"/>
  </r>
  <r>
    <n v="32015"/>
    <s v="ABM"/>
    <d v="2014-01-13T09:59:13"/>
    <s v="T10H"/>
    <m/>
    <x v="23"/>
  </r>
  <r>
    <n v="32016"/>
    <s v="ABM"/>
    <d v="2014-01-13T10:00:56"/>
    <s v="IMAC TRDV U3"/>
    <m/>
    <x v="23"/>
  </r>
  <r>
    <n v="32017"/>
    <s v="ABM"/>
    <d v="2014-01-13T10:02:19"/>
    <s v="T10H"/>
    <m/>
    <x v="23"/>
  </r>
  <r>
    <n v="32018"/>
    <s v="ABM"/>
    <d v="2014-01-13T10:49:29"/>
    <s v="T04H"/>
    <m/>
    <x v="23"/>
  </r>
  <r>
    <n v="32019"/>
    <s v="ABM"/>
    <d v="2014-01-13T10:54:59"/>
    <s v="T10H"/>
    <m/>
    <x v="23"/>
  </r>
  <r>
    <n v="32020"/>
    <s v="ABM"/>
    <d v="2014-01-13T10:45:32"/>
    <s v="T20H"/>
    <m/>
    <x v="23"/>
  </r>
  <r>
    <n v="32022"/>
    <s v="ABM"/>
    <d v="2014-01-13T11:57:14"/>
    <s v="IMAC TRDV U3"/>
    <m/>
    <x v="23"/>
  </r>
  <r>
    <n v="32023"/>
    <s v="ABM"/>
    <d v="2014-01-13T12:02:32"/>
    <s v="T20H"/>
    <m/>
    <x v="23"/>
  </r>
  <r>
    <n v="32024"/>
    <s v="ABM"/>
    <d v="2014-01-13T12:03:59"/>
    <s v="T04H"/>
    <m/>
    <x v="23"/>
  </r>
  <r>
    <n v="32026"/>
    <s v="ABM"/>
    <d v="2014-01-13T12:14:27"/>
    <s v="IMAC T40H U2"/>
    <m/>
    <x v="23"/>
  </r>
  <r>
    <n v="32027"/>
    <s v="ABM"/>
    <d v="2014-01-13T12:16:05"/>
    <s v="T20H"/>
    <m/>
    <x v="23"/>
  </r>
  <r>
    <n v="32028"/>
    <s v="DMH"/>
    <d v="2014-01-13T13:23:00"/>
    <s v="T10H"/>
    <m/>
    <x v="23"/>
  </r>
  <r>
    <n v="32029"/>
    <s v="DMH"/>
    <d v="2014-01-13T13:59:00"/>
    <s v="T04H"/>
    <m/>
    <x v="23"/>
  </r>
  <r>
    <n v="32030"/>
    <s v="DMH"/>
    <d v="2014-01-13T14:24:00"/>
    <s v="T10H"/>
    <m/>
    <x v="23"/>
  </r>
  <r>
    <n v="32030"/>
    <s v="ABM"/>
    <d v="2014-01-14T15:46:27"/>
    <s v="T10H HD"/>
    <m/>
    <x v="24"/>
  </r>
  <r>
    <n v="32031"/>
    <s v="ABM"/>
    <d v="2014-01-13T14:51:19"/>
    <s v="T10H"/>
    <m/>
    <x v="24"/>
  </r>
  <r>
    <n v="32032"/>
    <s v="ABM"/>
    <d v="2014-01-13T15:03:37"/>
    <s v="T20H"/>
    <m/>
    <x v="23"/>
  </r>
  <r>
    <n v="32036"/>
    <s v="ABM"/>
    <d v="2014-01-13T16:54:53"/>
    <s v="T10H"/>
    <m/>
    <x v="23"/>
  </r>
  <r>
    <n v="32037"/>
    <s v="ABM"/>
    <d v="2014-01-13T17:36:42"/>
    <s v="IMAC ATJ"/>
    <m/>
    <x v="23"/>
  </r>
  <r>
    <n v="32039"/>
    <s v="ABM"/>
    <d v="2014-01-13T17:35:37"/>
    <s v="IMAC ATJ"/>
    <m/>
    <x v="23"/>
  </r>
  <r>
    <n v="32041"/>
    <s v="ABM"/>
    <d v="2014-01-13T17:37:51"/>
    <s v="IMAC ATJ"/>
    <m/>
    <x v="23"/>
  </r>
  <r>
    <n v="32042"/>
    <s v="ABM"/>
    <d v="2014-01-13T17:44:09"/>
    <s v="T10H"/>
    <m/>
    <x v="23"/>
  </r>
  <r>
    <n v="32043"/>
    <s v="ABM"/>
    <d v="2014-01-14T08:12:40"/>
    <s v="Prépa log"/>
    <m/>
    <x v="23"/>
  </r>
  <r>
    <n v="32044"/>
    <s v="DMH"/>
    <d v="2014-01-14T08:45:40"/>
    <s v="T10H"/>
    <m/>
    <x v="24"/>
  </r>
  <r>
    <n v="32045"/>
    <s v="DMH"/>
    <d v="2014-01-14T08:48:40"/>
    <s v="T4H"/>
    <m/>
    <x v="24"/>
  </r>
  <r>
    <n v="32046"/>
    <s v="DMH"/>
    <d v="2014-01-14T08:50:40"/>
    <s v="T4H"/>
    <m/>
    <x v="24"/>
  </r>
  <r>
    <n v="32047"/>
    <s v="DMH"/>
    <d v="2014-01-14T10:48:40"/>
    <s v="IMAC ATD"/>
    <m/>
    <x v="24"/>
  </r>
  <r>
    <n v="32048"/>
    <s v="DMH"/>
    <d v="2014-01-14T09:18:40"/>
    <s v="IMAC TRDV U1"/>
    <m/>
    <x v="24"/>
  </r>
  <r>
    <n v="32049"/>
    <s v="DMH"/>
    <d v="2014-01-14T09:18:40"/>
    <s v="T20H"/>
    <m/>
    <x v="24"/>
  </r>
  <r>
    <n v="32050"/>
    <s v="DMH"/>
    <d v="2014-01-14T10:30:40"/>
    <s v="T4H"/>
    <m/>
    <x v="24"/>
  </r>
  <r>
    <n v="32051"/>
    <s v="DMH"/>
    <d v="2014-01-14T11:20:40"/>
    <s v="T10H"/>
    <m/>
    <x v="24"/>
  </r>
  <r>
    <n v="32052"/>
    <s v="DMH"/>
    <d v="2014-01-14T11:25:40"/>
    <s v="T10H"/>
    <m/>
    <x v="24"/>
  </r>
  <r>
    <n v="32053"/>
    <s v="ABM"/>
    <d v="2014-01-14T12:20:25"/>
    <s v="T10H"/>
    <m/>
    <x v="24"/>
  </r>
  <r>
    <n v="32054"/>
    <s v="DMH"/>
    <d v="2014-01-14T13:05:25"/>
    <s v="T10H"/>
    <m/>
    <x v="24"/>
  </r>
  <r>
    <n v="32055"/>
    <s v="DMH"/>
    <d v="2014-01-14T13:37:25"/>
    <s v="T4H"/>
    <m/>
    <x v="24"/>
  </r>
  <r>
    <n v="32056"/>
    <s v="DMH"/>
    <d v="2014-01-14T14:11:25"/>
    <s v="T10H"/>
    <m/>
    <x v="24"/>
  </r>
  <r>
    <n v="32057"/>
    <s v="DMH"/>
    <d v="2014-01-14T14:03:25"/>
    <s v="T20H"/>
    <m/>
    <x v="24"/>
  </r>
  <r>
    <n v="32058"/>
    <s v="DMH"/>
    <d v="2014-01-14T14:14:25"/>
    <s v="T10H"/>
    <m/>
    <x v="24"/>
  </r>
  <r>
    <n v="32059"/>
    <s v="DMH"/>
    <d v="2014-01-14T14:29:00"/>
    <s v="T10H"/>
    <m/>
    <x v="24"/>
  </r>
  <r>
    <n v="32060"/>
    <s v="DMH"/>
    <d v="2014-01-14T14:30:00"/>
    <s v="T10H"/>
    <m/>
    <x v="24"/>
  </r>
  <r>
    <n v="32061"/>
    <s v="DMH"/>
    <d v="2014-01-14T14:33:00"/>
    <s v="T10H"/>
    <m/>
    <x v="24"/>
  </r>
  <r>
    <n v="32064"/>
    <s v="ABM"/>
    <d v="2014-01-14T15:47:58"/>
    <s v="Prépa log"/>
    <m/>
    <x v="24"/>
  </r>
  <r>
    <n v="32065"/>
    <s v="DMH"/>
    <d v="2014-01-14T15:56:00"/>
    <s v="T10H"/>
    <m/>
    <x v="24"/>
  </r>
  <r>
    <n v="32066"/>
    <s v="DMH"/>
    <d v="2014-01-14T15:59:00"/>
    <s v="T10H"/>
    <m/>
    <x v="24"/>
  </r>
  <r>
    <n v="32067"/>
    <s v="DMH"/>
    <d v="2014-01-14T16:00:00"/>
    <s v="T20H"/>
    <m/>
    <x v="24"/>
  </r>
  <r>
    <n v="32068"/>
    <s v="DMH"/>
    <d v="2014-01-14T16:29:00"/>
    <s v="T10H"/>
    <m/>
    <x v="24"/>
  </r>
  <r>
    <n v="32069"/>
    <s v="ABM"/>
    <d v="2014-01-14T17:53:07"/>
    <s v="Prépa log"/>
    <m/>
    <x v="24"/>
  </r>
  <r>
    <n v="32070"/>
    <s v="ABM"/>
    <d v="2014-01-15T08:25:51"/>
    <s v="IMAC ATD"/>
    <m/>
    <x v="25"/>
  </r>
  <r>
    <n v="32074"/>
    <s v="ABM"/>
    <d v="2014-01-15T08:55:22"/>
    <s v="IMAC TRDV U3"/>
    <m/>
    <x v="25"/>
  </r>
  <r>
    <n v="32075"/>
    <s v="ABM"/>
    <d v="2014-01-15T08:54:22"/>
    <s v="T10H"/>
    <m/>
    <x v="25"/>
  </r>
  <r>
    <n v="32076"/>
    <s v="ABM"/>
    <d v="2014-01-15T09:20:33"/>
    <s v="T04H"/>
    <m/>
    <x v="25"/>
  </r>
  <r>
    <n v="32077"/>
    <s v="ABM"/>
    <d v="2014-01-15T09:21:24"/>
    <s v="T04H"/>
    <m/>
    <x v="25"/>
  </r>
  <r>
    <n v="32078"/>
    <s v="ABM"/>
    <d v="2014-01-15T09:38:12"/>
    <s v="Prépa log"/>
    <m/>
    <x v="25"/>
  </r>
  <r>
    <n v="32079"/>
    <s v="ABM"/>
    <d v="2014-01-15T09:54:08"/>
    <s v="T10H"/>
    <m/>
    <x v="25"/>
  </r>
  <r>
    <n v="32080"/>
    <s v="ABM"/>
    <d v="2014-01-15T09:54:55"/>
    <s v="T04H"/>
    <m/>
    <x v="25"/>
  </r>
  <r>
    <n v="32082"/>
    <s v="ABM"/>
    <d v="2014-01-15T10:08:31"/>
    <s v="T20H"/>
    <m/>
    <x v="25"/>
  </r>
  <r>
    <n v="32083"/>
    <s v="ABM"/>
    <d v="2014-01-15T09:56:50"/>
    <s v="IMAC ATD"/>
    <m/>
    <x v="25"/>
  </r>
  <r>
    <n v="32085"/>
    <s v="ABM"/>
    <d v="2014-01-15T10:11:25"/>
    <s v="T10H"/>
    <m/>
    <x v="25"/>
  </r>
  <r>
    <n v="32086"/>
    <s v="ABM"/>
    <d v="2014-01-15T10:23:09"/>
    <s v="IMAC TRDV U3"/>
    <m/>
    <x v="25"/>
  </r>
  <r>
    <n v="32087"/>
    <s v="ABM"/>
    <d v="2014-01-15T10:40:33"/>
    <s v="T10H"/>
    <m/>
    <x v="25"/>
  </r>
  <r>
    <n v="32088"/>
    <s v="ABM"/>
    <d v="2014-01-15T10:41:41"/>
    <s v="T10H"/>
    <m/>
    <x v="25"/>
  </r>
  <r>
    <n v="32089"/>
    <s v="ABM"/>
    <d v="2014-01-15T10:39:28"/>
    <s v="T04H"/>
    <m/>
    <x v="25"/>
  </r>
  <r>
    <n v="32090"/>
    <s v="ABM"/>
    <d v="2014-01-15T11:04:59"/>
    <s v="T10H"/>
    <m/>
    <x v="25"/>
  </r>
  <r>
    <n v="32091"/>
    <s v="ABM"/>
    <d v="2014-01-15T11:03:20"/>
    <s v="T04H"/>
    <m/>
    <x v="25"/>
  </r>
  <r>
    <n v="32092"/>
    <s v="ABM"/>
    <d v="2014-01-15T11:11:10"/>
    <s v="IMAC ATJ"/>
    <m/>
    <x v="25"/>
  </r>
  <r>
    <n v="32093"/>
    <s v="ABM"/>
    <d v="2014-01-15T11:24:00"/>
    <s v="T10H"/>
    <m/>
    <x v="25"/>
  </r>
  <r>
    <n v="32095"/>
    <s v="ABM"/>
    <d v="2014-01-15T11:41:59"/>
    <s v="T10H"/>
    <m/>
    <x v="25"/>
  </r>
  <r>
    <n v="32096"/>
    <s v="ABM"/>
    <d v="2014-01-15T12:05:26"/>
    <s v="T04H"/>
    <m/>
    <x v="25"/>
  </r>
  <r>
    <n v="32097"/>
    <s v="ABM"/>
    <d v="2014-01-15T12:08:55"/>
    <s v="T04H"/>
    <m/>
    <x v="25"/>
  </r>
  <r>
    <n v="32098"/>
    <s v="ABM"/>
    <d v="2014-01-15T12:44:49"/>
    <s v="T04H"/>
    <m/>
    <x v="25"/>
  </r>
  <r>
    <n v="32099"/>
    <s v="ABM"/>
    <d v="2014-01-15T12:43:38"/>
    <s v="IMAC TRDV U3"/>
    <m/>
    <x v="25"/>
  </r>
  <r>
    <n v="32100"/>
    <s v="ABM"/>
    <d v="2014-01-15T13:22:30"/>
    <s v="T10H"/>
    <m/>
    <x v="25"/>
  </r>
  <r>
    <n v="32102"/>
    <s v="CRH"/>
    <d v="2014-01-15T15:00:49"/>
    <s v="T10H"/>
    <m/>
    <x v="25"/>
  </r>
  <r>
    <n v="32103"/>
    <s v="CRH"/>
    <d v="2014-01-15T15:05:34"/>
    <s v="T10H"/>
    <m/>
    <x v="25"/>
  </r>
  <r>
    <n v="32105"/>
    <s v="CRH"/>
    <d v="2014-01-15T15:22:44"/>
    <s v="T20H"/>
    <m/>
    <x v="25"/>
  </r>
  <r>
    <n v="32106"/>
    <s v="ABM"/>
    <d v="2014-01-15T15:53:25"/>
    <s v="IMAC ATJ"/>
    <m/>
    <x v="25"/>
  </r>
  <r>
    <n v="32108"/>
    <s v="ABM"/>
    <d v="2014-01-16T08:42:01"/>
    <s v="T10H"/>
    <m/>
    <x v="26"/>
  </r>
  <r>
    <n v="32109"/>
    <s v="ABM"/>
    <d v="2014-01-16T08:48:55"/>
    <s v="T10H"/>
    <m/>
    <x v="26"/>
  </r>
  <r>
    <n v="32111"/>
    <s v="ABM"/>
    <d v="2014-01-16T10:05:03"/>
    <s v="T10H"/>
    <m/>
    <x v="26"/>
  </r>
  <r>
    <n v="32112"/>
    <s v="ABM"/>
    <d v="2014-01-16T10:02:57"/>
    <s v="T04H"/>
    <m/>
    <x v="26"/>
  </r>
  <r>
    <n v="32114"/>
    <s v="ABM"/>
    <d v="2014-01-16T10:59:23"/>
    <s v="IMAC T40H U2"/>
    <m/>
    <x v="26"/>
  </r>
  <r>
    <n v="32116"/>
    <s v="ABM"/>
    <d v="2014-01-16T11:36:33"/>
    <s v="IMAC TRDV U3"/>
    <m/>
    <x v="26"/>
  </r>
  <r>
    <n v="32117"/>
    <s v="ABM"/>
    <d v="2014-01-16T11:32:16"/>
    <s v="IMAC TRDV U3"/>
    <m/>
    <x v="26"/>
  </r>
  <r>
    <n v="32118"/>
    <s v="ABM"/>
    <d v="2014-01-16T12:12:47"/>
    <s v="IMAC T20H U2"/>
    <m/>
    <x v="26"/>
  </r>
  <r>
    <n v="32119"/>
    <s v="ABM"/>
    <d v="2014-01-16T12:15:30"/>
    <s v="T10H"/>
    <m/>
    <x v="26"/>
  </r>
  <r>
    <n v="32120"/>
    <s v="ABM"/>
    <d v="2014-01-16T13:21:28"/>
    <s v="T10H"/>
    <m/>
    <x v="26"/>
  </r>
  <r>
    <n v="32123"/>
    <s v="ABM"/>
    <d v="2014-01-16T13:19:59"/>
    <s v="T20H"/>
    <m/>
    <x v="26"/>
  </r>
  <r>
    <n v="32124"/>
    <s v="ABM"/>
    <d v="2014-01-16T14:26:29"/>
    <s v="T20H"/>
    <m/>
    <x v="26"/>
  </r>
  <r>
    <n v="32125"/>
    <s v="ABM"/>
    <d v="2014-01-16T14:25:14"/>
    <s v="T10H"/>
    <m/>
    <x v="26"/>
  </r>
  <r>
    <n v="32126"/>
    <s v="ABM"/>
    <d v="2014-01-16T14:43:35"/>
    <s v="T10H"/>
    <m/>
    <x v="26"/>
  </r>
  <r>
    <n v="32129"/>
    <s v="ABM"/>
    <d v="2014-01-16T16:12:40"/>
    <s v="Prépa log"/>
    <m/>
    <x v="26"/>
  </r>
  <r>
    <n v="32131"/>
    <s v="ABM"/>
    <d v="2014-01-16T16:18:22"/>
    <s v="IMAC TRDV U2"/>
    <m/>
    <x v="26"/>
  </r>
  <r>
    <n v="32132"/>
    <s v="ABM"/>
    <d v="2014-01-16T16:18:40"/>
    <s v="IMAC TRDV U2"/>
    <m/>
    <x v="26"/>
  </r>
  <r>
    <n v="32133"/>
    <s v="ABM"/>
    <d v="2014-01-16T16:37:28"/>
    <s v="T10H"/>
    <m/>
    <x v="26"/>
  </r>
  <r>
    <n v="32134"/>
    <s v="ABM"/>
    <d v="2014-01-16T17:20:13"/>
    <s v="IMAC T40H U2"/>
    <m/>
    <x v="26"/>
  </r>
  <r>
    <n v="32136"/>
    <s v="DMH"/>
    <d v="2014-01-17T08:30:00"/>
    <s v="T4H"/>
    <m/>
    <x v="27"/>
  </r>
  <r>
    <n v="32137"/>
    <s v="DMH"/>
    <d v="2014-01-17T08:28:00"/>
    <s v="T10H"/>
    <m/>
    <x v="27"/>
  </r>
  <r>
    <n v="32138"/>
    <s v="DMH"/>
    <d v="2014-01-17T09:11:00"/>
    <s v="T20H"/>
    <m/>
    <x v="27"/>
  </r>
  <r>
    <n v="32139"/>
    <s v="DMH"/>
    <d v="2014-01-17T09:28:00"/>
    <s v="IMAC TRDV U3"/>
    <m/>
    <x v="27"/>
  </r>
  <r>
    <n v="32141"/>
    <s v="DMH"/>
    <d v="2014-01-17T09:19:00"/>
    <s v="T10H"/>
    <m/>
    <x v="27"/>
  </r>
  <r>
    <n v="32142"/>
    <s v="DMH"/>
    <d v="2014-01-17T09:23:00"/>
    <s v="T10H"/>
    <m/>
    <x v="27"/>
  </r>
  <r>
    <n v="32143"/>
    <s v="DMH"/>
    <d v="2014-01-17T09:15:00"/>
    <s v="T4H"/>
    <m/>
    <x v="27"/>
  </r>
  <r>
    <n v="32145"/>
    <s v="DMH"/>
    <d v="2014-01-17T09:53:00"/>
    <s v="IMAC TRDV U2"/>
    <m/>
    <x v="27"/>
  </r>
  <r>
    <n v="32146"/>
    <s v="DMH"/>
    <d v="2014-01-17T09:50:00"/>
    <s v="T10H"/>
    <m/>
    <x v="27"/>
  </r>
  <r>
    <n v="32147"/>
    <s v="DMH"/>
    <d v="2014-01-17T10:18:00"/>
    <s v="T4H"/>
    <m/>
    <x v="27"/>
  </r>
  <r>
    <n v="32149"/>
    <s v="DMH"/>
    <d v="2014-01-17T11:12:00"/>
    <s v="T20H"/>
    <m/>
    <x v="27"/>
  </r>
  <r>
    <n v="32150"/>
    <s v="DMH"/>
    <d v="2014-01-17T11:39:00"/>
    <s v="IMAC TRDV U3"/>
    <m/>
    <x v="27"/>
  </r>
  <r>
    <n v="32151"/>
    <s v="DMH"/>
    <d v="2014-01-17T12:04:00"/>
    <s v="T20H"/>
    <m/>
    <x v="27"/>
  </r>
  <r>
    <n v="32152"/>
    <s v="DMH"/>
    <d v="2014-01-17T13:05:00"/>
    <s v="IMAC TRDV U2"/>
    <m/>
    <x v="27"/>
  </r>
  <r>
    <n v="32153"/>
    <s v="DMH"/>
    <d v="2014-01-17T14:37:00"/>
    <s v="T10H"/>
    <m/>
    <x v="27"/>
  </r>
  <r>
    <n v="32154"/>
    <s v="DMH"/>
    <d v="2014-01-17T15:11:52"/>
    <s v="T20H"/>
    <m/>
    <x v="27"/>
  </r>
  <r>
    <n v="32155"/>
    <s v="DMH"/>
    <d v="2014-01-17T15:57:59"/>
    <s v="IMAC T40H U1"/>
    <m/>
    <x v="27"/>
  </r>
  <r>
    <n v="32158"/>
    <s v="ABM"/>
    <d v="2014-01-17T16:36:04"/>
    <s v="T20H"/>
    <m/>
    <x v="27"/>
  </r>
  <r>
    <n v="32159"/>
    <s v="ABM"/>
    <d v="2014-01-20T08:20:09"/>
    <s v="T10H"/>
    <m/>
    <x v="28"/>
  </r>
  <r>
    <n v="32160"/>
    <s v="ABM"/>
    <d v="2014-01-20T08:23:11"/>
    <s v="Prépa Log + Guichet"/>
    <m/>
    <x v="28"/>
  </r>
  <r>
    <n v="32143"/>
    <s v="ABM"/>
    <d v="2014-01-20T08:44:46"/>
    <s v="T4H"/>
    <m/>
    <x v="28"/>
  </r>
  <r>
    <n v="32161"/>
    <s v="ABM"/>
    <d v="2014-01-20T09:12:22"/>
    <s v="T10H"/>
    <m/>
    <x v="28"/>
  </r>
  <r>
    <n v="32162"/>
    <s v="ABM"/>
    <d v="2014-01-20T09:13:14"/>
    <s v="T10H"/>
    <m/>
    <x v="28"/>
  </r>
  <r>
    <n v="32163"/>
    <s v="ABM"/>
    <d v="2014-01-20T09:13:51"/>
    <s v="IMAC TRDV U3"/>
    <m/>
    <x v="28"/>
  </r>
  <r>
    <n v="32164"/>
    <s v="ABM"/>
    <d v="2014-01-20T09:45:47"/>
    <s v="T10H"/>
    <m/>
    <x v="28"/>
  </r>
  <r>
    <n v="32166"/>
    <s v="ABM"/>
    <d v="2014-01-20T09:57:47"/>
    <s v="T10H"/>
    <m/>
    <x v="28"/>
  </r>
  <r>
    <n v="32167"/>
    <s v="ABM"/>
    <d v="2014-01-20T10:00:39"/>
    <s v="T04H"/>
    <m/>
    <x v="28"/>
  </r>
  <r>
    <n v="32165"/>
    <s v="ABM"/>
    <d v="2014-01-20T10:01:26"/>
    <s v="T10H"/>
    <m/>
    <x v="28"/>
  </r>
  <r>
    <n v="32168"/>
    <s v="ABM"/>
    <d v="2014-01-20T10:34:56"/>
    <s v="T10H"/>
    <m/>
    <x v="28"/>
  </r>
  <r>
    <n v="32169"/>
    <s v="ABM"/>
    <d v="2014-01-20T10:35:49"/>
    <s v="T04H"/>
    <m/>
    <x v="28"/>
  </r>
  <r>
    <n v="32170"/>
    <s v="ABM"/>
    <d v="2014-01-20T10:47:31"/>
    <s v="T10H"/>
    <m/>
    <x v="28"/>
  </r>
  <r>
    <n v="32172"/>
    <s v="ABM"/>
    <d v="2014-01-20T11:28:14"/>
    <s v="T10H"/>
    <m/>
    <x v="28"/>
  </r>
  <r>
    <n v="32173"/>
    <s v="ABM"/>
    <d v="2014-01-20T12:00:33"/>
    <s v="T10H"/>
    <m/>
    <x v="28"/>
  </r>
  <r>
    <n v="32175"/>
    <s v="ABM"/>
    <d v="2014-01-20T12:02:32"/>
    <s v="IMAC T40H U3"/>
    <m/>
    <x v="28"/>
  </r>
  <r>
    <n v="32174"/>
    <s v="ABM"/>
    <d v="2014-01-20T12:04:23"/>
    <s v="T10H"/>
    <m/>
    <x v="28"/>
  </r>
  <r>
    <n v="32176"/>
    <s v="ABM"/>
    <d v="2014-01-20T12:49:22"/>
    <s v="T10H"/>
    <m/>
    <x v="28"/>
  </r>
  <r>
    <n v="32179"/>
    <s v="ABM"/>
    <d v="2014-01-20T13:00:26"/>
    <s v="T20H"/>
    <m/>
    <x v="28"/>
  </r>
  <r>
    <n v="32178"/>
    <s v="ABM"/>
    <d v="2014-01-20T13:01:04"/>
    <s v="T20H"/>
    <m/>
    <x v="28"/>
  </r>
  <r>
    <n v="32177"/>
    <s v="ABM"/>
    <d v="2014-01-20T13:02:25"/>
    <s v="T04H"/>
    <m/>
    <x v="28"/>
  </r>
  <r>
    <n v="32182"/>
    <s v="ABM"/>
    <d v="2014-01-20T13:15:26"/>
    <s v="T10H"/>
    <m/>
    <x v="28"/>
  </r>
  <r>
    <n v="32181"/>
    <s v="ABM"/>
    <d v="2014-01-20T13:16:25"/>
    <s v="T10H"/>
    <m/>
    <x v="28"/>
  </r>
  <r>
    <n v="32180"/>
    <s v="ABM"/>
    <d v="2014-01-20T13:27:17"/>
    <s v="T10H"/>
    <m/>
    <x v="28"/>
  </r>
  <r>
    <n v="32185"/>
    <s v="ABM"/>
    <d v="2014-01-20T15:14:37"/>
    <s v="T04H"/>
    <m/>
    <x v="28"/>
  </r>
  <r>
    <n v="32184"/>
    <s v="ABM"/>
    <d v="2014-01-20T15:16:14"/>
    <s v="T10H"/>
    <m/>
    <x v="28"/>
  </r>
  <r>
    <n v="32187"/>
    <s v="ABM"/>
    <d v="2014-01-20T16:05:40"/>
    <s v="Prépa Log + Guichet"/>
    <m/>
    <x v="28"/>
  </r>
  <r>
    <n v="32188"/>
    <s v="ABM"/>
    <d v="2014-01-20T16:11:01"/>
    <s v="IMAC T40H U2"/>
    <m/>
    <x v="28"/>
  </r>
  <r>
    <n v="32190"/>
    <s v="ABM"/>
    <d v="2014-01-20T16:23:52"/>
    <s v="IMAC T40H U2"/>
    <m/>
    <x v="28"/>
  </r>
  <r>
    <n v="32189"/>
    <s v="ABM"/>
    <d v="2014-01-20T16:32:12"/>
    <s v="T04H"/>
    <m/>
    <x v="28"/>
  </r>
  <r>
    <n v="32191"/>
    <s v="ABM"/>
    <d v="2014-01-20T16:33:05"/>
    <s v="T10H"/>
    <m/>
    <x v="28"/>
  </r>
  <r>
    <n v="32192"/>
    <s v="ABM"/>
    <d v="2014-01-20T16:34:30"/>
    <s v="T20H"/>
    <m/>
    <x v="28"/>
  </r>
  <r>
    <n v="32194"/>
    <s v="ABM"/>
    <d v="2014-01-21T08:23:54"/>
    <s v="T04H"/>
    <m/>
    <x v="29"/>
  </r>
  <r>
    <n v="32195"/>
    <s v="ABM"/>
    <d v="2014-01-21T09:01:21"/>
    <s v="T04H"/>
    <m/>
    <x v="29"/>
  </r>
  <r>
    <n v="32196"/>
    <s v="ABM"/>
    <d v="2014-01-21T09:29:55"/>
    <s v="IMAC TRDV U2"/>
    <m/>
    <x v="29"/>
  </r>
  <r>
    <n v="32197"/>
    <s v="ABM"/>
    <d v="2014-01-21T09:32:10"/>
    <s v="T10H"/>
    <m/>
    <x v="29"/>
  </r>
  <r>
    <n v="32200"/>
    <s v="ABM"/>
    <d v="2014-01-21T09:39:54"/>
    <s v="T10H"/>
    <m/>
    <x v="29"/>
  </r>
  <r>
    <n v="32198"/>
    <s v="ABM"/>
    <d v="2014-01-21T09:41:02"/>
    <s v="T10H"/>
    <m/>
    <x v="29"/>
  </r>
  <r>
    <n v="32199"/>
    <s v="ABM"/>
    <d v="2014-01-21T09:41:30"/>
    <s v="Prépa log"/>
    <m/>
    <x v="29"/>
  </r>
  <r>
    <n v="32197"/>
    <s v="ABM"/>
    <d v="2014-01-21T09:42:11"/>
    <s v="T10H"/>
    <m/>
    <x v="29"/>
  </r>
  <r>
    <n v="32201"/>
    <s v="ABM"/>
    <d v="2014-01-21T09:53:43"/>
    <s v="T04H"/>
    <m/>
    <x v="29"/>
  </r>
  <r>
    <n v="32203"/>
    <s v="ABM"/>
    <d v="2014-01-21T10:07:21"/>
    <s v="Prépa log"/>
    <m/>
    <x v="29"/>
  </r>
  <r>
    <n v="32202"/>
    <s v="ABM"/>
    <d v="2014-01-21T10:08:05"/>
    <s v="T20H"/>
    <m/>
    <x v="29"/>
  </r>
  <r>
    <n v="32205"/>
    <s v="ABM"/>
    <d v="2014-01-21T10:26:26"/>
    <s v="T10H"/>
    <m/>
    <x v="29"/>
  </r>
  <r>
    <n v="32204"/>
    <s v="ABM"/>
    <d v="2014-01-21T10:27:04"/>
    <s v="T02H"/>
    <m/>
    <x v="29"/>
  </r>
  <r>
    <n v="32207"/>
    <s v="ABM"/>
    <d v="2014-01-21T10:41:43"/>
    <s v="T10H"/>
    <m/>
    <x v="29"/>
  </r>
  <r>
    <n v="32209"/>
    <s v="ABM"/>
    <d v="2014-01-21T11:21:08"/>
    <s v="T20H"/>
    <m/>
    <x v="29"/>
  </r>
  <r>
    <n v="32208"/>
    <s v="ABM"/>
    <d v="2014-01-21T11:23:30"/>
    <s v="T10H"/>
    <m/>
    <x v="29"/>
  </r>
  <r>
    <n v="32210"/>
    <s v="ABM"/>
    <d v="2014-01-21T11:53:24"/>
    <s v="T10H"/>
    <m/>
    <x v="29"/>
  </r>
  <r>
    <n v="32211"/>
    <s v="ABM"/>
    <d v="2014-01-21T12:55:24"/>
    <s v="T10H"/>
    <m/>
    <x v="29"/>
  </r>
  <r>
    <n v="32212"/>
    <s v="ABM"/>
    <d v="2014-01-21T13:08:10"/>
    <s v="T10H"/>
    <m/>
    <x v="29"/>
  </r>
  <r>
    <n v="32213"/>
    <s v="ABM"/>
    <d v="2014-01-21T13:24:10"/>
    <s v="T04H"/>
    <m/>
    <x v="29"/>
  </r>
  <r>
    <n v="32215"/>
    <s v="ABM"/>
    <d v="2014-01-21T14:17:02"/>
    <s v="T04H"/>
    <m/>
    <x v="29"/>
  </r>
  <r>
    <n v="32216"/>
    <s v="ABM"/>
    <d v="2014-01-21T14:17:53"/>
    <s v="T20H"/>
    <m/>
    <x v="29"/>
  </r>
  <r>
    <n v="32214"/>
    <s v="ABM"/>
    <d v="2014-01-21T14:20:14"/>
    <s v="T04H"/>
    <m/>
    <x v="29"/>
  </r>
  <r>
    <n v="32214"/>
    <s v="ABM"/>
    <d v="2014-01-21T14:21:47"/>
    <s v="T04H"/>
    <m/>
    <x v="29"/>
  </r>
  <r>
    <n v="32217"/>
    <s v="ABM"/>
    <d v="2014-01-21T14:23:27"/>
    <s v="T10H"/>
    <m/>
    <x v="29"/>
  </r>
  <r>
    <n v="32218"/>
    <s v="ABM"/>
    <d v="2014-01-21T14:45:10"/>
    <s v="T10H"/>
    <m/>
    <x v="29"/>
  </r>
  <r>
    <n v="32219"/>
    <s v="ABM"/>
    <d v="2014-01-21T14:49:09"/>
    <s v="T10H"/>
    <m/>
    <x v="29"/>
  </r>
  <r>
    <n v="32222"/>
    <s v="ABM"/>
    <d v="2014-01-21T16:00:17"/>
    <s v="IMAC TRDV U2"/>
    <m/>
    <x v="29"/>
  </r>
  <r>
    <n v="32223"/>
    <s v="ABM"/>
    <d v="2014-01-21T16:05:38"/>
    <s v="T10H"/>
    <m/>
    <x v="29"/>
  </r>
  <r>
    <n v="32224"/>
    <s v="ABM"/>
    <d v="2014-01-21T16:17:32"/>
    <s v="T10H"/>
    <m/>
    <x v="29"/>
  </r>
  <r>
    <n v="32225"/>
    <s v="ABM"/>
    <d v="2014-01-21T17:44:50"/>
    <s v="T04H"/>
    <m/>
    <x v="29"/>
  </r>
  <r>
    <n v="32226"/>
    <s v="ABM"/>
    <d v="2014-01-21T17:50:05"/>
    <s v="T10H"/>
    <m/>
    <x v="29"/>
  </r>
  <r>
    <n v="32227"/>
    <s v="ABM"/>
    <d v="2014-01-22T07:57:09"/>
    <s v="IMAC TRDV U1"/>
    <m/>
    <x v="30"/>
  </r>
  <r>
    <n v="32228"/>
    <s v="ABM"/>
    <d v="2014-01-22T08:19:00"/>
    <s v="T04H"/>
    <m/>
    <x v="30"/>
  </r>
  <r>
    <n v="32229"/>
    <s v="ABM"/>
    <d v="2014-01-22T08:30:00"/>
    <s v="T10H"/>
    <m/>
    <x v="30"/>
  </r>
  <r>
    <n v="32230"/>
    <s v="ABM"/>
    <d v="2014-01-22T09:25:01"/>
    <s v="T10H"/>
    <m/>
    <x v="30"/>
  </r>
  <r>
    <n v="32231"/>
    <s v="ABM"/>
    <d v="2014-01-22T11:09:07"/>
    <s v="T02H"/>
    <m/>
    <x v="30"/>
  </r>
  <r>
    <n v="32232"/>
    <s v="ABM"/>
    <d v="2014-01-22T11:34:15"/>
    <s v="T04H"/>
    <m/>
    <x v="30"/>
  </r>
  <r>
    <n v="32233"/>
    <s v="ABM"/>
    <d v="2014-01-22T11:43:12"/>
    <s v="T10H"/>
    <m/>
    <x v="30"/>
  </r>
  <r>
    <n v="32234"/>
    <s v="ABM"/>
    <d v="2014-01-22T11:54:52"/>
    <s v="T04H"/>
    <m/>
    <x v="30"/>
  </r>
  <r>
    <n v="32235"/>
    <s v="ABM"/>
    <d v="2014-01-22T12:00:29"/>
    <s v="T04H"/>
    <m/>
    <x v="30"/>
  </r>
  <r>
    <n v="32236"/>
    <s v="ABM"/>
    <d v="2014-01-22T12:22:01"/>
    <s v="T10H"/>
    <m/>
    <x v="30"/>
  </r>
  <r>
    <n v="32237"/>
    <s v="ABM"/>
    <d v="2014-01-22T13:05:48"/>
    <s v="T10H"/>
    <m/>
    <x v="30"/>
  </r>
  <r>
    <n v="32238"/>
    <s v="ABM"/>
    <d v="2014-01-22T13:25:01"/>
    <s v="T04H"/>
    <m/>
    <x v="30"/>
  </r>
  <r>
    <n v="32241"/>
    <s v="ABM"/>
    <d v="2014-01-22T14:17:06"/>
    <s v="T20H"/>
    <m/>
    <x v="30"/>
  </r>
  <r>
    <n v="32240"/>
    <s v="ABM"/>
    <d v="2014-01-22T14:17:54"/>
    <s v="T10H"/>
    <m/>
    <x v="30"/>
  </r>
  <r>
    <n v="32239"/>
    <s v="ABM"/>
    <d v="2014-01-22T14:18:30"/>
    <s v="T20H"/>
    <m/>
    <x v="30"/>
  </r>
  <r>
    <n v="32243"/>
    <s v="ABM"/>
    <d v="2014-01-22T14:35:34"/>
    <s v="T10H"/>
    <m/>
    <x v="30"/>
  </r>
  <r>
    <n v="32244"/>
    <s v="ABM"/>
    <d v="2014-01-22T14:56:14"/>
    <s v="T20H"/>
    <m/>
    <x v="30"/>
  </r>
  <r>
    <n v="32246"/>
    <s v="ABM"/>
    <d v="2014-01-22T15:10:51"/>
    <s v="T10H"/>
    <m/>
    <x v="30"/>
  </r>
  <r>
    <n v="32248"/>
    <s v="ABM"/>
    <d v="2014-01-22T15:11:28"/>
    <s v="T10H"/>
    <m/>
    <x v="30"/>
  </r>
  <r>
    <n v="32247"/>
    <s v="ABM"/>
    <d v="2014-01-22T15:37:43"/>
    <s v="IMAC ATJ"/>
    <m/>
    <x v="30"/>
  </r>
  <r>
    <n v="32249"/>
    <s v="ABM"/>
    <d v="2014-01-22T15:52:39"/>
    <s v="T10H"/>
    <s v="Réinter FZA"/>
    <x v="30"/>
  </r>
  <r>
    <n v="32250"/>
    <s v="ABM"/>
    <d v="2014-01-22T16:08:16"/>
    <s v="T10H"/>
    <m/>
    <x v="30"/>
  </r>
  <r>
    <n v="32252"/>
    <s v="ABM"/>
    <d v="2014-01-22T16:23:50"/>
    <s v="T10H"/>
    <m/>
    <x v="30"/>
  </r>
  <r>
    <n v="32253"/>
    <s v="ABM"/>
    <d v="2014-01-23T07:58:08"/>
    <s v="T20H"/>
    <m/>
    <x v="31"/>
  </r>
  <r>
    <n v="32254"/>
    <s v="ABM"/>
    <d v="2014-01-23T08:16:19"/>
    <s v="T10H"/>
    <m/>
    <x v="31"/>
  </r>
  <r>
    <n v="247138"/>
    <s v="CRH"/>
    <d v="2014-01-23T09:00:53"/>
    <s v="T10H"/>
    <m/>
    <x v="31"/>
  </r>
  <r>
    <n v="247140"/>
    <s v="CRH"/>
    <d v="2014-01-23T09:07:49"/>
    <s v="T40H"/>
    <m/>
    <x v="31"/>
  </r>
  <r>
    <n v="247146"/>
    <s v="CRH"/>
    <d v="2014-01-23T09:13:59"/>
    <s v="T04H"/>
    <m/>
    <x v="31"/>
  </r>
  <r>
    <n v="244248"/>
    <s v="CRH"/>
    <d v="2014-01-23T09:23:11"/>
    <s v="T20H"/>
    <m/>
    <x v="31"/>
  </r>
  <r>
    <n v="247161"/>
    <s v="CRH"/>
    <d v="2014-01-23T09:38:20"/>
    <s v="IMAC T20H"/>
    <s v="ANNULE"/>
    <x v="31"/>
  </r>
  <r>
    <n v="247179"/>
    <s v="CRH"/>
    <d v="2014-01-23T09:52:06"/>
    <s v="T20H"/>
    <m/>
    <x v="31"/>
  </r>
  <r>
    <n v="247185"/>
    <s v="CRH"/>
    <d v="2014-01-23T10:10:19"/>
    <s v="IMAC ATJ"/>
    <m/>
    <x v="31"/>
  </r>
  <r>
    <n v="247189"/>
    <s v="CRH"/>
    <d v="2014-01-23T10:14:16"/>
    <s v="IMAC TRDV U3"/>
    <m/>
    <x v="31"/>
  </r>
  <r>
    <n v="247203"/>
    <s v="CRH"/>
    <d v="2014-01-23T10:18:03"/>
    <s v="T20H"/>
    <m/>
    <x v="31"/>
  </r>
  <r>
    <n v="247201"/>
    <s v="CRH"/>
    <d v="2014-01-23T10:21:14"/>
    <s v="IMAC TRDV U3"/>
    <m/>
    <x v="31"/>
  </r>
  <r>
    <n v="247201"/>
    <s v="CRH"/>
    <d v="2014-01-23T10:21:34"/>
    <s v="IMAC TRDV U3"/>
    <m/>
    <x v="31"/>
  </r>
  <r>
    <n v="247205"/>
    <s v="CRH"/>
    <d v="2014-01-23T10:26:47"/>
    <s v="IMAC TRDV U3"/>
    <m/>
    <x v="31"/>
  </r>
  <r>
    <n v="247123"/>
    <s v="CRH"/>
    <d v="2014-01-23T10:30:15"/>
    <s v="T20H"/>
    <m/>
    <x v="31"/>
  </r>
  <r>
    <n v="247207"/>
    <s v="CRH"/>
    <d v="2014-01-23T10:34:57"/>
    <s v="IMAC TRDV U3"/>
    <m/>
    <x v="31"/>
  </r>
  <r>
    <n v="247130"/>
    <s v="CRH"/>
    <d v="2014-01-23T10:40:26"/>
    <s v="T04H"/>
    <m/>
    <x v="31"/>
  </r>
  <r>
    <n v="247212"/>
    <s v="CRH"/>
    <d v="2014-01-23T10:45:38"/>
    <s v="T10H"/>
    <m/>
    <x v="31"/>
  </r>
  <r>
    <n v="247151"/>
    <s v="CRH"/>
    <d v="2014-01-23T11:00:37"/>
    <s v="T04H"/>
    <m/>
    <x v="31"/>
  </r>
  <r>
    <n v="245018"/>
    <s v="CRH"/>
    <d v="2014-01-23T11:03:57"/>
    <s v="T20H"/>
    <m/>
    <x v="31"/>
  </r>
  <r>
    <n v="32274"/>
    <s v="ABM"/>
    <d v="2014-01-23T11:47:39"/>
    <s v="T10H"/>
    <m/>
    <x v="31"/>
  </r>
  <r>
    <n v="32275"/>
    <s v="ABM"/>
    <d v="2014-01-23T11:54:35"/>
    <s v="IMAC T40H U2"/>
    <m/>
    <x v="31"/>
  </r>
  <r>
    <n v="32277"/>
    <s v="ABM"/>
    <d v="2014-01-23T13:02:50"/>
    <s v="T10H"/>
    <m/>
    <x v="31"/>
  </r>
  <r>
    <n v="32278"/>
    <s v="ABM"/>
    <d v="2014-01-23T13:27:34"/>
    <s v="T10H"/>
    <m/>
    <x v="31"/>
  </r>
  <r>
    <n v="32279"/>
    <s v="ABM"/>
    <d v="2014-01-23T14:07:48"/>
    <s v="T10H"/>
    <m/>
    <x v="31"/>
  </r>
  <r>
    <n v="32280"/>
    <s v="ABM"/>
    <d v="2014-01-23T14:17:00"/>
    <s v="T10H"/>
    <m/>
    <x v="31"/>
  </r>
  <r>
    <n v="32281"/>
    <s v="ABM"/>
    <d v="2014-01-23T15:09:26"/>
    <s v="T10H"/>
    <m/>
    <x v="31"/>
  </r>
  <r>
    <n v="32283"/>
    <s v="ABM"/>
    <d v="2014-01-23T15:10:43"/>
    <s v="T10H"/>
    <m/>
    <x v="31"/>
  </r>
  <r>
    <n v="32282"/>
    <s v="ABM"/>
    <d v="2014-01-23T15:11:25"/>
    <s v="T20H"/>
    <m/>
    <x v="31"/>
  </r>
  <r>
    <n v="32284"/>
    <s v="ABM"/>
    <d v="2014-01-23T15:44:15"/>
    <s v="T10H"/>
    <m/>
    <x v="31"/>
  </r>
  <r>
    <n v="32285"/>
    <s v="ABM"/>
    <d v="2014-01-23T16:12:00"/>
    <s v="T10H"/>
    <m/>
    <x v="31"/>
  </r>
  <r>
    <n v="32286"/>
    <s v="ABM"/>
    <d v="2014-01-23T16:12:55"/>
    <s v="T04H"/>
    <m/>
    <x v="31"/>
  </r>
  <r>
    <n v="32287"/>
    <s v="ABM"/>
    <d v="2014-01-23T16:13:53"/>
    <s v="T10H"/>
    <m/>
    <x v="31"/>
  </r>
  <r>
    <n v="32288"/>
    <s v="ABM"/>
    <d v="2014-01-24T08:09:14"/>
    <s v="T04H"/>
    <m/>
    <x v="32"/>
  </r>
  <r>
    <n v="32289"/>
    <s v="ABM"/>
    <d v="2014-01-24T08:14:06"/>
    <s v="T04H"/>
    <m/>
    <x v="32"/>
  </r>
  <r>
    <n v="32290"/>
    <s v="ABM"/>
    <d v="2014-01-24T08:21:20"/>
    <s v="IMAC T20H U1"/>
    <m/>
    <x v="32"/>
  </r>
  <r>
    <n v="32291"/>
    <s v="ABM"/>
    <d v="2014-01-24T08:28:23"/>
    <s v="T10H"/>
    <m/>
    <x v="32"/>
  </r>
  <r>
    <n v="32292"/>
    <s v="ABM"/>
    <d v="2014-01-24T08:44:51"/>
    <s v="IMAC ATD"/>
    <m/>
    <x v="32"/>
  </r>
  <r>
    <n v="32293"/>
    <s v="ABM"/>
    <d v="2014-01-24T08:45:45"/>
    <s v="T10H"/>
    <m/>
    <x v="32"/>
  </r>
  <r>
    <n v="32295"/>
    <s v="ABM"/>
    <d v="2014-01-24T09:19:45"/>
    <s v="T20H"/>
    <m/>
    <x v="32"/>
  </r>
  <r>
    <n v="32295"/>
    <s v="ABM"/>
    <d v="2014-01-24T09:21:51"/>
    <s v="T20H"/>
    <m/>
    <x v="32"/>
  </r>
  <r>
    <n v="32294"/>
    <s v="ABM"/>
    <d v="2014-01-24T09:22:31"/>
    <s v="T10H"/>
    <m/>
    <x v="32"/>
  </r>
  <r>
    <n v="32296"/>
    <s v="ABM"/>
    <d v="2014-01-24T09:48:52"/>
    <s v="IMAC T40H U2"/>
    <m/>
    <x v="32"/>
  </r>
  <r>
    <n v="32299"/>
    <s v="ABM"/>
    <d v="2014-01-24T10:12:09"/>
    <s v="T10H"/>
    <m/>
    <x v="32"/>
  </r>
  <r>
    <n v="32297"/>
    <s v="ABM"/>
    <d v="2014-01-24T10:14:13"/>
    <s v="T10H"/>
    <m/>
    <x v="32"/>
  </r>
  <r>
    <n v="32302"/>
    <s v="ABM"/>
    <d v="2014-01-24T10:22:56"/>
    <s v="T10H"/>
    <m/>
    <x v="32"/>
  </r>
  <r>
    <n v="32298"/>
    <s v="ABM"/>
    <d v="2014-01-24T10:49:03"/>
    <s v="T10H"/>
    <m/>
    <x v="32"/>
  </r>
  <r>
    <n v="32305"/>
    <s v="ABM"/>
    <d v="2014-01-24T10:49:56"/>
    <s v="T10H"/>
    <m/>
    <x v="32"/>
  </r>
  <r>
    <n v="32307"/>
    <s v="ABM"/>
    <d v="2014-01-24T13:02:27"/>
    <s v="T04H"/>
    <m/>
    <x v="32"/>
  </r>
  <r>
    <n v="32308"/>
    <s v="ABM"/>
    <d v="2014-01-24T13:56:16"/>
    <s v="T20H"/>
    <m/>
    <x v="32"/>
  </r>
  <r>
    <n v="32312"/>
    <s v="ABM"/>
    <d v="2014-01-24T14:52:36"/>
    <s v="T20H"/>
    <m/>
    <x v="32"/>
  </r>
  <r>
    <n v="32311"/>
    <s v="ABM"/>
    <d v="2014-01-24T14:53:33"/>
    <s v="IMAC T20H U3"/>
    <m/>
    <x v="32"/>
  </r>
  <r>
    <n v="32310"/>
    <s v="ABM"/>
    <d v="2014-01-24T14:55:34"/>
    <s v="T10H"/>
    <m/>
    <x v="32"/>
  </r>
  <r>
    <n v="32313"/>
    <s v="ABM"/>
    <d v="2014-01-24T15:26:33"/>
    <s v="Prépa log"/>
    <m/>
    <x v="32"/>
  </r>
  <r>
    <n v="32315"/>
    <s v="ABM"/>
    <d v="2014-01-24T15:56:26"/>
    <s v="T04H"/>
    <m/>
    <x v="32"/>
  </r>
  <r>
    <n v="32321"/>
    <s v="ABM"/>
    <d v="2014-01-24T17:20:58"/>
    <s v="T10H"/>
    <m/>
    <x v="32"/>
  </r>
  <r>
    <n v="32319"/>
    <s v="ABM"/>
    <d v="2014-01-24T17:22:40"/>
    <s v="T10H"/>
    <m/>
    <x v="32"/>
  </r>
  <r>
    <n v="32320"/>
    <s v="ABM"/>
    <d v="2014-01-27T08:04:22"/>
    <s v="T10H"/>
    <m/>
    <x v="33"/>
  </r>
  <r>
    <n v="32322"/>
    <s v="ABM"/>
    <d v="2014-01-27T08:35:29"/>
    <s v="T04H"/>
    <m/>
    <x v="33"/>
  </r>
  <r>
    <n v="32324"/>
    <s v="ABM"/>
    <d v="2014-01-27T09:29:15"/>
    <s v="T10H"/>
    <m/>
    <x v="33"/>
  </r>
  <r>
    <n v="32325"/>
    <s v="ABM"/>
    <d v="2014-01-27T09:30:25"/>
    <s v="IMAC T40H U2"/>
    <m/>
    <x v="33"/>
  </r>
  <r>
    <n v="32326"/>
    <s v="ABM"/>
    <d v="2014-01-27T09:33:27"/>
    <s v="T10H"/>
    <m/>
    <x v="33"/>
  </r>
  <r>
    <n v="32328"/>
    <s v="ABM"/>
    <d v="2014-01-27T09:48:42"/>
    <s v="T10H"/>
    <m/>
    <x v="33"/>
  </r>
  <r>
    <n v="32329"/>
    <s v="ABM"/>
    <d v="2014-01-27T09:53:52"/>
    <s v="T10H"/>
    <m/>
    <x v="33"/>
  </r>
  <r>
    <n v="32330"/>
    <s v="ABM"/>
    <d v="2014-01-27T09:54:38"/>
    <s v="T10H"/>
    <m/>
    <x v="33"/>
  </r>
  <r>
    <n v="32327"/>
    <s v="ABM"/>
    <d v="2014-01-27T09:56:39"/>
    <m/>
    <m/>
    <x v="33"/>
  </r>
  <r>
    <n v="32331"/>
    <s v="ABM"/>
    <d v="2014-01-27T09:58:16"/>
    <s v="T20H"/>
    <m/>
    <x v="33"/>
  </r>
  <r>
    <n v="32332"/>
    <s v="ABM"/>
    <d v="2014-01-27T10:05:19"/>
    <s v="T04H"/>
    <m/>
    <x v="33"/>
  </r>
  <r>
    <n v="32333"/>
    <s v="ABM"/>
    <d v="2014-01-27T10:10:08"/>
    <s v="T10H"/>
    <m/>
    <x v="33"/>
  </r>
  <r>
    <n v="32335"/>
    <s v="ABM"/>
    <d v="2014-01-27T10:25:23"/>
    <s v="T04H"/>
    <m/>
    <x v="33"/>
  </r>
  <r>
    <n v="32336"/>
    <s v="ABM"/>
    <d v="2014-01-27T10:40:38"/>
    <s v="T10H"/>
    <m/>
    <x v="33"/>
  </r>
  <r>
    <n v="32344"/>
    <s v="ABM"/>
    <d v="2014-01-27T11:10:23"/>
    <s v="T20H"/>
    <m/>
    <x v="33"/>
  </r>
  <r>
    <n v="32341"/>
    <s v="ABM"/>
    <d v="2014-01-27T11:23:41"/>
    <s v="T10H"/>
    <m/>
    <x v="33"/>
  </r>
  <r>
    <n v="32340"/>
    <s v="ABM"/>
    <d v="2014-01-27T11:34:33"/>
    <s v="T20H"/>
    <m/>
    <x v="33"/>
  </r>
  <r>
    <n v="32343"/>
    <s v="ABM"/>
    <d v="2014-01-27T11:35:05"/>
    <s v="T20H"/>
    <m/>
    <x v="33"/>
  </r>
  <r>
    <n v="32346"/>
    <s v="ABM"/>
    <d v="2014-01-27T11:35:45"/>
    <s v="T10H"/>
    <m/>
    <x v="33"/>
  </r>
  <r>
    <n v="32339"/>
    <s v="ABM"/>
    <d v="2014-01-27T11:36:49"/>
    <s v="T20H"/>
    <m/>
    <x v="33"/>
  </r>
  <r>
    <n v="32342"/>
    <s v="ABM"/>
    <d v="2014-01-27T11:37:20"/>
    <s v="Prépa log"/>
    <m/>
    <x v="33"/>
  </r>
  <r>
    <n v="32337"/>
    <s v="ABM"/>
    <d v="2014-01-27T11:38:23"/>
    <s v="T10H"/>
    <m/>
    <x v="33"/>
  </r>
  <r>
    <n v="32338"/>
    <s v="ABM"/>
    <d v="2014-01-27T11:39:08"/>
    <s v="T10H"/>
    <m/>
    <x v="33"/>
  </r>
  <r>
    <n v="32347"/>
    <s v="ABM"/>
    <d v="2014-01-27T11:42:57"/>
    <s v="IMAC TRDV U3"/>
    <m/>
    <x v="33"/>
  </r>
  <r>
    <n v="32348"/>
    <s v="ABM"/>
    <d v="2014-01-27T11:43:45"/>
    <s v="T04H"/>
    <m/>
    <x v="33"/>
  </r>
  <r>
    <n v="32349"/>
    <s v="ABM"/>
    <d v="2014-01-27T11:57:03"/>
    <s v="T20H"/>
    <m/>
    <x v="33"/>
  </r>
  <r>
    <n v="32350"/>
    <s v="ABM"/>
    <d v="2014-01-27T12:01:02"/>
    <s v="T04H"/>
    <m/>
    <x v="33"/>
  </r>
  <r>
    <n v="32351"/>
    <s v="ABM"/>
    <d v="2014-01-27T12:21:36"/>
    <s v="T04H"/>
    <m/>
    <x v="33"/>
  </r>
  <r>
    <n v="32351"/>
    <s v="ABM"/>
    <d v="2014-01-27T12:44:23"/>
    <s v="T04H"/>
    <m/>
    <x v="33"/>
  </r>
  <r>
    <n v="32352"/>
    <s v="ABM"/>
    <d v="2014-01-27T12:45:09"/>
    <s v="T10H"/>
    <m/>
    <x v="33"/>
  </r>
  <r>
    <n v="32354"/>
    <s v="ABM"/>
    <d v="2014-01-27T13:31:12"/>
    <s v="T10H"/>
    <m/>
    <x v="33"/>
  </r>
  <r>
    <n v="32355"/>
    <s v="ABM"/>
    <d v="2014-01-27T13:43:21"/>
    <s v="IMAC TRDV U1"/>
    <m/>
    <x v="33"/>
  </r>
  <r>
    <n v="32358"/>
    <s v="ABM"/>
    <d v="2014-01-27T14:31:14"/>
    <s v="T10H"/>
    <m/>
    <x v="33"/>
  </r>
  <r>
    <n v="32357"/>
    <s v="ABM"/>
    <d v="2014-01-27T14:42:02"/>
    <s v="T20H"/>
    <m/>
    <x v="33"/>
  </r>
  <r>
    <n v="32359"/>
    <s v="ABM"/>
    <d v="2014-01-27T15:10:53"/>
    <s v="T04H"/>
    <m/>
    <x v="33"/>
  </r>
  <r>
    <n v="32360"/>
    <s v="ABM"/>
    <d v="2014-01-27T15:41:52"/>
    <s v="T10H"/>
    <m/>
    <x v="33"/>
  </r>
  <r>
    <n v="32361"/>
    <s v="ABM"/>
    <d v="2014-01-27T15:43:00"/>
    <s v="T10H"/>
    <m/>
    <x v="33"/>
  </r>
  <r>
    <n v="32362"/>
    <s v="ABM"/>
    <d v="2014-01-27T15:44:33"/>
    <s v="IMAC ATD"/>
    <m/>
    <x v="33"/>
  </r>
  <r>
    <n v="32356"/>
    <s v="ABM"/>
    <d v="2014-01-27T16:18:30"/>
    <s v="IMAC TRDV U3"/>
    <m/>
    <x v="33"/>
  </r>
  <r>
    <n v="32365"/>
    <s v="ABM"/>
    <d v="2014-01-28T08:54:56"/>
    <s v="T04H"/>
    <m/>
    <x v="34"/>
  </r>
  <r>
    <n v="32363"/>
    <s v="ABM"/>
    <d v="2014-01-28T08:55:31"/>
    <s v="T04H"/>
    <m/>
    <x v="34"/>
  </r>
  <r>
    <n v="32364"/>
    <s v="ABM"/>
    <d v="2014-01-28T08:56:14"/>
    <s v="IMAC ATD"/>
    <m/>
    <x v="34"/>
  </r>
  <r>
    <n v="32366"/>
    <s v="ABM"/>
    <d v="2014-01-28T09:06:14"/>
    <s v="T10H"/>
    <m/>
    <x v="34"/>
  </r>
  <r>
    <n v="32367"/>
    <s v="ABM"/>
    <d v="2014-01-28T09:38:40"/>
    <s v="T04H"/>
    <m/>
    <x v="34"/>
  </r>
  <r>
    <n v="32368"/>
    <s v="ABM"/>
    <d v="2014-01-28T09:40:20"/>
    <s v="IMAC T20H U1"/>
    <m/>
    <x v="34"/>
  </r>
  <r>
    <n v="32370"/>
    <s v="ABM"/>
    <d v="2014-01-28T10:04:38"/>
    <s v="T20H"/>
    <m/>
    <x v="34"/>
  </r>
  <r>
    <n v="32369"/>
    <s v="ABM"/>
    <d v="2014-01-28T10:05:55"/>
    <s v="T10H"/>
    <m/>
    <x v="34"/>
  </r>
  <r>
    <n v="32371"/>
    <s v="ABM"/>
    <d v="2014-01-28T10:18:55"/>
    <s v="T10H"/>
    <m/>
    <x v="34"/>
  </r>
  <r>
    <n v="32372"/>
    <s v="ABM"/>
    <d v="2014-01-28T10:49:19"/>
    <s v="IMAC T40H U2"/>
    <m/>
    <x v="34"/>
  </r>
  <r>
    <n v="32373"/>
    <s v="ABM"/>
    <d v="2014-01-28T10:49:58"/>
    <s v="T10H"/>
    <m/>
    <x v="34"/>
  </r>
  <r>
    <n v="32375"/>
    <s v="ABM"/>
    <d v="2014-01-28T11:07:13"/>
    <s v="IMAC TRDV U2"/>
    <m/>
    <x v="34"/>
  </r>
  <r>
    <n v="32374"/>
    <s v="ABM"/>
    <d v="2014-01-28T11:07:58"/>
    <s v="IMAC TRDV U2"/>
    <m/>
    <x v="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printDrill="1" useAutoFormatting="1" fieldPrintTitles="1" itemPrintTitles="1" mergeItem="1" createdVersion="4" indent="0" outline="1" outlineData="1" multipleFieldFilters="0" chartFormat="4" rowHeaderCaption="Dates">
  <location ref="A3:B23" firstHeaderRow="1" firstDataRow="1" firstDataCol="1"/>
  <pivotFields count="6">
    <pivotField subtotalTop="0" showAll="0"/>
    <pivotField subtotalTop="0" showAll="0"/>
    <pivotField numFmtId="22" subtotalTop="0" showAll="0"/>
    <pivotField dataField="1" subtotalTop="0" showAll="0" includeNewItemsInFilter="1"/>
    <pivotField subtotalTop="0" showAll="0"/>
    <pivotField axis="axisRow" numFmtId="14" subtotalTop="0" showAll="0" includeNewItemsInFilter="1">
      <items count="36">
        <item h="1" sd="0" x="0"/>
        <item h="1" sd="0" x="2"/>
        <item h="1" sd="0" x="3"/>
        <item h="1" sd="0" x="4"/>
        <item h="1" sd="0" x="5"/>
        <item h="1" x="6"/>
        <item h="1" x="7"/>
        <item h="1" x="8"/>
        <item h="1" x="9"/>
        <item h="1" x="12"/>
        <item h="1" x="13"/>
        <item h="1" x="10"/>
        <item h="1" x="11"/>
        <item h="1" x="14"/>
        <item h="1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h="1" x="1"/>
        <item t="default"/>
      </items>
    </pivotField>
  </pivotFields>
  <rowFields count="1">
    <field x="5"/>
  </rowFields>
  <rowItems count="20"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 t="grand">
      <x/>
    </i>
  </rowItems>
  <colItems count="1">
    <i/>
  </colItems>
  <dataFields count="1">
    <dataField name="Nombre de tickets" fld="3" subtotal="count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1:F549" totalsRowShown="0" headerRowDxfId="12" dataDxfId="11" tableBorderDxfId="10">
  <autoFilter ref="A1:F549"/>
  <sortState ref="A2:E333">
    <sortCondition ref="A1:A333"/>
  </sortState>
  <tableColumns count="6">
    <tableColumn id="1" name="N°FIS" dataDxfId="9"/>
    <tableColumn id="2" name="TRIGRAMME" dataDxfId="8"/>
    <tableColumn id="3" name="DATATION" dataDxfId="7"/>
    <tableColumn id="4" name="Typologie ticket" dataDxfId="6"/>
    <tableColumn id="7" name="Commentaire" dataDxfId="5"/>
    <tableColumn id="5" name="Date" dataDxfId="4">
      <calculatedColumnFormula>INT('Liste FIS'!$C2)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7" totalsRowShown="0" headerRowDxfId="3" dataDxfId="2">
  <autoFilter ref="A1:B17"/>
  <tableColumns count="2">
    <tableColumn id="1" name="Type de ticket" dataDxfId="1"/>
    <tableColumn id="2" name="No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1" sqref="D21"/>
    </sheetView>
  </sheetViews>
  <sheetFormatPr baseColWidth="10" defaultColWidth="9.140625" defaultRowHeight="15" x14ac:dyDescent="0.25"/>
  <sheetData/>
  <sheetProtection password="C66D" sheet="1" objects="1" scenarios="1"/>
  <customSheetViews>
    <customSheetView guid="{FA4BDE74-F8AE-4181-BFE3-2D025A71996E}">
      <selection activeCell="B39" sqref="B39"/>
      <pageMargins left="0.7" right="0.7" top="0.75" bottom="0.75" header="0.3" footer="0.3"/>
      <pageSetup paperSize="9" orientation="portrait" r:id="rId1"/>
    </customSheetView>
    <customSheetView guid="{7AE3D25F-3F2C-4980-BB71-2CA6187DF58E}">
      <selection activeCell="E7" sqref="E7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Feuil1.Accueil">
                <anchor moveWithCells="1" sizeWithCells="1">
                  <from>
                    <xdr:col>6</xdr:col>
                    <xdr:colOff>600075</xdr:colOff>
                    <xdr:row>10</xdr:row>
                    <xdr:rowOff>142875</xdr:rowOff>
                  </from>
                  <to>
                    <xdr:col>21</xdr:col>
                    <xdr:colOff>66675</xdr:colOff>
                    <xdr:row>27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49"/>
  <sheetViews>
    <sheetView topLeftCell="A520" workbookViewId="0">
      <selection activeCell="C551" sqref="C551"/>
    </sheetView>
  </sheetViews>
  <sheetFormatPr baseColWidth="10" defaultColWidth="9.140625" defaultRowHeight="15" x14ac:dyDescent="0.25"/>
  <cols>
    <col min="1" max="1" width="12.28515625" customWidth="1"/>
    <col min="2" max="2" width="17.7109375" customWidth="1"/>
    <col min="3" max="3" width="19.28515625" customWidth="1"/>
    <col min="4" max="4" width="42.7109375" customWidth="1"/>
    <col min="5" max="5" width="58.7109375" customWidth="1"/>
    <col min="6" max="6" width="15.85546875" customWidth="1"/>
    <col min="7" max="7" width="9.140625" customWidth="1"/>
    <col min="8" max="8" width="38.7109375" customWidth="1"/>
  </cols>
  <sheetData>
    <row r="1" spans="1:6" x14ac:dyDescent="0.25">
      <c r="A1" s="11" t="s">
        <v>1</v>
      </c>
      <c r="B1" s="11" t="s">
        <v>2</v>
      </c>
      <c r="C1" s="11" t="s">
        <v>3</v>
      </c>
      <c r="D1" s="11" t="s">
        <v>42</v>
      </c>
      <c r="E1" s="11" t="s">
        <v>43</v>
      </c>
      <c r="F1" s="11" t="s">
        <v>13</v>
      </c>
    </row>
    <row r="2" spans="1:6" x14ac:dyDescent="0.25">
      <c r="A2" s="6">
        <v>31407</v>
      </c>
      <c r="B2" s="6" t="s">
        <v>0</v>
      </c>
      <c r="C2" s="7">
        <v>41614.354166666664</v>
      </c>
      <c r="D2" s="6"/>
      <c r="E2" s="6"/>
      <c r="F2" s="10">
        <f>INT('Liste FIS'!$C2)</f>
        <v>41614</v>
      </c>
    </row>
    <row r="3" spans="1:6" x14ac:dyDescent="0.25">
      <c r="A3" s="6">
        <v>31408</v>
      </c>
      <c r="B3" s="6" t="s">
        <v>0</v>
      </c>
      <c r="C3" s="7">
        <v>41614.354166666664</v>
      </c>
      <c r="D3" s="6"/>
      <c r="E3" s="6"/>
      <c r="F3" s="10">
        <f>INT('Liste FIS'!$C3)</f>
        <v>41614</v>
      </c>
    </row>
    <row r="4" spans="1:6" x14ac:dyDescent="0.25">
      <c r="A4" s="6">
        <v>31409</v>
      </c>
      <c r="B4" s="6" t="s">
        <v>0</v>
      </c>
      <c r="C4" s="7">
        <v>41614.354166666664</v>
      </c>
      <c r="D4" s="6"/>
      <c r="E4" s="6"/>
      <c r="F4" s="10">
        <f>INT('Liste FIS'!$C3)</f>
        <v>41614</v>
      </c>
    </row>
    <row r="5" spans="1:6" x14ac:dyDescent="0.25">
      <c r="A5" s="6">
        <v>31410</v>
      </c>
      <c r="B5" s="6" t="s">
        <v>0</v>
      </c>
      <c r="C5" s="7">
        <v>41614.354166666664</v>
      </c>
      <c r="D5" s="6"/>
      <c r="E5" s="6"/>
      <c r="F5" s="10">
        <f>INT('Liste FIS'!$C4)</f>
        <v>41614</v>
      </c>
    </row>
    <row r="6" spans="1:6" x14ac:dyDescent="0.25">
      <c r="A6" s="6">
        <v>31411</v>
      </c>
      <c r="B6" s="6" t="s">
        <v>0</v>
      </c>
      <c r="C6" s="7">
        <v>41614.354166666664</v>
      </c>
      <c r="D6" s="6"/>
      <c r="E6" s="6"/>
      <c r="F6" s="10" t="e">
        <f>INT('Liste FIS'!#REF!)</f>
        <v>#REF!</v>
      </c>
    </row>
    <row r="7" spans="1:6" x14ac:dyDescent="0.25">
      <c r="A7" s="6">
        <v>31415</v>
      </c>
      <c r="B7" s="6" t="s">
        <v>0</v>
      </c>
      <c r="C7" s="7">
        <v>41614.448877314811</v>
      </c>
      <c r="D7" s="6" t="s">
        <v>4</v>
      </c>
      <c r="E7" s="6"/>
      <c r="F7" s="10">
        <f>INT('Liste FIS'!$C5)</f>
        <v>41614</v>
      </c>
    </row>
    <row r="8" spans="1:6" x14ac:dyDescent="0.25">
      <c r="A8" s="4">
        <v>31420</v>
      </c>
      <c r="B8" s="4" t="s">
        <v>0</v>
      </c>
      <c r="C8" s="5">
        <v>41614.557372685187</v>
      </c>
      <c r="D8" s="4"/>
      <c r="E8" s="4"/>
      <c r="F8" s="9">
        <f>INT('Liste FIS'!$C6)</f>
        <v>41614</v>
      </c>
    </row>
    <row r="9" spans="1:6" x14ac:dyDescent="0.25">
      <c r="A9" s="6">
        <v>31426</v>
      </c>
      <c r="B9" s="6" t="s">
        <v>0</v>
      </c>
      <c r="C9" s="7">
        <v>41614.647013888891</v>
      </c>
      <c r="D9" s="6"/>
      <c r="E9" s="6"/>
      <c r="F9" s="10">
        <f>INT('Liste FIS'!$C7)</f>
        <v>41614</v>
      </c>
    </row>
    <row r="10" spans="1:6" x14ac:dyDescent="0.25">
      <c r="A10" s="4">
        <v>31428</v>
      </c>
      <c r="B10" s="4" t="s">
        <v>0</v>
      </c>
      <c r="C10" s="5">
        <v>41614.661979166667</v>
      </c>
      <c r="D10" s="4"/>
      <c r="E10" s="4"/>
      <c r="F10" s="9">
        <f>INT('Liste FIS'!$C8)</f>
        <v>41614</v>
      </c>
    </row>
    <row r="11" spans="1:6" x14ac:dyDescent="0.25">
      <c r="A11" s="6">
        <v>31451</v>
      </c>
      <c r="B11" s="6" t="s">
        <v>0</v>
      </c>
      <c r="C11" s="7">
        <v>41617.529861111114</v>
      </c>
      <c r="D11" s="6"/>
      <c r="E11" s="6"/>
      <c r="F11" s="10">
        <f>INT('Liste FIS'!$C9)</f>
        <v>41614</v>
      </c>
    </row>
    <row r="12" spans="1:6" x14ac:dyDescent="0.25">
      <c r="A12" s="4">
        <v>31461</v>
      </c>
      <c r="B12" s="4" t="s">
        <v>0</v>
      </c>
      <c r="C12" s="5">
        <v>41617.692696759259</v>
      </c>
      <c r="D12" s="4"/>
      <c r="E12" s="4"/>
      <c r="F12" s="9">
        <f>INT('Liste FIS'!$C11)</f>
        <v>41617</v>
      </c>
    </row>
    <row r="13" spans="1:6" x14ac:dyDescent="0.25">
      <c r="A13" s="6">
        <v>31462</v>
      </c>
      <c r="B13" s="6" t="s">
        <v>0</v>
      </c>
      <c r="C13" s="7">
        <v>41617.691932870373</v>
      </c>
      <c r="D13" s="6"/>
      <c r="E13" s="6"/>
      <c r="F13" s="10">
        <f>INT('Liste FIS'!$C10)</f>
        <v>41614</v>
      </c>
    </row>
    <row r="14" spans="1:6" x14ac:dyDescent="0.25">
      <c r="A14" s="6">
        <v>31463</v>
      </c>
      <c r="B14" s="6" t="s">
        <v>0</v>
      </c>
      <c r="C14" s="7">
        <v>41617.714803240742</v>
      </c>
      <c r="D14" s="6"/>
      <c r="E14" s="6"/>
      <c r="F14" s="10">
        <f>INT('Liste FIS'!$C12)</f>
        <v>41617</v>
      </c>
    </row>
    <row r="15" spans="1:6" x14ac:dyDescent="0.25">
      <c r="A15" s="6">
        <v>31464</v>
      </c>
      <c r="B15" s="6" t="s">
        <v>0</v>
      </c>
      <c r="C15" s="7">
        <v>41617.725462962961</v>
      </c>
      <c r="D15" s="6"/>
      <c r="E15" s="6"/>
      <c r="F15" s="10">
        <f>INT('Liste FIS'!$C13)</f>
        <v>41617</v>
      </c>
    </row>
    <row r="16" spans="1:6" x14ac:dyDescent="0.25">
      <c r="A16" s="6">
        <v>31465</v>
      </c>
      <c r="B16" s="6" t="s">
        <v>0</v>
      </c>
      <c r="C16" s="7">
        <v>41617.727256944447</v>
      </c>
      <c r="D16" s="6"/>
      <c r="E16" s="6"/>
      <c r="F16" s="10">
        <f>INT('Liste FIS'!$C14)</f>
        <v>41617</v>
      </c>
    </row>
    <row r="17" spans="1:8" x14ac:dyDescent="0.25">
      <c r="A17" s="6">
        <v>31466</v>
      </c>
      <c r="B17" s="6" t="s">
        <v>0</v>
      </c>
      <c r="C17" s="7">
        <v>41617.749085648145</v>
      </c>
      <c r="D17" s="6"/>
      <c r="E17" s="6"/>
      <c r="F17" s="10">
        <f>INT('Liste FIS'!$C15)</f>
        <v>41617</v>
      </c>
    </row>
    <row r="18" spans="1:8" x14ac:dyDescent="0.25">
      <c r="A18" s="6">
        <v>31477</v>
      </c>
      <c r="B18" s="6" t="s">
        <v>0</v>
      </c>
      <c r="C18" s="7">
        <v>41618.44290509259</v>
      </c>
      <c r="D18" s="6"/>
      <c r="E18" s="6"/>
      <c r="F18" s="10">
        <f>INT('Liste FIS'!$C16)</f>
        <v>41617</v>
      </c>
    </row>
    <row r="19" spans="1:8" x14ac:dyDescent="0.25">
      <c r="A19" s="6">
        <v>31483</v>
      </c>
      <c r="B19" s="6" t="s">
        <v>0</v>
      </c>
      <c r="C19" s="7">
        <v>41618.515173611115</v>
      </c>
      <c r="D19" s="6"/>
      <c r="E19" s="6"/>
      <c r="F19" s="10">
        <f>INT('Liste FIS'!$C17)</f>
        <v>41617</v>
      </c>
    </row>
    <row r="20" spans="1:8" x14ac:dyDescent="0.25">
      <c r="A20" s="6">
        <v>31491</v>
      </c>
      <c r="B20" s="6" t="s">
        <v>0</v>
      </c>
      <c r="C20" s="7">
        <v>41618.610543981478</v>
      </c>
      <c r="D20" s="6"/>
      <c r="E20" s="6"/>
      <c r="F20" s="10">
        <f>INT('Liste FIS'!$C18)</f>
        <v>41618</v>
      </c>
    </row>
    <row r="21" spans="1:8" x14ac:dyDescent="0.25">
      <c r="A21" s="6">
        <v>31497</v>
      </c>
      <c r="B21" s="6" t="s">
        <v>0</v>
      </c>
      <c r="C21" s="7">
        <v>41618.69835648148</v>
      </c>
      <c r="D21" s="6"/>
      <c r="E21" s="6"/>
      <c r="F21" s="10">
        <f>INT('Liste FIS'!$C19)</f>
        <v>41618</v>
      </c>
    </row>
    <row r="22" spans="1:8" x14ac:dyDescent="0.25">
      <c r="A22" s="6">
        <v>31501</v>
      </c>
      <c r="B22" s="6" t="s">
        <v>0</v>
      </c>
      <c r="C22" s="7">
        <v>41618.709918981483</v>
      </c>
      <c r="D22" s="6"/>
      <c r="E22" s="6"/>
      <c r="F22" s="10">
        <f>INT('Liste FIS'!$C20)</f>
        <v>41618</v>
      </c>
    </row>
    <row r="23" spans="1:8" x14ac:dyDescent="0.25">
      <c r="A23" s="6">
        <v>31502</v>
      </c>
      <c r="B23" s="6" t="s">
        <v>0</v>
      </c>
      <c r="C23" s="7">
        <v>41618.724085648151</v>
      </c>
      <c r="D23" s="6"/>
      <c r="E23" s="6"/>
      <c r="F23" s="10">
        <f>INT('Liste FIS'!$C21)</f>
        <v>41618</v>
      </c>
    </row>
    <row r="24" spans="1:8" x14ac:dyDescent="0.25">
      <c r="A24" s="6">
        <v>31511</v>
      </c>
      <c r="B24" s="6" t="s">
        <v>0</v>
      </c>
      <c r="C24" s="7">
        <v>41619.425208333334</v>
      </c>
      <c r="D24" s="6"/>
      <c r="E24" s="6"/>
      <c r="F24" s="10">
        <f>INT('Liste FIS'!$C22)</f>
        <v>41618</v>
      </c>
    </row>
    <row r="25" spans="1:8" x14ac:dyDescent="0.25">
      <c r="A25" s="6">
        <v>31513</v>
      </c>
      <c r="B25" s="6" t="s">
        <v>0</v>
      </c>
      <c r="C25" s="7">
        <v>41619.586087962962</v>
      </c>
      <c r="D25" s="4"/>
      <c r="E25" s="17" t="s">
        <v>5</v>
      </c>
      <c r="F25" s="10">
        <f>INT('Liste FIS'!$C23)</f>
        <v>41618</v>
      </c>
      <c r="H25" s="17"/>
    </row>
    <row r="26" spans="1:8" x14ac:dyDescent="0.25">
      <c r="A26" s="6">
        <v>31529</v>
      </c>
      <c r="B26" s="6" t="s">
        <v>0</v>
      </c>
      <c r="C26" s="7">
        <v>41619.698344907411</v>
      </c>
      <c r="D26" s="6"/>
      <c r="E26" s="6"/>
      <c r="F26" s="10">
        <f>INT('Liste FIS'!$C24)</f>
        <v>41619</v>
      </c>
    </row>
    <row r="27" spans="1:8" x14ac:dyDescent="0.25">
      <c r="A27" s="6">
        <v>31531</v>
      </c>
      <c r="B27" s="6" t="s">
        <v>0</v>
      </c>
      <c r="C27" s="7">
        <v>41619.71292824074</v>
      </c>
      <c r="D27" s="6"/>
      <c r="E27" s="6"/>
      <c r="F27" s="10">
        <f>INT('Liste FIS'!$C25)</f>
        <v>41619</v>
      </c>
    </row>
    <row r="28" spans="1:8" x14ac:dyDescent="0.25">
      <c r="A28" s="6">
        <v>31537</v>
      </c>
      <c r="B28" s="6" t="s">
        <v>0</v>
      </c>
      <c r="C28" s="7">
        <v>41620.457916666666</v>
      </c>
      <c r="D28" s="6"/>
      <c r="E28" s="6"/>
      <c r="F28" s="10">
        <f>INT('Liste FIS'!$C26)</f>
        <v>41619</v>
      </c>
    </row>
    <row r="29" spans="1:8" x14ac:dyDescent="0.25">
      <c r="A29" s="6">
        <v>31538</v>
      </c>
      <c r="B29" s="6" t="s">
        <v>0</v>
      </c>
      <c r="C29" s="7">
        <v>41620.458321759259</v>
      </c>
      <c r="D29" s="6"/>
      <c r="E29" s="6"/>
      <c r="F29" s="10">
        <f>INT('Liste FIS'!$C27)</f>
        <v>41619</v>
      </c>
    </row>
    <row r="30" spans="1:8" x14ac:dyDescent="0.25">
      <c r="A30" s="6">
        <v>31539</v>
      </c>
      <c r="B30" s="6" t="s">
        <v>0</v>
      </c>
      <c r="C30" s="7">
        <v>41620.460196759261</v>
      </c>
      <c r="D30" s="6"/>
      <c r="E30" s="6"/>
      <c r="F30" s="10">
        <f>INT('Liste FIS'!$C28)</f>
        <v>41620</v>
      </c>
    </row>
    <row r="31" spans="1:8" x14ac:dyDescent="0.25">
      <c r="A31" s="6">
        <v>31544</v>
      </c>
      <c r="B31" s="6" t="s">
        <v>0</v>
      </c>
      <c r="C31" s="7">
        <v>41620.597361111111</v>
      </c>
      <c r="D31" s="6"/>
      <c r="E31" s="6"/>
      <c r="F31" s="10">
        <f>INT('Liste FIS'!$C30)</f>
        <v>41620</v>
      </c>
    </row>
    <row r="32" spans="1:8" x14ac:dyDescent="0.25">
      <c r="A32" s="6">
        <v>31545</v>
      </c>
      <c r="B32" s="6" t="s">
        <v>0</v>
      </c>
      <c r="C32" s="7">
        <v>41620.598414351851</v>
      </c>
      <c r="D32" s="4"/>
      <c r="E32" s="16" t="s">
        <v>6</v>
      </c>
      <c r="F32" s="10">
        <f>INT('Liste FIS'!$C31)</f>
        <v>41620</v>
      </c>
      <c r="H32" s="16"/>
    </row>
    <row r="33" spans="1:6" x14ac:dyDescent="0.25">
      <c r="A33" s="6">
        <v>31546</v>
      </c>
      <c r="B33" s="6" t="s">
        <v>0</v>
      </c>
      <c r="C33" s="7">
        <v>41620.59684027778</v>
      </c>
      <c r="D33" s="6"/>
      <c r="E33" s="6"/>
      <c r="F33" s="10">
        <f>INT('Liste FIS'!$C29)</f>
        <v>41620</v>
      </c>
    </row>
    <row r="34" spans="1:6" x14ac:dyDescent="0.25">
      <c r="A34" s="6">
        <v>31548</v>
      </c>
      <c r="B34" s="6" t="s">
        <v>0</v>
      </c>
      <c r="C34" s="7">
        <v>41620.649837962963</v>
      </c>
      <c r="D34" s="6"/>
      <c r="E34" s="6"/>
      <c r="F34" s="10">
        <f>INT('Liste FIS'!$C33)</f>
        <v>41620</v>
      </c>
    </row>
    <row r="35" spans="1:6" x14ac:dyDescent="0.25">
      <c r="A35" s="4">
        <v>31549</v>
      </c>
      <c r="B35" s="4" t="s">
        <v>0</v>
      </c>
      <c r="C35" s="5">
        <v>41620.650277777779</v>
      </c>
      <c r="D35" s="4"/>
      <c r="E35" s="4"/>
      <c r="F35" s="9">
        <f>INT('Liste FIS'!$C34)</f>
        <v>41620</v>
      </c>
    </row>
    <row r="36" spans="1:6" x14ac:dyDescent="0.25">
      <c r="A36" s="4">
        <v>31550</v>
      </c>
      <c r="B36" s="4" t="s">
        <v>0</v>
      </c>
      <c r="C36" s="5">
        <v>41620.649282407408</v>
      </c>
      <c r="D36" s="4"/>
      <c r="E36" s="4"/>
      <c r="F36" s="9">
        <f>INT('Liste FIS'!$C32)</f>
        <v>41620</v>
      </c>
    </row>
    <row r="37" spans="1:6" x14ac:dyDescent="0.25">
      <c r="A37" s="6">
        <v>31552</v>
      </c>
      <c r="B37" s="6" t="s">
        <v>0</v>
      </c>
      <c r="C37" s="7">
        <v>41620.683993055558</v>
      </c>
      <c r="D37" s="6"/>
      <c r="E37" s="6"/>
      <c r="F37" s="10">
        <f>INT('Liste FIS'!$C35)</f>
        <v>41620</v>
      </c>
    </row>
    <row r="38" spans="1:6" x14ac:dyDescent="0.25">
      <c r="A38" s="4">
        <v>31554</v>
      </c>
      <c r="B38" s="4" t="s">
        <v>0</v>
      </c>
      <c r="C38" s="5">
        <v>41620.684583333335</v>
      </c>
      <c r="D38" s="4"/>
      <c r="E38" s="4"/>
      <c r="F38" s="9">
        <f>INT('Liste FIS'!$C36)</f>
        <v>41620</v>
      </c>
    </row>
    <row r="39" spans="1:6" x14ac:dyDescent="0.25">
      <c r="A39" s="6">
        <v>31556</v>
      </c>
      <c r="B39" s="6" t="s">
        <v>0</v>
      </c>
      <c r="C39" s="7">
        <v>41620.686273148145</v>
      </c>
      <c r="D39" s="6"/>
      <c r="E39" s="6"/>
      <c r="F39" s="10">
        <f>INT('Liste FIS'!$C37)</f>
        <v>41620</v>
      </c>
    </row>
    <row r="40" spans="1:6" x14ac:dyDescent="0.25">
      <c r="A40" s="4">
        <v>31558</v>
      </c>
      <c r="B40" s="4" t="s">
        <v>0</v>
      </c>
      <c r="C40" s="5">
        <v>41620.725416666668</v>
      </c>
      <c r="D40" s="4"/>
      <c r="E40" s="4"/>
      <c r="F40" s="9">
        <f>INT('Liste FIS'!$C38)</f>
        <v>41620</v>
      </c>
    </row>
    <row r="41" spans="1:6" x14ac:dyDescent="0.25">
      <c r="A41" s="6">
        <v>31568</v>
      </c>
      <c r="B41" s="6" t="s">
        <v>0</v>
      </c>
      <c r="C41" s="7">
        <v>41621.510196759256</v>
      </c>
      <c r="D41" s="6"/>
      <c r="E41" s="6"/>
      <c r="F41" s="10">
        <f>INT('Liste FIS'!$C39)</f>
        <v>41620</v>
      </c>
    </row>
    <row r="42" spans="1:6" x14ac:dyDescent="0.25">
      <c r="A42" s="4">
        <v>31571</v>
      </c>
      <c r="B42" s="4" t="s">
        <v>0</v>
      </c>
      <c r="C42" s="5">
        <v>41621.624699074076</v>
      </c>
      <c r="D42" s="4"/>
      <c r="E42" s="4"/>
      <c r="F42" s="9">
        <f>INT('Liste FIS'!$C40)</f>
        <v>41620</v>
      </c>
    </row>
    <row r="43" spans="1:6" x14ac:dyDescent="0.25">
      <c r="A43" s="6">
        <v>31583</v>
      </c>
      <c r="B43" s="6" t="s">
        <v>0</v>
      </c>
      <c r="C43" s="7">
        <v>41621.690104166664</v>
      </c>
      <c r="D43" s="6" t="s">
        <v>19</v>
      </c>
      <c r="E43" s="6"/>
      <c r="F43" s="10">
        <f>INT('Liste FIS'!$C41)</f>
        <v>41621</v>
      </c>
    </row>
    <row r="44" spans="1:6" x14ac:dyDescent="0.25">
      <c r="A44" s="6">
        <v>31584</v>
      </c>
      <c r="B44" s="6" t="s">
        <v>0</v>
      </c>
      <c r="C44" s="7">
        <v>41624.334479166668</v>
      </c>
      <c r="D44" s="6"/>
      <c r="E44" s="6"/>
      <c r="F44" s="10">
        <f>INT('Liste FIS'!$C43)</f>
        <v>41621</v>
      </c>
    </row>
    <row r="45" spans="1:6" x14ac:dyDescent="0.25">
      <c r="A45" s="4">
        <v>31585</v>
      </c>
      <c r="B45" s="4" t="s">
        <v>0</v>
      </c>
      <c r="C45" s="5">
        <v>41624.333761574075</v>
      </c>
      <c r="D45" s="4" t="s">
        <v>4</v>
      </c>
      <c r="E45" s="4"/>
      <c r="F45" s="9">
        <f>INT('Liste FIS'!$C42)</f>
        <v>41621</v>
      </c>
    </row>
    <row r="46" spans="1:6" x14ac:dyDescent="0.25">
      <c r="A46" s="4">
        <v>31586</v>
      </c>
      <c r="B46" s="4" t="s">
        <v>0</v>
      </c>
      <c r="C46" s="5">
        <v>41624.378923611112</v>
      </c>
      <c r="D46" s="4"/>
      <c r="E46" s="4"/>
      <c r="F46" s="9">
        <f>INT('Liste FIS'!$C44)</f>
        <v>41624</v>
      </c>
    </row>
    <row r="47" spans="1:6" x14ac:dyDescent="0.25">
      <c r="A47" s="6">
        <v>31587</v>
      </c>
      <c r="B47" s="6" t="s">
        <v>0</v>
      </c>
      <c r="C47" s="7">
        <v>41624.380254629628</v>
      </c>
      <c r="D47" s="6"/>
      <c r="E47" s="6"/>
      <c r="F47" s="10">
        <f>INT('Liste FIS'!$C45)</f>
        <v>41624</v>
      </c>
    </row>
    <row r="48" spans="1:6" x14ac:dyDescent="0.25">
      <c r="A48" s="4">
        <v>31588</v>
      </c>
      <c r="B48" s="4" t="s">
        <v>0</v>
      </c>
      <c r="C48" s="5">
        <v>41624.401400462964</v>
      </c>
      <c r="D48" s="4"/>
      <c r="E48" s="4"/>
      <c r="F48" s="9">
        <f>INT('Liste FIS'!$C46)</f>
        <v>41624</v>
      </c>
    </row>
    <row r="49" spans="1:6" x14ac:dyDescent="0.25">
      <c r="A49" s="6">
        <v>31589</v>
      </c>
      <c r="B49" s="6" t="s">
        <v>0</v>
      </c>
      <c r="C49" s="7">
        <v>41624.402187500003</v>
      </c>
      <c r="D49" s="6"/>
      <c r="E49" s="6"/>
      <c r="F49" s="10">
        <f>INT('Liste FIS'!$C47)</f>
        <v>41624</v>
      </c>
    </row>
    <row r="50" spans="1:6" x14ac:dyDescent="0.25">
      <c r="A50" s="4">
        <v>31593</v>
      </c>
      <c r="B50" s="4" t="s">
        <v>0</v>
      </c>
      <c r="C50" s="5">
        <v>41624.44804398148</v>
      </c>
      <c r="D50" s="4"/>
      <c r="E50" s="4"/>
      <c r="F50" s="9">
        <f>INT('Liste FIS'!$C48)</f>
        <v>41624</v>
      </c>
    </row>
    <row r="51" spans="1:6" x14ac:dyDescent="0.25">
      <c r="A51" s="4">
        <v>31603</v>
      </c>
      <c r="B51" s="4" t="s">
        <v>0</v>
      </c>
      <c r="C51" s="5">
        <v>41624.633726851855</v>
      </c>
      <c r="D51" s="4"/>
      <c r="E51" s="4"/>
      <c r="F51" s="9">
        <f>INT('Liste FIS'!$C50)</f>
        <v>41624</v>
      </c>
    </row>
    <row r="52" spans="1:6" x14ac:dyDescent="0.25">
      <c r="A52" s="6">
        <v>31604</v>
      </c>
      <c r="B52" s="6" t="s">
        <v>0</v>
      </c>
      <c r="C52" s="7">
        <v>41624.632627314815</v>
      </c>
      <c r="D52" s="6"/>
      <c r="E52" s="6"/>
      <c r="F52" s="10">
        <f>INT('Liste FIS'!$C49)</f>
        <v>41624</v>
      </c>
    </row>
    <row r="53" spans="1:6" x14ac:dyDescent="0.25">
      <c r="A53" s="6">
        <v>31606</v>
      </c>
      <c r="B53" s="6" t="s">
        <v>0</v>
      </c>
      <c r="C53" s="7">
        <v>41624.633993055555</v>
      </c>
      <c r="D53" s="6"/>
      <c r="E53" s="6"/>
      <c r="F53" s="10">
        <f>INT('Liste FIS'!$C51)</f>
        <v>41624</v>
      </c>
    </row>
    <row r="54" spans="1:6" x14ac:dyDescent="0.25">
      <c r="A54" s="4">
        <v>31650</v>
      </c>
      <c r="B54" s="4" t="s">
        <v>0</v>
      </c>
      <c r="C54" s="5">
        <v>41625.66946759259</v>
      </c>
      <c r="D54" s="4"/>
      <c r="E54" s="4"/>
      <c r="F54" s="9">
        <f>INT('Liste FIS'!$C52)</f>
        <v>41624</v>
      </c>
    </row>
    <row r="55" spans="1:6" x14ac:dyDescent="0.25">
      <c r="A55" s="6">
        <v>31651</v>
      </c>
      <c r="B55" s="6" t="s">
        <v>0</v>
      </c>
      <c r="C55" s="7">
        <v>41625.679803240739</v>
      </c>
      <c r="D55" s="6"/>
      <c r="E55" s="6"/>
      <c r="F55" s="10">
        <f>INT('Liste FIS'!$C53)</f>
        <v>41624</v>
      </c>
    </row>
    <row r="56" spans="1:6" x14ac:dyDescent="0.25">
      <c r="A56" s="4">
        <v>31655</v>
      </c>
      <c r="B56" s="4" t="s">
        <v>0</v>
      </c>
      <c r="C56" s="5">
        <v>41625.735219907408</v>
      </c>
      <c r="D56" s="4"/>
      <c r="E56" s="4"/>
      <c r="F56" s="9">
        <f>INT('Liste FIS'!$C54)</f>
        <v>41625</v>
      </c>
    </row>
    <row r="57" spans="1:6" x14ac:dyDescent="0.25">
      <c r="A57" s="6">
        <v>31656</v>
      </c>
      <c r="B57" s="6" t="s">
        <v>0</v>
      </c>
      <c r="C57" s="7">
        <v>41626.336643518516</v>
      </c>
      <c r="D57" s="6"/>
      <c r="E57" s="6"/>
      <c r="F57" s="10">
        <f>INT('Liste FIS'!$C55)</f>
        <v>41625</v>
      </c>
    </row>
    <row r="58" spans="1:6" x14ac:dyDescent="0.25">
      <c r="A58" s="4">
        <v>31657</v>
      </c>
      <c r="B58" s="4" t="s">
        <v>0</v>
      </c>
      <c r="C58" s="5">
        <v>41626.370717592596</v>
      </c>
      <c r="D58" s="4"/>
      <c r="E58" s="4"/>
      <c r="F58" s="9">
        <f>INT('Liste FIS'!$C56)</f>
        <v>41625</v>
      </c>
    </row>
    <row r="59" spans="1:6" x14ac:dyDescent="0.25">
      <c r="A59" s="6">
        <v>31659</v>
      </c>
      <c r="B59" s="6" t="s">
        <v>0</v>
      </c>
      <c r="C59" s="7">
        <v>41626.376157407409</v>
      </c>
      <c r="D59" s="6"/>
      <c r="E59" s="6"/>
      <c r="F59" s="10">
        <f>INT('Liste FIS'!$C57)</f>
        <v>41626</v>
      </c>
    </row>
    <row r="60" spans="1:6" x14ac:dyDescent="0.25">
      <c r="A60" s="6">
        <v>31660</v>
      </c>
      <c r="B60" s="6" t="s">
        <v>0</v>
      </c>
      <c r="C60" s="7">
        <v>41626.383506944447</v>
      </c>
      <c r="D60" s="6"/>
      <c r="E60" s="6"/>
      <c r="F60" s="10">
        <f>INT('Liste FIS'!$C59)</f>
        <v>41626</v>
      </c>
    </row>
    <row r="61" spans="1:6" x14ac:dyDescent="0.25">
      <c r="A61" s="4">
        <v>31661</v>
      </c>
      <c r="B61" s="4" t="s">
        <v>0</v>
      </c>
      <c r="C61" s="5">
        <v>41626.383055555554</v>
      </c>
      <c r="D61" s="4"/>
      <c r="E61" s="4"/>
      <c r="F61" s="9">
        <f>INT('Liste FIS'!$C58)</f>
        <v>41626</v>
      </c>
    </row>
    <row r="62" spans="1:6" x14ac:dyDescent="0.25">
      <c r="A62" s="4">
        <v>31662</v>
      </c>
      <c r="B62" s="4" t="s">
        <v>0</v>
      </c>
      <c r="C62" s="5">
        <v>41626.406030092592</v>
      </c>
      <c r="D62" s="4"/>
      <c r="E62" s="4"/>
      <c r="F62" s="9">
        <f>INT('Liste FIS'!$C60)</f>
        <v>41626</v>
      </c>
    </row>
    <row r="63" spans="1:6" x14ac:dyDescent="0.25">
      <c r="A63" s="4">
        <v>31663</v>
      </c>
      <c r="B63" s="4" t="s">
        <v>0</v>
      </c>
      <c r="C63" s="5">
        <v>41626.412349537037</v>
      </c>
      <c r="D63" s="4"/>
      <c r="E63" s="4"/>
      <c r="F63" s="9">
        <f>INT('Liste FIS'!$C62)</f>
        <v>41626</v>
      </c>
    </row>
    <row r="64" spans="1:6" x14ac:dyDescent="0.25">
      <c r="A64" s="6">
        <v>31664</v>
      </c>
      <c r="B64" s="6" t="s">
        <v>0</v>
      </c>
      <c r="C64" s="7">
        <v>41626.411851851852</v>
      </c>
      <c r="D64" s="6"/>
      <c r="E64" s="6"/>
      <c r="F64" s="10">
        <f>INT('Liste FIS'!$C61)</f>
        <v>41626</v>
      </c>
    </row>
    <row r="65" spans="1:6" x14ac:dyDescent="0.25">
      <c r="A65" s="4">
        <v>31666</v>
      </c>
      <c r="B65" s="4" t="s">
        <v>0</v>
      </c>
      <c r="C65" s="5">
        <v>41635.335636574076</v>
      </c>
      <c r="D65" s="4"/>
      <c r="E65" s="4"/>
      <c r="F65" s="9">
        <f>INT('Liste FIS'!$C90)</f>
        <v>41632</v>
      </c>
    </row>
    <row r="66" spans="1:6" x14ac:dyDescent="0.25">
      <c r="A66" s="4">
        <v>31668</v>
      </c>
      <c r="B66" s="4" t="s">
        <v>0</v>
      </c>
      <c r="C66" s="5">
        <v>41626.462835648148</v>
      </c>
      <c r="D66" s="4"/>
      <c r="E66" s="4"/>
      <c r="F66" s="9">
        <f>INT('Liste FIS'!$C64)</f>
        <v>41626</v>
      </c>
    </row>
    <row r="67" spans="1:6" x14ac:dyDescent="0.25">
      <c r="A67" s="6">
        <v>31669</v>
      </c>
      <c r="B67" s="6" t="s">
        <v>0</v>
      </c>
      <c r="C67" s="7">
        <v>41626.463530092595</v>
      </c>
      <c r="D67" s="6"/>
      <c r="E67" s="6"/>
      <c r="F67" s="10">
        <f>INT('Liste FIS'!$C65)</f>
        <v>41635</v>
      </c>
    </row>
    <row r="68" spans="1:6" x14ac:dyDescent="0.25">
      <c r="A68" s="6">
        <v>31670</v>
      </c>
      <c r="B68" s="6" t="s">
        <v>0</v>
      </c>
      <c r="C68" s="7">
        <v>41626.460914351854</v>
      </c>
      <c r="D68" s="6"/>
      <c r="E68" s="6"/>
      <c r="F68" s="10">
        <f>INT('Liste FIS'!$C63)</f>
        <v>41626</v>
      </c>
    </row>
    <row r="69" spans="1:6" x14ac:dyDescent="0.25">
      <c r="A69" s="4">
        <v>31682</v>
      </c>
      <c r="B69" s="4" t="s">
        <v>0</v>
      </c>
      <c r="C69" s="5">
        <v>41626.584444444445</v>
      </c>
      <c r="D69" s="4"/>
      <c r="E69" s="4"/>
      <c r="F69" s="9">
        <f>INT('Liste FIS'!$C66)</f>
        <v>41626</v>
      </c>
    </row>
    <row r="70" spans="1:6" x14ac:dyDescent="0.25">
      <c r="A70" s="6">
        <v>31693</v>
      </c>
      <c r="B70" s="6" t="s">
        <v>0</v>
      </c>
      <c r="C70" s="7">
        <v>41627.402777777781</v>
      </c>
      <c r="D70" s="6"/>
      <c r="E70" s="6"/>
      <c r="F70" s="10">
        <f>INT('Liste FIS'!$C67)</f>
        <v>41626</v>
      </c>
    </row>
    <row r="71" spans="1:6" x14ac:dyDescent="0.25">
      <c r="A71" s="4">
        <v>31694</v>
      </c>
      <c r="B71" s="4" t="s">
        <v>0</v>
      </c>
      <c r="C71" s="5">
        <v>41627.408761574072</v>
      </c>
      <c r="D71" s="4"/>
      <c r="E71" s="4"/>
      <c r="F71" s="9">
        <f>INT('Liste FIS'!$C68)</f>
        <v>41626</v>
      </c>
    </row>
    <row r="72" spans="1:6" x14ac:dyDescent="0.25">
      <c r="A72" s="4">
        <v>31696</v>
      </c>
      <c r="B72" s="4" t="s">
        <v>0</v>
      </c>
      <c r="C72" s="5">
        <v>41627.442604166667</v>
      </c>
      <c r="D72" s="4"/>
      <c r="E72" s="4"/>
      <c r="F72" s="9">
        <f>INT('Liste FIS'!$C70)</f>
        <v>41627</v>
      </c>
    </row>
    <row r="73" spans="1:6" x14ac:dyDescent="0.25">
      <c r="A73" s="6">
        <v>31697</v>
      </c>
      <c r="B73" s="6" t="s">
        <v>0</v>
      </c>
      <c r="C73" s="7">
        <v>41627.442083333335</v>
      </c>
      <c r="D73" s="6"/>
      <c r="E73" s="6"/>
      <c r="F73" s="10">
        <f>INT('Liste FIS'!$C69)</f>
        <v>41626</v>
      </c>
    </row>
    <row r="74" spans="1:6" x14ac:dyDescent="0.25">
      <c r="A74" s="6">
        <v>31698</v>
      </c>
      <c r="B74" s="6" t="s">
        <v>0</v>
      </c>
      <c r="C74" s="7">
        <v>41627.466284722221</v>
      </c>
      <c r="D74" s="6"/>
      <c r="E74" s="6"/>
      <c r="F74" s="10">
        <f>INT('Liste FIS'!$C71)</f>
        <v>41627</v>
      </c>
    </row>
    <row r="75" spans="1:6" x14ac:dyDescent="0.25">
      <c r="A75" s="6">
        <v>31700</v>
      </c>
      <c r="B75" s="6" t="s">
        <v>0</v>
      </c>
      <c r="C75" s="7">
        <v>41627.480208333334</v>
      </c>
      <c r="D75" s="6"/>
      <c r="E75" s="6"/>
      <c r="F75" s="10">
        <f>INT('Liste FIS'!$C73)</f>
        <v>41627</v>
      </c>
    </row>
    <row r="76" spans="1:6" x14ac:dyDescent="0.25">
      <c r="A76" s="4">
        <v>31701</v>
      </c>
      <c r="B76" s="4" t="s">
        <v>0</v>
      </c>
      <c r="C76" s="5">
        <v>41627.479641203703</v>
      </c>
      <c r="D76" s="4"/>
      <c r="E76" s="4"/>
      <c r="F76" s="9">
        <f>INT('Liste FIS'!$C72)</f>
        <v>41627</v>
      </c>
    </row>
    <row r="77" spans="1:6" x14ac:dyDescent="0.25">
      <c r="A77" s="4">
        <v>31702</v>
      </c>
      <c r="B77" s="4" t="s">
        <v>0</v>
      </c>
      <c r="C77" s="5">
        <v>41627.518379629626</v>
      </c>
      <c r="D77" s="4"/>
      <c r="E77" s="4"/>
      <c r="F77" s="9">
        <f>INT('Liste FIS'!$C74)</f>
        <v>41627</v>
      </c>
    </row>
    <row r="78" spans="1:6" x14ac:dyDescent="0.25">
      <c r="A78" s="6">
        <v>31704</v>
      </c>
      <c r="B78" s="6" t="s">
        <v>0</v>
      </c>
      <c r="C78" s="7">
        <v>41627.59752314815</v>
      </c>
      <c r="D78" s="6"/>
      <c r="E78" s="6"/>
      <c r="F78" s="10">
        <f>INT('Liste FIS'!$C75)</f>
        <v>41627</v>
      </c>
    </row>
    <row r="79" spans="1:6" x14ac:dyDescent="0.25">
      <c r="A79" s="4">
        <v>31709</v>
      </c>
      <c r="B79" s="4" t="s">
        <v>0</v>
      </c>
      <c r="C79" s="5">
        <v>41627.675185185188</v>
      </c>
      <c r="D79" s="4"/>
      <c r="E79" s="4"/>
      <c r="F79" s="9">
        <f>INT('Liste FIS'!$C76)</f>
        <v>41627</v>
      </c>
    </row>
    <row r="80" spans="1:6" x14ac:dyDescent="0.25">
      <c r="A80" s="6">
        <v>31726</v>
      </c>
      <c r="B80" s="6" t="s">
        <v>0</v>
      </c>
      <c r="C80" s="7">
        <v>41631.386979166666</v>
      </c>
      <c r="D80" s="6"/>
      <c r="E80" s="6"/>
      <c r="F80" s="10">
        <f>INT('Liste FIS'!$C77)</f>
        <v>41627</v>
      </c>
    </row>
    <row r="81" spans="1:6" x14ac:dyDescent="0.25">
      <c r="A81" s="4">
        <v>31727</v>
      </c>
      <c r="B81" s="4" t="s">
        <v>0</v>
      </c>
      <c r="C81" s="5">
        <v>41631.387199074074</v>
      </c>
      <c r="D81" s="4"/>
      <c r="E81" s="4"/>
      <c r="F81" s="9">
        <f>INT('Liste FIS'!$C78)</f>
        <v>41627</v>
      </c>
    </row>
    <row r="82" spans="1:6" x14ac:dyDescent="0.25">
      <c r="A82" s="6">
        <v>31728</v>
      </c>
      <c r="B82" s="6" t="s">
        <v>0</v>
      </c>
      <c r="C82" s="7">
        <v>41631.404444444444</v>
      </c>
      <c r="D82" s="6"/>
      <c r="E82" s="6"/>
      <c r="F82" s="10">
        <f>INT('Liste FIS'!$C79)</f>
        <v>41627</v>
      </c>
    </row>
    <row r="83" spans="1:6" x14ac:dyDescent="0.25">
      <c r="A83" s="4">
        <v>31729</v>
      </c>
      <c r="B83" s="4" t="s">
        <v>0</v>
      </c>
      <c r="C83" s="5">
        <v>41631.431331018517</v>
      </c>
      <c r="D83" s="4"/>
      <c r="E83" s="4"/>
      <c r="F83" s="9">
        <f>INT('Liste FIS'!$C80)</f>
        <v>41631</v>
      </c>
    </row>
    <row r="84" spans="1:6" x14ac:dyDescent="0.25">
      <c r="A84" s="6">
        <v>31730</v>
      </c>
      <c r="B84" s="6" t="s">
        <v>0</v>
      </c>
      <c r="C84" s="7">
        <v>41631.446111111109</v>
      </c>
      <c r="D84" s="6"/>
      <c r="E84" s="6"/>
      <c r="F84" s="10">
        <f>INT('Liste FIS'!$C81)</f>
        <v>41631</v>
      </c>
    </row>
    <row r="85" spans="1:6" x14ac:dyDescent="0.25">
      <c r="A85" s="6">
        <v>31731</v>
      </c>
      <c r="B85" s="6" t="s">
        <v>0</v>
      </c>
      <c r="C85" s="7">
        <v>41631.447083333333</v>
      </c>
      <c r="D85" s="6"/>
      <c r="E85" s="6"/>
      <c r="F85" s="10">
        <f>INT('Liste FIS'!$C83)</f>
        <v>41631</v>
      </c>
    </row>
    <row r="86" spans="1:6" x14ac:dyDescent="0.25">
      <c r="A86" s="4">
        <v>31733</v>
      </c>
      <c r="B86" s="4" t="s">
        <v>0</v>
      </c>
      <c r="C86" s="5">
        <v>41631.446481481478</v>
      </c>
      <c r="D86" s="4"/>
      <c r="E86" s="4"/>
      <c r="F86" s="9">
        <f>INT('Liste FIS'!$C82)</f>
        <v>41631</v>
      </c>
    </row>
    <row r="87" spans="1:6" x14ac:dyDescent="0.25">
      <c r="A87" s="4">
        <v>31734</v>
      </c>
      <c r="B87" s="4" t="s">
        <v>0</v>
      </c>
      <c r="C87" s="5">
        <v>41631.456377314818</v>
      </c>
      <c r="D87" s="4"/>
      <c r="E87" s="4"/>
      <c r="F87" s="9">
        <f>INT('Liste FIS'!$C84)</f>
        <v>41631</v>
      </c>
    </row>
    <row r="88" spans="1:6" x14ac:dyDescent="0.25">
      <c r="A88" s="6">
        <v>31737</v>
      </c>
      <c r="B88" s="6" t="s">
        <v>0</v>
      </c>
      <c r="C88" s="7">
        <v>41631.559444444443</v>
      </c>
      <c r="D88" s="6"/>
      <c r="E88" s="6"/>
      <c r="F88" s="10">
        <f>INT('Liste FIS'!$C85)</f>
        <v>41631</v>
      </c>
    </row>
    <row r="89" spans="1:6" x14ac:dyDescent="0.25">
      <c r="A89" s="4">
        <v>31738</v>
      </c>
      <c r="B89" s="4" t="s">
        <v>0</v>
      </c>
      <c r="C89" s="5">
        <v>41631.61917824074</v>
      </c>
      <c r="D89" s="4"/>
      <c r="E89" s="4"/>
      <c r="F89" s="9">
        <f>INT('Liste FIS'!$C86)</f>
        <v>41631</v>
      </c>
    </row>
    <row r="90" spans="1:6" x14ac:dyDescent="0.25">
      <c r="A90" s="6">
        <v>31755</v>
      </c>
      <c r="B90" s="6" t="s">
        <v>0</v>
      </c>
      <c r="C90" s="7">
        <v>41632.621354166666</v>
      </c>
      <c r="D90" s="6"/>
      <c r="E90" s="6"/>
      <c r="F90" s="10">
        <f>INT('Liste FIS'!$C87)</f>
        <v>41631</v>
      </c>
    </row>
    <row r="91" spans="1:6" x14ac:dyDescent="0.25">
      <c r="A91" s="4">
        <v>31756</v>
      </c>
      <c r="B91" s="4" t="s">
        <v>0</v>
      </c>
      <c r="C91" s="5">
        <v>41632.640902777777</v>
      </c>
      <c r="D91" s="4"/>
      <c r="E91" s="4"/>
      <c r="F91" s="9">
        <f>INT('Liste FIS'!$C88)</f>
        <v>41631</v>
      </c>
    </row>
    <row r="92" spans="1:6" x14ac:dyDescent="0.25">
      <c r="A92" s="6">
        <v>31757</v>
      </c>
      <c r="B92" s="6" t="s">
        <v>0</v>
      </c>
      <c r="C92" s="7">
        <v>41632.702222222222</v>
      </c>
      <c r="D92" s="6"/>
      <c r="E92" s="6"/>
      <c r="F92" s="10">
        <f>INT('Liste FIS'!$C89)</f>
        <v>41631</v>
      </c>
    </row>
    <row r="93" spans="1:6" x14ac:dyDescent="0.25">
      <c r="A93" s="6">
        <v>31758</v>
      </c>
      <c r="B93" s="6" t="s">
        <v>0</v>
      </c>
      <c r="C93" s="7">
        <v>41635.412280092591</v>
      </c>
      <c r="D93" s="6"/>
      <c r="E93" s="6"/>
      <c r="F93" s="10">
        <f>INT('Liste FIS'!$C91)</f>
        <v>41632</v>
      </c>
    </row>
    <row r="94" spans="1:6" x14ac:dyDescent="0.25">
      <c r="A94" s="4">
        <v>31759</v>
      </c>
      <c r="B94" s="4" t="s">
        <v>0</v>
      </c>
      <c r="C94" s="5">
        <v>41635.461041666669</v>
      </c>
      <c r="D94" s="4"/>
      <c r="E94" s="4"/>
      <c r="F94" s="9">
        <f>INT('Liste FIS'!$C92)</f>
        <v>41632</v>
      </c>
    </row>
    <row r="95" spans="1:6" x14ac:dyDescent="0.25">
      <c r="A95" s="6">
        <v>31760</v>
      </c>
      <c r="B95" s="6" t="s">
        <v>0</v>
      </c>
      <c r="C95" s="7">
        <v>41635.466504629629</v>
      </c>
      <c r="D95" s="6"/>
      <c r="E95" s="6"/>
      <c r="F95" s="10">
        <f>INT('Liste FIS'!$C93)</f>
        <v>41635</v>
      </c>
    </row>
    <row r="96" spans="1:6" x14ac:dyDescent="0.25">
      <c r="A96" s="4">
        <v>31761</v>
      </c>
      <c r="B96" s="4" t="s">
        <v>0</v>
      </c>
      <c r="C96" s="5">
        <v>41635.494675925926</v>
      </c>
      <c r="D96" s="4"/>
      <c r="E96" s="4"/>
      <c r="F96" s="9">
        <f>INT('Liste FIS'!$C94)</f>
        <v>41635</v>
      </c>
    </row>
    <row r="97" spans="1:6" x14ac:dyDescent="0.25">
      <c r="A97" s="6">
        <v>31762</v>
      </c>
      <c r="B97" s="6" t="s">
        <v>0</v>
      </c>
      <c r="C97" s="7">
        <v>41635.578946759262</v>
      </c>
      <c r="D97" s="6"/>
      <c r="E97" s="6"/>
      <c r="F97" s="10">
        <f>INT('Liste FIS'!$C95)</f>
        <v>41635</v>
      </c>
    </row>
    <row r="98" spans="1:6" x14ac:dyDescent="0.25">
      <c r="A98" s="4">
        <v>31764</v>
      </c>
      <c r="B98" s="4" t="s">
        <v>0</v>
      </c>
      <c r="C98" s="5">
        <v>41635.660127314812</v>
      </c>
      <c r="D98" s="4"/>
      <c r="E98" s="4"/>
      <c r="F98" s="9">
        <f>INT('Liste FIS'!$C98)</f>
        <v>41635</v>
      </c>
    </row>
    <row r="99" spans="1:6" x14ac:dyDescent="0.25">
      <c r="A99" s="4">
        <v>31765</v>
      </c>
      <c r="B99" s="4" t="s">
        <v>0</v>
      </c>
      <c r="C99" s="5">
        <v>41635.652418981481</v>
      </c>
      <c r="D99" s="4"/>
      <c r="E99" s="4"/>
      <c r="F99" s="9">
        <f>INT('Liste FIS'!$C96)</f>
        <v>41635</v>
      </c>
    </row>
    <row r="100" spans="1:6" x14ac:dyDescent="0.25">
      <c r="A100" s="6">
        <v>31766</v>
      </c>
      <c r="B100" s="6" t="s">
        <v>0</v>
      </c>
      <c r="C100" s="7">
        <v>41635.659791666665</v>
      </c>
      <c r="D100" s="6"/>
      <c r="E100" s="6"/>
      <c r="F100" s="10">
        <f>INT('Liste FIS'!$C97)</f>
        <v>41635</v>
      </c>
    </row>
    <row r="101" spans="1:6" x14ac:dyDescent="0.25">
      <c r="A101" s="6">
        <v>31767</v>
      </c>
      <c r="B101" s="6" t="s">
        <v>0</v>
      </c>
      <c r="C101" s="7">
        <v>41635.66909722222</v>
      </c>
      <c r="D101" s="6" t="s">
        <v>26</v>
      </c>
      <c r="E101" s="6"/>
      <c r="F101" s="10">
        <f>INT('Liste FIS'!$C99)</f>
        <v>41635</v>
      </c>
    </row>
    <row r="102" spans="1:6" x14ac:dyDescent="0.25">
      <c r="A102" s="4">
        <v>31767</v>
      </c>
      <c r="B102" s="4" t="s">
        <v>0</v>
      </c>
      <c r="C102" s="5">
        <v>41638.405868055554</v>
      </c>
      <c r="D102" s="4"/>
      <c r="E102" s="4"/>
      <c r="F102" s="9">
        <f>INT('Liste FIS'!$C106)</f>
        <v>41638</v>
      </c>
    </row>
    <row r="103" spans="1:6" x14ac:dyDescent="0.25">
      <c r="A103" s="4">
        <v>31768</v>
      </c>
      <c r="B103" s="4" t="s">
        <v>0</v>
      </c>
      <c r="C103" s="5">
        <v>41635.687337962961</v>
      </c>
      <c r="D103" s="4"/>
      <c r="E103" s="4"/>
      <c r="F103" s="9">
        <f>INT('Liste FIS'!$C100)</f>
        <v>41635</v>
      </c>
    </row>
    <row r="104" spans="1:6" x14ac:dyDescent="0.25">
      <c r="A104" s="6">
        <v>31770</v>
      </c>
      <c r="B104" s="6" t="s">
        <v>0</v>
      </c>
      <c r="C104" s="7">
        <v>41638.344236111108</v>
      </c>
      <c r="D104" s="6" t="s">
        <v>26</v>
      </c>
      <c r="E104" s="6"/>
      <c r="F104" s="10">
        <f>INT('Liste FIS'!$C101)</f>
        <v>41635</v>
      </c>
    </row>
    <row r="105" spans="1:6" x14ac:dyDescent="0.25">
      <c r="A105" s="6">
        <v>31771</v>
      </c>
      <c r="B105" s="6" t="s">
        <v>0</v>
      </c>
      <c r="C105" s="7">
        <v>41638.35423611111</v>
      </c>
      <c r="D105" s="6"/>
      <c r="E105" s="6"/>
      <c r="F105" s="10">
        <f>INT('Liste FIS'!$C103)</f>
        <v>41635</v>
      </c>
    </row>
    <row r="106" spans="1:6" x14ac:dyDescent="0.25">
      <c r="A106" s="4">
        <v>31772</v>
      </c>
      <c r="B106" s="4" t="s">
        <v>0</v>
      </c>
      <c r="C106" s="5">
        <v>41638.353402777779</v>
      </c>
      <c r="D106" s="4"/>
      <c r="E106" s="4"/>
      <c r="F106" s="9">
        <f>INT('Liste FIS'!$C102)</f>
        <v>41638</v>
      </c>
    </row>
    <row r="107" spans="1:6" x14ac:dyDescent="0.25">
      <c r="A107" s="4">
        <v>31773</v>
      </c>
      <c r="B107" s="4" t="s">
        <v>0</v>
      </c>
      <c r="C107" s="5">
        <v>41638.3675</v>
      </c>
      <c r="D107" s="4"/>
      <c r="E107" s="4"/>
      <c r="F107" s="9">
        <f>INT('Liste FIS'!$C104)</f>
        <v>41638</v>
      </c>
    </row>
    <row r="108" spans="1:6" x14ac:dyDescent="0.25">
      <c r="A108" s="6">
        <v>31774</v>
      </c>
      <c r="B108" s="6" t="s">
        <v>0</v>
      </c>
      <c r="C108" s="7">
        <v>41638.403692129628</v>
      </c>
      <c r="D108" s="6"/>
      <c r="E108" s="6"/>
      <c r="F108" s="10">
        <f>INT('Liste FIS'!$C105)</f>
        <v>41638</v>
      </c>
    </row>
    <row r="109" spans="1:6" x14ac:dyDescent="0.25">
      <c r="A109" s="6">
        <v>31775</v>
      </c>
      <c r="B109" s="6" t="s">
        <v>0</v>
      </c>
      <c r="C109" s="7">
        <v>41638.407361111109</v>
      </c>
      <c r="D109" s="6" t="s">
        <v>26</v>
      </c>
      <c r="E109" s="6"/>
      <c r="F109" s="10">
        <f>INT('Liste FIS'!$C109)</f>
        <v>41638</v>
      </c>
    </row>
    <row r="110" spans="1:6" x14ac:dyDescent="0.25">
      <c r="A110" s="4">
        <v>31776</v>
      </c>
      <c r="B110" s="4" t="s">
        <v>0</v>
      </c>
      <c r="C110" s="5">
        <v>41638.407696759263</v>
      </c>
      <c r="D110" s="4" t="s">
        <v>26</v>
      </c>
      <c r="E110" s="4"/>
      <c r="F110" s="9">
        <f>INT('Liste FIS'!$C110)</f>
        <v>41638</v>
      </c>
    </row>
    <row r="111" spans="1:6" x14ac:dyDescent="0.25">
      <c r="A111" s="4">
        <v>31777</v>
      </c>
      <c r="B111" s="4" t="s">
        <v>0</v>
      </c>
      <c r="C111" s="5">
        <v>41638.406863425924</v>
      </c>
      <c r="D111" s="4"/>
      <c r="E111" s="4"/>
      <c r="F111" s="9">
        <f>INT('Liste FIS'!$C108)</f>
        <v>41638</v>
      </c>
    </row>
    <row r="112" spans="1:6" x14ac:dyDescent="0.25">
      <c r="A112" s="6">
        <v>31778</v>
      </c>
      <c r="B112" s="6" t="s">
        <v>0</v>
      </c>
      <c r="C112" s="7">
        <v>41638.406365740739</v>
      </c>
      <c r="D112" s="6"/>
      <c r="E112" s="6"/>
      <c r="F112" s="10">
        <f>INT('Liste FIS'!$C107)</f>
        <v>41638</v>
      </c>
    </row>
    <row r="113" spans="1:6" x14ac:dyDescent="0.25">
      <c r="A113" s="6">
        <v>31779</v>
      </c>
      <c r="B113" s="6" t="s">
        <v>0</v>
      </c>
      <c r="C113" s="7">
        <v>41638.4221412037</v>
      </c>
      <c r="D113" s="6"/>
      <c r="E113" s="6"/>
      <c r="F113" s="10">
        <f>INT('Liste FIS'!$C111)</f>
        <v>41638</v>
      </c>
    </row>
    <row r="114" spans="1:6" x14ac:dyDescent="0.25">
      <c r="A114" s="4">
        <v>31781</v>
      </c>
      <c r="B114" s="4" t="s">
        <v>0</v>
      </c>
      <c r="C114" s="5">
        <v>41638.448645833334</v>
      </c>
      <c r="D114" s="4"/>
      <c r="E114" s="4"/>
      <c r="F114" s="9">
        <f>INT('Liste FIS'!$C112)</f>
        <v>41638</v>
      </c>
    </row>
    <row r="115" spans="1:6" x14ac:dyDescent="0.25">
      <c r="A115" s="6">
        <v>31782</v>
      </c>
      <c r="B115" s="6" t="s">
        <v>0</v>
      </c>
      <c r="C115" s="7">
        <v>41638.449074074073</v>
      </c>
      <c r="D115" s="6"/>
      <c r="E115" s="6"/>
      <c r="F115" s="10">
        <f>INT('Liste FIS'!$C113)</f>
        <v>41638</v>
      </c>
    </row>
    <row r="116" spans="1:6" x14ac:dyDescent="0.25">
      <c r="A116" s="6">
        <v>31783</v>
      </c>
      <c r="B116" s="6" t="s">
        <v>0</v>
      </c>
      <c r="C116" s="7">
        <v>41638.450150462966</v>
      </c>
      <c r="D116" s="6"/>
      <c r="E116" s="6"/>
      <c r="F116" s="10">
        <f>INT('Liste FIS'!$C115)</f>
        <v>41638</v>
      </c>
    </row>
    <row r="117" spans="1:6" x14ac:dyDescent="0.25">
      <c r="A117" s="4">
        <v>31784</v>
      </c>
      <c r="B117" s="4" t="s">
        <v>0</v>
      </c>
      <c r="C117" s="5">
        <v>41638.449618055558</v>
      </c>
      <c r="D117" s="4"/>
      <c r="E117" s="4"/>
      <c r="F117" s="9">
        <f>INT('Liste FIS'!$C114)</f>
        <v>41638</v>
      </c>
    </row>
    <row r="118" spans="1:6" x14ac:dyDescent="0.25">
      <c r="A118" s="6">
        <v>31786</v>
      </c>
      <c r="B118" s="6" t="s">
        <v>0</v>
      </c>
      <c r="C118" s="7">
        <v>41638.477268518516</v>
      </c>
      <c r="D118" s="6"/>
      <c r="E118" s="6"/>
      <c r="F118" s="10">
        <f>INT('Liste FIS'!$C117)</f>
        <v>41638</v>
      </c>
    </row>
    <row r="119" spans="1:6" x14ac:dyDescent="0.25">
      <c r="A119" s="4">
        <v>31787</v>
      </c>
      <c r="B119" s="4" t="s">
        <v>0</v>
      </c>
      <c r="C119" s="5">
        <v>41638.47619212963</v>
      </c>
      <c r="D119" s="4"/>
      <c r="E119" s="4"/>
      <c r="F119" s="9">
        <f>INT('Liste FIS'!$C116)</f>
        <v>41638</v>
      </c>
    </row>
    <row r="120" spans="1:6" x14ac:dyDescent="0.25">
      <c r="A120" s="6">
        <v>31793</v>
      </c>
      <c r="B120" s="6" t="s">
        <v>7</v>
      </c>
      <c r="C120" s="7">
        <v>41639.363726851851</v>
      </c>
      <c r="D120" s="6" t="s">
        <v>4</v>
      </c>
      <c r="E120" s="6"/>
      <c r="F120" s="10">
        <f>INT('Liste FIS'!$C119)</f>
        <v>41638</v>
      </c>
    </row>
    <row r="121" spans="1:6" x14ac:dyDescent="0.25">
      <c r="A121" s="4">
        <v>31794</v>
      </c>
      <c r="B121" s="4" t="s">
        <v>7</v>
      </c>
      <c r="C121" s="5">
        <v>41639.365115740744</v>
      </c>
      <c r="D121" s="4" t="s">
        <v>4</v>
      </c>
      <c r="E121" s="4"/>
      <c r="F121" s="9">
        <f>INT('Liste FIS'!$C120)</f>
        <v>41639</v>
      </c>
    </row>
    <row r="122" spans="1:6" x14ac:dyDescent="0.25">
      <c r="A122" s="4">
        <v>31795</v>
      </c>
      <c r="B122" s="4" t="s">
        <v>0</v>
      </c>
      <c r="C122" s="5">
        <v>41639.361076388886</v>
      </c>
      <c r="D122" s="4"/>
      <c r="E122" s="4"/>
      <c r="F122" s="9">
        <f>INT('Liste FIS'!$C118)</f>
        <v>41638</v>
      </c>
    </row>
    <row r="123" spans="1:6" x14ac:dyDescent="0.25">
      <c r="A123" s="6">
        <v>31797</v>
      </c>
      <c r="B123" s="6" t="s">
        <v>0</v>
      </c>
      <c r="C123" s="7">
        <v>41639.402557870373</v>
      </c>
      <c r="D123" s="6"/>
      <c r="E123" s="6"/>
      <c r="F123" s="10">
        <f>INT('Liste FIS'!$C121)</f>
        <v>41639</v>
      </c>
    </row>
    <row r="124" spans="1:6" x14ac:dyDescent="0.25">
      <c r="A124" s="4">
        <v>31799</v>
      </c>
      <c r="B124" s="4" t="s">
        <v>0</v>
      </c>
      <c r="C124" s="5">
        <v>41639.443009259259</v>
      </c>
      <c r="D124" s="4"/>
      <c r="E124" s="4"/>
      <c r="F124" s="9">
        <f>INT('Liste FIS'!$C122)</f>
        <v>41639</v>
      </c>
    </row>
    <row r="125" spans="1:6" x14ac:dyDescent="0.25">
      <c r="A125" s="6">
        <v>31801</v>
      </c>
      <c r="B125" s="8" t="s">
        <v>0</v>
      </c>
      <c r="C125" s="7">
        <v>41639.448009259257</v>
      </c>
      <c r="D125" s="6"/>
      <c r="E125" s="6"/>
      <c r="F125" s="10">
        <f>INT('Liste FIS'!$C123)</f>
        <v>41639</v>
      </c>
    </row>
    <row r="126" spans="1:6" x14ac:dyDescent="0.25">
      <c r="A126" s="4">
        <v>31803</v>
      </c>
      <c r="B126" s="4" t="s">
        <v>0</v>
      </c>
      <c r="C126" s="5">
        <v>41639.463831018518</v>
      </c>
      <c r="D126" s="4"/>
      <c r="E126" s="4"/>
      <c r="F126" s="9">
        <f>INT('Liste FIS'!$C124)</f>
        <v>41639</v>
      </c>
    </row>
    <row r="127" spans="1:6" x14ac:dyDescent="0.25">
      <c r="A127" s="6">
        <v>31814</v>
      </c>
      <c r="B127" s="6" t="s">
        <v>0</v>
      </c>
      <c r="C127" s="7">
        <v>41641.342523148145</v>
      </c>
      <c r="D127" s="6"/>
      <c r="E127" s="6"/>
      <c r="F127" s="10">
        <f>INT('Liste FIS'!$C125)</f>
        <v>41639</v>
      </c>
    </row>
    <row r="128" spans="1:6" x14ac:dyDescent="0.25">
      <c r="A128" s="4">
        <v>31816</v>
      </c>
      <c r="B128" s="4" t="s">
        <v>0</v>
      </c>
      <c r="C128" s="5">
        <v>41641.382754629631</v>
      </c>
      <c r="D128" s="4"/>
      <c r="E128" s="4"/>
      <c r="F128" s="9">
        <f>INT('Liste FIS'!$C126)</f>
        <v>41639</v>
      </c>
    </row>
    <row r="129" spans="1:8" x14ac:dyDescent="0.25">
      <c r="A129" s="6">
        <v>31817</v>
      </c>
      <c r="B129" s="6" t="s">
        <v>0</v>
      </c>
      <c r="C129" s="7">
        <v>41641.383125</v>
      </c>
      <c r="D129" s="6"/>
      <c r="E129" s="6"/>
      <c r="F129" s="10">
        <f>INT('Liste FIS'!$C127)</f>
        <v>41641</v>
      </c>
    </row>
    <row r="130" spans="1:8" x14ac:dyDescent="0.25">
      <c r="A130" s="4">
        <v>31818</v>
      </c>
      <c r="B130" s="4" t="s">
        <v>0</v>
      </c>
      <c r="C130" s="5">
        <v>41641.391006944446</v>
      </c>
      <c r="D130" s="4"/>
      <c r="E130" s="4"/>
      <c r="F130" s="9">
        <f>INT('Liste FIS'!$C128)</f>
        <v>41641</v>
      </c>
    </row>
    <row r="131" spans="1:8" x14ac:dyDescent="0.25">
      <c r="A131" s="4">
        <v>31819</v>
      </c>
      <c r="B131" s="4" t="s">
        <v>0</v>
      </c>
      <c r="C131" s="5">
        <v>41641.401805555557</v>
      </c>
      <c r="D131" s="4"/>
      <c r="E131" s="4"/>
      <c r="F131" s="9">
        <f>INT('Liste FIS'!$C130)</f>
        <v>41641</v>
      </c>
    </row>
    <row r="132" spans="1:8" x14ac:dyDescent="0.25">
      <c r="A132" s="6">
        <v>31820</v>
      </c>
      <c r="B132" s="6" t="s">
        <v>0</v>
      </c>
      <c r="C132" s="7">
        <v>41641.401203703703</v>
      </c>
      <c r="D132" s="6"/>
      <c r="E132" s="6"/>
      <c r="F132" s="10">
        <f>INT('Liste FIS'!$C129)</f>
        <v>41641</v>
      </c>
    </row>
    <row r="133" spans="1:8" x14ac:dyDescent="0.25">
      <c r="A133" s="6">
        <v>31821</v>
      </c>
      <c r="B133" s="6" t="s">
        <v>0</v>
      </c>
      <c r="C133" s="7">
        <v>41641.419398148151</v>
      </c>
      <c r="D133" s="6"/>
      <c r="E133" s="6"/>
      <c r="F133" s="10">
        <f>INT('Liste FIS'!$C131)</f>
        <v>41641</v>
      </c>
    </row>
    <row r="134" spans="1:8" x14ac:dyDescent="0.25">
      <c r="A134" s="4">
        <v>31822</v>
      </c>
      <c r="B134" s="4" t="s">
        <v>0</v>
      </c>
      <c r="C134" s="5">
        <v>41641.439027777778</v>
      </c>
      <c r="D134" s="6" t="s">
        <v>26</v>
      </c>
      <c r="E134" s="6"/>
      <c r="F134" s="9">
        <f>INT('Liste FIS'!$C132)</f>
        <v>41641</v>
      </c>
    </row>
    <row r="135" spans="1:8" x14ac:dyDescent="0.25">
      <c r="A135" s="6">
        <v>31827</v>
      </c>
      <c r="B135" s="6" t="s">
        <v>0</v>
      </c>
      <c r="C135" s="7">
        <v>41641.650219907409</v>
      </c>
      <c r="D135" s="6"/>
      <c r="E135" s="6"/>
      <c r="F135" s="10">
        <f>INT('Liste FIS'!$C133)</f>
        <v>41641</v>
      </c>
    </row>
    <row r="136" spans="1:8" x14ac:dyDescent="0.25">
      <c r="A136" s="4">
        <v>31828</v>
      </c>
      <c r="B136" s="4" t="s">
        <v>0</v>
      </c>
      <c r="C136" s="5">
        <v>41641.656805555554</v>
      </c>
      <c r="D136" s="4"/>
      <c r="E136" s="4"/>
      <c r="F136" s="9">
        <f>INT('Liste FIS'!$C134)</f>
        <v>41641</v>
      </c>
    </row>
    <row r="137" spans="1:8" x14ac:dyDescent="0.25">
      <c r="A137" s="6">
        <v>31829</v>
      </c>
      <c r="B137" s="6" t="s">
        <v>0</v>
      </c>
      <c r="C137" s="7">
        <v>41641.665497685186</v>
      </c>
      <c r="D137" s="6"/>
      <c r="E137" s="6"/>
      <c r="F137" s="10">
        <f>INT('Liste FIS'!$C135)</f>
        <v>41641</v>
      </c>
    </row>
    <row r="138" spans="1:8" x14ac:dyDescent="0.25">
      <c r="A138" s="4">
        <v>31830</v>
      </c>
      <c r="B138" s="4" t="s">
        <v>0</v>
      </c>
      <c r="C138" s="5">
        <v>41641.703356481485</v>
      </c>
      <c r="D138" s="4"/>
      <c r="E138" s="4"/>
      <c r="F138" s="9">
        <f>INT('Liste FIS'!$C136)</f>
        <v>41641</v>
      </c>
    </row>
    <row r="139" spans="1:8" x14ac:dyDescent="0.25">
      <c r="A139" s="6">
        <v>31832</v>
      </c>
      <c r="B139" s="6" t="s">
        <v>0</v>
      </c>
      <c r="C139" s="7">
        <v>41641.734178240738</v>
      </c>
      <c r="D139" s="6" t="s">
        <v>26</v>
      </c>
      <c r="E139" s="6"/>
      <c r="F139" s="10">
        <f>INT('Liste FIS'!$C137)</f>
        <v>41641</v>
      </c>
    </row>
    <row r="140" spans="1:8" x14ac:dyDescent="0.25">
      <c r="A140" s="4">
        <v>31833</v>
      </c>
      <c r="B140" s="4" t="s">
        <v>0</v>
      </c>
      <c r="C140" s="5">
        <v>41642.370810185188</v>
      </c>
      <c r="D140" s="6" t="s">
        <v>26</v>
      </c>
      <c r="E140" s="6"/>
      <c r="F140" s="9">
        <f>INT('Liste FIS'!$C142)</f>
        <v>41642</v>
      </c>
    </row>
    <row r="141" spans="1:8" x14ac:dyDescent="0.25">
      <c r="A141" s="6">
        <v>31834</v>
      </c>
      <c r="B141" s="6" t="s">
        <v>0</v>
      </c>
      <c r="C141" s="7">
        <v>41642.368784722225</v>
      </c>
      <c r="D141" s="6" t="s">
        <v>26</v>
      </c>
      <c r="E141" s="6"/>
      <c r="F141" s="10">
        <f>INT('Liste FIS'!$C139)</f>
        <v>41641</v>
      </c>
    </row>
    <row r="142" spans="1:8" x14ac:dyDescent="0.25">
      <c r="A142" s="6">
        <v>31835</v>
      </c>
      <c r="B142" s="6" t="s">
        <v>0</v>
      </c>
      <c r="C142" s="7">
        <v>41642.370254629626</v>
      </c>
      <c r="D142" s="6" t="s">
        <v>26</v>
      </c>
      <c r="E142" s="6"/>
      <c r="F142" s="10">
        <f>INT('Liste FIS'!$C141)</f>
        <v>41642</v>
      </c>
    </row>
    <row r="143" spans="1:8" x14ac:dyDescent="0.25">
      <c r="A143" s="4">
        <v>31836</v>
      </c>
      <c r="B143" s="4" t="s">
        <v>0</v>
      </c>
      <c r="C143" s="5">
        <v>41642.370046296295</v>
      </c>
      <c r="D143" s="4"/>
      <c r="E143" s="16" t="s">
        <v>8</v>
      </c>
      <c r="F143" s="9">
        <f>INT('Liste FIS'!$C140)</f>
        <v>41642</v>
      </c>
      <c r="H143" s="16"/>
    </row>
    <row r="144" spans="1:8" x14ac:dyDescent="0.25">
      <c r="A144" s="6">
        <v>31838</v>
      </c>
      <c r="B144" s="6" t="s">
        <v>0</v>
      </c>
      <c r="C144" s="7">
        <v>41642.378680555557</v>
      </c>
      <c r="D144" s="6"/>
      <c r="E144" s="6"/>
      <c r="F144" s="10">
        <f>INT('Liste FIS'!$C143)</f>
        <v>41642</v>
      </c>
    </row>
    <row r="145" spans="1:6" x14ac:dyDescent="0.25">
      <c r="A145" s="4">
        <v>31839</v>
      </c>
      <c r="B145" s="4" t="s">
        <v>0</v>
      </c>
      <c r="C145" s="5">
        <v>41642.412951388891</v>
      </c>
      <c r="D145" s="6" t="s">
        <v>26</v>
      </c>
      <c r="E145" s="6"/>
      <c r="F145" s="9">
        <f>INT('Liste FIS'!$C146)</f>
        <v>41642</v>
      </c>
    </row>
    <row r="146" spans="1:6" x14ac:dyDescent="0.25">
      <c r="A146" s="6">
        <v>31840</v>
      </c>
      <c r="B146" s="6" t="s">
        <v>0</v>
      </c>
      <c r="C146" s="7">
        <v>41642.412546296298</v>
      </c>
      <c r="D146" s="6" t="s">
        <v>18</v>
      </c>
      <c r="E146" s="6"/>
      <c r="F146" s="10">
        <f>INT('Liste FIS'!$C145)</f>
        <v>41642</v>
      </c>
    </row>
    <row r="147" spans="1:6" x14ac:dyDescent="0.25">
      <c r="A147" s="4">
        <v>31841</v>
      </c>
      <c r="B147" s="4" t="s">
        <v>0</v>
      </c>
      <c r="C147" s="5">
        <v>41642.412152777775</v>
      </c>
      <c r="D147" s="4" t="s">
        <v>18</v>
      </c>
      <c r="E147" s="4"/>
      <c r="F147" s="9">
        <f>INT('Liste FIS'!$C144)</f>
        <v>41642</v>
      </c>
    </row>
    <row r="148" spans="1:6" x14ac:dyDescent="0.25">
      <c r="A148" s="6">
        <v>31842</v>
      </c>
      <c r="B148" s="6" t="s">
        <v>0</v>
      </c>
      <c r="C148" s="7">
        <v>41642.41337962963</v>
      </c>
      <c r="D148" s="6"/>
      <c r="E148" s="6"/>
      <c r="F148" s="10">
        <f>INT('Liste FIS'!$C147)</f>
        <v>41642</v>
      </c>
    </row>
    <row r="149" spans="1:6" x14ac:dyDescent="0.25">
      <c r="A149" s="4">
        <v>31842</v>
      </c>
      <c r="B149" s="4" t="s">
        <v>0</v>
      </c>
      <c r="C149" s="5">
        <v>41642.438043981485</v>
      </c>
      <c r="D149" s="4"/>
      <c r="E149" s="4"/>
      <c r="F149" s="9">
        <f>INT('Liste FIS'!$C148)</f>
        <v>41642</v>
      </c>
    </row>
    <row r="150" spans="1:6" x14ac:dyDescent="0.25">
      <c r="A150" s="6">
        <v>31843</v>
      </c>
      <c r="B150" s="6" t="s">
        <v>0</v>
      </c>
      <c r="C150" s="7">
        <v>41642.439849537041</v>
      </c>
      <c r="D150" s="6"/>
      <c r="E150" s="6"/>
      <c r="F150" s="10">
        <f>INT('Liste FIS'!$C149)</f>
        <v>41642</v>
      </c>
    </row>
    <row r="151" spans="1:6" x14ac:dyDescent="0.25">
      <c r="A151" s="4">
        <v>31844</v>
      </c>
      <c r="B151" s="4" t="s">
        <v>0</v>
      </c>
      <c r="C151" s="5">
        <v>41642.468958333331</v>
      </c>
      <c r="D151" s="4"/>
      <c r="E151" s="4"/>
      <c r="F151" s="9">
        <f>INT('Liste FIS'!$C152)</f>
        <v>41642</v>
      </c>
    </row>
    <row r="152" spans="1:6" x14ac:dyDescent="0.25">
      <c r="A152" s="4">
        <v>31845</v>
      </c>
      <c r="B152" s="4" t="s">
        <v>0</v>
      </c>
      <c r="C152" s="5">
        <v>41642.467372685183</v>
      </c>
      <c r="D152" s="4"/>
      <c r="E152" s="4"/>
      <c r="F152" s="9">
        <f>INT('Liste FIS'!$C150)</f>
        <v>41642</v>
      </c>
    </row>
    <row r="153" spans="1:6" x14ac:dyDescent="0.25">
      <c r="A153" s="6">
        <v>31846</v>
      </c>
      <c r="B153" s="6" t="s">
        <v>0</v>
      </c>
      <c r="C153" s="7">
        <v>41642.468078703707</v>
      </c>
      <c r="D153" s="6"/>
      <c r="E153" s="6"/>
      <c r="F153" s="10">
        <f>INT('Liste FIS'!$C151)</f>
        <v>41642</v>
      </c>
    </row>
    <row r="154" spans="1:6" x14ac:dyDescent="0.25">
      <c r="A154" s="6">
        <v>31847</v>
      </c>
      <c r="B154" s="6" t="s">
        <v>0</v>
      </c>
      <c r="C154" s="7">
        <v>41642.491805555554</v>
      </c>
      <c r="D154" s="6"/>
      <c r="E154" s="6"/>
      <c r="F154" s="10">
        <f>INT('Liste FIS'!$C153)</f>
        <v>41642</v>
      </c>
    </row>
    <row r="155" spans="1:6" x14ac:dyDescent="0.25">
      <c r="A155" s="4">
        <v>31848</v>
      </c>
      <c r="B155" s="4" t="s">
        <v>0</v>
      </c>
      <c r="C155" s="5">
        <v>41642.492129629631</v>
      </c>
      <c r="D155" s="4"/>
      <c r="E155" s="4"/>
      <c r="F155" s="9">
        <f>INT('Liste FIS'!$C154)</f>
        <v>41642</v>
      </c>
    </row>
    <row r="156" spans="1:6" x14ac:dyDescent="0.25">
      <c r="A156" s="6">
        <v>31849</v>
      </c>
      <c r="B156" s="6" t="s">
        <v>0</v>
      </c>
      <c r="C156" s="7">
        <v>41642.492881944447</v>
      </c>
      <c r="D156" s="6"/>
      <c r="E156" s="6"/>
      <c r="F156" s="10">
        <f>INT('Liste FIS'!$C155)</f>
        <v>41642</v>
      </c>
    </row>
    <row r="157" spans="1:6" x14ac:dyDescent="0.25">
      <c r="A157" s="4">
        <v>31851</v>
      </c>
      <c r="B157" s="4" t="s">
        <v>0</v>
      </c>
      <c r="C157" s="5">
        <v>41642.543449074074</v>
      </c>
      <c r="D157" s="4"/>
      <c r="E157" s="4"/>
      <c r="F157" s="9">
        <f>INT('Liste FIS'!$C156)</f>
        <v>41642</v>
      </c>
    </row>
    <row r="158" spans="1:6" x14ac:dyDescent="0.25">
      <c r="A158" s="4">
        <v>31852</v>
      </c>
      <c r="B158" s="4" t="s">
        <v>0</v>
      </c>
      <c r="C158" s="5">
        <v>41642.606111111112</v>
      </c>
      <c r="D158" s="4" t="s">
        <v>22</v>
      </c>
      <c r="E158" s="4"/>
      <c r="F158" s="9">
        <f>INT('Liste FIS'!$C158)</f>
        <v>41642</v>
      </c>
    </row>
    <row r="159" spans="1:6" x14ac:dyDescent="0.25">
      <c r="A159" s="6">
        <v>31853</v>
      </c>
      <c r="B159" s="6" t="s">
        <v>0</v>
      </c>
      <c r="C159" s="7">
        <v>41642.605844907404</v>
      </c>
      <c r="D159" s="6" t="s">
        <v>18</v>
      </c>
      <c r="E159" s="6"/>
      <c r="F159" s="10">
        <f>INT('Liste FIS'!$C157)</f>
        <v>41642</v>
      </c>
    </row>
    <row r="160" spans="1:6" x14ac:dyDescent="0.25">
      <c r="A160" s="6">
        <v>31854</v>
      </c>
      <c r="B160" s="6" t="s">
        <v>0</v>
      </c>
      <c r="C160" s="7">
        <v>41642.647199074076</v>
      </c>
      <c r="D160" s="6" t="s">
        <v>30</v>
      </c>
      <c r="E160" s="6"/>
      <c r="F160" s="10">
        <f>INT('Liste FIS'!$C159)</f>
        <v>41642</v>
      </c>
    </row>
    <row r="161" spans="1:8" x14ac:dyDescent="0.25">
      <c r="A161" s="4">
        <v>31856</v>
      </c>
      <c r="B161" s="4" t="s">
        <v>0</v>
      </c>
      <c r="C161" s="5">
        <v>41642.658055555556</v>
      </c>
      <c r="D161" s="4" t="s">
        <v>18</v>
      </c>
      <c r="E161" s="4"/>
      <c r="F161" s="9">
        <f>INT('Liste FIS'!$C160)</f>
        <v>41642</v>
      </c>
    </row>
    <row r="162" spans="1:8" x14ac:dyDescent="0.25">
      <c r="A162" s="6">
        <v>31857</v>
      </c>
      <c r="B162" s="6" t="s">
        <v>0</v>
      </c>
      <c r="C162" s="7">
        <v>41642.665370370371</v>
      </c>
      <c r="D162" s="6"/>
      <c r="E162" s="6" t="s">
        <v>44</v>
      </c>
      <c r="F162" s="10">
        <f>INT('Liste FIS'!$C161)</f>
        <v>41642</v>
      </c>
    </row>
    <row r="163" spans="1:8" x14ac:dyDescent="0.25">
      <c r="A163" s="4">
        <v>31858</v>
      </c>
      <c r="B163" s="4" t="s">
        <v>0</v>
      </c>
      <c r="C163" s="5">
        <v>41642.669120370374</v>
      </c>
      <c r="D163" s="4" t="s">
        <v>18</v>
      </c>
      <c r="E163" s="4"/>
      <c r="F163" s="9">
        <f>INT('Liste FIS'!$C162)</f>
        <v>41642</v>
      </c>
    </row>
    <row r="164" spans="1:8" x14ac:dyDescent="0.25">
      <c r="A164" s="6">
        <v>31859</v>
      </c>
      <c r="B164" s="6" t="s">
        <v>0</v>
      </c>
      <c r="C164" s="7">
        <v>41642.670856481483</v>
      </c>
      <c r="D164" s="6" t="s">
        <v>18</v>
      </c>
      <c r="E164" s="6"/>
      <c r="F164" s="10">
        <f>INT('Liste FIS'!$C163)</f>
        <v>41642</v>
      </c>
    </row>
    <row r="165" spans="1:8" x14ac:dyDescent="0.25">
      <c r="A165" s="4">
        <v>31860</v>
      </c>
      <c r="B165" s="4" t="s">
        <v>0</v>
      </c>
      <c r="C165" s="5">
        <v>41642.672939814816</v>
      </c>
      <c r="D165" s="4" t="s">
        <v>18</v>
      </c>
      <c r="E165" s="4"/>
      <c r="F165" s="9">
        <f>INT('Liste FIS'!$C164)</f>
        <v>41642</v>
      </c>
    </row>
    <row r="166" spans="1:8" x14ac:dyDescent="0.25">
      <c r="A166" s="6">
        <v>31861</v>
      </c>
      <c r="B166" s="6" t="s">
        <v>0</v>
      </c>
      <c r="C166" s="7">
        <v>41642.673657407409</v>
      </c>
      <c r="D166" s="4" t="s">
        <v>10</v>
      </c>
      <c r="E166" s="16" t="s">
        <v>9</v>
      </c>
      <c r="F166" s="10">
        <f>INT('Liste FIS'!$C165)</f>
        <v>41642</v>
      </c>
      <c r="H166" s="16"/>
    </row>
    <row r="167" spans="1:8" x14ac:dyDescent="0.25">
      <c r="A167" s="6">
        <v>31862</v>
      </c>
      <c r="B167" s="6" t="s">
        <v>0</v>
      </c>
      <c r="C167" s="7">
        <v>41642.692152777781</v>
      </c>
      <c r="D167" s="6" t="s">
        <v>26</v>
      </c>
      <c r="E167" s="6"/>
      <c r="F167" s="10">
        <f>INT('Liste FIS'!$C167)</f>
        <v>41642</v>
      </c>
    </row>
    <row r="168" spans="1:8" x14ac:dyDescent="0.25">
      <c r="A168" s="4">
        <v>31866</v>
      </c>
      <c r="B168" s="4" t="s">
        <v>0</v>
      </c>
      <c r="C168" s="5">
        <v>41642.691493055558</v>
      </c>
      <c r="D168" s="4" t="s">
        <v>23</v>
      </c>
      <c r="E168" s="4"/>
      <c r="F168" s="9">
        <f>INT('Liste FIS'!$C166)</f>
        <v>41642</v>
      </c>
    </row>
    <row r="169" spans="1:8" x14ac:dyDescent="0.25">
      <c r="A169" s="4">
        <v>31867</v>
      </c>
      <c r="B169" s="4" t="s">
        <v>0</v>
      </c>
      <c r="C169" s="5">
        <v>41642.703217592592</v>
      </c>
      <c r="D169" s="4" t="s">
        <v>4</v>
      </c>
      <c r="E169" s="4"/>
      <c r="F169" s="9">
        <f>INT('Liste FIS'!$C168)</f>
        <v>41642</v>
      </c>
    </row>
    <row r="170" spans="1:8" x14ac:dyDescent="0.25">
      <c r="A170" s="4">
        <v>31879</v>
      </c>
      <c r="B170" s="4" t="s">
        <v>0</v>
      </c>
      <c r="C170" s="5">
        <v>41645.435474537036</v>
      </c>
      <c r="D170" s="4" t="s">
        <v>27</v>
      </c>
      <c r="E170" s="4"/>
      <c r="F170" s="9">
        <f>INT('Liste FIS'!$C170)</f>
        <v>41645</v>
      </c>
    </row>
    <row r="171" spans="1:8" x14ac:dyDescent="0.25">
      <c r="A171" s="6">
        <v>31880</v>
      </c>
      <c r="B171" s="6" t="s">
        <v>0</v>
      </c>
      <c r="C171" s="7">
        <v>41645.434999999998</v>
      </c>
      <c r="D171" s="4" t="s">
        <v>26</v>
      </c>
      <c r="E171" s="17" t="s">
        <v>17</v>
      </c>
      <c r="F171" s="10">
        <f>INT('Liste FIS'!$C169)</f>
        <v>41642</v>
      </c>
      <c r="H171" s="17"/>
    </row>
    <row r="172" spans="1:8" x14ac:dyDescent="0.25">
      <c r="A172" s="4">
        <v>31881</v>
      </c>
      <c r="B172" s="4" t="s">
        <v>0</v>
      </c>
      <c r="C172" s="5">
        <v>41645.436388888891</v>
      </c>
      <c r="D172" s="6" t="s">
        <v>18</v>
      </c>
      <c r="E172" s="4" t="s">
        <v>44</v>
      </c>
      <c r="F172" s="9">
        <f>INT('Liste FIS'!$C172)</f>
        <v>41645</v>
      </c>
    </row>
    <row r="173" spans="1:8" x14ac:dyDescent="0.25">
      <c r="A173" s="6">
        <v>31882</v>
      </c>
      <c r="B173" s="6" t="s">
        <v>0</v>
      </c>
      <c r="C173" s="7">
        <v>41645.435960648145</v>
      </c>
      <c r="D173" s="6"/>
      <c r="E173" s="6"/>
      <c r="F173" s="10">
        <f>INT('Liste FIS'!$C171)</f>
        <v>41645</v>
      </c>
    </row>
    <row r="174" spans="1:8" x14ac:dyDescent="0.25">
      <c r="A174" s="6">
        <v>31887</v>
      </c>
      <c r="B174" s="6" t="s">
        <v>0</v>
      </c>
      <c r="C174" s="7">
        <v>41645.497164351851</v>
      </c>
      <c r="D174" s="6" t="s">
        <v>18</v>
      </c>
      <c r="E174" s="6"/>
      <c r="F174" s="10">
        <f>INT('Liste FIS'!$C173)</f>
        <v>41645</v>
      </c>
    </row>
    <row r="175" spans="1:8" x14ac:dyDescent="0.25">
      <c r="A175" s="4">
        <v>31888</v>
      </c>
      <c r="B175" s="4" t="s">
        <v>0</v>
      </c>
      <c r="C175" s="5">
        <v>41645.497615740744</v>
      </c>
      <c r="D175" s="4" t="s">
        <v>18</v>
      </c>
      <c r="E175" s="4"/>
      <c r="F175" s="9">
        <f>INT('Liste FIS'!$C174)</f>
        <v>41645</v>
      </c>
    </row>
    <row r="176" spans="1:8" x14ac:dyDescent="0.25">
      <c r="A176" s="6">
        <v>31889</v>
      </c>
      <c r="B176" s="6" t="s">
        <v>0</v>
      </c>
      <c r="C176" s="7">
        <v>41645.50377314815</v>
      </c>
      <c r="D176" s="6" t="s">
        <v>10</v>
      </c>
      <c r="E176" s="6"/>
      <c r="F176" s="10">
        <f>INT('Liste FIS'!$C175)</f>
        <v>41645</v>
      </c>
    </row>
    <row r="177" spans="1:6" x14ac:dyDescent="0.25">
      <c r="A177" s="4">
        <v>31891</v>
      </c>
      <c r="B177" s="4" t="s">
        <v>0</v>
      </c>
      <c r="C177" s="5">
        <v>41645.58221064815</v>
      </c>
      <c r="D177" s="4" t="s">
        <v>22</v>
      </c>
      <c r="E177" s="4"/>
      <c r="F177" s="9">
        <f>INT('Liste FIS'!$C176)</f>
        <v>41645</v>
      </c>
    </row>
    <row r="178" spans="1:6" x14ac:dyDescent="0.25">
      <c r="A178" s="6">
        <v>31909</v>
      </c>
      <c r="B178" s="6" t="s">
        <v>0</v>
      </c>
      <c r="C178" s="7">
        <v>41646.433703703704</v>
      </c>
      <c r="D178" s="6" t="s">
        <v>22</v>
      </c>
      <c r="E178" s="6"/>
      <c r="F178" s="10">
        <f>INT('Liste FIS'!$C177)</f>
        <v>41645</v>
      </c>
    </row>
    <row r="179" spans="1:6" x14ac:dyDescent="0.25">
      <c r="A179" s="4">
        <v>31910</v>
      </c>
      <c r="B179" s="4" t="s">
        <v>0</v>
      </c>
      <c r="C179" s="5">
        <v>41646.43408564815</v>
      </c>
      <c r="D179" s="6" t="s">
        <v>26</v>
      </c>
      <c r="E179" s="6"/>
      <c r="F179" s="9">
        <f>INT('Liste FIS'!$C178)</f>
        <v>41646</v>
      </c>
    </row>
    <row r="180" spans="1:6" x14ac:dyDescent="0.25">
      <c r="A180" s="6">
        <v>31912</v>
      </c>
      <c r="B180" s="6" t="s">
        <v>0</v>
      </c>
      <c r="C180" s="7">
        <v>41646.445034722223</v>
      </c>
      <c r="D180" s="6" t="s">
        <v>12</v>
      </c>
      <c r="E180" s="6"/>
      <c r="F180" s="10">
        <f>INT('Liste FIS'!$C179)</f>
        <v>41646</v>
      </c>
    </row>
    <row r="181" spans="1:6" x14ac:dyDescent="0.25">
      <c r="A181" s="4">
        <v>31913</v>
      </c>
      <c r="B181" s="4" t="s">
        <v>0</v>
      </c>
      <c r="C181" s="5">
        <v>41646.445613425924</v>
      </c>
      <c r="D181" s="4" t="s">
        <v>12</v>
      </c>
      <c r="E181" s="4"/>
      <c r="F181" s="9">
        <f>INT('Liste FIS'!$C180)</f>
        <v>41646</v>
      </c>
    </row>
    <row r="182" spans="1:6" x14ac:dyDescent="0.25">
      <c r="A182" s="6">
        <v>31914</v>
      </c>
      <c r="B182" s="6" t="s">
        <v>0</v>
      </c>
      <c r="C182" s="7">
        <v>41646.458240740743</v>
      </c>
      <c r="D182" s="6" t="s">
        <v>26</v>
      </c>
      <c r="E182" s="6"/>
      <c r="F182" s="10">
        <f>INT('Liste FIS'!$C181)</f>
        <v>41646</v>
      </c>
    </row>
    <row r="183" spans="1:6" x14ac:dyDescent="0.25">
      <c r="A183" s="4">
        <v>31916</v>
      </c>
      <c r="B183" s="4" t="s">
        <v>0</v>
      </c>
      <c r="C183" s="5">
        <v>41646.459814814814</v>
      </c>
      <c r="D183" s="4" t="s">
        <v>15</v>
      </c>
      <c r="E183" s="4"/>
      <c r="F183" s="9">
        <f>INT('Liste FIS'!$C182)</f>
        <v>41646</v>
      </c>
    </row>
    <row r="184" spans="1:6" x14ac:dyDescent="0.25">
      <c r="A184" s="6">
        <v>31917</v>
      </c>
      <c r="B184" s="6" t="s">
        <v>0</v>
      </c>
      <c r="C184" s="7">
        <v>41646.465173611112</v>
      </c>
      <c r="D184" s="6" t="s">
        <v>18</v>
      </c>
      <c r="E184" s="6"/>
      <c r="F184" s="10">
        <f>INT('Liste FIS'!$C183)</f>
        <v>41646</v>
      </c>
    </row>
    <row r="185" spans="1:6" x14ac:dyDescent="0.25">
      <c r="A185" s="4">
        <v>31918</v>
      </c>
      <c r="B185" s="4" t="s">
        <v>0</v>
      </c>
      <c r="C185" s="5">
        <v>41646.465810185182</v>
      </c>
      <c r="D185" s="4" t="s">
        <v>18</v>
      </c>
      <c r="E185" s="4"/>
      <c r="F185" s="9">
        <f>INT('Liste FIS'!$C184)</f>
        <v>41646</v>
      </c>
    </row>
    <row r="186" spans="1:6" x14ac:dyDescent="0.25">
      <c r="A186" s="6">
        <v>31920</v>
      </c>
      <c r="B186" s="6" t="s">
        <v>0</v>
      </c>
      <c r="C186" s="7">
        <v>41646.494675925926</v>
      </c>
      <c r="D186" s="6" t="s">
        <v>18</v>
      </c>
      <c r="E186" s="6"/>
      <c r="F186" s="10">
        <f>INT('Liste FIS'!$C185)</f>
        <v>41646</v>
      </c>
    </row>
    <row r="187" spans="1:6" x14ac:dyDescent="0.25">
      <c r="A187" s="4">
        <v>31921</v>
      </c>
      <c r="B187" s="4" t="s">
        <v>0</v>
      </c>
      <c r="C187" s="5">
        <v>41646.519884259258</v>
      </c>
      <c r="D187" s="6" t="s">
        <v>26</v>
      </c>
      <c r="E187" s="6"/>
      <c r="F187" s="9">
        <f>INT('Liste FIS'!$C186)</f>
        <v>41646</v>
      </c>
    </row>
    <row r="188" spans="1:6" x14ac:dyDescent="0.25">
      <c r="A188" s="6">
        <v>31922</v>
      </c>
      <c r="B188" s="6" t="s">
        <v>0</v>
      </c>
      <c r="C188" s="7">
        <v>41646.533587962964</v>
      </c>
      <c r="D188" s="6" t="s">
        <v>26</v>
      </c>
      <c r="E188" s="6"/>
      <c r="F188" s="10">
        <f>INT('Liste FIS'!$C187)</f>
        <v>41646</v>
      </c>
    </row>
    <row r="189" spans="1:6" x14ac:dyDescent="0.25">
      <c r="A189" s="4">
        <v>31923</v>
      </c>
      <c r="B189" s="4" t="s">
        <v>0</v>
      </c>
      <c r="C189" s="5">
        <v>41646.607951388891</v>
      </c>
      <c r="D189" s="4" t="s">
        <v>18</v>
      </c>
      <c r="E189" s="4"/>
      <c r="F189" s="9">
        <f>INT('Liste FIS'!$C188)</f>
        <v>41646</v>
      </c>
    </row>
    <row r="190" spans="1:6" x14ac:dyDescent="0.25">
      <c r="A190" s="6">
        <v>31924</v>
      </c>
      <c r="B190" s="6" t="s">
        <v>0</v>
      </c>
      <c r="C190" s="7">
        <v>41646.608425925922</v>
      </c>
      <c r="D190" s="6" t="s">
        <v>18</v>
      </c>
      <c r="E190" s="6"/>
      <c r="F190" s="10">
        <f>INT('Liste FIS'!$C189)</f>
        <v>41646</v>
      </c>
    </row>
    <row r="191" spans="1:6" x14ac:dyDescent="0.25">
      <c r="A191" s="4">
        <v>31925</v>
      </c>
      <c r="B191" s="4" t="s">
        <v>0</v>
      </c>
      <c r="C191" s="5">
        <v>41646.621238425927</v>
      </c>
      <c r="D191" s="4" t="s">
        <v>18</v>
      </c>
      <c r="E191" s="4"/>
      <c r="F191" s="9">
        <f>INT('Liste FIS'!$C192)</f>
        <v>41646</v>
      </c>
    </row>
    <row r="192" spans="1:6" x14ac:dyDescent="0.25">
      <c r="A192" s="4">
        <v>31926</v>
      </c>
      <c r="B192" s="4" t="s">
        <v>0</v>
      </c>
      <c r="C192" s="5">
        <v>41646.620000000003</v>
      </c>
      <c r="D192" s="4" t="s">
        <v>10</v>
      </c>
      <c r="E192" s="4"/>
      <c r="F192" s="9">
        <f>INT('Liste FIS'!$C190)</f>
        <v>41646</v>
      </c>
    </row>
    <row r="193" spans="1:6" x14ac:dyDescent="0.25">
      <c r="A193" s="6">
        <v>31927</v>
      </c>
      <c r="B193" s="6" t="s">
        <v>0</v>
      </c>
      <c r="C193" s="7">
        <v>41646.620659722219</v>
      </c>
      <c r="D193" s="6" t="s">
        <v>18</v>
      </c>
      <c r="E193" s="6"/>
      <c r="F193" s="10">
        <f>INT('Liste FIS'!$C191)</f>
        <v>41646</v>
      </c>
    </row>
    <row r="194" spans="1:6" x14ac:dyDescent="0.25">
      <c r="A194" s="6">
        <v>31929</v>
      </c>
      <c r="B194" s="6" t="s">
        <v>0</v>
      </c>
      <c r="C194" s="7">
        <v>41646.6325462963</v>
      </c>
      <c r="D194" s="6" t="s">
        <v>18</v>
      </c>
      <c r="E194" s="6"/>
      <c r="F194" s="10">
        <f>INT('Liste FIS'!$C193)</f>
        <v>41646</v>
      </c>
    </row>
    <row r="195" spans="1:6" x14ac:dyDescent="0.25">
      <c r="A195" s="4">
        <v>31930</v>
      </c>
      <c r="B195" s="4" t="s">
        <v>0</v>
      </c>
      <c r="C195" s="5">
        <v>41646.665405092594</v>
      </c>
      <c r="D195" s="4" t="s">
        <v>19</v>
      </c>
      <c r="E195" s="4"/>
      <c r="F195" s="9">
        <f>INT('Liste FIS'!$C196)</f>
        <v>41646</v>
      </c>
    </row>
    <row r="196" spans="1:6" x14ac:dyDescent="0.25">
      <c r="A196" s="6">
        <v>31931</v>
      </c>
      <c r="B196" s="6" t="s">
        <v>0</v>
      </c>
      <c r="C196" s="7">
        <v>41646.665034722224</v>
      </c>
      <c r="D196" s="6" t="s">
        <v>18</v>
      </c>
      <c r="E196" s="6"/>
      <c r="F196" s="10">
        <f>INT('Liste FIS'!$C195)</f>
        <v>41646</v>
      </c>
    </row>
    <row r="197" spans="1:6" x14ac:dyDescent="0.25">
      <c r="A197" s="4">
        <v>31932</v>
      </c>
      <c r="B197" s="4" t="s">
        <v>0</v>
      </c>
      <c r="C197" s="5">
        <v>41646.664618055554</v>
      </c>
      <c r="D197" s="4" t="s">
        <v>18</v>
      </c>
      <c r="E197" s="4"/>
      <c r="F197" s="9">
        <f>INT('Liste FIS'!$C194)</f>
        <v>41646</v>
      </c>
    </row>
    <row r="198" spans="1:6" x14ac:dyDescent="0.25">
      <c r="A198" s="6">
        <v>31933</v>
      </c>
      <c r="B198" s="6" t="s">
        <v>0</v>
      </c>
      <c r="C198" s="7">
        <v>41646.694664351853</v>
      </c>
      <c r="D198" s="6" t="s">
        <v>18</v>
      </c>
      <c r="E198" s="6"/>
      <c r="F198" s="10">
        <f>INT('Liste FIS'!$C199)</f>
        <v>41646</v>
      </c>
    </row>
    <row r="199" spans="1:6" x14ac:dyDescent="0.25">
      <c r="A199" s="6">
        <v>31934</v>
      </c>
      <c r="B199" s="6" t="s">
        <v>0</v>
      </c>
      <c r="C199" s="7">
        <v>41646.691655092596</v>
      </c>
      <c r="D199" s="6" t="s">
        <v>18</v>
      </c>
      <c r="E199" s="6"/>
      <c r="F199" s="10">
        <f>INT('Liste FIS'!$C197)</f>
        <v>41646</v>
      </c>
    </row>
    <row r="200" spans="1:6" x14ac:dyDescent="0.25">
      <c r="A200" s="4">
        <v>31935</v>
      </c>
      <c r="B200" s="4" t="s">
        <v>0</v>
      </c>
      <c r="C200" s="5">
        <v>41646.693715277775</v>
      </c>
      <c r="D200" s="4" t="s">
        <v>18</v>
      </c>
      <c r="E200" s="4"/>
      <c r="F200" s="9">
        <f>INT('Liste FIS'!$C198)</f>
        <v>41646</v>
      </c>
    </row>
    <row r="201" spans="1:6" x14ac:dyDescent="0.25">
      <c r="A201" s="4">
        <v>31944</v>
      </c>
      <c r="B201" s="4" t="s">
        <v>0</v>
      </c>
      <c r="C201" s="5">
        <v>41647.436597222222</v>
      </c>
      <c r="D201" s="4" t="s">
        <v>18</v>
      </c>
      <c r="E201" s="4"/>
      <c r="F201" s="9">
        <f>INT('Liste FIS'!$C200)</f>
        <v>41646</v>
      </c>
    </row>
    <row r="202" spans="1:6" x14ac:dyDescent="0.25">
      <c r="A202" s="6">
        <v>31946</v>
      </c>
      <c r="B202" s="6" t="s">
        <v>0</v>
      </c>
      <c r="C202" s="7">
        <v>41647.500543981485</v>
      </c>
      <c r="D202" s="6" t="s">
        <v>20</v>
      </c>
      <c r="E202" s="6"/>
      <c r="F202" s="10">
        <f>INT('Liste FIS'!$C201)</f>
        <v>41647</v>
      </c>
    </row>
    <row r="203" spans="1:6" x14ac:dyDescent="0.25">
      <c r="A203" s="4">
        <v>31947</v>
      </c>
      <c r="B203" s="4" t="s">
        <v>0</v>
      </c>
      <c r="C203" s="5">
        <v>41647.501446759263</v>
      </c>
      <c r="D203" s="4" t="s">
        <v>21</v>
      </c>
      <c r="E203" s="4"/>
      <c r="F203" s="9">
        <f>INT('Liste FIS'!$C202)</f>
        <v>41647</v>
      </c>
    </row>
    <row r="204" spans="1:6" x14ac:dyDescent="0.25">
      <c r="A204" s="6">
        <v>31948</v>
      </c>
      <c r="B204" s="6" t="s">
        <v>0</v>
      </c>
      <c r="C204" s="7">
        <v>41647.502060185187</v>
      </c>
      <c r="D204" s="6" t="s">
        <v>22</v>
      </c>
      <c r="E204" s="6"/>
      <c r="F204" s="10">
        <f>INT('Liste FIS'!$C203)</f>
        <v>41647</v>
      </c>
    </row>
    <row r="205" spans="1:6" x14ac:dyDescent="0.25">
      <c r="A205" s="4">
        <v>31949</v>
      </c>
      <c r="B205" s="4" t="s">
        <v>0</v>
      </c>
      <c r="C205" s="5">
        <v>41647.513368055559</v>
      </c>
      <c r="D205" s="4" t="s">
        <v>18</v>
      </c>
      <c r="E205" s="4"/>
      <c r="F205" s="9">
        <f>INT('Liste FIS'!$C204)</f>
        <v>41647</v>
      </c>
    </row>
    <row r="206" spans="1:6" x14ac:dyDescent="0.25">
      <c r="A206" s="6">
        <v>31950</v>
      </c>
      <c r="B206" s="6" t="s">
        <v>0</v>
      </c>
      <c r="C206" s="7">
        <v>41647.514479166668</v>
      </c>
      <c r="D206" s="6" t="s">
        <v>23</v>
      </c>
      <c r="E206" s="6"/>
      <c r="F206" s="10">
        <f>INT('Liste FIS'!$C205)</f>
        <v>41647</v>
      </c>
    </row>
    <row r="207" spans="1:6" x14ac:dyDescent="0.25">
      <c r="A207" s="4">
        <v>31951</v>
      </c>
      <c r="B207" s="4" t="s">
        <v>0</v>
      </c>
      <c r="C207" s="5">
        <v>41647.575891203705</v>
      </c>
      <c r="D207" s="4" t="s">
        <v>22</v>
      </c>
      <c r="E207" s="4"/>
      <c r="F207" s="9">
        <f>INT('Liste FIS'!$C206)</f>
        <v>41647</v>
      </c>
    </row>
    <row r="208" spans="1:6" x14ac:dyDescent="0.25">
      <c r="A208" s="6">
        <v>31952</v>
      </c>
      <c r="B208" s="6" t="s">
        <v>0</v>
      </c>
      <c r="C208" s="7">
        <v>41647.576307870368</v>
      </c>
      <c r="D208" s="6" t="s">
        <v>22</v>
      </c>
      <c r="E208" s="6"/>
      <c r="F208" s="10">
        <f>INT('Liste FIS'!$C207)</f>
        <v>41647</v>
      </c>
    </row>
    <row r="209" spans="1:6" x14ac:dyDescent="0.25">
      <c r="A209" s="4">
        <v>31953</v>
      </c>
      <c r="B209" s="4" t="s">
        <v>0</v>
      </c>
      <c r="C209" s="5">
        <v>41647.590069444443</v>
      </c>
      <c r="D209" s="4" t="s">
        <v>22</v>
      </c>
      <c r="E209" s="4"/>
      <c r="F209" s="9">
        <f>INT('Liste FIS'!$C208)</f>
        <v>41647</v>
      </c>
    </row>
    <row r="210" spans="1:6" x14ac:dyDescent="0.25">
      <c r="A210" s="6">
        <v>31954</v>
      </c>
      <c r="B210" s="6" t="s">
        <v>0</v>
      </c>
      <c r="C210" s="7">
        <v>41647.590532407405</v>
      </c>
      <c r="D210" s="6" t="s">
        <v>18</v>
      </c>
      <c r="E210" s="6"/>
      <c r="F210" s="10">
        <f>INT('Liste FIS'!$C209)</f>
        <v>41647</v>
      </c>
    </row>
    <row r="211" spans="1:6" x14ac:dyDescent="0.25">
      <c r="A211" s="4">
        <v>31955</v>
      </c>
      <c r="B211" s="4" t="s">
        <v>0</v>
      </c>
      <c r="C211" s="5">
        <v>41647.594189814816</v>
      </c>
      <c r="D211" s="4" t="s">
        <v>24</v>
      </c>
      <c r="E211" s="4"/>
      <c r="F211" s="9">
        <f>INT('Liste FIS'!$C210)</f>
        <v>41647</v>
      </c>
    </row>
    <row r="212" spans="1:6" x14ac:dyDescent="0.25">
      <c r="A212" s="6">
        <v>31962</v>
      </c>
      <c r="B212" s="6" t="s">
        <v>0</v>
      </c>
      <c r="C212" s="7">
        <v>41647.679722222223</v>
      </c>
      <c r="D212" s="6" t="s">
        <v>22</v>
      </c>
      <c r="E212" s="6"/>
      <c r="F212" s="10">
        <f>INT('Liste FIS'!$C211)</f>
        <v>41647</v>
      </c>
    </row>
    <row r="213" spans="1:6" x14ac:dyDescent="0.25">
      <c r="A213" s="4">
        <v>31963</v>
      </c>
      <c r="B213" s="4" t="s">
        <v>0</v>
      </c>
      <c r="C213" s="5">
        <v>41647.680462962962</v>
      </c>
      <c r="D213" s="4" t="s">
        <v>22</v>
      </c>
      <c r="E213" s="4"/>
      <c r="F213" s="9">
        <f>INT('Liste FIS'!$C212)</f>
        <v>41647</v>
      </c>
    </row>
    <row r="214" spans="1:6" x14ac:dyDescent="0.25">
      <c r="A214" s="4">
        <v>31964</v>
      </c>
      <c r="B214" s="4" t="s">
        <v>0</v>
      </c>
      <c r="C214" s="5">
        <v>41647.694490740738</v>
      </c>
      <c r="D214" s="4" t="s">
        <v>18</v>
      </c>
      <c r="E214" s="4"/>
      <c r="F214" s="9">
        <f>INT('Liste FIS'!$C214)</f>
        <v>41647</v>
      </c>
    </row>
    <row r="215" spans="1:6" x14ac:dyDescent="0.25">
      <c r="A215" s="6">
        <v>31966</v>
      </c>
      <c r="B215" s="6" t="s">
        <v>0</v>
      </c>
      <c r="C215" s="7">
        <v>41647.693402777775</v>
      </c>
      <c r="D215" s="6" t="s">
        <v>19</v>
      </c>
      <c r="E215" s="6"/>
      <c r="F215" s="10">
        <f>INT('Liste FIS'!$C213)</f>
        <v>41647</v>
      </c>
    </row>
    <row r="216" spans="1:6" x14ac:dyDescent="0.25">
      <c r="A216" s="6">
        <v>31967</v>
      </c>
      <c r="B216" s="6" t="s">
        <v>0</v>
      </c>
      <c r="C216" s="7">
        <v>41647.739282407405</v>
      </c>
      <c r="D216" s="6" t="s">
        <v>4</v>
      </c>
      <c r="E216" s="6"/>
      <c r="F216" s="10">
        <f>INT('Liste FIS'!$C215)</f>
        <v>41647</v>
      </c>
    </row>
    <row r="217" spans="1:6" x14ac:dyDescent="0.25">
      <c r="A217" s="4">
        <v>31972</v>
      </c>
      <c r="B217" s="4" t="s">
        <v>0</v>
      </c>
      <c r="C217" s="5">
        <v>41648.438263888886</v>
      </c>
      <c r="D217" s="4" t="s">
        <v>22</v>
      </c>
      <c r="E217" s="4"/>
      <c r="F217" s="9">
        <f>INT('Liste FIS'!$C216)</f>
        <v>41647</v>
      </c>
    </row>
    <row r="218" spans="1:6" x14ac:dyDescent="0.25">
      <c r="A218" s="6">
        <v>31974</v>
      </c>
      <c r="B218" s="6" t="s">
        <v>0</v>
      </c>
      <c r="C218" s="7">
        <v>41648.438981481479</v>
      </c>
      <c r="D218" s="6" t="s">
        <v>22</v>
      </c>
      <c r="E218" s="6"/>
      <c r="F218" s="10">
        <f>INT('Liste FIS'!$C217)</f>
        <v>41648</v>
      </c>
    </row>
    <row r="219" spans="1:6" x14ac:dyDescent="0.25">
      <c r="A219" s="4">
        <v>31979</v>
      </c>
      <c r="B219" s="4" t="s">
        <v>0</v>
      </c>
      <c r="C219" s="5">
        <v>41648.48605324074</v>
      </c>
      <c r="D219" s="4" t="s">
        <v>18</v>
      </c>
      <c r="E219" s="4"/>
      <c r="F219" s="9">
        <f>INT('Liste FIS'!$C218)</f>
        <v>41648</v>
      </c>
    </row>
    <row r="220" spans="1:6" x14ac:dyDescent="0.25">
      <c r="A220" s="6">
        <v>31981</v>
      </c>
      <c r="B220" s="6" t="s">
        <v>0</v>
      </c>
      <c r="C220" s="7">
        <v>41648.540219907409</v>
      </c>
      <c r="D220" s="6" t="s">
        <v>22</v>
      </c>
      <c r="E220" s="6"/>
      <c r="F220" s="10">
        <f>INT('Liste FIS'!$C219)</f>
        <v>41648</v>
      </c>
    </row>
    <row r="221" spans="1:6" x14ac:dyDescent="0.25">
      <c r="A221" s="4">
        <v>31983</v>
      </c>
      <c r="B221" s="4" t="s">
        <v>0</v>
      </c>
      <c r="C221" s="5">
        <v>41649.423541666663</v>
      </c>
      <c r="D221" s="4" t="s">
        <v>18</v>
      </c>
      <c r="E221" s="4"/>
      <c r="F221" s="9">
        <f>INT('Liste FIS'!$C224)</f>
        <v>41648</v>
      </c>
    </row>
    <row r="222" spans="1:6" x14ac:dyDescent="0.25">
      <c r="A222" s="6">
        <v>31986</v>
      </c>
      <c r="B222" s="6" t="s">
        <v>0</v>
      </c>
      <c r="C222" s="7">
        <v>41648.629293981481</v>
      </c>
      <c r="D222" s="6" t="s">
        <v>22</v>
      </c>
      <c r="E222" s="6"/>
      <c r="F222" s="10">
        <f>INT('Liste FIS'!$C221)</f>
        <v>41649</v>
      </c>
    </row>
    <row r="223" spans="1:6" x14ac:dyDescent="0.25">
      <c r="A223" s="4">
        <v>31987</v>
      </c>
      <c r="B223" s="4" t="s">
        <v>0</v>
      </c>
      <c r="C223" s="5">
        <v>41648.62877314815</v>
      </c>
      <c r="D223" s="4" t="s">
        <v>25</v>
      </c>
      <c r="E223" s="4"/>
      <c r="F223" s="9">
        <f>INT('Liste FIS'!$C220)</f>
        <v>41648</v>
      </c>
    </row>
    <row r="224" spans="1:6" x14ac:dyDescent="0.25">
      <c r="A224" s="4">
        <v>31988</v>
      </c>
      <c r="B224" s="4" t="s">
        <v>0</v>
      </c>
      <c r="C224" s="5">
        <v>41648.707453703704</v>
      </c>
      <c r="D224" s="4" t="s">
        <v>26</v>
      </c>
      <c r="E224" s="4"/>
      <c r="F224" s="9">
        <f>INT('Liste FIS'!$C222)</f>
        <v>41648</v>
      </c>
    </row>
    <row r="225" spans="1:6" x14ac:dyDescent="0.25">
      <c r="A225" s="6">
        <v>31989</v>
      </c>
      <c r="B225" s="6" t="s">
        <v>0</v>
      </c>
      <c r="C225" s="7">
        <v>41648.749467592592</v>
      </c>
      <c r="D225" s="6" t="s">
        <v>18</v>
      </c>
      <c r="E225" s="6"/>
      <c r="F225" s="10">
        <f>INT('Liste FIS'!$C223)</f>
        <v>41648</v>
      </c>
    </row>
    <row r="226" spans="1:6" x14ac:dyDescent="0.25">
      <c r="A226" s="6">
        <v>31993</v>
      </c>
      <c r="B226" s="6" t="s">
        <v>0</v>
      </c>
      <c r="C226" s="7">
        <v>41649.424791666665</v>
      </c>
      <c r="D226" s="6" t="s">
        <v>26</v>
      </c>
      <c r="E226" s="6"/>
      <c r="F226" s="10">
        <f>INT('Liste FIS'!$C225)</f>
        <v>41648</v>
      </c>
    </row>
    <row r="227" spans="1:6" x14ac:dyDescent="0.25">
      <c r="A227" s="4">
        <v>31994</v>
      </c>
      <c r="B227" s="4" t="s">
        <v>0</v>
      </c>
      <c r="C227" s="5">
        <v>41649.446030092593</v>
      </c>
      <c r="D227" s="4" t="s">
        <v>4</v>
      </c>
      <c r="E227" s="4"/>
      <c r="F227" s="9">
        <f>INT('Liste FIS'!$C226)</f>
        <v>41649</v>
      </c>
    </row>
    <row r="228" spans="1:6" x14ac:dyDescent="0.25">
      <c r="A228" s="4">
        <v>31998</v>
      </c>
      <c r="B228" s="4" t="s">
        <v>0</v>
      </c>
      <c r="C228" s="5">
        <v>41649.460196759261</v>
      </c>
      <c r="D228" s="4" t="s">
        <v>26</v>
      </c>
      <c r="E228" s="4"/>
      <c r="F228" s="9">
        <f>INT('Liste FIS'!$C228)</f>
        <v>41649</v>
      </c>
    </row>
    <row r="229" spans="1:6" x14ac:dyDescent="0.25">
      <c r="A229" s="6">
        <v>32000</v>
      </c>
      <c r="B229" s="6" t="s">
        <v>0</v>
      </c>
      <c r="C229" s="7">
        <v>41649.487916666665</v>
      </c>
      <c r="D229" s="6" t="s">
        <v>22</v>
      </c>
      <c r="E229" s="6"/>
      <c r="F229" s="10">
        <f>INT('Liste FIS'!$C229)</f>
        <v>41649</v>
      </c>
    </row>
    <row r="230" spans="1:6" x14ac:dyDescent="0.25">
      <c r="A230" s="6">
        <v>32001</v>
      </c>
      <c r="B230" s="6" t="s">
        <v>0</v>
      </c>
      <c r="C230" s="7">
        <v>41649.664976851855</v>
      </c>
      <c r="D230" s="6" t="s">
        <v>27</v>
      </c>
      <c r="E230" s="6"/>
      <c r="F230" s="10">
        <f>INT('Liste FIS'!$C233)</f>
        <v>41649</v>
      </c>
    </row>
    <row r="231" spans="1:6" x14ac:dyDescent="0.25">
      <c r="A231" s="4">
        <v>32002</v>
      </c>
      <c r="B231" s="4" t="s">
        <v>0</v>
      </c>
      <c r="C231" s="5">
        <v>41649.628032407411</v>
      </c>
      <c r="D231" s="4" t="s">
        <v>10</v>
      </c>
      <c r="E231" s="4"/>
      <c r="F231" s="9">
        <f>INT('Liste FIS'!$C230)</f>
        <v>41649</v>
      </c>
    </row>
    <row r="232" spans="1:6" x14ac:dyDescent="0.25">
      <c r="A232" s="4">
        <v>32004</v>
      </c>
      <c r="B232" s="4" t="s">
        <v>0</v>
      </c>
      <c r="C232" s="5">
        <v>41649.658680555556</v>
      </c>
      <c r="D232" s="4" t="s">
        <v>20</v>
      </c>
      <c r="E232" s="4"/>
      <c r="F232" s="9">
        <f>INT('Liste FIS'!$C232)</f>
        <v>41649</v>
      </c>
    </row>
    <row r="233" spans="1:6" x14ac:dyDescent="0.25">
      <c r="A233" s="6">
        <v>32006</v>
      </c>
      <c r="B233" s="6" t="s">
        <v>0</v>
      </c>
      <c r="C233" s="7">
        <v>41649.658217592594</v>
      </c>
      <c r="D233" s="6" t="s">
        <v>18</v>
      </c>
      <c r="E233" s="6"/>
      <c r="F233" s="10">
        <f>INT('Liste FIS'!$C231)</f>
        <v>41649</v>
      </c>
    </row>
    <row r="234" spans="1:6" x14ac:dyDescent="0.25">
      <c r="A234" s="4">
        <v>32007</v>
      </c>
      <c r="B234" s="4" t="s">
        <v>0</v>
      </c>
      <c r="C234" s="5">
        <v>41649.666203703702</v>
      </c>
      <c r="D234" s="4" t="s">
        <v>18</v>
      </c>
      <c r="E234" s="4"/>
      <c r="F234" s="9">
        <f>INT('Liste FIS'!$C234)</f>
        <v>41649</v>
      </c>
    </row>
    <row r="235" spans="1:6" x14ac:dyDescent="0.25">
      <c r="A235" s="6">
        <v>32008</v>
      </c>
      <c r="B235" s="6" t="s">
        <v>0</v>
      </c>
      <c r="C235" s="7">
        <v>41649.666689814818</v>
      </c>
      <c r="D235" s="6" t="s">
        <v>23</v>
      </c>
      <c r="E235" s="6"/>
      <c r="F235" s="10">
        <f>INT('Liste FIS'!$C235)</f>
        <v>41649</v>
      </c>
    </row>
    <row r="236" spans="1:6" x14ac:dyDescent="0.25">
      <c r="A236" s="4">
        <v>32009</v>
      </c>
      <c r="B236" s="4" t="s">
        <v>0</v>
      </c>
      <c r="C236" s="5">
        <v>41649.667118055557</v>
      </c>
      <c r="D236" s="4" t="s">
        <v>27</v>
      </c>
      <c r="E236" s="4"/>
      <c r="F236" s="9">
        <f>INT('Liste FIS'!$C236)</f>
        <v>41649</v>
      </c>
    </row>
    <row r="237" spans="1:6" x14ac:dyDescent="0.25">
      <c r="A237" s="6">
        <v>32010</v>
      </c>
      <c r="B237" s="6" t="s">
        <v>0</v>
      </c>
      <c r="C237" s="7">
        <v>41649.677766203706</v>
      </c>
      <c r="D237" s="6" t="s">
        <v>23</v>
      </c>
      <c r="E237" s="6"/>
      <c r="F237" s="10">
        <f>INT('Liste FIS'!$C237)</f>
        <v>41649</v>
      </c>
    </row>
    <row r="238" spans="1:6" x14ac:dyDescent="0.25">
      <c r="A238" s="4">
        <v>32011</v>
      </c>
      <c r="B238" s="4" t="s">
        <v>0</v>
      </c>
      <c r="C238" s="5">
        <v>41649.718298611115</v>
      </c>
      <c r="D238" s="4" t="s">
        <v>18</v>
      </c>
      <c r="E238" s="4"/>
      <c r="F238" s="9">
        <f>INT('Liste FIS'!$C238)</f>
        <v>41649</v>
      </c>
    </row>
    <row r="239" spans="1:6" x14ac:dyDescent="0.25">
      <c r="A239" s="6">
        <v>32012</v>
      </c>
      <c r="B239" s="6" t="s">
        <v>0</v>
      </c>
      <c r="C239" s="7">
        <v>41652.366412037038</v>
      </c>
      <c r="D239" s="6" t="s">
        <v>26</v>
      </c>
      <c r="E239" s="6"/>
      <c r="F239" s="10">
        <f>INT('Liste FIS'!$C239)</f>
        <v>41652</v>
      </c>
    </row>
    <row r="240" spans="1:6" x14ac:dyDescent="0.25">
      <c r="A240" s="4">
        <v>32014</v>
      </c>
      <c r="B240" s="4" t="s">
        <v>0</v>
      </c>
      <c r="C240" s="5">
        <v>41652.417500000003</v>
      </c>
      <c r="D240" s="4" t="s">
        <v>18</v>
      </c>
      <c r="E240" s="4"/>
      <c r="F240" s="9">
        <f>INT('Liste FIS'!$C242)</f>
        <v>41652</v>
      </c>
    </row>
    <row r="241" spans="1:6" x14ac:dyDescent="0.25">
      <c r="A241" s="4">
        <v>32015</v>
      </c>
      <c r="B241" s="4" t="s">
        <v>0</v>
      </c>
      <c r="C241" s="5">
        <v>41652.416122685187</v>
      </c>
      <c r="D241" s="4" t="s">
        <v>18</v>
      </c>
      <c r="E241" s="4"/>
      <c r="F241" s="9">
        <f>INT('Liste FIS'!$C240)</f>
        <v>41652</v>
      </c>
    </row>
    <row r="242" spans="1:6" x14ac:dyDescent="0.25">
      <c r="A242" s="6">
        <v>32016</v>
      </c>
      <c r="B242" s="6" t="s">
        <v>0</v>
      </c>
      <c r="C242" s="7">
        <v>41652.417314814818</v>
      </c>
      <c r="D242" s="6" t="s">
        <v>27</v>
      </c>
      <c r="E242" s="6"/>
      <c r="F242" s="10">
        <f>INT('Liste FIS'!$C241)</f>
        <v>41652</v>
      </c>
    </row>
    <row r="243" spans="1:6" x14ac:dyDescent="0.25">
      <c r="A243" s="6">
        <v>32017</v>
      </c>
      <c r="B243" s="6" t="s">
        <v>0</v>
      </c>
      <c r="C243" s="7">
        <v>41652.418275462966</v>
      </c>
      <c r="D243" s="6" t="s">
        <v>18</v>
      </c>
      <c r="E243" s="6"/>
      <c r="F243" s="10">
        <f>INT('Liste FIS'!$C243)</f>
        <v>41652</v>
      </c>
    </row>
    <row r="244" spans="1:6" x14ac:dyDescent="0.25">
      <c r="A244" s="6">
        <v>32018</v>
      </c>
      <c r="B244" s="6" t="s">
        <v>28</v>
      </c>
      <c r="C244" s="7">
        <v>41652.45103009259</v>
      </c>
      <c r="D244" s="6" t="s">
        <v>26</v>
      </c>
      <c r="E244" s="6"/>
      <c r="F244" s="10">
        <f>INT('Liste FIS'!$C245)</f>
        <v>41652</v>
      </c>
    </row>
    <row r="245" spans="1:6" x14ac:dyDescent="0.25">
      <c r="A245" s="4">
        <v>32019</v>
      </c>
      <c r="B245" s="4" t="s">
        <v>0</v>
      </c>
      <c r="C245" s="5">
        <v>41652.45484953704</v>
      </c>
      <c r="D245" s="4" t="s">
        <v>18</v>
      </c>
      <c r="E245" s="4"/>
      <c r="F245" s="9">
        <f>INT('Liste FIS'!$C246)</f>
        <v>41652</v>
      </c>
    </row>
    <row r="246" spans="1:6" x14ac:dyDescent="0.25">
      <c r="A246" s="4">
        <v>32020</v>
      </c>
      <c r="B246" s="4" t="s">
        <v>0</v>
      </c>
      <c r="C246" s="5">
        <v>41652.448287037034</v>
      </c>
      <c r="D246" s="4" t="s">
        <v>22</v>
      </c>
      <c r="E246" s="4"/>
      <c r="F246" s="9">
        <f>INT('Liste FIS'!$C244)</f>
        <v>41652</v>
      </c>
    </row>
    <row r="247" spans="1:6" x14ac:dyDescent="0.25">
      <c r="A247" s="6">
        <v>32022</v>
      </c>
      <c r="B247" s="6" t="s">
        <v>0</v>
      </c>
      <c r="C247" s="7">
        <v>41652.498078703706</v>
      </c>
      <c r="D247" s="6" t="s">
        <v>27</v>
      </c>
      <c r="E247" s="6"/>
      <c r="F247" s="10">
        <f>INT('Liste FIS'!$C247)</f>
        <v>41652</v>
      </c>
    </row>
    <row r="248" spans="1:6" x14ac:dyDescent="0.25">
      <c r="A248" s="4">
        <v>32023</v>
      </c>
      <c r="B248" s="4" t="s">
        <v>0</v>
      </c>
      <c r="C248" s="5">
        <v>41652.501759259256</v>
      </c>
      <c r="D248" s="4" t="s">
        <v>22</v>
      </c>
      <c r="E248" s="4"/>
      <c r="F248" s="9">
        <f>INT('Liste FIS'!$C248)</f>
        <v>41652</v>
      </c>
    </row>
    <row r="249" spans="1:6" x14ac:dyDescent="0.25">
      <c r="A249" s="6">
        <v>32024</v>
      </c>
      <c r="B249" s="6" t="s">
        <v>0</v>
      </c>
      <c r="C249" s="7">
        <v>41652.502766203703</v>
      </c>
      <c r="D249" s="6" t="s">
        <v>26</v>
      </c>
      <c r="E249" s="6"/>
      <c r="F249" s="10">
        <f>INT('Liste FIS'!$C249)</f>
        <v>41652</v>
      </c>
    </row>
    <row r="250" spans="1:6" x14ac:dyDescent="0.25">
      <c r="A250" s="4">
        <v>32026</v>
      </c>
      <c r="B250" s="4" t="s">
        <v>0</v>
      </c>
      <c r="C250" s="5">
        <v>41652.510034722225</v>
      </c>
      <c r="D250" s="4" t="s">
        <v>23</v>
      </c>
      <c r="E250" s="4"/>
      <c r="F250" s="9">
        <f>INT('Liste FIS'!$C250)</f>
        <v>41652</v>
      </c>
    </row>
    <row r="251" spans="1:6" x14ac:dyDescent="0.25">
      <c r="A251" s="6">
        <v>32027</v>
      </c>
      <c r="B251" s="6" t="s">
        <v>0</v>
      </c>
      <c r="C251" s="7">
        <v>41652.51116898148</v>
      </c>
      <c r="D251" s="6" t="s">
        <v>22</v>
      </c>
      <c r="E251" s="6"/>
      <c r="F251" s="10">
        <f>INT('Liste FIS'!$C251)</f>
        <v>41652</v>
      </c>
    </row>
    <row r="252" spans="1:6" x14ac:dyDescent="0.25">
      <c r="A252" s="4">
        <v>32028</v>
      </c>
      <c r="B252" s="4" t="s">
        <v>34</v>
      </c>
      <c r="C252" s="5">
        <v>41652.557638888888</v>
      </c>
      <c r="D252" s="4" t="s">
        <v>18</v>
      </c>
      <c r="E252" s="4"/>
      <c r="F252" s="9">
        <f>INT('Liste FIS'!$C252)</f>
        <v>41652</v>
      </c>
    </row>
    <row r="253" spans="1:6" x14ac:dyDescent="0.25">
      <c r="A253" s="1">
        <v>32029</v>
      </c>
      <c r="B253" s="4" t="s">
        <v>34</v>
      </c>
      <c r="C253" s="5">
        <v>41652.582638888889</v>
      </c>
      <c r="D253" s="1" t="s">
        <v>26</v>
      </c>
      <c r="E253" s="1"/>
      <c r="F253" s="9">
        <f>INT('Liste FIS'!$C253)</f>
        <v>41652</v>
      </c>
    </row>
    <row r="254" spans="1:6" x14ac:dyDescent="0.25">
      <c r="A254" s="4">
        <v>32030</v>
      </c>
      <c r="B254" s="4" t="s">
        <v>34</v>
      </c>
      <c r="C254" s="5">
        <v>41652.6</v>
      </c>
      <c r="D254" s="4" t="s">
        <v>18</v>
      </c>
      <c r="E254" s="4"/>
      <c r="F254" s="9">
        <f>INT('Liste FIS'!$C254)</f>
        <v>41652</v>
      </c>
    </row>
    <row r="255" spans="1:6" x14ac:dyDescent="0.25">
      <c r="A255" s="4">
        <v>32030</v>
      </c>
      <c r="B255" s="4" t="s">
        <v>0</v>
      </c>
      <c r="C255" s="5">
        <v>41653.657256944447</v>
      </c>
      <c r="D255" s="4" t="s">
        <v>29</v>
      </c>
      <c r="E255" s="4"/>
      <c r="F255" s="9">
        <f>INT('Liste FIS'!$C281)</f>
        <v>41653</v>
      </c>
    </row>
    <row r="256" spans="1:6" x14ac:dyDescent="0.25">
      <c r="A256" s="6">
        <v>32031</v>
      </c>
      <c r="B256" s="6" t="s">
        <v>0</v>
      </c>
      <c r="C256" s="7">
        <v>41652.618969907409</v>
      </c>
      <c r="D256" s="6" t="s">
        <v>18</v>
      </c>
      <c r="E256" s="6"/>
      <c r="F256" s="10">
        <f>INT('Liste FIS'!$C255)</f>
        <v>41653</v>
      </c>
    </row>
    <row r="257" spans="1:6" x14ac:dyDescent="0.25">
      <c r="A257" s="4">
        <v>32032</v>
      </c>
      <c r="B257" s="4" t="s">
        <v>0</v>
      </c>
      <c r="C257" s="5">
        <v>41652.627511574072</v>
      </c>
      <c r="D257" s="4" t="s">
        <v>22</v>
      </c>
      <c r="E257" s="4"/>
      <c r="F257" s="9">
        <f>INT('Liste FIS'!$C256)</f>
        <v>41652</v>
      </c>
    </row>
    <row r="258" spans="1:6" x14ac:dyDescent="0.25">
      <c r="A258" s="6">
        <v>32036</v>
      </c>
      <c r="B258" s="6" t="s">
        <v>0</v>
      </c>
      <c r="C258" s="7">
        <v>41652.704780092594</v>
      </c>
      <c r="D258" s="6" t="s">
        <v>18</v>
      </c>
      <c r="E258" s="6"/>
      <c r="F258" s="10">
        <f>INT('Liste FIS'!$C257)</f>
        <v>41652</v>
      </c>
    </row>
    <row r="259" spans="1:6" x14ac:dyDescent="0.25">
      <c r="A259" s="6">
        <v>32037</v>
      </c>
      <c r="B259" s="6" t="s">
        <v>0</v>
      </c>
      <c r="C259" s="7">
        <v>41652.733819444446</v>
      </c>
      <c r="D259" s="6" t="s">
        <v>10</v>
      </c>
      <c r="E259" s="6"/>
      <c r="F259" s="10">
        <f>INT('Liste FIS'!$C259)</f>
        <v>41652</v>
      </c>
    </row>
    <row r="260" spans="1:6" x14ac:dyDescent="0.25">
      <c r="A260" s="4">
        <v>32039</v>
      </c>
      <c r="B260" s="4" t="s">
        <v>0</v>
      </c>
      <c r="C260" s="5">
        <v>41652.733067129629</v>
      </c>
      <c r="D260" s="4" t="s">
        <v>10</v>
      </c>
      <c r="E260" s="4"/>
      <c r="F260" s="9">
        <f>INT('Liste FIS'!$C258)</f>
        <v>41652</v>
      </c>
    </row>
    <row r="261" spans="1:6" x14ac:dyDescent="0.25">
      <c r="A261" s="4">
        <v>32041</v>
      </c>
      <c r="B261" s="4" t="s">
        <v>0</v>
      </c>
      <c r="C261" s="5">
        <v>41652.734618055554</v>
      </c>
      <c r="D261" s="4" t="s">
        <v>10</v>
      </c>
      <c r="E261" s="4"/>
      <c r="F261" s="9">
        <f>INT('Liste FIS'!$C260)</f>
        <v>41652</v>
      </c>
    </row>
    <row r="262" spans="1:6" x14ac:dyDescent="0.25">
      <c r="A262" s="6">
        <v>32042</v>
      </c>
      <c r="B262" s="6" t="s">
        <v>0</v>
      </c>
      <c r="C262" s="7">
        <v>41652.738993055558</v>
      </c>
      <c r="D262" s="6" t="s">
        <v>18</v>
      </c>
      <c r="E262" s="6"/>
      <c r="F262" s="10">
        <f>INT('Liste FIS'!$C261)</f>
        <v>41652</v>
      </c>
    </row>
    <row r="263" spans="1:6" x14ac:dyDescent="0.25">
      <c r="A263" s="4">
        <v>32043</v>
      </c>
      <c r="B263" s="4" t="s">
        <v>0</v>
      </c>
      <c r="C263" s="5">
        <v>41653.342129629629</v>
      </c>
      <c r="D263" s="4" t="s">
        <v>4</v>
      </c>
      <c r="E263" s="4"/>
      <c r="F263" s="9">
        <f>INT('Liste FIS'!$C262)</f>
        <v>41652</v>
      </c>
    </row>
    <row r="264" spans="1:6" x14ac:dyDescent="0.25">
      <c r="A264" s="4">
        <v>32044</v>
      </c>
      <c r="B264" s="4" t="s">
        <v>34</v>
      </c>
      <c r="C264" s="5">
        <v>41653.365046296298</v>
      </c>
      <c r="D264" s="4" t="s">
        <v>18</v>
      </c>
      <c r="E264" s="4"/>
      <c r="F264" s="9">
        <f>INT('Liste FIS'!$C263)</f>
        <v>41653</v>
      </c>
    </row>
    <row r="265" spans="1:6" x14ac:dyDescent="0.25">
      <c r="A265" s="4">
        <v>32045</v>
      </c>
      <c r="B265" s="4" t="s">
        <v>34</v>
      </c>
      <c r="C265" s="5">
        <v>41653.367129629631</v>
      </c>
      <c r="D265" s="4" t="s">
        <v>14</v>
      </c>
      <c r="E265" s="4"/>
      <c r="F265" s="9">
        <f>INT('Liste FIS'!$C264)</f>
        <v>41653</v>
      </c>
    </row>
    <row r="266" spans="1:6" x14ac:dyDescent="0.25">
      <c r="A266" s="4">
        <v>32046</v>
      </c>
      <c r="B266" s="4" t="s">
        <v>34</v>
      </c>
      <c r="C266" s="5">
        <v>41653.368518518517</v>
      </c>
      <c r="D266" s="4" t="s">
        <v>14</v>
      </c>
      <c r="E266" s="4"/>
      <c r="F266" s="9">
        <f>INT('Liste FIS'!$C265)</f>
        <v>41653</v>
      </c>
    </row>
    <row r="267" spans="1:6" x14ac:dyDescent="0.25">
      <c r="A267" s="4">
        <v>32047</v>
      </c>
      <c r="B267" s="4" t="s">
        <v>34</v>
      </c>
      <c r="C267" s="5">
        <v>41653.450462962966</v>
      </c>
      <c r="D267" s="4" t="s">
        <v>30</v>
      </c>
      <c r="E267" s="4"/>
      <c r="F267" s="9">
        <f>INT('Liste FIS'!$C266)</f>
        <v>41653</v>
      </c>
    </row>
    <row r="268" spans="1:6" x14ac:dyDescent="0.25">
      <c r="A268" s="4">
        <v>32048</v>
      </c>
      <c r="B268" s="4" t="s">
        <v>34</v>
      </c>
      <c r="C268" s="5">
        <v>41653.387962962966</v>
      </c>
      <c r="D268" s="4" t="s">
        <v>20</v>
      </c>
      <c r="E268" s="4"/>
      <c r="F268" s="9">
        <f>INT('Liste FIS'!$C267)</f>
        <v>41653</v>
      </c>
    </row>
    <row r="269" spans="1:6" x14ac:dyDescent="0.25">
      <c r="A269" s="4">
        <v>32049</v>
      </c>
      <c r="B269" s="4" t="s">
        <v>34</v>
      </c>
      <c r="C269" s="5">
        <v>41653.387962962966</v>
      </c>
      <c r="D269" s="4" t="s">
        <v>22</v>
      </c>
      <c r="E269" s="4"/>
      <c r="F269" s="9">
        <f>INT('Liste FIS'!$C268)</f>
        <v>41653</v>
      </c>
    </row>
    <row r="270" spans="1:6" x14ac:dyDescent="0.25">
      <c r="A270" s="4">
        <v>32050</v>
      </c>
      <c r="B270" s="4" t="s">
        <v>34</v>
      </c>
      <c r="C270" s="5">
        <v>41653.437962962962</v>
      </c>
      <c r="D270" s="4" t="s">
        <v>14</v>
      </c>
      <c r="E270" s="4"/>
      <c r="F270" s="9">
        <f>INT('Liste FIS'!$C269)</f>
        <v>41653</v>
      </c>
    </row>
    <row r="271" spans="1:6" x14ac:dyDescent="0.25">
      <c r="A271" s="4">
        <v>32051</v>
      </c>
      <c r="B271" s="4" t="s">
        <v>34</v>
      </c>
      <c r="C271" s="5">
        <v>41653.472685185188</v>
      </c>
      <c r="D271" s="4" t="s">
        <v>18</v>
      </c>
      <c r="E271" s="4"/>
      <c r="F271" s="9">
        <f>INT('Liste FIS'!$C270)</f>
        <v>41653</v>
      </c>
    </row>
    <row r="272" spans="1:6" x14ac:dyDescent="0.25">
      <c r="A272" s="4">
        <v>32052</v>
      </c>
      <c r="B272" s="4" t="s">
        <v>34</v>
      </c>
      <c r="C272" s="5">
        <v>41653.476157407407</v>
      </c>
      <c r="D272" s="4" t="s">
        <v>18</v>
      </c>
      <c r="E272" s="4"/>
      <c r="F272" s="9">
        <f>INT('Liste FIS'!$C271)</f>
        <v>41653</v>
      </c>
    </row>
    <row r="273" spans="1:6" x14ac:dyDescent="0.25">
      <c r="A273" s="6">
        <v>32053</v>
      </c>
      <c r="B273" s="6" t="s">
        <v>0</v>
      </c>
      <c r="C273" s="7">
        <v>41653.514178240737</v>
      </c>
      <c r="D273" s="6" t="s">
        <v>18</v>
      </c>
      <c r="E273" s="6"/>
      <c r="F273" s="10">
        <f>INT('Liste FIS'!$C272)</f>
        <v>41653</v>
      </c>
    </row>
    <row r="274" spans="1:6" x14ac:dyDescent="0.25">
      <c r="A274" s="4">
        <v>32054</v>
      </c>
      <c r="B274" s="4" t="s">
        <v>34</v>
      </c>
      <c r="C274" s="7">
        <v>41653.545428240737</v>
      </c>
      <c r="D274" s="4" t="s">
        <v>18</v>
      </c>
      <c r="E274" s="4"/>
      <c r="F274" s="9">
        <f>INT('Liste FIS'!$C273)</f>
        <v>41653</v>
      </c>
    </row>
    <row r="275" spans="1:6" x14ac:dyDescent="0.25">
      <c r="A275" s="4">
        <v>32055</v>
      </c>
      <c r="B275" s="4" t="s">
        <v>34</v>
      </c>
      <c r="C275" s="7">
        <v>41653.567650462966</v>
      </c>
      <c r="D275" s="4" t="s">
        <v>14</v>
      </c>
      <c r="E275" s="4"/>
      <c r="F275" s="9">
        <f>INT('Liste FIS'!$C274)</f>
        <v>41653</v>
      </c>
    </row>
    <row r="276" spans="1:6" x14ac:dyDescent="0.25">
      <c r="A276" s="4">
        <v>32056</v>
      </c>
      <c r="B276" s="4" t="s">
        <v>34</v>
      </c>
      <c r="C276" s="7">
        <v>41653.591261574074</v>
      </c>
      <c r="D276" s="4" t="s">
        <v>18</v>
      </c>
      <c r="E276" s="4"/>
      <c r="F276" s="9">
        <f>INT('Liste FIS'!$C275)</f>
        <v>41653</v>
      </c>
    </row>
    <row r="277" spans="1:6" x14ac:dyDescent="0.25">
      <c r="A277" s="4">
        <v>32057</v>
      </c>
      <c r="B277" s="4" t="s">
        <v>34</v>
      </c>
      <c r="C277" s="7">
        <v>41653.585706018515</v>
      </c>
      <c r="D277" s="4" t="s">
        <v>22</v>
      </c>
      <c r="E277" s="4"/>
      <c r="F277" s="9">
        <f>INT('Liste FIS'!$C276)</f>
        <v>41653</v>
      </c>
    </row>
    <row r="278" spans="1:6" x14ac:dyDescent="0.25">
      <c r="A278" s="4">
        <v>32058</v>
      </c>
      <c r="B278" s="4" t="s">
        <v>34</v>
      </c>
      <c r="C278" s="7">
        <v>41653.593344907407</v>
      </c>
      <c r="D278" s="4" t="s">
        <v>18</v>
      </c>
      <c r="E278" s="4"/>
      <c r="F278" s="9">
        <f>INT('Liste FIS'!$C277)</f>
        <v>41653</v>
      </c>
    </row>
    <row r="279" spans="1:6" x14ac:dyDescent="0.25">
      <c r="A279" s="4">
        <v>32059</v>
      </c>
      <c r="B279" s="4" t="s">
        <v>34</v>
      </c>
      <c r="C279" s="5">
        <v>41653.603472222225</v>
      </c>
      <c r="D279" s="4" t="s">
        <v>18</v>
      </c>
      <c r="E279" s="4"/>
      <c r="F279" s="9">
        <f>INT('Liste FIS'!$C278)</f>
        <v>41653</v>
      </c>
    </row>
    <row r="280" spans="1:6" x14ac:dyDescent="0.25">
      <c r="A280" s="4">
        <v>32060</v>
      </c>
      <c r="B280" s="4" t="s">
        <v>34</v>
      </c>
      <c r="C280" s="5">
        <v>41653.604166666664</v>
      </c>
      <c r="D280" s="4" t="s">
        <v>18</v>
      </c>
      <c r="E280" s="4"/>
      <c r="F280" s="9">
        <f>INT('Liste FIS'!$C279)</f>
        <v>41653</v>
      </c>
    </row>
    <row r="281" spans="1:6" x14ac:dyDescent="0.25">
      <c r="A281" s="4">
        <v>32061</v>
      </c>
      <c r="B281" s="4" t="s">
        <v>34</v>
      </c>
      <c r="C281" s="5">
        <v>41653.606249999997</v>
      </c>
      <c r="D281" s="4" t="s">
        <v>18</v>
      </c>
      <c r="E281" s="4"/>
      <c r="F281" s="9">
        <f>INT('Liste FIS'!$C280)</f>
        <v>41653</v>
      </c>
    </row>
    <row r="282" spans="1:6" x14ac:dyDescent="0.25">
      <c r="A282" s="6">
        <v>32064</v>
      </c>
      <c r="B282" s="6" t="s">
        <v>0</v>
      </c>
      <c r="C282" s="7">
        <v>41653.658310185187</v>
      </c>
      <c r="D282" s="6" t="s">
        <v>4</v>
      </c>
      <c r="E282" s="6"/>
      <c r="F282" s="10">
        <f>INT('Liste FIS'!$C282)</f>
        <v>41653</v>
      </c>
    </row>
    <row r="283" spans="1:6" x14ac:dyDescent="0.25">
      <c r="A283" s="4">
        <v>32065</v>
      </c>
      <c r="B283" s="4" t="s">
        <v>34</v>
      </c>
      <c r="C283" s="5">
        <v>41653.663888888892</v>
      </c>
      <c r="D283" s="4" t="s">
        <v>18</v>
      </c>
      <c r="E283" s="4"/>
      <c r="F283" s="9">
        <f>INT('Liste FIS'!$C283)</f>
        <v>41653</v>
      </c>
    </row>
    <row r="284" spans="1:6" x14ac:dyDescent="0.25">
      <c r="A284" s="4">
        <v>32066</v>
      </c>
      <c r="B284" s="4" t="s">
        <v>34</v>
      </c>
      <c r="C284" s="5">
        <v>41653.665972222225</v>
      </c>
      <c r="D284" s="4" t="s">
        <v>18</v>
      </c>
      <c r="E284" s="4"/>
      <c r="F284" s="9">
        <f>INT('Liste FIS'!$C284)</f>
        <v>41653</v>
      </c>
    </row>
    <row r="285" spans="1:6" x14ac:dyDescent="0.25">
      <c r="A285" s="4">
        <v>32067</v>
      </c>
      <c r="B285" s="4" t="s">
        <v>34</v>
      </c>
      <c r="C285" s="5">
        <v>41653.666666666664</v>
      </c>
      <c r="D285" s="4" t="s">
        <v>22</v>
      </c>
      <c r="E285" s="4"/>
      <c r="F285" s="9">
        <f>INT('Liste FIS'!$C285)</f>
        <v>41653</v>
      </c>
    </row>
    <row r="286" spans="1:6" x14ac:dyDescent="0.25">
      <c r="A286" s="4">
        <v>32068</v>
      </c>
      <c r="B286" s="4" t="s">
        <v>34</v>
      </c>
      <c r="C286" s="5">
        <v>41653.686805555553</v>
      </c>
      <c r="D286" s="4" t="s">
        <v>18</v>
      </c>
      <c r="E286" s="4"/>
      <c r="F286" s="9">
        <f>INT('Liste FIS'!$C286)</f>
        <v>41653</v>
      </c>
    </row>
    <row r="287" spans="1:6" x14ac:dyDescent="0.25">
      <c r="A287" s="4">
        <v>32069</v>
      </c>
      <c r="B287" s="4" t="s">
        <v>0</v>
      </c>
      <c r="C287" s="5">
        <v>41653.745219907411</v>
      </c>
      <c r="D287" s="4" t="s">
        <v>4</v>
      </c>
      <c r="E287" s="4"/>
      <c r="F287" s="9">
        <f>INT('Liste FIS'!$C287)</f>
        <v>41653</v>
      </c>
    </row>
    <row r="288" spans="1:6" x14ac:dyDescent="0.25">
      <c r="A288" s="6">
        <v>32070</v>
      </c>
      <c r="B288" s="6" t="s">
        <v>0</v>
      </c>
      <c r="C288" s="7">
        <v>41654.351284722223</v>
      </c>
      <c r="D288" s="6" t="s">
        <v>30</v>
      </c>
      <c r="E288" s="6"/>
      <c r="F288" s="10">
        <f>INT('Liste FIS'!$C288)</f>
        <v>41654</v>
      </c>
    </row>
    <row r="289" spans="1:6" x14ac:dyDescent="0.25">
      <c r="A289" s="6">
        <v>32074</v>
      </c>
      <c r="B289" s="6" t="s">
        <v>0</v>
      </c>
      <c r="C289" s="7">
        <v>41654.371782407405</v>
      </c>
      <c r="D289" s="6" t="s">
        <v>27</v>
      </c>
      <c r="E289" s="6"/>
      <c r="F289" s="10">
        <f>INT('Liste FIS'!$C290)</f>
        <v>41654</v>
      </c>
    </row>
    <row r="290" spans="1:6" x14ac:dyDescent="0.25">
      <c r="A290" s="4">
        <v>32075</v>
      </c>
      <c r="B290" s="4" t="s">
        <v>0</v>
      </c>
      <c r="C290" s="5">
        <v>41654.371087962965</v>
      </c>
      <c r="D290" s="4" t="s">
        <v>18</v>
      </c>
      <c r="E290" s="4"/>
      <c r="F290" s="9">
        <f>INT('Liste FIS'!$C289)</f>
        <v>41654</v>
      </c>
    </row>
    <row r="291" spans="1:6" x14ac:dyDescent="0.25">
      <c r="A291" s="4">
        <v>32076</v>
      </c>
      <c r="B291" s="4" t="s">
        <v>0</v>
      </c>
      <c r="C291" s="5">
        <v>41654.389270833337</v>
      </c>
      <c r="D291" s="4" t="s">
        <v>26</v>
      </c>
      <c r="E291" s="4"/>
      <c r="F291" s="9">
        <f>INT('Liste FIS'!$C291)</f>
        <v>41654</v>
      </c>
    </row>
    <row r="292" spans="1:6" x14ac:dyDescent="0.25">
      <c r="A292" s="6">
        <v>32077</v>
      </c>
      <c r="B292" s="6" t="s">
        <v>0</v>
      </c>
      <c r="C292" s="7">
        <v>41654.389861111114</v>
      </c>
      <c r="D292" s="6" t="s">
        <v>26</v>
      </c>
      <c r="E292" s="6"/>
      <c r="F292" s="10">
        <f>INT('Liste FIS'!$C292)</f>
        <v>41654</v>
      </c>
    </row>
    <row r="293" spans="1:6" x14ac:dyDescent="0.25">
      <c r="A293" s="4">
        <v>32078</v>
      </c>
      <c r="B293" s="4" t="s">
        <v>0</v>
      </c>
      <c r="C293" s="5">
        <v>41654.40152777778</v>
      </c>
      <c r="D293" s="4" t="s">
        <v>4</v>
      </c>
      <c r="E293" s="4"/>
      <c r="F293" s="9">
        <f>INT('Liste FIS'!$C293)</f>
        <v>41654</v>
      </c>
    </row>
    <row r="294" spans="1:6" x14ac:dyDescent="0.25">
      <c r="A294" s="6">
        <v>32079</v>
      </c>
      <c r="B294" s="6" t="s">
        <v>0</v>
      </c>
      <c r="C294" s="7">
        <v>41654.412592592591</v>
      </c>
      <c r="D294" s="6" t="s">
        <v>18</v>
      </c>
      <c r="E294" s="6"/>
      <c r="F294" s="10">
        <f>INT('Liste FIS'!$C294)</f>
        <v>41654</v>
      </c>
    </row>
    <row r="295" spans="1:6" x14ac:dyDescent="0.25">
      <c r="A295" s="4">
        <v>32080</v>
      </c>
      <c r="B295" s="4" t="s">
        <v>0</v>
      </c>
      <c r="C295" s="5">
        <v>41654.413136574076</v>
      </c>
      <c r="D295" s="4" t="s">
        <v>26</v>
      </c>
      <c r="E295" s="4"/>
      <c r="F295" s="9">
        <f>INT('Liste FIS'!$C295)</f>
        <v>41654</v>
      </c>
    </row>
    <row r="296" spans="1:6" x14ac:dyDescent="0.25">
      <c r="A296" s="4">
        <v>32082</v>
      </c>
      <c r="B296" s="4" t="s">
        <v>0</v>
      </c>
      <c r="C296" s="5">
        <v>41654.422581018516</v>
      </c>
      <c r="D296" s="4" t="s">
        <v>22</v>
      </c>
      <c r="E296" s="4"/>
      <c r="F296" s="9">
        <f>INT('Liste FIS'!$C297)</f>
        <v>41654</v>
      </c>
    </row>
    <row r="297" spans="1:6" x14ac:dyDescent="0.25">
      <c r="A297" s="6">
        <v>32083</v>
      </c>
      <c r="B297" s="6" t="s">
        <v>0</v>
      </c>
      <c r="C297" s="7">
        <v>41654.414467592593</v>
      </c>
      <c r="D297" s="6" t="s">
        <v>30</v>
      </c>
      <c r="E297" s="6"/>
      <c r="F297" s="10">
        <f>INT('Liste FIS'!$C296)</f>
        <v>41654</v>
      </c>
    </row>
    <row r="298" spans="1:6" x14ac:dyDescent="0.25">
      <c r="A298" s="6">
        <v>32085</v>
      </c>
      <c r="B298" s="6" t="s">
        <v>0</v>
      </c>
      <c r="C298" s="7">
        <v>41654.42459490741</v>
      </c>
      <c r="D298" s="6" t="s">
        <v>18</v>
      </c>
      <c r="E298" s="6"/>
      <c r="F298" s="10">
        <f>INT('Liste FIS'!$C298)</f>
        <v>41654</v>
      </c>
    </row>
    <row r="299" spans="1:6" x14ac:dyDescent="0.25">
      <c r="A299" s="4">
        <v>32086</v>
      </c>
      <c r="B299" s="4" t="s">
        <v>0</v>
      </c>
      <c r="C299" s="5">
        <v>41654.432743055557</v>
      </c>
      <c r="D299" s="4" t="s">
        <v>27</v>
      </c>
      <c r="E299" s="4"/>
      <c r="F299" s="9">
        <f>INT('Liste FIS'!$C299)</f>
        <v>41654</v>
      </c>
    </row>
    <row r="300" spans="1:6" x14ac:dyDescent="0.25">
      <c r="A300" s="4">
        <v>32087</v>
      </c>
      <c r="B300" s="4" t="s">
        <v>0</v>
      </c>
      <c r="C300" s="5">
        <v>41654.444826388892</v>
      </c>
      <c r="D300" s="4" t="s">
        <v>18</v>
      </c>
      <c r="E300" s="4"/>
      <c r="F300" s="9">
        <f>INT('Liste FIS'!$C301)</f>
        <v>41654</v>
      </c>
    </row>
    <row r="301" spans="1:6" x14ac:dyDescent="0.25">
      <c r="A301" s="6">
        <v>32088</v>
      </c>
      <c r="B301" s="6" t="s">
        <v>0</v>
      </c>
      <c r="C301" s="7">
        <v>41654.445613425924</v>
      </c>
      <c r="D301" s="6" t="s">
        <v>18</v>
      </c>
      <c r="E301" s="6"/>
      <c r="F301" s="10">
        <f>INT('Liste FIS'!$C302)</f>
        <v>41654</v>
      </c>
    </row>
    <row r="302" spans="1:6" x14ac:dyDescent="0.25">
      <c r="A302" s="6">
        <v>32089</v>
      </c>
      <c r="B302" s="6" t="s">
        <v>0</v>
      </c>
      <c r="C302" s="7">
        <v>41654.444074074076</v>
      </c>
      <c r="D302" s="6" t="s">
        <v>26</v>
      </c>
      <c r="E302" s="6"/>
      <c r="F302" s="10">
        <f>INT('Liste FIS'!$C300)</f>
        <v>41654</v>
      </c>
    </row>
    <row r="303" spans="1:6" x14ac:dyDescent="0.25">
      <c r="A303" s="6">
        <v>32090</v>
      </c>
      <c r="B303" s="6" t="s">
        <v>0</v>
      </c>
      <c r="C303" s="7">
        <v>41654.461793981478</v>
      </c>
      <c r="D303" s="6" t="s">
        <v>18</v>
      </c>
      <c r="E303" s="6"/>
      <c r="F303" s="10">
        <f>INT('Liste FIS'!$C304)</f>
        <v>41654</v>
      </c>
    </row>
    <row r="304" spans="1:6" x14ac:dyDescent="0.25">
      <c r="A304" s="4">
        <v>32091</v>
      </c>
      <c r="B304" s="4" t="s">
        <v>0</v>
      </c>
      <c r="C304" s="5">
        <v>41654.460648148146</v>
      </c>
      <c r="D304" s="4" t="s">
        <v>26</v>
      </c>
      <c r="E304" s="4"/>
      <c r="F304" s="9">
        <f>INT('Liste FIS'!$C303)</f>
        <v>41654</v>
      </c>
    </row>
    <row r="305" spans="1:6" x14ac:dyDescent="0.25">
      <c r="A305" s="4">
        <v>32092</v>
      </c>
      <c r="B305" s="4" t="s">
        <v>0</v>
      </c>
      <c r="C305" s="5">
        <v>41654.466087962966</v>
      </c>
      <c r="D305" s="4" t="s">
        <v>10</v>
      </c>
      <c r="E305" s="4"/>
      <c r="F305" s="9">
        <f>INT('Liste FIS'!$C305)</f>
        <v>41654</v>
      </c>
    </row>
    <row r="306" spans="1:6" x14ac:dyDescent="0.25">
      <c r="A306" s="6">
        <v>32093</v>
      </c>
      <c r="B306" s="6" t="s">
        <v>0</v>
      </c>
      <c r="C306" s="7">
        <v>41654.474999999999</v>
      </c>
      <c r="D306" s="6" t="s">
        <v>18</v>
      </c>
      <c r="E306" s="6"/>
      <c r="F306" s="10">
        <f>INT('Liste FIS'!$C306)</f>
        <v>41654</v>
      </c>
    </row>
    <row r="307" spans="1:6" x14ac:dyDescent="0.25">
      <c r="A307" s="4">
        <v>32095</v>
      </c>
      <c r="B307" s="4" t="s">
        <v>0</v>
      </c>
      <c r="C307" s="5">
        <v>41654.487488425926</v>
      </c>
      <c r="D307" s="4" t="s">
        <v>18</v>
      </c>
      <c r="E307" s="4"/>
      <c r="F307" s="9">
        <f>INT('Liste FIS'!$C307)</f>
        <v>41654</v>
      </c>
    </row>
    <row r="308" spans="1:6" x14ac:dyDescent="0.25">
      <c r="A308" s="6">
        <v>32096</v>
      </c>
      <c r="B308" s="6" t="s">
        <v>0</v>
      </c>
      <c r="C308" s="7">
        <v>41654.50377314815</v>
      </c>
      <c r="D308" s="6" t="s">
        <v>26</v>
      </c>
      <c r="E308" s="6"/>
      <c r="F308" s="10">
        <f>INT('Liste FIS'!$C308)</f>
        <v>41654</v>
      </c>
    </row>
    <row r="309" spans="1:6" x14ac:dyDescent="0.25">
      <c r="A309" s="4">
        <v>32097</v>
      </c>
      <c r="B309" s="4" t="s">
        <v>0</v>
      </c>
      <c r="C309" s="5">
        <v>41654.506192129629</v>
      </c>
      <c r="D309" s="4" t="s">
        <v>26</v>
      </c>
      <c r="E309" s="4"/>
      <c r="F309" s="9">
        <f>INT('Liste FIS'!$C309)</f>
        <v>41654</v>
      </c>
    </row>
    <row r="310" spans="1:6" x14ac:dyDescent="0.25">
      <c r="A310" s="4">
        <v>32098</v>
      </c>
      <c r="B310" s="4" t="s">
        <v>0</v>
      </c>
      <c r="C310" s="5">
        <v>41654.531122685185</v>
      </c>
      <c r="D310" s="4" t="s">
        <v>26</v>
      </c>
      <c r="E310" s="4"/>
      <c r="F310" s="9">
        <f>INT('Liste FIS'!$C311)</f>
        <v>41654</v>
      </c>
    </row>
    <row r="311" spans="1:6" x14ac:dyDescent="0.25">
      <c r="A311" s="6">
        <v>32099</v>
      </c>
      <c r="B311" s="6" t="s">
        <v>0</v>
      </c>
      <c r="C311" s="7">
        <v>41654.530300925922</v>
      </c>
      <c r="D311" s="6" t="s">
        <v>27</v>
      </c>
      <c r="E311" s="6"/>
      <c r="F311" s="10">
        <f>INT('Liste FIS'!$C310)</f>
        <v>41654</v>
      </c>
    </row>
    <row r="312" spans="1:6" x14ac:dyDescent="0.25">
      <c r="A312" s="6">
        <v>32100</v>
      </c>
      <c r="B312" s="6" t="s">
        <v>0</v>
      </c>
      <c r="C312" s="7">
        <v>41654.557291666664</v>
      </c>
      <c r="D312" s="6" t="s">
        <v>18</v>
      </c>
      <c r="E312" s="6"/>
      <c r="F312" s="10">
        <f>INT('Liste FIS'!$C312)</f>
        <v>41654</v>
      </c>
    </row>
    <row r="313" spans="1:6" x14ac:dyDescent="0.25">
      <c r="A313" s="4">
        <v>32102</v>
      </c>
      <c r="B313" s="4" t="s">
        <v>31</v>
      </c>
      <c r="C313" s="5">
        <v>41654.625567129631</v>
      </c>
      <c r="D313" s="4" t="s">
        <v>18</v>
      </c>
      <c r="E313" s="4"/>
      <c r="F313" s="9">
        <f>INT('Liste FIS'!$C313)</f>
        <v>41654</v>
      </c>
    </row>
    <row r="314" spans="1:6" x14ac:dyDescent="0.25">
      <c r="A314" s="6">
        <v>32103</v>
      </c>
      <c r="B314" s="6" t="s">
        <v>31</v>
      </c>
      <c r="C314" s="7">
        <v>41654.628865740742</v>
      </c>
      <c r="D314" s="6" t="s">
        <v>18</v>
      </c>
      <c r="E314" s="6"/>
      <c r="F314" s="10">
        <f>INT('Liste FIS'!$C314)</f>
        <v>41654</v>
      </c>
    </row>
    <row r="315" spans="1:6" x14ac:dyDescent="0.25">
      <c r="A315" s="4">
        <v>32105</v>
      </c>
      <c r="B315" s="4" t="s">
        <v>31</v>
      </c>
      <c r="C315" s="5">
        <v>41654.640787037039</v>
      </c>
      <c r="D315" s="4" t="s">
        <v>22</v>
      </c>
      <c r="E315" s="4"/>
      <c r="F315" s="9">
        <f>INT('Liste FIS'!$C315)</f>
        <v>41654</v>
      </c>
    </row>
    <row r="316" spans="1:6" x14ac:dyDescent="0.25">
      <c r="A316" s="6">
        <v>32106</v>
      </c>
      <c r="B316" s="6" t="s">
        <v>0</v>
      </c>
      <c r="C316" s="7">
        <v>41654.662094907406</v>
      </c>
      <c r="D316" s="6" t="s">
        <v>10</v>
      </c>
      <c r="E316" s="6"/>
      <c r="F316" s="10">
        <f>INT('Liste FIS'!$C316)</f>
        <v>41654</v>
      </c>
    </row>
    <row r="317" spans="1:6" x14ac:dyDescent="0.25">
      <c r="A317" s="4">
        <v>32108</v>
      </c>
      <c r="B317" s="4" t="s">
        <v>0</v>
      </c>
      <c r="C317" s="5">
        <v>41655.362511574072</v>
      </c>
      <c r="D317" s="4" t="s">
        <v>18</v>
      </c>
      <c r="E317" s="4"/>
      <c r="F317" s="9">
        <f>INT('Liste FIS'!$C317)</f>
        <v>41655</v>
      </c>
    </row>
    <row r="318" spans="1:6" x14ac:dyDescent="0.25">
      <c r="A318" s="6">
        <v>32109</v>
      </c>
      <c r="B318" s="6" t="s">
        <v>0</v>
      </c>
      <c r="C318" s="7">
        <v>41655.367303240739</v>
      </c>
      <c r="D318" s="6" t="s">
        <v>18</v>
      </c>
      <c r="E318" s="6"/>
      <c r="F318" s="10">
        <f>INT('Liste FIS'!$C318)</f>
        <v>41655</v>
      </c>
    </row>
    <row r="319" spans="1:6" x14ac:dyDescent="0.25">
      <c r="A319" s="6">
        <v>32111</v>
      </c>
      <c r="B319" s="6" t="s">
        <v>0</v>
      </c>
      <c r="C319" s="7">
        <v>41655.420173611114</v>
      </c>
      <c r="D319" s="6" t="s">
        <v>18</v>
      </c>
      <c r="E319" s="6"/>
      <c r="F319" s="10">
        <f>INT('Liste FIS'!$C320)</f>
        <v>41655</v>
      </c>
    </row>
    <row r="320" spans="1:6" x14ac:dyDescent="0.25">
      <c r="A320" s="4">
        <v>32112</v>
      </c>
      <c r="B320" s="4" t="s">
        <v>0</v>
      </c>
      <c r="C320" s="5">
        <v>41655.418715277781</v>
      </c>
      <c r="D320" s="4" t="s">
        <v>26</v>
      </c>
      <c r="E320" s="4"/>
      <c r="F320" s="9">
        <f>INT('Liste FIS'!$C319)</f>
        <v>41655</v>
      </c>
    </row>
    <row r="321" spans="1:6" x14ac:dyDescent="0.25">
      <c r="A321" s="4">
        <v>32114</v>
      </c>
      <c r="B321" s="4" t="s">
        <v>0</v>
      </c>
      <c r="C321" s="5">
        <v>41655.457905092589</v>
      </c>
      <c r="D321" s="4" t="s">
        <v>23</v>
      </c>
      <c r="E321" s="4"/>
      <c r="F321" s="9">
        <f>INT('Liste FIS'!$C321)</f>
        <v>41655</v>
      </c>
    </row>
    <row r="322" spans="1:6" x14ac:dyDescent="0.25">
      <c r="A322" s="4">
        <v>32116</v>
      </c>
      <c r="B322" s="4" t="s">
        <v>0</v>
      </c>
      <c r="C322" s="5">
        <v>41655.483715277776</v>
      </c>
      <c r="D322" s="4" t="s">
        <v>27</v>
      </c>
      <c r="E322" s="4"/>
      <c r="F322" s="9">
        <f>INT('Liste FIS'!$C323)</f>
        <v>41655</v>
      </c>
    </row>
    <row r="323" spans="1:6" x14ac:dyDescent="0.25">
      <c r="A323" s="6">
        <v>32117</v>
      </c>
      <c r="B323" s="6" t="s">
        <v>0</v>
      </c>
      <c r="C323" s="7">
        <v>41655.480740740742</v>
      </c>
      <c r="D323" s="6" t="s">
        <v>27</v>
      </c>
      <c r="E323" s="6"/>
      <c r="F323" s="10">
        <f>INT('Liste FIS'!$C322)</f>
        <v>41655</v>
      </c>
    </row>
    <row r="324" spans="1:6" x14ac:dyDescent="0.25">
      <c r="A324" s="6">
        <v>32118</v>
      </c>
      <c r="B324" s="6" t="s">
        <v>0</v>
      </c>
      <c r="C324" s="7">
        <v>41655.508877314816</v>
      </c>
      <c r="D324" s="6" t="s">
        <v>21</v>
      </c>
      <c r="E324" s="6"/>
      <c r="F324" s="10">
        <f>INT('Liste FIS'!$C324)</f>
        <v>41655</v>
      </c>
    </row>
    <row r="325" spans="1:6" x14ac:dyDescent="0.25">
      <c r="A325" s="4">
        <v>32119</v>
      </c>
      <c r="B325" s="4" t="s">
        <v>0</v>
      </c>
      <c r="C325" s="5">
        <v>41655.510763888888</v>
      </c>
      <c r="D325" s="4" t="s">
        <v>18</v>
      </c>
      <c r="E325" s="4"/>
      <c r="F325" s="9">
        <f>INT('Liste FIS'!$C325)</f>
        <v>41655</v>
      </c>
    </row>
    <row r="326" spans="1:6" x14ac:dyDescent="0.25">
      <c r="A326" s="4">
        <v>32120</v>
      </c>
      <c r="B326" s="4" t="s">
        <v>0</v>
      </c>
      <c r="C326" s="5">
        <v>41655.556574074071</v>
      </c>
      <c r="D326" s="4" t="s">
        <v>18</v>
      </c>
      <c r="E326" s="4"/>
      <c r="F326" s="9">
        <f>INT('Liste FIS'!$C327)</f>
        <v>41655</v>
      </c>
    </row>
    <row r="327" spans="1:6" x14ac:dyDescent="0.25">
      <c r="A327" s="6">
        <v>32123</v>
      </c>
      <c r="B327" s="6" t="s">
        <v>0</v>
      </c>
      <c r="C327" s="7">
        <v>41655.555543981478</v>
      </c>
      <c r="D327" s="6" t="s">
        <v>22</v>
      </c>
      <c r="E327" s="6"/>
      <c r="F327" s="10">
        <f>INT('Liste FIS'!$C326)</f>
        <v>41655</v>
      </c>
    </row>
    <row r="328" spans="1:6" x14ac:dyDescent="0.25">
      <c r="A328" s="4">
        <v>32124</v>
      </c>
      <c r="B328" s="4" t="s">
        <v>0</v>
      </c>
      <c r="C328" s="5">
        <v>41655.601724537039</v>
      </c>
      <c r="D328" s="4" t="s">
        <v>22</v>
      </c>
      <c r="E328" s="4"/>
      <c r="F328" s="9">
        <f>INT('Liste FIS'!$C329)</f>
        <v>41655</v>
      </c>
    </row>
    <row r="329" spans="1:6" x14ac:dyDescent="0.25">
      <c r="A329" s="6">
        <v>32125</v>
      </c>
      <c r="B329" s="6" t="s">
        <v>0</v>
      </c>
      <c r="C329" s="7">
        <v>41655.600856481484</v>
      </c>
      <c r="D329" s="6" t="s">
        <v>18</v>
      </c>
      <c r="E329" s="6"/>
      <c r="F329" s="10">
        <f>INT('Liste FIS'!$C328)</f>
        <v>41655</v>
      </c>
    </row>
    <row r="330" spans="1:6" x14ac:dyDescent="0.25">
      <c r="A330" s="6">
        <v>32126</v>
      </c>
      <c r="B330" s="6" t="s">
        <v>0</v>
      </c>
      <c r="C330" s="7">
        <v>41655.613599537035</v>
      </c>
      <c r="D330" s="6" t="s">
        <v>18</v>
      </c>
      <c r="E330" s="6"/>
      <c r="F330" s="10">
        <f>INT('Liste FIS'!$C330)</f>
        <v>41655</v>
      </c>
    </row>
    <row r="331" spans="1:6" x14ac:dyDescent="0.25">
      <c r="A331" s="4">
        <v>32129</v>
      </c>
      <c r="B331" s="4" t="s">
        <v>0</v>
      </c>
      <c r="C331" s="5">
        <v>41655.675462962965</v>
      </c>
      <c r="D331" s="4" t="s">
        <v>4</v>
      </c>
      <c r="E331" s="4"/>
      <c r="F331" s="9">
        <f>INT('Liste FIS'!$C331)</f>
        <v>41655</v>
      </c>
    </row>
    <row r="332" spans="1:6" x14ac:dyDescent="0.25">
      <c r="A332" s="6">
        <v>32131</v>
      </c>
      <c r="B332" s="6" t="s">
        <v>0</v>
      </c>
      <c r="C332" s="7">
        <v>41655.6794212963</v>
      </c>
      <c r="D332" s="6" t="s">
        <v>33</v>
      </c>
      <c r="E332" s="6"/>
      <c r="F332" s="10">
        <f>INT('Liste FIS'!$C332)</f>
        <v>41655</v>
      </c>
    </row>
    <row r="333" spans="1:6" x14ac:dyDescent="0.25">
      <c r="A333" s="4">
        <v>32132</v>
      </c>
      <c r="B333" s="4" t="s">
        <v>0</v>
      </c>
      <c r="C333" s="5">
        <v>41655.679629629631</v>
      </c>
      <c r="D333" s="4" t="s">
        <v>33</v>
      </c>
      <c r="E333" s="4"/>
      <c r="F333" s="9">
        <f>INT('Liste FIS'!$C333)</f>
        <v>41655</v>
      </c>
    </row>
    <row r="334" spans="1:6" x14ac:dyDescent="0.25">
      <c r="A334" s="6">
        <v>32133</v>
      </c>
      <c r="B334" s="6" t="s">
        <v>0</v>
      </c>
      <c r="C334" s="7">
        <v>41655.692685185182</v>
      </c>
      <c r="D334" s="6" t="s">
        <v>18</v>
      </c>
      <c r="E334" s="6"/>
      <c r="F334" s="10">
        <f>INT('Liste FIS'!$C334)</f>
        <v>41655</v>
      </c>
    </row>
    <row r="335" spans="1:6" x14ac:dyDescent="0.25">
      <c r="A335" s="4">
        <v>32134</v>
      </c>
      <c r="B335" s="4" t="s">
        <v>0</v>
      </c>
      <c r="C335" s="5">
        <v>41655.722372685188</v>
      </c>
      <c r="D335" s="4" t="s">
        <v>23</v>
      </c>
      <c r="E335" s="4"/>
      <c r="F335" s="9">
        <f>INT('Liste FIS'!$C335)</f>
        <v>41655</v>
      </c>
    </row>
    <row r="336" spans="1:6" x14ac:dyDescent="0.25">
      <c r="A336" s="4">
        <v>32136</v>
      </c>
      <c r="B336" s="4" t="s">
        <v>34</v>
      </c>
      <c r="C336" s="5">
        <v>41656.354166666664</v>
      </c>
      <c r="D336" s="4" t="s">
        <v>14</v>
      </c>
      <c r="E336" s="4"/>
      <c r="F336" s="9">
        <f>INT('Liste FIS'!$C336)</f>
        <v>41656</v>
      </c>
    </row>
    <row r="337" spans="1:6" x14ac:dyDescent="0.25">
      <c r="A337" s="4">
        <v>32137</v>
      </c>
      <c r="B337" s="4" t="s">
        <v>34</v>
      </c>
      <c r="C337" s="5">
        <v>41656.352777777778</v>
      </c>
      <c r="D337" s="4" t="s">
        <v>18</v>
      </c>
      <c r="E337" s="4"/>
      <c r="F337" s="9">
        <f>INT('Liste FIS'!$C337)</f>
        <v>41656</v>
      </c>
    </row>
    <row r="338" spans="1:6" x14ac:dyDescent="0.25">
      <c r="A338" s="4">
        <v>32138</v>
      </c>
      <c r="B338" s="4" t="s">
        <v>34</v>
      </c>
      <c r="C338" s="5">
        <v>41656.382638888892</v>
      </c>
      <c r="D338" s="4" t="s">
        <v>22</v>
      </c>
      <c r="E338" s="4"/>
      <c r="F338" s="9">
        <f>INT('Liste FIS'!$C338)</f>
        <v>41656</v>
      </c>
    </row>
    <row r="339" spans="1:6" x14ac:dyDescent="0.25">
      <c r="A339" s="4">
        <v>32139</v>
      </c>
      <c r="B339" s="4" t="s">
        <v>34</v>
      </c>
      <c r="C339" s="5">
        <v>41656.394444444442</v>
      </c>
      <c r="D339" s="4" t="s">
        <v>27</v>
      </c>
      <c r="E339" s="4"/>
      <c r="F339" s="9">
        <f>INT('Liste FIS'!$C339)</f>
        <v>41656</v>
      </c>
    </row>
    <row r="340" spans="1:6" x14ac:dyDescent="0.25">
      <c r="A340" s="4">
        <v>32141</v>
      </c>
      <c r="B340" s="4" t="s">
        <v>34</v>
      </c>
      <c r="C340" s="5">
        <v>41656.388194444444</v>
      </c>
      <c r="D340" s="4" t="s">
        <v>18</v>
      </c>
      <c r="E340" s="4"/>
      <c r="F340" s="9">
        <f>INT('Liste FIS'!$C340)</f>
        <v>41656</v>
      </c>
    </row>
    <row r="341" spans="1:6" x14ac:dyDescent="0.25">
      <c r="A341" s="4">
        <v>32142</v>
      </c>
      <c r="B341" s="4" t="s">
        <v>34</v>
      </c>
      <c r="C341" s="5">
        <v>41656.390972222223</v>
      </c>
      <c r="D341" s="4" t="s">
        <v>18</v>
      </c>
      <c r="E341" s="4"/>
      <c r="F341" s="9">
        <f>INT('Liste FIS'!$C341)</f>
        <v>41656</v>
      </c>
    </row>
    <row r="342" spans="1:6" x14ac:dyDescent="0.25">
      <c r="A342" s="4">
        <v>32143</v>
      </c>
      <c r="B342" s="4" t="s">
        <v>34</v>
      </c>
      <c r="C342" s="5">
        <v>41656.385416666664</v>
      </c>
      <c r="D342" s="4" t="s">
        <v>14</v>
      </c>
      <c r="E342" s="4"/>
      <c r="F342" s="9">
        <f>INT('Liste FIS'!$C342)</f>
        <v>41656</v>
      </c>
    </row>
    <row r="343" spans="1:6" x14ac:dyDescent="0.25">
      <c r="A343" s="4">
        <v>32145</v>
      </c>
      <c r="B343" s="4" t="s">
        <v>34</v>
      </c>
      <c r="C343" s="5">
        <v>41656.411805555559</v>
      </c>
      <c r="D343" s="4" t="s">
        <v>33</v>
      </c>
      <c r="E343" s="4"/>
      <c r="F343" s="9">
        <f>INT('Liste FIS'!$C343)</f>
        <v>41656</v>
      </c>
    </row>
    <row r="344" spans="1:6" x14ac:dyDescent="0.25">
      <c r="A344" s="4">
        <v>32146</v>
      </c>
      <c r="B344" s="4" t="s">
        <v>34</v>
      </c>
      <c r="C344" s="5">
        <v>41656.409722222219</v>
      </c>
      <c r="D344" s="4" t="s">
        <v>18</v>
      </c>
      <c r="E344" s="4"/>
      <c r="F344" s="9">
        <f>INT('Liste FIS'!$C344)</f>
        <v>41656</v>
      </c>
    </row>
    <row r="345" spans="1:6" x14ac:dyDescent="0.25">
      <c r="A345" s="4">
        <v>32147</v>
      </c>
      <c r="B345" s="4" t="s">
        <v>34</v>
      </c>
      <c r="C345" s="5">
        <v>41656.429166666669</v>
      </c>
      <c r="D345" s="4" t="s">
        <v>14</v>
      </c>
      <c r="E345" s="4"/>
      <c r="F345" s="9">
        <f>INT('Liste FIS'!$C345)</f>
        <v>41656</v>
      </c>
    </row>
    <row r="346" spans="1:6" x14ac:dyDescent="0.25">
      <c r="A346" s="4">
        <v>32149</v>
      </c>
      <c r="B346" s="4" t="s">
        <v>34</v>
      </c>
      <c r="C346" s="5">
        <v>41656.466666666667</v>
      </c>
      <c r="D346" s="4" t="s">
        <v>22</v>
      </c>
      <c r="E346" s="4"/>
      <c r="F346" s="9">
        <f>INT('Liste FIS'!$C346)</f>
        <v>41656</v>
      </c>
    </row>
    <row r="347" spans="1:6" x14ac:dyDescent="0.25">
      <c r="A347" s="4">
        <v>32150</v>
      </c>
      <c r="B347" s="4" t="s">
        <v>34</v>
      </c>
      <c r="C347" s="5">
        <v>41656.48541666667</v>
      </c>
      <c r="D347" s="4" t="s">
        <v>27</v>
      </c>
      <c r="E347" s="4"/>
      <c r="F347" s="9">
        <f>INT('Liste FIS'!$C347)</f>
        <v>41656</v>
      </c>
    </row>
    <row r="348" spans="1:6" x14ac:dyDescent="0.25">
      <c r="A348" s="4">
        <v>32151</v>
      </c>
      <c r="B348" s="4" t="s">
        <v>34</v>
      </c>
      <c r="C348" s="5">
        <v>41656.50277777778</v>
      </c>
      <c r="D348" s="4" t="s">
        <v>22</v>
      </c>
      <c r="E348" s="4"/>
      <c r="F348" s="9">
        <f>INT('Liste FIS'!$C348)</f>
        <v>41656</v>
      </c>
    </row>
    <row r="349" spans="1:6" x14ac:dyDescent="0.25">
      <c r="A349" s="4">
        <v>32152</v>
      </c>
      <c r="B349" s="4" t="s">
        <v>34</v>
      </c>
      <c r="C349" s="5">
        <v>41656.545138888891</v>
      </c>
      <c r="D349" s="4" t="s">
        <v>33</v>
      </c>
      <c r="E349" s="4"/>
      <c r="F349" s="9">
        <f>INT('Liste FIS'!$C349)</f>
        <v>41656</v>
      </c>
    </row>
    <row r="350" spans="1:6" x14ac:dyDescent="0.25">
      <c r="A350" s="4">
        <v>32153</v>
      </c>
      <c r="B350" s="4" t="s">
        <v>34</v>
      </c>
      <c r="C350" s="5">
        <v>41656.609027777777</v>
      </c>
      <c r="D350" s="4" t="s">
        <v>18</v>
      </c>
      <c r="E350" s="4"/>
      <c r="F350" s="9">
        <f>INT('Liste FIS'!$C350)</f>
        <v>41656</v>
      </c>
    </row>
    <row r="351" spans="1:6" x14ac:dyDescent="0.25">
      <c r="A351" s="4">
        <v>32154</v>
      </c>
      <c r="B351" s="4" t="s">
        <v>34</v>
      </c>
      <c r="C351" s="5">
        <v>41656.633240740739</v>
      </c>
      <c r="D351" s="4" t="s">
        <v>22</v>
      </c>
      <c r="E351" s="4"/>
      <c r="F351" s="9">
        <f>INT('Liste FIS'!$C351)</f>
        <v>41656</v>
      </c>
    </row>
    <row r="352" spans="1:6" x14ac:dyDescent="0.25">
      <c r="A352" s="4">
        <v>32155</v>
      </c>
      <c r="B352" s="4" t="s">
        <v>34</v>
      </c>
      <c r="C352" s="5">
        <v>41656.665266203701</v>
      </c>
      <c r="D352" s="4" t="s">
        <v>25</v>
      </c>
      <c r="E352" s="4"/>
      <c r="F352" s="9">
        <f>INT('Liste FIS'!$C352)</f>
        <v>41656</v>
      </c>
    </row>
    <row r="353" spans="1:6" x14ac:dyDescent="0.25">
      <c r="A353" s="4">
        <v>32158</v>
      </c>
      <c r="B353" s="4" t="s">
        <v>0</v>
      </c>
      <c r="C353" s="5">
        <v>41656.691712962966</v>
      </c>
      <c r="D353" s="4" t="s">
        <v>22</v>
      </c>
      <c r="E353" s="4"/>
      <c r="F353" s="9">
        <f>INT('Liste FIS'!$C353)</f>
        <v>41656</v>
      </c>
    </row>
    <row r="354" spans="1:6" x14ac:dyDescent="0.25">
      <c r="A354" s="12">
        <v>32159</v>
      </c>
      <c r="B354" s="12" t="s">
        <v>0</v>
      </c>
      <c r="C354" s="13">
        <v>41659.347326388888</v>
      </c>
      <c r="D354" s="12" t="s">
        <v>18</v>
      </c>
      <c r="E354" s="12"/>
      <c r="F354" s="14">
        <f>INT('Liste FIS'!$C354)</f>
        <v>41659</v>
      </c>
    </row>
    <row r="355" spans="1:6" x14ac:dyDescent="0.25">
      <c r="A355" s="12">
        <v>32160</v>
      </c>
      <c r="B355" s="12" t="s">
        <v>0</v>
      </c>
      <c r="C355" s="13">
        <v>41659.349432870367</v>
      </c>
      <c r="D355" s="4" t="s">
        <v>35</v>
      </c>
      <c r="E355" s="4"/>
      <c r="F355" s="14">
        <f>INT('Liste FIS'!$C355)</f>
        <v>41659</v>
      </c>
    </row>
    <row r="356" spans="1:6" x14ac:dyDescent="0.25">
      <c r="A356" s="12">
        <v>32143</v>
      </c>
      <c r="B356" s="12" t="s">
        <v>0</v>
      </c>
      <c r="C356" s="13">
        <v>41659.364421296297</v>
      </c>
      <c r="D356" s="12" t="s">
        <v>14</v>
      </c>
      <c r="E356" s="12"/>
      <c r="F356" s="14">
        <f>INT('Liste FIS'!$C356)</f>
        <v>41659</v>
      </c>
    </row>
    <row r="357" spans="1:6" x14ac:dyDescent="0.25">
      <c r="A357" s="4">
        <v>32161</v>
      </c>
      <c r="B357" s="4" t="s">
        <v>0</v>
      </c>
      <c r="C357" s="5">
        <v>41659.383587962962</v>
      </c>
      <c r="D357" s="4" t="s">
        <v>18</v>
      </c>
      <c r="E357" s="4"/>
      <c r="F357" s="9">
        <f>INT('Liste FIS'!$C357)</f>
        <v>41659</v>
      </c>
    </row>
    <row r="358" spans="1:6" x14ac:dyDescent="0.25">
      <c r="A358" s="4">
        <v>32162</v>
      </c>
      <c r="B358" s="4" t="s">
        <v>0</v>
      </c>
      <c r="C358" s="5">
        <v>41659.384189814817</v>
      </c>
      <c r="D358" s="4" t="s">
        <v>18</v>
      </c>
      <c r="E358" s="4"/>
      <c r="F358" s="9">
        <f>INT('Liste FIS'!$C358)</f>
        <v>41659</v>
      </c>
    </row>
    <row r="359" spans="1:6" x14ac:dyDescent="0.25">
      <c r="A359" s="4">
        <v>32163</v>
      </c>
      <c r="B359" s="4" t="s">
        <v>0</v>
      </c>
      <c r="C359" s="5">
        <v>41659.384618055556</v>
      </c>
      <c r="D359" s="4" t="s">
        <v>27</v>
      </c>
      <c r="E359" s="4"/>
      <c r="F359" s="9">
        <f>INT('Liste FIS'!$C359)</f>
        <v>41659</v>
      </c>
    </row>
    <row r="360" spans="1:6" x14ac:dyDescent="0.25">
      <c r="A360" s="4">
        <v>32164</v>
      </c>
      <c r="B360" s="4" t="s">
        <v>28</v>
      </c>
      <c r="C360" s="5">
        <v>41659.406793981485</v>
      </c>
      <c r="D360" s="4" t="s">
        <v>18</v>
      </c>
      <c r="E360" s="4"/>
      <c r="F360" s="9">
        <f>INT('Liste FIS'!$C360)</f>
        <v>41659</v>
      </c>
    </row>
    <row r="361" spans="1:6" x14ac:dyDescent="0.25">
      <c r="A361" s="4">
        <v>32166</v>
      </c>
      <c r="B361" s="4" t="s">
        <v>0</v>
      </c>
      <c r="C361" s="5">
        <v>41659.415127314816</v>
      </c>
      <c r="D361" s="4" t="s">
        <v>18</v>
      </c>
      <c r="E361" s="4"/>
      <c r="F361" s="9">
        <f>INT('Liste FIS'!$C361)</f>
        <v>41659</v>
      </c>
    </row>
    <row r="362" spans="1:6" x14ac:dyDescent="0.25">
      <c r="A362" s="4">
        <v>32167</v>
      </c>
      <c r="B362" s="4" t="s">
        <v>0</v>
      </c>
      <c r="C362" s="5">
        <v>41659.417118055557</v>
      </c>
      <c r="D362" s="4" t="s">
        <v>26</v>
      </c>
      <c r="E362" s="4"/>
      <c r="F362" s="9">
        <f>INT('Liste FIS'!$C362)</f>
        <v>41659</v>
      </c>
    </row>
    <row r="363" spans="1:6" x14ac:dyDescent="0.25">
      <c r="A363" s="4">
        <v>32165</v>
      </c>
      <c r="B363" s="4" t="s">
        <v>0</v>
      </c>
      <c r="C363" s="5">
        <v>41659.417662037034</v>
      </c>
      <c r="D363" s="4" t="s">
        <v>18</v>
      </c>
      <c r="E363" s="4"/>
      <c r="F363" s="9">
        <f>INT('Liste FIS'!$C363)</f>
        <v>41659</v>
      </c>
    </row>
    <row r="364" spans="1:6" x14ac:dyDescent="0.25">
      <c r="A364" s="4">
        <v>32168</v>
      </c>
      <c r="B364" s="4" t="s">
        <v>0</v>
      </c>
      <c r="C364" s="5">
        <v>41659.440925925926</v>
      </c>
      <c r="D364" s="4" t="s">
        <v>18</v>
      </c>
      <c r="E364" s="4"/>
      <c r="F364" s="9">
        <f>INT('Liste FIS'!$C364)</f>
        <v>41659</v>
      </c>
    </row>
    <row r="365" spans="1:6" x14ac:dyDescent="0.25">
      <c r="A365" s="4">
        <v>32169</v>
      </c>
      <c r="B365" s="4" t="s">
        <v>0</v>
      </c>
      <c r="C365" s="5">
        <v>41659.44153935185</v>
      </c>
      <c r="D365" s="4" t="s">
        <v>26</v>
      </c>
      <c r="E365" s="4"/>
      <c r="F365" s="9">
        <f>INT('Liste FIS'!$C365)</f>
        <v>41659</v>
      </c>
    </row>
    <row r="366" spans="1:6" x14ac:dyDescent="0.25">
      <c r="A366" s="4">
        <v>32170</v>
      </c>
      <c r="B366" s="4" t="s">
        <v>0</v>
      </c>
      <c r="C366" s="5">
        <v>41659.449664351851</v>
      </c>
      <c r="D366" s="4" t="s">
        <v>18</v>
      </c>
      <c r="E366" s="4"/>
      <c r="F366" s="9">
        <f>INT('Liste FIS'!$C366)</f>
        <v>41659</v>
      </c>
    </row>
    <row r="367" spans="1:6" x14ac:dyDescent="0.25">
      <c r="A367" s="4">
        <v>32172</v>
      </c>
      <c r="B367" s="4" t="s">
        <v>0</v>
      </c>
      <c r="C367" s="5">
        <v>41659.477939814817</v>
      </c>
      <c r="D367" s="4" t="s">
        <v>18</v>
      </c>
      <c r="E367" s="4"/>
      <c r="F367" s="9">
        <f>INT('Liste FIS'!$C367)</f>
        <v>41659</v>
      </c>
    </row>
    <row r="368" spans="1:6" x14ac:dyDescent="0.25">
      <c r="A368" s="12">
        <v>32173</v>
      </c>
      <c r="B368" s="12" t="s">
        <v>0</v>
      </c>
      <c r="C368" s="13">
        <v>41659.500381944446</v>
      </c>
      <c r="D368" s="12" t="s">
        <v>18</v>
      </c>
      <c r="E368" s="12"/>
      <c r="F368" s="14">
        <f>INT('Liste FIS'!$C368)</f>
        <v>41659</v>
      </c>
    </row>
    <row r="369" spans="1:6" x14ac:dyDescent="0.25">
      <c r="A369" s="12">
        <v>32175</v>
      </c>
      <c r="B369" s="12" t="s">
        <v>0</v>
      </c>
      <c r="C369" s="13">
        <v>41659.501759259256</v>
      </c>
      <c r="D369" s="12" t="s">
        <v>36</v>
      </c>
      <c r="E369" s="12"/>
      <c r="F369" s="14">
        <f>INT('Liste FIS'!$C369)</f>
        <v>41659</v>
      </c>
    </row>
    <row r="370" spans="1:6" x14ac:dyDescent="0.25">
      <c r="A370" s="12">
        <v>32174</v>
      </c>
      <c r="B370" s="12" t="s">
        <v>0</v>
      </c>
      <c r="C370" s="13">
        <v>41659.50304398148</v>
      </c>
      <c r="D370" s="12" t="s">
        <v>18</v>
      </c>
      <c r="E370" s="12"/>
      <c r="F370" s="14">
        <f>INT('Liste FIS'!$C370)</f>
        <v>41659</v>
      </c>
    </row>
    <row r="371" spans="1:6" x14ac:dyDescent="0.25">
      <c r="A371" s="12">
        <v>32176</v>
      </c>
      <c r="B371" s="12" t="s">
        <v>0</v>
      </c>
      <c r="C371" s="13">
        <v>41659.534282407411</v>
      </c>
      <c r="D371" s="12" t="s">
        <v>18</v>
      </c>
      <c r="E371" s="12"/>
      <c r="F371" s="14">
        <f>INT('Liste FIS'!$C371)</f>
        <v>41659</v>
      </c>
    </row>
    <row r="372" spans="1:6" x14ac:dyDescent="0.25">
      <c r="A372" s="4">
        <v>32179</v>
      </c>
      <c r="B372" s="4" t="s">
        <v>0</v>
      </c>
      <c r="C372" s="5">
        <v>41659.541967592595</v>
      </c>
      <c r="D372" s="4" t="s">
        <v>22</v>
      </c>
      <c r="E372" s="4"/>
      <c r="F372" s="9">
        <f>INT('Liste FIS'!$C372)</f>
        <v>41659</v>
      </c>
    </row>
    <row r="373" spans="1:6" x14ac:dyDescent="0.25">
      <c r="A373" s="4">
        <v>32178</v>
      </c>
      <c r="B373" s="4" t="s">
        <v>0</v>
      </c>
      <c r="C373" s="5">
        <v>41659.542407407411</v>
      </c>
      <c r="D373" s="4" t="s">
        <v>22</v>
      </c>
      <c r="E373" s="4"/>
      <c r="F373" s="9">
        <f>INT('Liste FIS'!$C373)</f>
        <v>41659</v>
      </c>
    </row>
    <row r="374" spans="1:6" x14ac:dyDescent="0.25">
      <c r="A374" s="4">
        <v>32177</v>
      </c>
      <c r="B374" s="4" t="s">
        <v>0</v>
      </c>
      <c r="C374" s="5">
        <v>41659.543344907404</v>
      </c>
      <c r="D374" s="4" t="s">
        <v>26</v>
      </c>
      <c r="E374" s="4"/>
      <c r="F374" s="9">
        <f>INT('Liste FIS'!$C374)</f>
        <v>41659</v>
      </c>
    </row>
    <row r="375" spans="1:6" x14ac:dyDescent="0.25">
      <c r="A375" s="4">
        <v>32182</v>
      </c>
      <c r="B375" s="4" t="s">
        <v>0</v>
      </c>
      <c r="C375" s="5">
        <v>41659.552384259259</v>
      </c>
      <c r="D375" s="4" t="s">
        <v>18</v>
      </c>
      <c r="E375" s="4"/>
      <c r="F375" s="9">
        <f>INT('Liste FIS'!$C375)</f>
        <v>41659</v>
      </c>
    </row>
    <row r="376" spans="1:6" x14ac:dyDescent="0.25">
      <c r="A376" s="4">
        <v>32181</v>
      </c>
      <c r="B376" s="4" t="s">
        <v>0</v>
      </c>
      <c r="C376" s="5">
        <v>41659.553067129629</v>
      </c>
      <c r="D376" s="4" t="s">
        <v>18</v>
      </c>
      <c r="E376" s="4"/>
      <c r="F376" s="9">
        <f>INT('Liste FIS'!$C376)</f>
        <v>41659</v>
      </c>
    </row>
    <row r="377" spans="1:6" x14ac:dyDescent="0.25">
      <c r="A377" s="4">
        <v>32180</v>
      </c>
      <c r="B377" s="4" t="s">
        <v>0</v>
      </c>
      <c r="C377" s="5">
        <v>41659.560613425929</v>
      </c>
      <c r="D377" s="4" t="s">
        <v>18</v>
      </c>
      <c r="E377" s="4"/>
      <c r="F377" s="9">
        <f>INT('Liste FIS'!$C377)</f>
        <v>41659</v>
      </c>
    </row>
    <row r="378" spans="1:6" x14ac:dyDescent="0.25">
      <c r="A378" s="4">
        <v>32185</v>
      </c>
      <c r="B378" s="4" t="s">
        <v>0</v>
      </c>
      <c r="C378" s="5">
        <v>41659.635150462964</v>
      </c>
      <c r="D378" s="4" t="s">
        <v>26</v>
      </c>
      <c r="E378" s="4"/>
      <c r="F378" s="9">
        <f>INT('Liste FIS'!$C378)</f>
        <v>41659</v>
      </c>
    </row>
    <row r="379" spans="1:6" x14ac:dyDescent="0.25">
      <c r="A379" s="4">
        <v>32184</v>
      </c>
      <c r="B379" s="4" t="s">
        <v>0</v>
      </c>
      <c r="C379" s="5">
        <v>41659.636273148149</v>
      </c>
      <c r="D379" s="4" t="s">
        <v>18</v>
      </c>
      <c r="E379" s="4"/>
      <c r="F379" s="9">
        <f>INT('Liste FIS'!$C379)</f>
        <v>41659</v>
      </c>
    </row>
    <row r="380" spans="1:6" x14ac:dyDescent="0.25">
      <c r="A380" s="4">
        <v>32187</v>
      </c>
      <c r="B380" s="4" t="s">
        <v>0</v>
      </c>
      <c r="C380" s="5">
        <v>41659.670601851853</v>
      </c>
      <c r="D380" s="4" t="s">
        <v>35</v>
      </c>
      <c r="E380" s="4"/>
      <c r="F380" s="9">
        <f>INT('Liste FIS'!$C380)</f>
        <v>41659</v>
      </c>
    </row>
    <row r="381" spans="1:6" x14ac:dyDescent="0.25">
      <c r="A381" s="4">
        <v>32188</v>
      </c>
      <c r="B381" s="4" t="s">
        <v>0</v>
      </c>
      <c r="C381" s="5">
        <v>41659.674317129633</v>
      </c>
      <c r="D381" s="4" t="s">
        <v>23</v>
      </c>
      <c r="E381" s="4"/>
      <c r="F381" s="9">
        <f>INT('Liste FIS'!$C381)</f>
        <v>41659</v>
      </c>
    </row>
    <row r="382" spans="1:6" x14ac:dyDescent="0.25">
      <c r="A382" s="4">
        <v>32190</v>
      </c>
      <c r="B382" s="4" t="s">
        <v>0</v>
      </c>
      <c r="C382" s="5">
        <v>41659.683240740742</v>
      </c>
      <c r="D382" s="4" t="s">
        <v>23</v>
      </c>
      <c r="E382" s="4"/>
      <c r="F382" s="9">
        <f>INT('Liste FIS'!$C382)</f>
        <v>41659</v>
      </c>
    </row>
    <row r="383" spans="1:6" x14ac:dyDescent="0.25">
      <c r="A383" s="4">
        <v>32189</v>
      </c>
      <c r="B383" s="4" t="s">
        <v>0</v>
      </c>
      <c r="C383" s="5">
        <v>41659.689027777778</v>
      </c>
      <c r="D383" s="4" t="s">
        <v>26</v>
      </c>
      <c r="E383" s="4"/>
      <c r="F383" s="9">
        <f>INT('Liste FIS'!$C383)</f>
        <v>41659</v>
      </c>
    </row>
    <row r="384" spans="1:6" x14ac:dyDescent="0.25">
      <c r="A384" s="4">
        <v>32191</v>
      </c>
      <c r="B384" s="4" t="s">
        <v>0</v>
      </c>
      <c r="C384" s="5">
        <v>41659.689641203702</v>
      </c>
      <c r="D384" s="4" t="s">
        <v>18</v>
      </c>
      <c r="E384" s="4"/>
      <c r="F384" s="9">
        <f>INT('Liste FIS'!$C384)</f>
        <v>41659</v>
      </c>
    </row>
    <row r="385" spans="1:6" x14ac:dyDescent="0.25">
      <c r="A385" s="4">
        <v>32192</v>
      </c>
      <c r="B385" s="4" t="s">
        <v>0</v>
      </c>
      <c r="C385" s="5">
        <v>41659.690625000003</v>
      </c>
      <c r="D385" s="4" t="s">
        <v>22</v>
      </c>
      <c r="E385" s="4"/>
      <c r="F385" s="9">
        <f>INT('Liste FIS'!$C385)</f>
        <v>41659</v>
      </c>
    </row>
    <row r="386" spans="1:6" x14ac:dyDescent="0.25">
      <c r="A386" s="4">
        <v>32194</v>
      </c>
      <c r="B386" s="4" t="s">
        <v>0</v>
      </c>
      <c r="C386" s="5">
        <v>41660.349930555552</v>
      </c>
      <c r="D386" s="4" t="s">
        <v>26</v>
      </c>
      <c r="E386" s="4"/>
      <c r="F386" s="9">
        <f>INT('Liste FIS'!$C386)</f>
        <v>41660</v>
      </c>
    </row>
    <row r="387" spans="1:6" x14ac:dyDescent="0.25">
      <c r="A387" s="4">
        <v>32195</v>
      </c>
      <c r="B387" s="4" t="s">
        <v>0</v>
      </c>
      <c r="C387" s="5">
        <v>41660.375937500001</v>
      </c>
      <c r="D387" s="4" t="s">
        <v>26</v>
      </c>
      <c r="E387" s="4"/>
      <c r="F387" s="9">
        <f>INT('Liste FIS'!$C387)</f>
        <v>41660</v>
      </c>
    </row>
    <row r="388" spans="1:6" x14ac:dyDescent="0.25">
      <c r="A388" s="4">
        <v>32196</v>
      </c>
      <c r="B388" s="4" t="s">
        <v>0</v>
      </c>
      <c r="C388" s="5">
        <v>41660.395775462966</v>
      </c>
      <c r="D388" s="4" t="s">
        <v>33</v>
      </c>
      <c r="E388" s="4"/>
      <c r="F388" s="9">
        <f>INT('Liste FIS'!$C388)</f>
        <v>41660</v>
      </c>
    </row>
    <row r="389" spans="1:6" x14ac:dyDescent="0.25">
      <c r="A389" s="4">
        <v>32197</v>
      </c>
      <c r="B389" s="4" t="s">
        <v>0</v>
      </c>
      <c r="C389" s="5">
        <v>41660.397337962961</v>
      </c>
      <c r="D389" s="4" t="s">
        <v>18</v>
      </c>
      <c r="E389" s="4"/>
      <c r="F389" s="9">
        <f>INT('Liste FIS'!$C389)</f>
        <v>41660</v>
      </c>
    </row>
    <row r="390" spans="1:6" x14ac:dyDescent="0.25">
      <c r="A390" s="4">
        <v>32200</v>
      </c>
      <c r="B390" s="4" t="s">
        <v>0</v>
      </c>
      <c r="C390" s="5">
        <v>41660.402708333335</v>
      </c>
      <c r="D390" s="4" t="s">
        <v>18</v>
      </c>
      <c r="E390" s="4"/>
      <c r="F390" s="9">
        <f>INT('Liste FIS'!$C390)</f>
        <v>41660</v>
      </c>
    </row>
    <row r="391" spans="1:6" x14ac:dyDescent="0.25">
      <c r="A391" s="4">
        <v>32198</v>
      </c>
      <c r="B391" s="4" t="s">
        <v>0</v>
      </c>
      <c r="C391" s="5">
        <v>41660.403495370374</v>
      </c>
      <c r="D391" s="4" t="s">
        <v>18</v>
      </c>
      <c r="E391" s="4"/>
      <c r="F391" s="9">
        <f>INT('Liste FIS'!$C391)</f>
        <v>41660</v>
      </c>
    </row>
    <row r="392" spans="1:6" x14ac:dyDescent="0.25">
      <c r="A392" s="4">
        <v>32199</v>
      </c>
      <c r="B392" s="4" t="s">
        <v>0</v>
      </c>
      <c r="C392" s="5">
        <v>41660.403819444444</v>
      </c>
      <c r="D392" s="4" t="s">
        <v>4</v>
      </c>
      <c r="E392" s="4"/>
      <c r="F392" s="9">
        <f>INT('Liste FIS'!$C392)</f>
        <v>41660</v>
      </c>
    </row>
    <row r="393" spans="1:6" x14ac:dyDescent="0.25">
      <c r="A393" s="4">
        <v>32197</v>
      </c>
      <c r="B393" s="4" t="s">
        <v>0</v>
      </c>
      <c r="C393" s="5">
        <v>41660.404293981483</v>
      </c>
      <c r="D393" s="4" t="s">
        <v>18</v>
      </c>
      <c r="E393" s="4"/>
      <c r="F393" s="9">
        <f>INT('Liste FIS'!$C393)</f>
        <v>41660</v>
      </c>
    </row>
    <row r="394" spans="1:6" x14ac:dyDescent="0.25">
      <c r="A394" s="4">
        <v>32201</v>
      </c>
      <c r="B394" s="4" t="s">
        <v>0</v>
      </c>
      <c r="C394" s="5">
        <v>41660.412303240744</v>
      </c>
      <c r="D394" s="4" t="s">
        <v>26</v>
      </c>
      <c r="E394" s="4"/>
      <c r="F394" s="9">
        <f>INT('Liste FIS'!$C394)</f>
        <v>41660</v>
      </c>
    </row>
    <row r="395" spans="1:6" x14ac:dyDescent="0.25">
      <c r="A395" s="4">
        <v>32203</v>
      </c>
      <c r="B395" s="4" t="s">
        <v>0</v>
      </c>
      <c r="C395" s="5">
        <v>41660.421770833331</v>
      </c>
      <c r="D395" s="4" t="s">
        <v>4</v>
      </c>
      <c r="E395" s="4"/>
      <c r="F395" s="9">
        <f>INT('Liste FIS'!$C395)</f>
        <v>41660</v>
      </c>
    </row>
    <row r="396" spans="1:6" x14ac:dyDescent="0.25">
      <c r="A396" s="4">
        <v>32202</v>
      </c>
      <c r="B396" s="4" t="s">
        <v>0</v>
      </c>
      <c r="C396" s="5">
        <v>41660.422280092593</v>
      </c>
      <c r="D396" s="4" t="s">
        <v>22</v>
      </c>
      <c r="E396" s="4"/>
      <c r="F396" s="9">
        <f>INT('Liste FIS'!$C396)</f>
        <v>41660</v>
      </c>
    </row>
    <row r="397" spans="1:6" x14ac:dyDescent="0.25">
      <c r="A397" s="4">
        <v>32205</v>
      </c>
      <c r="B397" s="4" t="s">
        <v>0</v>
      </c>
      <c r="C397" s="5">
        <v>41660.435023148151</v>
      </c>
      <c r="D397" s="4" t="s">
        <v>18</v>
      </c>
      <c r="E397" s="4"/>
      <c r="F397" s="9">
        <f>INT('Liste FIS'!$C397)</f>
        <v>41660</v>
      </c>
    </row>
    <row r="398" spans="1:6" x14ac:dyDescent="0.25">
      <c r="A398" s="4">
        <v>32204</v>
      </c>
      <c r="B398" s="4" t="s">
        <v>0</v>
      </c>
      <c r="C398" s="5">
        <v>41660.43546296296</v>
      </c>
      <c r="D398" s="4" t="s">
        <v>19</v>
      </c>
      <c r="E398" s="4"/>
      <c r="F398" s="9">
        <f>INT('Liste FIS'!$C398)</f>
        <v>41660</v>
      </c>
    </row>
    <row r="399" spans="1:6" x14ac:dyDescent="0.25">
      <c r="A399" s="4">
        <v>32207</v>
      </c>
      <c r="B399" s="4" t="s">
        <v>0</v>
      </c>
      <c r="C399" s="5">
        <v>41660.445636574077</v>
      </c>
      <c r="D399" s="4" t="s">
        <v>18</v>
      </c>
      <c r="E399" s="4"/>
      <c r="F399" s="9">
        <f>INT('Liste FIS'!$C399)</f>
        <v>41660</v>
      </c>
    </row>
    <row r="400" spans="1:6" x14ac:dyDescent="0.25">
      <c r="A400" s="4">
        <v>32209</v>
      </c>
      <c r="B400" s="4" t="s">
        <v>0</v>
      </c>
      <c r="C400" s="5">
        <v>41660.473009259258</v>
      </c>
      <c r="D400" s="4" t="s">
        <v>22</v>
      </c>
      <c r="E400" s="4"/>
      <c r="F400" s="9">
        <f>INT('Liste FIS'!$C400)</f>
        <v>41660</v>
      </c>
    </row>
    <row r="401" spans="1:6" x14ac:dyDescent="0.25">
      <c r="A401" s="4">
        <v>32208</v>
      </c>
      <c r="B401" s="4" t="s">
        <v>0</v>
      </c>
      <c r="C401" s="5">
        <v>41660.474652777775</v>
      </c>
      <c r="D401" s="4" t="s">
        <v>18</v>
      </c>
      <c r="E401" s="4"/>
      <c r="F401" s="9">
        <f>INT('Liste FIS'!$C401)</f>
        <v>41660</v>
      </c>
    </row>
    <row r="402" spans="1:6" x14ac:dyDescent="0.25">
      <c r="A402" s="4">
        <v>32210</v>
      </c>
      <c r="B402" s="4" t="s">
        <v>0</v>
      </c>
      <c r="C402" s="5">
        <v>41660.495416666665</v>
      </c>
      <c r="D402" s="4" t="s">
        <v>18</v>
      </c>
      <c r="E402" s="4"/>
      <c r="F402" s="9">
        <f>INT('Liste FIS'!$C402)</f>
        <v>41660</v>
      </c>
    </row>
    <row r="403" spans="1:6" x14ac:dyDescent="0.25">
      <c r="A403" s="4">
        <v>32211</v>
      </c>
      <c r="B403" s="4" t="s">
        <v>0</v>
      </c>
      <c r="C403" s="5">
        <v>41660.538472222222</v>
      </c>
      <c r="D403" s="4" t="s">
        <v>18</v>
      </c>
      <c r="E403" s="4"/>
      <c r="F403" s="9">
        <f>INT('Liste FIS'!$C403)</f>
        <v>41660</v>
      </c>
    </row>
    <row r="404" spans="1:6" x14ac:dyDescent="0.25">
      <c r="A404" s="4">
        <v>32212</v>
      </c>
      <c r="B404" s="4" t="s">
        <v>0</v>
      </c>
      <c r="C404" s="5">
        <v>41660.547337962962</v>
      </c>
      <c r="D404" s="4" t="s">
        <v>18</v>
      </c>
      <c r="E404" s="4"/>
      <c r="F404" s="9">
        <f>INT('Liste FIS'!$C404)</f>
        <v>41660</v>
      </c>
    </row>
    <row r="405" spans="1:6" x14ac:dyDescent="0.25">
      <c r="A405" s="4">
        <v>32213</v>
      </c>
      <c r="B405" s="4" t="s">
        <v>0</v>
      </c>
      <c r="C405" s="5">
        <v>41660.558449074073</v>
      </c>
      <c r="D405" s="4" t="s">
        <v>26</v>
      </c>
      <c r="E405" s="4"/>
      <c r="F405" s="9">
        <f>INT('Liste FIS'!$C405)</f>
        <v>41660</v>
      </c>
    </row>
    <row r="406" spans="1:6" x14ac:dyDescent="0.25">
      <c r="A406" s="12">
        <v>32215</v>
      </c>
      <c r="B406" s="12" t="s">
        <v>0</v>
      </c>
      <c r="C406" s="13">
        <v>41660.59516203704</v>
      </c>
      <c r="D406" s="12" t="s">
        <v>26</v>
      </c>
      <c r="E406" s="12"/>
      <c r="F406" s="14">
        <f>INT('Liste FIS'!$C406)</f>
        <v>41660</v>
      </c>
    </row>
    <row r="407" spans="1:6" x14ac:dyDescent="0.25">
      <c r="A407" s="4">
        <v>32216</v>
      </c>
      <c r="B407" s="4" t="s">
        <v>0</v>
      </c>
      <c r="C407" s="5">
        <v>41660.595752314817</v>
      </c>
      <c r="D407" s="4" t="s">
        <v>22</v>
      </c>
      <c r="E407" s="4"/>
      <c r="F407" s="9">
        <f>INT('Liste FIS'!$C407)</f>
        <v>41660</v>
      </c>
    </row>
    <row r="408" spans="1:6" x14ac:dyDescent="0.25">
      <c r="A408" s="4">
        <v>32214</v>
      </c>
      <c r="B408" s="4" t="s">
        <v>0</v>
      </c>
      <c r="C408" s="5">
        <v>41660.597384259258</v>
      </c>
      <c r="D408" s="4" t="s">
        <v>26</v>
      </c>
      <c r="E408" s="4"/>
      <c r="F408" s="9">
        <f>INT('Liste FIS'!$C408)</f>
        <v>41660</v>
      </c>
    </row>
    <row r="409" spans="1:6" x14ac:dyDescent="0.25">
      <c r="A409" s="4">
        <v>32214</v>
      </c>
      <c r="B409" s="4" t="s">
        <v>0</v>
      </c>
      <c r="C409" s="5">
        <v>41660.598460648151</v>
      </c>
      <c r="D409" s="4" t="s">
        <v>26</v>
      </c>
      <c r="E409" s="4"/>
      <c r="F409" s="9">
        <f>INT('Liste FIS'!$C409)</f>
        <v>41660</v>
      </c>
    </row>
    <row r="410" spans="1:6" x14ac:dyDescent="0.25">
      <c r="A410" s="4">
        <v>32217</v>
      </c>
      <c r="B410" s="4" t="s">
        <v>0</v>
      </c>
      <c r="C410" s="5">
        <v>41660.599618055552</v>
      </c>
      <c r="D410" s="4" t="s">
        <v>18</v>
      </c>
      <c r="E410" s="4"/>
      <c r="F410" s="9">
        <f>INT('Liste FIS'!$C410)</f>
        <v>41660</v>
      </c>
    </row>
    <row r="411" spans="1:6" x14ac:dyDescent="0.25">
      <c r="A411" s="12">
        <v>32218</v>
      </c>
      <c r="B411" s="12" t="s">
        <v>0</v>
      </c>
      <c r="C411" s="13">
        <v>41660.614699074074</v>
      </c>
      <c r="D411" s="12" t="s">
        <v>18</v>
      </c>
      <c r="E411" s="12"/>
      <c r="F411" s="14">
        <f>INT('Liste FIS'!$C411)</f>
        <v>41660</v>
      </c>
    </row>
    <row r="412" spans="1:6" x14ac:dyDescent="0.25">
      <c r="A412" s="12">
        <v>32219</v>
      </c>
      <c r="B412" s="12" t="s">
        <v>0</v>
      </c>
      <c r="C412" s="13">
        <v>41660.617465277777</v>
      </c>
      <c r="D412" s="12" t="s">
        <v>18</v>
      </c>
      <c r="E412" s="12"/>
      <c r="F412" s="14">
        <f>INT('Liste FIS'!$C412)</f>
        <v>41660</v>
      </c>
    </row>
    <row r="413" spans="1:6" x14ac:dyDescent="0.25">
      <c r="A413" s="4">
        <v>32222</v>
      </c>
      <c r="B413" s="4" t="s">
        <v>0</v>
      </c>
      <c r="C413" s="5">
        <v>41660.666863425926</v>
      </c>
      <c r="D413" s="4" t="s">
        <v>33</v>
      </c>
      <c r="E413" s="4"/>
      <c r="F413" s="9">
        <f>INT('Liste FIS'!$C413)</f>
        <v>41660</v>
      </c>
    </row>
    <row r="414" spans="1:6" x14ac:dyDescent="0.25">
      <c r="A414" s="4">
        <v>32223</v>
      </c>
      <c r="B414" s="4" t="s">
        <v>0</v>
      </c>
      <c r="C414" s="5">
        <v>41660.670578703706</v>
      </c>
      <c r="D414" s="4" t="s">
        <v>18</v>
      </c>
      <c r="E414" s="4"/>
      <c r="F414" s="9">
        <f>INT('Liste FIS'!$C414)</f>
        <v>41660</v>
      </c>
    </row>
    <row r="415" spans="1:6" x14ac:dyDescent="0.25">
      <c r="A415" s="4">
        <v>32224</v>
      </c>
      <c r="B415" s="4" t="s">
        <v>0</v>
      </c>
      <c r="C415" s="5">
        <v>41660.678842592592</v>
      </c>
      <c r="D415" s="4" t="s">
        <v>18</v>
      </c>
      <c r="E415" s="4"/>
      <c r="F415" s="9">
        <f>INT('Liste FIS'!$C415)</f>
        <v>41660</v>
      </c>
    </row>
    <row r="416" spans="1:6" x14ac:dyDescent="0.25">
      <c r="A416" s="12">
        <v>32225</v>
      </c>
      <c r="B416" s="12" t="s">
        <v>0</v>
      </c>
      <c r="C416" s="13">
        <v>41660.73946759259</v>
      </c>
      <c r="D416" s="12" t="s">
        <v>26</v>
      </c>
      <c r="E416" s="12"/>
      <c r="F416" s="14">
        <f>INT('Liste FIS'!$C416)</f>
        <v>41660</v>
      </c>
    </row>
    <row r="417" spans="1:6" x14ac:dyDescent="0.25">
      <c r="A417" s="12">
        <v>32226</v>
      </c>
      <c r="B417" s="12" t="s">
        <v>0</v>
      </c>
      <c r="C417" s="13">
        <v>41660.743113425924</v>
      </c>
      <c r="D417" s="12" t="s">
        <v>18</v>
      </c>
      <c r="E417" s="12"/>
      <c r="F417" s="14">
        <f>INT('Liste FIS'!$C417)</f>
        <v>41660</v>
      </c>
    </row>
    <row r="418" spans="1:6" x14ac:dyDescent="0.25">
      <c r="A418" s="4">
        <v>32227</v>
      </c>
      <c r="B418" s="4" t="s">
        <v>0</v>
      </c>
      <c r="C418" s="5">
        <v>41661.331354166665</v>
      </c>
      <c r="D418" s="4" t="s">
        <v>20</v>
      </c>
      <c r="E418" s="4"/>
      <c r="F418" s="9">
        <f>INT('Liste FIS'!$C418)</f>
        <v>41661</v>
      </c>
    </row>
    <row r="419" spans="1:6" x14ac:dyDescent="0.25">
      <c r="A419" s="4">
        <v>32228</v>
      </c>
      <c r="B419" s="4" t="s">
        <v>0</v>
      </c>
      <c r="C419" s="5">
        <v>41661.34652777778</v>
      </c>
      <c r="D419" s="4" t="s">
        <v>26</v>
      </c>
      <c r="E419" s="4"/>
      <c r="F419" s="9">
        <f>INT('Liste FIS'!$C419)</f>
        <v>41661</v>
      </c>
    </row>
    <row r="420" spans="1:6" x14ac:dyDescent="0.25">
      <c r="A420" s="4">
        <v>32229</v>
      </c>
      <c r="B420" s="4" t="s">
        <v>0</v>
      </c>
      <c r="C420" s="5">
        <v>41661.354166666664</v>
      </c>
      <c r="D420" s="4" t="s">
        <v>18</v>
      </c>
      <c r="E420" s="4"/>
      <c r="F420" s="9">
        <f>INT('Liste FIS'!$C420)</f>
        <v>41661</v>
      </c>
    </row>
    <row r="421" spans="1:6" x14ac:dyDescent="0.25">
      <c r="A421" s="4">
        <v>32230</v>
      </c>
      <c r="B421" s="4" t="s">
        <v>0</v>
      </c>
      <c r="C421" s="5">
        <v>41661.392372685186</v>
      </c>
      <c r="D421" s="4" t="s">
        <v>18</v>
      </c>
      <c r="E421" s="4"/>
      <c r="F421" s="9">
        <f>INT('Liste FIS'!$C421)</f>
        <v>41661</v>
      </c>
    </row>
    <row r="422" spans="1:6" x14ac:dyDescent="0.25">
      <c r="A422" s="12">
        <v>32231</v>
      </c>
      <c r="B422" s="12" t="s">
        <v>0</v>
      </c>
      <c r="C422" s="13">
        <v>41661.46466435185</v>
      </c>
      <c r="D422" s="12" t="s">
        <v>19</v>
      </c>
      <c r="E422" s="12"/>
      <c r="F422" s="14">
        <f>INT('Liste FIS'!$C422)</f>
        <v>41661</v>
      </c>
    </row>
    <row r="423" spans="1:6" x14ac:dyDescent="0.25">
      <c r="A423" s="12">
        <v>32232</v>
      </c>
      <c r="B423" s="12" t="s">
        <v>0</v>
      </c>
      <c r="C423" s="13">
        <v>41661.482118055559</v>
      </c>
      <c r="D423" s="12" t="s">
        <v>26</v>
      </c>
      <c r="E423" s="12"/>
      <c r="F423" s="14">
        <f>INT('Liste FIS'!$C423)</f>
        <v>41661</v>
      </c>
    </row>
    <row r="424" spans="1:6" x14ac:dyDescent="0.25">
      <c r="A424" s="12">
        <v>32233</v>
      </c>
      <c r="B424" s="12" t="s">
        <v>0</v>
      </c>
      <c r="C424" s="13">
        <v>41661.488333333335</v>
      </c>
      <c r="D424" s="12" t="s">
        <v>18</v>
      </c>
      <c r="E424" s="12"/>
      <c r="F424" s="14">
        <f>INT('Liste FIS'!$C424)</f>
        <v>41661</v>
      </c>
    </row>
    <row r="425" spans="1:6" x14ac:dyDescent="0.25">
      <c r="A425" s="12">
        <v>32234</v>
      </c>
      <c r="B425" s="12" t="s">
        <v>0</v>
      </c>
      <c r="C425" s="13">
        <v>41661.496435185189</v>
      </c>
      <c r="D425" s="12" t="s">
        <v>26</v>
      </c>
      <c r="E425" s="12"/>
      <c r="F425" s="14">
        <f>INT('Liste FIS'!$C425)</f>
        <v>41661</v>
      </c>
    </row>
    <row r="426" spans="1:6" x14ac:dyDescent="0.25">
      <c r="A426" s="12">
        <v>32235</v>
      </c>
      <c r="B426" s="12" t="s">
        <v>0</v>
      </c>
      <c r="C426" s="13">
        <v>41661.500335648147</v>
      </c>
      <c r="D426" s="12" t="s">
        <v>26</v>
      </c>
      <c r="E426" s="12"/>
      <c r="F426" s="14">
        <f>INT('Liste FIS'!$C426)</f>
        <v>41661</v>
      </c>
    </row>
    <row r="427" spans="1:6" x14ac:dyDescent="0.25">
      <c r="A427" s="12">
        <v>32236</v>
      </c>
      <c r="B427" s="12" t="s">
        <v>0</v>
      </c>
      <c r="C427" s="13">
        <v>41661.515289351853</v>
      </c>
      <c r="D427" s="12" t="s">
        <v>18</v>
      </c>
      <c r="E427" s="12"/>
      <c r="F427" s="14">
        <f>INT('Liste FIS'!$C427)</f>
        <v>41661</v>
      </c>
    </row>
    <row r="428" spans="1:6" x14ac:dyDescent="0.25">
      <c r="A428" s="12">
        <v>32237</v>
      </c>
      <c r="B428" s="12" t="s">
        <v>0</v>
      </c>
      <c r="C428" s="13">
        <v>41661.545694444445</v>
      </c>
      <c r="D428" s="12" t="s">
        <v>18</v>
      </c>
      <c r="E428" s="12"/>
      <c r="F428" s="14">
        <f>INT('Liste FIS'!$C428)</f>
        <v>41661</v>
      </c>
    </row>
    <row r="429" spans="1:6" x14ac:dyDescent="0.25">
      <c r="A429" s="12">
        <v>32238</v>
      </c>
      <c r="B429" s="12" t="s">
        <v>0</v>
      </c>
      <c r="C429" s="13">
        <v>41661.559039351851</v>
      </c>
      <c r="D429" s="12" t="s">
        <v>26</v>
      </c>
      <c r="E429" s="12"/>
      <c r="F429" s="14">
        <f>INT('Liste FIS'!$C429)</f>
        <v>41661</v>
      </c>
    </row>
    <row r="430" spans="1:6" x14ac:dyDescent="0.25">
      <c r="A430" s="12">
        <v>32241</v>
      </c>
      <c r="B430" s="12" t="s">
        <v>0</v>
      </c>
      <c r="C430" s="13">
        <v>41661.595208333332</v>
      </c>
      <c r="D430" s="12" t="s">
        <v>22</v>
      </c>
      <c r="E430" s="12"/>
      <c r="F430" s="14">
        <f>INT('Liste FIS'!$C430)</f>
        <v>41661</v>
      </c>
    </row>
    <row r="431" spans="1:6" x14ac:dyDescent="0.25">
      <c r="A431" s="12">
        <v>32240</v>
      </c>
      <c r="B431" s="12" t="s">
        <v>0</v>
      </c>
      <c r="C431" s="13">
        <v>41661.595763888887</v>
      </c>
      <c r="D431" s="12" t="s">
        <v>18</v>
      </c>
      <c r="E431" s="12"/>
      <c r="F431" s="14">
        <f>INT('Liste FIS'!$C431)</f>
        <v>41661</v>
      </c>
    </row>
    <row r="432" spans="1:6" x14ac:dyDescent="0.25">
      <c r="A432" s="4">
        <v>32239</v>
      </c>
      <c r="B432" s="4" t="s">
        <v>0</v>
      </c>
      <c r="C432" s="13">
        <v>41661.596180555556</v>
      </c>
      <c r="D432" s="4" t="s">
        <v>22</v>
      </c>
      <c r="E432" s="4"/>
      <c r="F432" s="9">
        <f>INT('Liste FIS'!$C432)</f>
        <v>41661</v>
      </c>
    </row>
    <row r="433" spans="1:6" x14ac:dyDescent="0.25">
      <c r="A433" s="4">
        <v>32243</v>
      </c>
      <c r="B433" s="4" t="s">
        <v>0</v>
      </c>
      <c r="C433" s="5">
        <v>41661.608032407406</v>
      </c>
      <c r="D433" s="4" t="s">
        <v>18</v>
      </c>
      <c r="E433" s="4"/>
      <c r="F433" s="9">
        <f>INT('Liste FIS'!$C433)</f>
        <v>41661</v>
      </c>
    </row>
    <row r="434" spans="1:6" x14ac:dyDescent="0.25">
      <c r="A434" s="4">
        <v>32244</v>
      </c>
      <c r="B434" s="4" t="s">
        <v>0</v>
      </c>
      <c r="C434" s="5">
        <v>41661.622384259259</v>
      </c>
      <c r="D434" s="4" t="s">
        <v>22</v>
      </c>
      <c r="E434" s="4"/>
      <c r="F434" s="9">
        <f>INT('Liste FIS'!$C434)</f>
        <v>41661</v>
      </c>
    </row>
    <row r="435" spans="1:6" x14ac:dyDescent="0.25">
      <c r="A435" s="4">
        <v>32246</v>
      </c>
      <c r="B435" s="4" t="s">
        <v>0</v>
      </c>
      <c r="C435" s="5">
        <v>41661.632534722223</v>
      </c>
      <c r="D435" s="4" t="s">
        <v>18</v>
      </c>
      <c r="E435" s="4"/>
      <c r="F435" s="9">
        <f>INT('Liste FIS'!$C435)</f>
        <v>41661</v>
      </c>
    </row>
    <row r="436" spans="1:6" x14ac:dyDescent="0.25">
      <c r="A436" s="4">
        <v>32248</v>
      </c>
      <c r="B436" s="4" t="s">
        <v>0</v>
      </c>
      <c r="C436" s="5">
        <v>41661.632962962962</v>
      </c>
      <c r="D436" s="4" t="s">
        <v>18</v>
      </c>
      <c r="E436" s="4"/>
      <c r="F436" s="9">
        <f>INT('Liste FIS'!$C436)</f>
        <v>41661</v>
      </c>
    </row>
    <row r="437" spans="1:6" x14ac:dyDescent="0.25">
      <c r="A437" s="4">
        <v>32247</v>
      </c>
      <c r="B437" s="4" t="s">
        <v>0</v>
      </c>
      <c r="C437" s="5">
        <v>41661.651192129626</v>
      </c>
      <c r="D437" s="4" t="s">
        <v>10</v>
      </c>
      <c r="E437" s="4"/>
      <c r="F437" s="9">
        <f>INT('Liste FIS'!$C437)</f>
        <v>41661</v>
      </c>
    </row>
    <row r="438" spans="1:6" x14ac:dyDescent="0.25">
      <c r="A438" s="4">
        <v>32249</v>
      </c>
      <c r="B438" s="4" t="s">
        <v>0</v>
      </c>
      <c r="C438" s="5">
        <v>41661.661562499998</v>
      </c>
      <c r="D438" s="4" t="s">
        <v>18</v>
      </c>
      <c r="E438" s="4" t="s">
        <v>45</v>
      </c>
      <c r="F438" s="9">
        <f>INT('Liste FIS'!$C438)</f>
        <v>41661</v>
      </c>
    </row>
    <row r="439" spans="1:6" x14ac:dyDescent="0.25">
      <c r="A439" s="4">
        <v>32250</v>
      </c>
      <c r="B439" s="4" t="s">
        <v>0</v>
      </c>
      <c r="C439" s="5">
        <v>41661.672407407408</v>
      </c>
      <c r="D439" s="4" t="s">
        <v>18</v>
      </c>
      <c r="E439" s="4"/>
      <c r="F439" s="9">
        <f>INT('Liste FIS'!$C439)</f>
        <v>41661</v>
      </c>
    </row>
    <row r="440" spans="1:6" x14ac:dyDescent="0.25">
      <c r="A440" s="4">
        <v>32252</v>
      </c>
      <c r="B440" s="4" t="s">
        <v>0</v>
      </c>
      <c r="C440" s="5">
        <v>41661.683217592596</v>
      </c>
      <c r="D440" s="4" t="s">
        <v>18</v>
      </c>
      <c r="E440" s="4"/>
      <c r="F440" s="9">
        <f>INT('Liste FIS'!$C440)</f>
        <v>41661</v>
      </c>
    </row>
    <row r="441" spans="1:6" x14ac:dyDescent="0.25">
      <c r="A441" s="4">
        <v>32253</v>
      </c>
      <c r="B441" s="4" t="s">
        <v>0</v>
      </c>
      <c r="C441" s="5">
        <v>41662.332037037035</v>
      </c>
      <c r="D441" s="4" t="s">
        <v>22</v>
      </c>
      <c r="E441" s="4"/>
      <c r="F441" s="9">
        <f>INT('Liste FIS'!$C441)</f>
        <v>41662</v>
      </c>
    </row>
    <row r="442" spans="1:6" x14ac:dyDescent="0.25">
      <c r="A442" s="4">
        <v>32254</v>
      </c>
      <c r="B442" s="4" t="s">
        <v>0</v>
      </c>
      <c r="C442" s="5">
        <v>41662.344664351855</v>
      </c>
      <c r="D442" s="4" t="s">
        <v>18</v>
      </c>
      <c r="E442" s="4"/>
      <c r="F442" s="9">
        <f>INT('Liste FIS'!$C442)</f>
        <v>41662</v>
      </c>
    </row>
    <row r="443" spans="1:6" x14ac:dyDescent="0.25">
      <c r="A443" s="12">
        <v>247138</v>
      </c>
      <c r="B443" s="12" t="s">
        <v>31</v>
      </c>
      <c r="C443" s="13">
        <v>41662.375613425924</v>
      </c>
      <c r="D443" s="12" t="s">
        <v>18</v>
      </c>
      <c r="E443" s="12"/>
      <c r="F443" s="14">
        <f>INT('Liste FIS'!$C443)</f>
        <v>41662</v>
      </c>
    </row>
    <row r="444" spans="1:6" x14ac:dyDescent="0.25">
      <c r="A444" s="12">
        <v>247140</v>
      </c>
      <c r="B444" s="12" t="s">
        <v>31</v>
      </c>
      <c r="C444" s="13">
        <v>41662.380428240744</v>
      </c>
      <c r="D444" s="12" t="s">
        <v>46</v>
      </c>
      <c r="E444" s="12"/>
      <c r="F444" s="14">
        <f>INT('Liste FIS'!$C444)</f>
        <v>41662</v>
      </c>
    </row>
    <row r="445" spans="1:6" x14ac:dyDescent="0.25">
      <c r="A445" s="12">
        <v>247146</v>
      </c>
      <c r="B445" s="12" t="s">
        <v>31</v>
      </c>
      <c r="C445" s="13">
        <v>41662.384710648148</v>
      </c>
      <c r="D445" s="12" t="s">
        <v>26</v>
      </c>
      <c r="E445" s="12"/>
      <c r="F445" s="14">
        <f>INT('Liste FIS'!$C445)</f>
        <v>41662</v>
      </c>
    </row>
    <row r="446" spans="1:6" x14ac:dyDescent="0.25">
      <c r="A446" s="12">
        <v>244248</v>
      </c>
      <c r="B446" s="12" t="s">
        <v>31</v>
      </c>
      <c r="C446" s="13">
        <v>41662.391099537039</v>
      </c>
      <c r="D446" s="12" t="s">
        <v>22</v>
      </c>
      <c r="E446" s="12"/>
      <c r="F446" s="14">
        <f>INT('Liste FIS'!$C446)</f>
        <v>41662</v>
      </c>
    </row>
    <row r="447" spans="1:6" x14ac:dyDescent="0.25">
      <c r="A447" s="12">
        <v>247161</v>
      </c>
      <c r="B447" s="12" t="s">
        <v>31</v>
      </c>
      <c r="C447" s="13">
        <v>41662.401620370372</v>
      </c>
      <c r="D447" s="12" t="s">
        <v>48</v>
      </c>
      <c r="E447" s="12" t="s">
        <v>47</v>
      </c>
      <c r="F447" s="14">
        <f>INT('Liste FIS'!$C447)</f>
        <v>41662</v>
      </c>
    </row>
    <row r="448" spans="1:6" x14ac:dyDescent="0.25">
      <c r="A448" s="12">
        <v>247179</v>
      </c>
      <c r="B448" s="12" t="s">
        <v>31</v>
      </c>
      <c r="C448" s="13">
        <v>41662.411180555559</v>
      </c>
      <c r="D448" s="12" t="s">
        <v>22</v>
      </c>
      <c r="E448" s="12"/>
      <c r="F448" s="14">
        <f>INT('Liste FIS'!$C448)</f>
        <v>41662</v>
      </c>
    </row>
    <row r="449" spans="1:6" x14ac:dyDescent="0.25">
      <c r="A449" s="12">
        <v>247185</v>
      </c>
      <c r="B449" s="12" t="s">
        <v>31</v>
      </c>
      <c r="C449" s="13">
        <v>41662.423831018517</v>
      </c>
      <c r="D449" s="12" t="s">
        <v>10</v>
      </c>
      <c r="E449" s="12"/>
      <c r="F449" s="14">
        <f>INT('Liste FIS'!$C449)</f>
        <v>41662</v>
      </c>
    </row>
    <row r="450" spans="1:6" x14ac:dyDescent="0.25">
      <c r="A450" s="12">
        <v>247189</v>
      </c>
      <c r="B450" s="12" t="s">
        <v>31</v>
      </c>
      <c r="C450" s="13">
        <v>41662.426574074074</v>
      </c>
      <c r="D450" s="12" t="s">
        <v>27</v>
      </c>
      <c r="E450" s="12"/>
      <c r="F450" s="14">
        <f>INT('Liste FIS'!$C450)</f>
        <v>41662</v>
      </c>
    </row>
    <row r="451" spans="1:6" x14ac:dyDescent="0.25">
      <c r="A451" s="12">
        <v>247203</v>
      </c>
      <c r="B451" s="12" t="s">
        <v>31</v>
      </c>
      <c r="C451" s="13">
        <v>41662.429201388892</v>
      </c>
      <c r="D451" s="12" t="s">
        <v>22</v>
      </c>
      <c r="E451" s="12"/>
      <c r="F451" s="14">
        <f>INT('Liste FIS'!$C451)</f>
        <v>41662</v>
      </c>
    </row>
    <row r="452" spans="1:6" x14ac:dyDescent="0.25">
      <c r="A452" s="12">
        <v>247201</v>
      </c>
      <c r="B452" s="12" t="s">
        <v>31</v>
      </c>
      <c r="C452" s="13">
        <v>41662.43141203704</v>
      </c>
      <c r="D452" s="12" t="s">
        <v>27</v>
      </c>
      <c r="E452" s="12"/>
      <c r="F452" s="14">
        <f>INT('Liste FIS'!$C452)</f>
        <v>41662</v>
      </c>
    </row>
    <row r="453" spans="1:6" x14ac:dyDescent="0.25">
      <c r="A453" s="12">
        <v>247201</v>
      </c>
      <c r="B453" s="12" t="s">
        <v>31</v>
      </c>
      <c r="C453" s="13">
        <v>41662.431643518517</v>
      </c>
      <c r="D453" s="12" t="s">
        <v>27</v>
      </c>
      <c r="E453" s="12"/>
      <c r="F453" s="14">
        <f>INT('Liste FIS'!$C453)</f>
        <v>41662</v>
      </c>
    </row>
    <row r="454" spans="1:6" x14ac:dyDescent="0.25">
      <c r="A454" s="12">
        <v>247205</v>
      </c>
      <c r="B454" s="12" t="s">
        <v>31</v>
      </c>
      <c r="C454" s="13">
        <v>41662.435266203705</v>
      </c>
      <c r="D454" s="12" t="s">
        <v>27</v>
      </c>
      <c r="E454" s="12"/>
      <c r="F454" s="14">
        <f>INT('Liste FIS'!$C454)</f>
        <v>41662</v>
      </c>
    </row>
    <row r="455" spans="1:6" x14ac:dyDescent="0.25">
      <c r="A455" s="12">
        <v>247123</v>
      </c>
      <c r="B455" s="12" t="s">
        <v>31</v>
      </c>
      <c r="C455" s="13">
        <v>41662.437673611108</v>
      </c>
      <c r="D455" s="12" t="s">
        <v>22</v>
      </c>
      <c r="E455" s="12"/>
      <c r="F455" s="14">
        <f>INT('Liste FIS'!$C455)</f>
        <v>41662</v>
      </c>
    </row>
    <row r="456" spans="1:6" x14ac:dyDescent="0.25">
      <c r="A456" s="12">
        <v>247207</v>
      </c>
      <c r="B456" s="12" t="s">
        <v>31</v>
      </c>
      <c r="C456" s="13">
        <v>41662.440937500003</v>
      </c>
      <c r="D456" s="12" t="s">
        <v>27</v>
      </c>
      <c r="E456" s="12"/>
      <c r="F456" s="14">
        <f>INT('Liste FIS'!$C456)</f>
        <v>41662</v>
      </c>
    </row>
    <row r="457" spans="1:6" x14ac:dyDescent="0.25">
      <c r="A457" s="12">
        <v>247130</v>
      </c>
      <c r="B457" s="12" t="s">
        <v>31</v>
      </c>
      <c r="C457" s="13">
        <v>41662.444745370369</v>
      </c>
      <c r="D457" s="12" t="s">
        <v>26</v>
      </c>
      <c r="E457" s="12"/>
      <c r="F457" s="14">
        <f>INT('Liste FIS'!$C457)</f>
        <v>41662</v>
      </c>
    </row>
    <row r="458" spans="1:6" x14ac:dyDescent="0.25">
      <c r="A458" s="12">
        <v>247212</v>
      </c>
      <c r="B458" s="12" t="s">
        <v>31</v>
      </c>
      <c r="C458" s="13">
        <v>41662.44835648148</v>
      </c>
      <c r="D458" s="12" t="s">
        <v>18</v>
      </c>
      <c r="E458" s="12"/>
      <c r="F458" s="14">
        <f>INT('Liste FIS'!$C458)</f>
        <v>41662</v>
      </c>
    </row>
    <row r="459" spans="1:6" x14ac:dyDescent="0.25">
      <c r="A459" s="12">
        <v>247151</v>
      </c>
      <c r="B459" s="12" t="s">
        <v>31</v>
      </c>
      <c r="C459" s="13">
        <v>41662.458761574075</v>
      </c>
      <c r="D459" s="12" t="s">
        <v>26</v>
      </c>
      <c r="E459" s="12"/>
      <c r="F459" s="14">
        <f>INT('Liste FIS'!$C459)</f>
        <v>41662</v>
      </c>
    </row>
    <row r="460" spans="1:6" x14ac:dyDescent="0.25">
      <c r="A460" s="12">
        <v>245018</v>
      </c>
      <c r="B460" s="12" t="s">
        <v>31</v>
      </c>
      <c r="C460" s="13">
        <v>41662.461076388892</v>
      </c>
      <c r="D460" s="12" t="s">
        <v>22</v>
      </c>
      <c r="E460" s="12"/>
      <c r="F460" s="14">
        <f>INT('Liste FIS'!$C460)</f>
        <v>41662</v>
      </c>
    </row>
    <row r="461" spans="1:6" x14ac:dyDescent="0.25">
      <c r="A461" s="12">
        <v>32274</v>
      </c>
      <c r="B461" s="12" t="s">
        <v>0</v>
      </c>
      <c r="C461" s="13">
        <v>41662.491423611114</v>
      </c>
      <c r="D461" s="12" t="s">
        <v>18</v>
      </c>
      <c r="E461" s="12"/>
      <c r="F461" s="14">
        <f>INT('Liste FIS'!$C461)</f>
        <v>41662</v>
      </c>
    </row>
    <row r="462" spans="1:6" x14ac:dyDescent="0.25">
      <c r="A462" s="12">
        <v>32275</v>
      </c>
      <c r="B462" s="12" t="s">
        <v>0</v>
      </c>
      <c r="C462" s="13">
        <v>41662.496238425927</v>
      </c>
      <c r="D462" s="12" t="s">
        <v>23</v>
      </c>
      <c r="E462" s="12"/>
      <c r="F462" s="14">
        <f>INT('Liste FIS'!$C462)</f>
        <v>41662</v>
      </c>
    </row>
    <row r="463" spans="1:6" x14ac:dyDescent="0.25">
      <c r="A463" s="12">
        <v>32277</v>
      </c>
      <c r="B463" s="12" t="s">
        <v>0</v>
      </c>
      <c r="C463" s="13">
        <v>41662.543634259258</v>
      </c>
      <c r="D463" s="12" t="s">
        <v>18</v>
      </c>
      <c r="E463" s="12"/>
      <c r="F463" s="14">
        <f>INT('Liste FIS'!$C463)</f>
        <v>41662</v>
      </c>
    </row>
    <row r="464" spans="1:6" x14ac:dyDescent="0.25">
      <c r="A464" s="12">
        <v>32278</v>
      </c>
      <c r="B464" s="12" t="s">
        <v>0</v>
      </c>
      <c r="C464" s="13">
        <v>41662.560810185183</v>
      </c>
      <c r="D464" s="12" t="s">
        <v>18</v>
      </c>
      <c r="E464" s="12"/>
      <c r="F464" s="14">
        <f>INT('Liste FIS'!$C464)</f>
        <v>41662</v>
      </c>
    </row>
    <row r="465" spans="1:6" x14ac:dyDescent="0.25">
      <c r="A465" s="12">
        <v>32279</v>
      </c>
      <c r="B465" s="12" t="s">
        <v>0</v>
      </c>
      <c r="C465" s="13">
        <v>41662.588750000003</v>
      </c>
      <c r="D465" s="12" t="s">
        <v>18</v>
      </c>
      <c r="E465" s="12"/>
      <c r="F465" s="14">
        <f>INT('Liste FIS'!$C465)</f>
        <v>41662</v>
      </c>
    </row>
    <row r="466" spans="1:6" x14ac:dyDescent="0.25">
      <c r="A466" s="12">
        <v>32280</v>
      </c>
      <c r="B466" s="12" t="s">
        <v>0</v>
      </c>
      <c r="C466" s="13">
        <v>41662.595138888886</v>
      </c>
      <c r="D466" s="12" t="s">
        <v>18</v>
      </c>
      <c r="E466" s="12"/>
      <c r="F466" s="14">
        <f>INT('Liste FIS'!$C466)</f>
        <v>41662</v>
      </c>
    </row>
    <row r="467" spans="1:6" x14ac:dyDescent="0.25">
      <c r="A467" s="12">
        <v>32281</v>
      </c>
      <c r="B467" s="12" t="s">
        <v>0</v>
      </c>
      <c r="C467" s="13">
        <v>41662.631550925929</v>
      </c>
      <c r="D467" s="12" t="s">
        <v>18</v>
      </c>
      <c r="E467" s="12"/>
      <c r="F467" s="14">
        <f>INT('Liste FIS'!$C467)</f>
        <v>41662</v>
      </c>
    </row>
    <row r="468" spans="1:6" x14ac:dyDescent="0.25">
      <c r="A468" s="12">
        <v>32283</v>
      </c>
      <c r="B468" s="12" t="s">
        <v>0</v>
      </c>
      <c r="C468" s="13">
        <v>41662.63244212963</v>
      </c>
      <c r="D468" s="12" t="s">
        <v>18</v>
      </c>
      <c r="E468" s="12"/>
      <c r="F468" s="14">
        <f>INT('Liste FIS'!$C468)</f>
        <v>41662</v>
      </c>
    </row>
    <row r="469" spans="1:6" x14ac:dyDescent="0.25">
      <c r="A469" s="12">
        <v>32282</v>
      </c>
      <c r="B469" s="12" t="s">
        <v>0</v>
      </c>
      <c r="C469" s="13">
        <v>41662.632928240739</v>
      </c>
      <c r="D469" s="12" t="s">
        <v>22</v>
      </c>
      <c r="E469" s="12"/>
      <c r="F469" s="14">
        <f>INT('Liste FIS'!$C469)</f>
        <v>41662</v>
      </c>
    </row>
    <row r="470" spans="1:6" x14ac:dyDescent="0.25">
      <c r="A470" s="12">
        <v>32284</v>
      </c>
      <c r="B470" s="12" t="s">
        <v>0</v>
      </c>
      <c r="C470" s="13">
        <v>41662.655729166669</v>
      </c>
      <c r="D470" s="12" t="s">
        <v>18</v>
      </c>
      <c r="E470" s="12"/>
      <c r="F470" s="14">
        <f>INT('Liste FIS'!$C470)</f>
        <v>41662</v>
      </c>
    </row>
    <row r="471" spans="1:6" x14ac:dyDescent="0.25">
      <c r="A471" s="12">
        <v>32285</v>
      </c>
      <c r="B471" s="12" t="s">
        <v>0</v>
      </c>
      <c r="C471" s="13">
        <v>41662.675000000003</v>
      </c>
      <c r="D471" s="12" t="s">
        <v>18</v>
      </c>
      <c r="E471" s="12"/>
      <c r="F471" s="14">
        <f>INT('Liste FIS'!$C471)</f>
        <v>41662</v>
      </c>
    </row>
    <row r="472" spans="1:6" x14ac:dyDescent="0.25">
      <c r="A472" s="12">
        <v>32286</v>
      </c>
      <c r="B472" s="12" t="s">
        <v>0</v>
      </c>
      <c r="C472" s="13">
        <v>41662.675636574073</v>
      </c>
      <c r="D472" s="12" t="s">
        <v>26</v>
      </c>
      <c r="E472" s="12"/>
      <c r="F472" s="14">
        <f>INT('Liste FIS'!$C472)</f>
        <v>41662</v>
      </c>
    </row>
    <row r="473" spans="1:6" x14ac:dyDescent="0.25">
      <c r="A473" s="12">
        <v>32287</v>
      </c>
      <c r="B473" s="12" t="s">
        <v>0</v>
      </c>
      <c r="C473" s="13">
        <v>41662.676307870373</v>
      </c>
      <c r="D473" s="12" t="s">
        <v>18</v>
      </c>
      <c r="E473" s="12"/>
      <c r="F473" s="14">
        <f>INT('Liste FIS'!$C473)</f>
        <v>41662</v>
      </c>
    </row>
    <row r="474" spans="1:6" x14ac:dyDescent="0.25">
      <c r="A474" s="4">
        <v>32288</v>
      </c>
      <c r="B474" s="4" t="s">
        <v>0</v>
      </c>
      <c r="C474" s="5">
        <v>41663.339745370373</v>
      </c>
      <c r="D474" s="4" t="s">
        <v>26</v>
      </c>
      <c r="E474" s="4"/>
      <c r="F474" s="9">
        <f>INT('Liste FIS'!$C474)</f>
        <v>41663</v>
      </c>
    </row>
    <row r="475" spans="1:6" x14ac:dyDescent="0.25">
      <c r="A475" s="4">
        <v>32289</v>
      </c>
      <c r="B475" s="4" t="s">
        <v>0</v>
      </c>
      <c r="C475" s="5">
        <v>41663.343124999999</v>
      </c>
      <c r="D475" s="4" t="s">
        <v>26</v>
      </c>
      <c r="E475" s="4"/>
      <c r="F475" s="9">
        <f>INT('Liste FIS'!$C475)</f>
        <v>41663</v>
      </c>
    </row>
    <row r="476" spans="1:6" x14ac:dyDescent="0.25">
      <c r="A476" s="4">
        <v>32290</v>
      </c>
      <c r="B476" s="4" t="s">
        <v>0</v>
      </c>
      <c r="C476" s="5">
        <v>41663.34814814815</v>
      </c>
      <c r="D476" s="4" t="s">
        <v>39</v>
      </c>
      <c r="E476" s="4"/>
      <c r="F476" s="9">
        <f>INT('Liste FIS'!$C476)</f>
        <v>41663</v>
      </c>
    </row>
    <row r="477" spans="1:6" x14ac:dyDescent="0.25">
      <c r="A477" s="4">
        <v>32291</v>
      </c>
      <c r="B477" s="4" t="s">
        <v>0</v>
      </c>
      <c r="C477" s="5">
        <v>41663.353043981479</v>
      </c>
      <c r="D477" s="4" t="s">
        <v>18</v>
      </c>
      <c r="E477" s="4"/>
      <c r="F477" s="9">
        <f>INT('Liste FIS'!$C477)</f>
        <v>41663</v>
      </c>
    </row>
    <row r="478" spans="1:6" x14ac:dyDescent="0.25">
      <c r="A478" s="4">
        <v>32292</v>
      </c>
      <c r="B478" s="4" t="s">
        <v>0</v>
      </c>
      <c r="C478" s="5">
        <v>41663.364479166667</v>
      </c>
      <c r="D478" s="4" t="s">
        <v>30</v>
      </c>
      <c r="E478" s="4"/>
      <c r="F478" s="9">
        <f>INT('Liste FIS'!$C478)</f>
        <v>41663</v>
      </c>
    </row>
    <row r="479" spans="1:6" x14ac:dyDescent="0.25">
      <c r="A479" s="4">
        <v>32293</v>
      </c>
      <c r="B479" s="4" t="s">
        <v>0</v>
      </c>
      <c r="C479" s="5">
        <v>41663.365104166667</v>
      </c>
      <c r="D479" s="4" t="s">
        <v>18</v>
      </c>
      <c r="E479" s="4"/>
      <c r="F479" s="9">
        <f>INT('Liste FIS'!$C479)</f>
        <v>41663</v>
      </c>
    </row>
    <row r="480" spans="1:6" x14ac:dyDescent="0.25">
      <c r="A480" s="4">
        <v>32295</v>
      </c>
      <c r="B480" s="4" t="s">
        <v>0</v>
      </c>
      <c r="C480" s="5">
        <v>41663.388715277775</v>
      </c>
      <c r="D480" s="4" t="s">
        <v>22</v>
      </c>
      <c r="E480" s="4"/>
      <c r="F480" s="9">
        <f>INT('Liste FIS'!$C480)</f>
        <v>41663</v>
      </c>
    </row>
    <row r="481" spans="1:6" x14ac:dyDescent="0.25">
      <c r="A481" s="4">
        <v>32295</v>
      </c>
      <c r="B481" s="4" t="s">
        <v>0</v>
      </c>
      <c r="C481" s="5">
        <v>41663.390173611115</v>
      </c>
      <c r="D481" s="4" t="s">
        <v>22</v>
      </c>
      <c r="E481" s="4"/>
      <c r="F481" s="9">
        <f>INT('Liste FIS'!$C481)</f>
        <v>41663</v>
      </c>
    </row>
    <row r="482" spans="1:6" x14ac:dyDescent="0.25">
      <c r="A482" s="4">
        <v>32294</v>
      </c>
      <c r="B482" s="4" t="s">
        <v>0</v>
      </c>
      <c r="C482" s="5">
        <v>41663.390636574077</v>
      </c>
      <c r="D482" s="4" t="s">
        <v>18</v>
      </c>
      <c r="E482" s="4"/>
      <c r="F482" s="9">
        <f>INT('Liste FIS'!$C482)</f>
        <v>41663</v>
      </c>
    </row>
    <row r="483" spans="1:6" x14ac:dyDescent="0.25">
      <c r="A483" s="4">
        <v>32296</v>
      </c>
      <c r="B483" s="4" t="s">
        <v>0</v>
      </c>
      <c r="C483" s="5">
        <v>41663.408935185187</v>
      </c>
      <c r="D483" s="4" t="s">
        <v>23</v>
      </c>
      <c r="E483" s="4"/>
      <c r="F483" s="9">
        <f>INT('Liste FIS'!$C483)</f>
        <v>41663</v>
      </c>
    </row>
    <row r="484" spans="1:6" x14ac:dyDescent="0.25">
      <c r="A484" s="4">
        <v>32299</v>
      </c>
      <c r="B484" s="4" t="s">
        <v>0</v>
      </c>
      <c r="C484" s="5">
        <v>41663.425104166665</v>
      </c>
      <c r="D484" s="4" t="s">
        <v>18</v>
      </c>
      <c r="E484" s="4"/>
      <c r="F484" s="9">
        <f>INT('Liste FIS'!$C484)</f>
        <v>41663</v>
      </c>
    </row>
    <row r="485" spans="1:6" x14ac:dyDescent="0.25">
      <c r="A485" s="4">
        <v>32297</v>
      </c>
      <c r="B485" s="4" t="s">
        <v>0</v>
      </c>
      <c r="C485" s="5">
        <v>41663.426539351851</v>
      </c>
      <c r="D485" s="4" t="s">
        <v>18</v>
      </c>
      <c r="E485" s="4"/>
      <c r="F485" s="9">
        <f>INT('Liste FIS'!$C485)</f>
        <v>41663</v>
      </c>
    </row>
    <row r="486" spans="1:6" x14ac:dyDescent="0.25">
      <c r="A486" s="4">
        <v>32302</v>
      </c>
      <c r="B486" s="4" t="s">
        <v>0</v>
      </c>
      <c r="C486" s="5">
        <v>41663.432592592595</v>
      </c>
      <c r="D486" s="4" t="s">
        <v>18</v>
      </c>
      <c r="E486" s="4"/>
      <c r="F486" s="9">
        <f>INT('Liste FIS'!$C486)</f>
        <v>41663</v>
      </c>
    </row>
    <row r="487" spans="1:6" x14ac:dyDescent="0.25">
      <c r="A487" s="4">
        <v>32298</v>
      </c>
      <c r="B487" s="4" t="s">
        <v>0</v>
      </c>
      <c r="C487" s="5">
        <v>41663.450729166667</v>
      </c>
      <c r="D487" s="4" t="s">
        <v>18</v>
      </c>
      <c r="E487" s="4"/>
      <c r="F487" s="9">
        <f>INT('Liste FIS'!$C487)</f>
        <v>41663</v>
      </c>
    </row>
    <row r="488" spans="1:6" x14ac:dyDescent="0.25">
      <c r="A488" s="4">
        <v>32305</v>
      </c>
      <c r="B488" s="4" t="s">
        <v>0</v>
      </c>
      <c r="C488" s="5">
        <v>41663.451342592591</v>
      </c>
      <c r="D488" s="4" t="s">
        <v>18</v>
      </c>
      <c r="E488" s="4"/>
      <c r="F488" s="9">
        <f>INT('Liste FIS'!$C488)</f>
        <v>41663</v>
      </c>
    </row>
    <row r="489" spans="1:6" x14ac:dyDescent="0.25">
      <c r="A489" s="4">
        <v>32307</v>
      </c>
      <c r="B489" s="4" t="s">
        <v>0</v>
      </c>
      <c r="C489" s="5">
        <v>41663.543368055558</v>
      </c>
      <c r="D489" s="4" t="s">
        <v>26</v>
      </c>
      <c r="E489" s="4"/>
      <c r="F489" s="9">
        <f>INT('Liste FIS'!$C489)</f>
        <v>41663</v>
      </c>
    </row>
    <row r="490" spans="1:6" x14ac:dyDescent="0.25">
      <c r="A490" s="4">
        <v>32308</v>
      </c>
      <c r="B490" s="4" t="s">
        <v>0</v>
      </c>
      <c r="C490" s="5">
        <v>41663.580740740741</v>
      </c>
      <c r="D490" s="4" t="s">
        <v>22</v>
      </c>
      <c r="E490" s="4"/>
      <c r="F490" s="9">
        <f>INT('Liste FIS'!$C490)</f>
        <v>41663</v>
      </c>
    </row>
    <row r="491" spans="1:6" x14ac:dyDescent="0.25">
      <c r="A491" s="4">
        <v>32312</v>
      </c>
      <c r="B491" s="4" t="s">
        <v>0</v>
      </c>
      <c r="C491" s="5">
        <v>41663.61986111111</v>
      </c>
      <c r="D491" s="4" t="s">
        <v>22</v>
      </c>
      <c r="E491" s="4"/>
      <c r="F491" s="9">
        <f>INT('Liste FIS'!$C491)</f>
        <v>41663</v>
      </c>
    </row>
    <row r="492" spans="1:6" x14ac:dyDescent="0.25">
      <c r="A492" s="4">
        <v>32311</v>
      </c>
      <c r="B492" s="4" t="s">
        <v>0</v>
      </c>
      <c r="C492" s="5">
        <v>41663.620520833334</v>
      </c>
      <c r="D492" s="4" t="s">
        <v>40</v>
      </c>
      <c r="E492" s="4"/>
      <c r="F492" s="9">
        <f>INT('Liste FIS'!$C492)</f>
        <v>41663</v>
      </c>
    </row>
    <row r="493" spans="1:6" x14ac:dyDescent="0.25">
      <c r="A493" s="4">
        <v>32310</v>
      </c>
      <c r="B493" s="4" t="s">
        <v>0</v>
      </c>
      <c r="C493" s="5">
        <v>41663.621921296297</v>
      </c>
      <c r="D493" s="4" t="s">
        <v>18</v>
      </c>
      <c r="E493" s="4"/>
      <c r="F493" s="9">
        <f>INT('Liste FIS'!$C493)</f>
        <v>41663</v>
      </c>
    </row>
    <row r="494" spans="1:6" x14ac:dyDescent="0.25">
      <c r="A494" s="4">
        <v>32313</v>
      </c>
      <c r="B494" s="4" t="s">
        <v>0</v>
      </c>
      <c r="C494" s="5">
        <v>41663.643437500003</v>
      </c>
      <c r="D494" s="4" t="s">
        <v>4</v>
      </c>
      <c r="E494" s="4"/>
      <c r="F494" s="9">
        <f>INT('Liste FIS'!$C494)</f>
        <v>41663</v>
      </c>
    </row>
    <row r="495" spans="1:6" x14ac:dyDescent="0.25">
      <c r="A495" s="12">
        <v>32315</v>
      </c>
      <c r="B495" s="12" t="s">
        <v>0</v>
      </c>
      <c r="C495" s="13">
        <v>41663.664189814815</v>
      </c>
      <c r="D495" s="12" t="s">
        <v>26</v>
      </c>
      <c r="E495" s="12"/>
      <c r="F495" s="14">
        <f>INT('Liste FIS'!$C495)</f>
        <v>41663</v>
      </c>
    </row>
    <row r="496" spans="1:6" x14ac:dyDescent="0.25">
      <c r="A496" s="12">
        <v>32321</v>
      </c>
      <c r="B496" s="12" t="s">
        <v>0</v>
      </c>
      <c r="C496" s="13">
        <v>41663.722893518519</v>
      </c>
      <c r="D496" s="12" t="s">
        <v>18</v>
      </c>
      <c r="E496" s="12"/>
      <c r="F496" s="14">
        <f>INT('Liste FIS'!$C496)</f>
        <v>41663</v>
      </c>
    </row>
    <row r="497" spans="1:6" x14ac:dyDescent="0.25">
      <c r="A497" s="12">
        <v>32319</v>
      </c>
      <c r="B497" s="12" t="s">
        <v>0</v>
      </c>
      <c r="C497" s="13">
        <v>41663.724074074074</v>
      </c>
      <c r="D497" s="12" t="s">
        <v>18</v>
      </c>
      <c r="E497" s="12"/>
      <c r="F497" s="14">
        <f>INT('Liste FIS'!$C497)</f>
        <v>41663</v>
      </c>
    </row>
    <row r="498" spans="1:6" x14ac:dyDescent="0.25">
      <c r="A498" s="4">
        <v>32320</v>
      </c>
      <c r="B498" s="4" t="s">
        <v>0</v>
      </c>
      <c r="C498" s="5">
        <v>41666.336365740739</v>
      </c>
      <c r="D498" s="4" t="s">
        <v>18</v>
      </c>
      <c r="E498" s="4"/>
      <c r="F498" s="9">
        <f>INT('Liste FIS'!$C498)</f>
        <v>41666</v>
      </c>
    </row>
    <row r="499" spans="1:6" x14ac:dyDescent="0.25">
      <c r="A499" s="4">
        <v>32322</v>
      </c>
      <c r="B499" s="4" t="s">
        <v>0</v>
      </c>
      <c r="C499" s="5">
        <v>41666.357974537037</v>
      </c>
      <c r="D499" s="4" t="s">
        <v>26</v>
      </c>
      <c r="E499" s="4"/>
      <c r="F499" s="9">
        <f>INT('Liste FIS'!$C499)</f>
        <v>41666</v>
      </c>
    </row>
    <row r="500" spans="1:6" x14ac:dyDescent="0.25">
      <c r="A500" s="4">
        <v>32324</v>
      </c>
      <c r="B500" s="4" t="s">
        <v>0</v>
      </c>
      <c r="C500" s="5">
        <v>41666.395312499997</v>
      </c>
      <c r="D500" s="4" t="s">
        <v>18</v>
      </c>
      <c r="E500" s="4"/>
      <c r="F500" s="9">
        <f>INT('Liste FIS'!$C500)</f>
        <v>41666</v>
      </c>
    </row>
    <row r="501" spans="1:6" x14ac:dyDescent="0.25">
      <c r="A501" s="4">
        <v>32325</v>
      </c>
      <c r="B501" s="4" t="s">
        <v>0</v>
      </c>
      <c r="C501" s="5">
        <v>41666.396122685182</v>
      </c>
      <c r="D501" s="4" t="s">
        <v>23</v>
      </c>
      <c r="E501" s="4"/>
      <c r="F501" s="9">
        <f>INT('Liste FIS'!$C501)</f>
        <v>41666</v>
      </c>
    </row>
    <row r="502" spans="1:6" x14ac:dyDescent="0.25">
      <c r="A502" s="4">
        <v>32326</v>
      </c>
      <c r="B502" s="4" t="s">
        <v>0</v>
      </c>
      <c r="C502" s="5">
        <v>41666.398229166669</v>
      </c>
      <c r="D502" s="4" t="s">
        <v>18</v>
      </c>
      <c r="E502" s="4"/>
      <c r="F502" s="9">
        <f>INT('Liste FIS'!$C502)</f>
        <v>41666</v>
      </c>
    </row>
    <row r="503" spans="1:6" x14ac:dyDescent="0.25">
      <c r="A503" s="4">
        <v>32328</v>
      </c>
      <c r="B503" s="4" t="s">
        <v>0</v>
      </c>
      <c r="C503" s="5">
        <v>41666.408819444441</v>
      </c>
      <c r="D503" s="4" t="s">
        <v>18</v>
      </c>
      <c r="E503" s="4"/>
      <c r="F503" s="9">
        <f>INT('Liste FIS'!$C503)</f>
        <v>41666</v>
      </c>
    </row>
    <row r="504" spans="1:6" x14ac:dyDescent="0.25">
      <c r="A504" s="4">
        <v>32329</v>
      </c>
      <c r="B504" s="4" t="s">
        <v>0</v>
      </c>
      <c r="C504" s="5">
        <v>41666.412407407406</v>
      </c>
      <c r="D504" s="4" t="s">
        <v>18</v>
      </c>
      <c r="E504" s="4"/>
      <c r="F504" s="9">
        <f>INT('Liste FIS'!$C504)</f>
        <v>41666</v>
      </c>
    </row>
    <row r="505" spans="1:6" x14ac:dyDescent="0.25">
      <c r="A505" s="4">
        <v>32330</v>
      </c>
      <c r="B505" s="4" t="s">
        <v>0</v>
      </c>
      <c r="C505" s="5">
        <v>41666.412939814814</v>
      </c>
      <c r="D505" s="4" t="s">
        <v>18</v>
      </c>
      <c r="E505" s="4"/>
      <c r="F505" s="9">
        <f>INT('Liste FIS'!$C505)</f>
        <v>41666</v>
      </c>
    </row>
    <row r="506" spans="1:6" x14ac:dyDescent="0.25">
      <c r="A506" s="4">
        <v>32327</v>
      </c>
      <c r="B506" s="4" t="s">
        <v>0</v>
      </c>
      <c r="C506" s="5">
        <v>41666.414340277777</v>
      </c>
      <c r="D506" s="4"/>
      <c r="E506" s="4"/>
      <c r="F506" s="9">
        <f>INT('Liste FIS'!$C506)</f>
        <v>41666</v>
      </c>
    </row>
    <row r="507" spans="1:6" x14ac:dyDescent="0.25">
      <c r="A507" s="4">
        <v>32331</v>
      </c>
      <c r="B507" s="4" t="s">
        <v>0</v>
      </c>
      <c r="C507" s="5">
        <v>41666.415462962963</v>
      </c>
      <c r="D507" s="4" t="s">
        <v>22</v>
      </c>
      <c r="E507" s="4"/>
      <c r="F507" s="9">
        <f>INT('Liste FIS'!$C507)</f>
        <v>41666</v>
      </c>
    </row>
    <row r="508" spans="1:6" x14ac:dyDescent="0.25">
      <c r="A508" s="4">
        <v>32332</v>
      </c>
      <c r="B508" s="4" t="s">
        <v>0</v>
      </c>
      <c r="C508" s="5">
        <v>41666.420358796298</v>
      </c>
      <c r="D508" s="4" t="s">
        <v>26</v>
      </c>
      <c r="E508" s="4"/>
      <c r="F508" s="9">
        <f>INT('Liste FIS'!$C508)</f>
        <v>41666</v>
      </c>
    </row>
    <row r="509" spans="1:6" x14ac:dyDescent="0.25">
      <c r="A509" s="4">
        <v>32333</v>
      </c>
      <c r="B509" s="4" t="s">
        <v>0</v>
      </c>
      <c r="C509" s="5">
        <v>41666.423703703702</v>
      </c>
      <c r="D509" s="4" t="s">
        <v>18</v>
      </c>
      <c r="E509" s="4"/>
      <c r="F509" s="9">
        <f>INT('Liste FIS'!$C509)</f>
        <v>41666</v>
      </c>
    </row>
    <row r="510" spans="1:6" x14ac:dyDescent="0.25">
      <c r="A510" s="4">
        <v>32335</v>
      </c>
      <c r="B510" s="4" t="s">
        <v>0</v>
      </c>
      <c r="C510" s="5">
        <v>41666.434293981481</v>
      </c>
      <c r="D510" s="4" t="s">
        <v>26</v>
      </c>
      <c r="E510" s="4"/>
      <c r="F510" s="9">
        <f>INT('Liste FIS'!$C510)</f>
        <v>41666</v>
      </c>
    </row>
    <row r="511" spans="1:6" x14ac:dyDescent="0.25">
      <c r="A511" s="4">
        <v>32336</v>
      </c>
      <c r="B511" s="4" t="s">
        <v>0</v>
      </c>
      <c r="C511" s="5">
        <v>41666.444884259261</v>
      </c>
      <c r="D511" s="4" t="s">
        <v>18</v>
      </c>
      <c r="E511" s="4"/>
      <c r="F511" s="9">
        <f>INT('Liste FIS'!$C511)</f>
        <v>41666</v>
      </c>
    </row>
    <row r="512" spans="1:6" x14ac:dyDescent="0.25">
      <c r="A512" s="4">
        <v>32344</v>
      </c>
      <c r="B512" s="4" t="s">
        <v>0</v>
      </c>
      <c r="C512" s="5">
        <v>41666.465543981481</v>
      </c>
      <c r="D512" s="4" t="s">
        <v>22</v>
      </c>
      <c r="E512" s="4"/>
      <c r="F512" s="9">
        <f>INT('Liste FIS'!$C512)</f>
        <v>41666</v>
      </c>
    </row>
    <row r="513" spans="1:6" x14ac:dyDescent="0.25">
      <c r="A513" s="4">
        <v>32341</v>
      </c>
      <c r="B513" s="4" t="s">
        <v>0</v>
      </c>
      <c r="C513" s="5">
        <v>41666.474780092591</v>
      </c>
      <c r="D513" s="4" t="s">
        <v>18</v>
      </c>
      <c r="E513" s="4"/>
      <c r="F513" s="9">
        <f>INT('Liste FIS'!$C513)</f>
        <v>41666</v>
      </c>
    </row>
    <row r="514" spans="1:6" x14ac:dyDescent="0.25">
      <c r="A514" s="4">
        <v>32340</v>
      </c>
      <c r="B514" s="4" t="s">
        <v>0</v>
      </c>
      <c r="C514" s="5">
        <v>41666.48232638889</v>
      </c>
      <c r="D514" s="4" t="s">
        <v>22</v>
      </c>
      <c r="E514" s="4"/>
      <c r="F514" s="9">
        <f>INT('Liste FIS'!$C514)</f>
        <v>41666</v>
      </c>
    </row>
    <row r="515" spans="1:6" x14ac:dyDescent="0.25">
      <c r="A515" s="4">
        <v>32343</v>
      </c>
      <c r="B515" s="4" t="s">
        <v>0</v>
      </c>
      <c r="C515" s="5">
        <v>41666.48269675926</v>
      </c>
      <c r="D515" s="4" t="s">
        <v>22</v>
      </c>
      <c r="E515" s="4"/>
      <c r="F515" s="9">
        <f>INT('Liste FIS'!$C515)</f>
        <v>41666</v>
      </c>
    </row>
    <row r="516" spans="1:6" x14ac:dyDescent="0.25">
      <c r="A516" s="4">
        <v>32346</v>
      </c>
      <c r="B516" s="4" t="s">
        <v>0</v>
      </c>
      <c r="C516" s="5">
        <v>41666.483159722222</v>
      </c>
      <c r="D516" s="4" t="s">
        <v>18</v>
      </c>
      <c r="E516" s="4"/>
      <c r="F516" s="9">
        <f>INT('Liste FIS'!$C516)</f>
        <v>41666</v>
      </c>
    </row>
    <row r="517" spans="1:6" x14ac:dyDescent="0.25">
      <c r="A517" s="4">
        <v>32339</v>
      </c>
      <c r="B517" s="4" t="s">
        <v>0</v>
      </c>
      <c r="C517" s="5">
        <v>41666.483900462961</v>
      </c>
      <c r="D517" s="4" t="s">
        <v>22</v>
      </c>
      <c r="E517" s="4"/>
      <c r="F517" s="9">
        <f>INT('Liste FIS'!$C517)</f>
        <v>41666</v>
      </c>
    </row>
    <row r="518" spans="1:6" x14ac:dyDescent="0.25">
      <c r="A518" s="4">
        <v>32342</v>
      </c>
      <c r="B518" s="4" t="s">
        <v>0</v>
      </c>
      <c r="C518" s="5">
        <v>41666.484259259261</v>
      </c>
      <c r="D518" s="4" t="s">
        <v>4</v>
      </c>
      <c r="E518" s="4"/>
      <c r="F518" s="9">
        <f>INT('Liste FIS'!$C518)</f>
        <v>41666</v>
      </c>
    </row>
    <row r="519" spans="1:6" x14ac:dyDescent="0.25">
      <c r="A519" s="4">
        <v>32337</v>
      </c>
      <c r="B519" s="4" t="s">
        <v>0</v>
      </c>
      <c r="C519" s="5">
        <v>41666.484988425924</v>
      </c>
      <c r="D519" s="4" t="s">
        <v>18</v>
      </c>
      <c r="E519" s="4"/>
      <c r="F519" s="9">
        <f>INT('Liste FIS'!$C519)</f>
        <v>41666</v>
      </c>
    </row>
    <row r="520" spans="1:6" x14ac:dyDescent="0.25">
      <c r="A520" s="4">
        <v>32338</v>
      </c>
      <c r="B520" s="4" t="s">
        <v>0</v>
      </c>
      <c r="C520" s="5">
        <v>41666.485509259262</v>
      </c>
      <c r="D520" s="4" t="s">
        <v>18</v>
      </c>
      <c r="E520" s="4"/>
      <c r="F520" s="9">
        <f>INT('Liste FIS'!$C520)</f>
        <v>41666</v>
      </c>
    </row>
    <row r="521" spans="1:6" x14ac:dyDescent="0.25">
      <c r="A521" s="4">
        <v>32347</v>
      </c>
      <c r="B521" s="4" t="s">
        <v>0</v>
      </c>
      <c r="C521" s="5">
        <v>41666.488159722219</v>
      </c>
      <c r="D521" s="4" t="s">
        <v>27</v>
      </c>
      <c r="E521" s="4"/>
      <c r="F521" s="9">
        <f>INT('Liste FIS'!$C521)</f>
        <v>41666</v>
      </c>
    </row>
    <row r="522" spans="1:6" x14ac:dyDescent="0.25">
      <c r="A522" s="4">
        <v>32348</v>
      </c>
      <c r="B522" s="4" t="s">
        <v>0</v>
      </c>
      <c r="C522" s="5">
        <v>41666.488715277781</v>
      </c>
      <c r="D522" s="4" t="s">
        <v>26</v>
      </c>
      <c r="E522" s="4"/>
      <c r="F522" s="9">
        <f>INT('Liste FIS'!$C522)</f>
        <v>41666</v>
      </c>
    </row>
    <row r="523" spans="1:6" x14ac:dyDescent="0.25">
      <c r="A523" s="12">
        <v>32349</v>
      </c>
      <c r="B523" s="12" t="s">
        <v>0</v>
      </c>
      <c r="C523" s="13">
        <v>41666.49795138889</v>
      </c>
      <c r="D523" s="12" t="s">
        <v>22</v>
      </c>
      <c r="E523" s="12"/>
      <c r="F523" s="14">
        <f>INT('Liste FIS'!$C523)</f>
        <v>41666</v>
      </c>
    </row>
    <row r="524" spans="1:6" x14ac:dyDescent="0.25">
      <c r="A524" s="12">
        <v>32350</v>
      </c>
      <c r="B524" s="12" t="s">
        <v>0</v>
      </c>
      <c r="C524" s="13">
        <v>41666.500717592593</v>
      </c>
      <c r="D524" s="12" t="s">
        <v>26</v>
      </c>
      <c r="E524" s="12"/>
      <c r="F524" s="14">
        <f>INT('Liste FIS'!$C524)</f>
        <v>41666</v>
      </c>
    </row>
    <row r="525" spans="1:6" x14ac:dyDescent="0.25">
      <c r="A525" s="12">
        <v>32351</v>
      </c>
      <c r="B525" s="12" t="s">
        <v>0</v>
      </c>
      <c r="C525" s="13">
        <v>41666.514999999999</v>
      </c>
      <c r="D525" s="12" t="s">
        <v>26</v>
      </c>
      <c r="E525" s="12"/>
      <c r="F525" s="14">
        <f>INT('Liste FIS'!$C525)</f>
        <v>41666</v>
      </c>
    </row>
    <row r="526" spans="1:6" x14ac:dyDescent="0.25">
      <c r="A526" s="12">
        <v>32351</v>
      </c>
      <c r="B526" s="12" t="s">
        <v>0</v>
      </c>
      <c r="C526" s="13">
        <v>41666.530821759261</v>
      </c>
      <c r="D526" s="12" t="s">
        <v>26</v>
      </c>
      <c r="E526" s="12"/>
      <c r="F526" s="14">
        <f>INT('Liste FIS'!$C526)</f>
        <v>41666</v>
      </c>
    </row>
    <row r="527" spans="1:6" x14ac:dyDescent="0.25">
      <c r="A527" s="12">
        <v>32352</v>
      </c>
      <c r="B527" s="12" t="s">
        <v>0</v>
      </c>
      <c r="C527" s="13">
        <v>41666.531354166669</v>
      </c>
      <c r="D527" s="12" t="s">
        <v>18</v>
      </c>
      <c r="E527" s="12"/>
      <c r="F527" s="14">
        <f>INT('Liste FIS'!$C527)</f>
        <v>41666</v>
      </c>
    </row>
    <row r="528" spans="1:6" x14ac:dyDescent="0.25">
      <c r="A528" s="12">
        <v>32354</v>
      </c>
      <c r="B528" s="12" t="s">
        <v>0</v>
      </c>
      <c r="C528" s="13">
        <v>41666.563333333332</v>
      </c>
      <c r="D528" s="12" t="s">
        <v>18</v>
      </c>
      <c r="E528" s="12"/>
      <c r="F528" s="14">
        <f>INT('Liste FIS'!$C528)</f>
        <v>41666</v>
      </c>
    </row>
    <row r="529" spans="1:6" x14ac:dyDescent="0.25">
      <c r="A529" s="12">
        <v>32355</v>
      </c>
      <c r="B529" s="12" t="s">
        <v>0</v>
      </c>
      <c r="C529" s="13">
        <v>41666.571770833332</v>
      </c>
      <c r="D529" s="12" t="s">
        <v>20</v>
      </c>
      <c r="E529" s="12"/>
      <c r="F529" s="14">
        <f>INT('Liste FIS'!$C529)</f>
        <v>41666</v>
      </c>
    </row>
    <row r="530" spans="1:6" x14ac:dyDescent="0.25">
      <c r="A530" s="12">
        <v>32358</v>
      </c>
      <c r="B530" s="12" t="s">
        <v>0</v>
      </c>
      <c r="C530" s="13">
        <v>41666.605023148149</v>
      </c>
      <c r="D530" s="12" t="s">
        <v>18</v>
      </c>
      <c r="E530" s="12"/>
      <c r="F530" s="14">
        <f>INT('Liste FIS'!$C530)</f>
        <v>41666</v>
      </c>
    </row>
    <row r="531" spans="1:6" x14ac:dyDescent="0.25">
      <c r="A531" s="12">
        <v>32357</v>
      </c>
      <c r="B531" s="12" t="s">
        <v>0</v>
      </c>
      <c r="C531" s="13">
        <v>41666.612523148149</v>
      </c>
      <c r="D531" s="12" t="s">
        <v>22</v>
      </c>
      <c r="E531" s="12"/>
      <c r="F531" s="14">
        <f>INT('Liste FIS'!$C531)</f>
        <v>41666</v>
      </c>
    </row>
    <row r="532" spans="1:6" x14ac:dyDescent="0.25">
      <c r="A532" s="4">
        <v>32359</v>
      </c>
      <c r="B532" s="4" t="s">
        <v>0</v>
      </c>
      <c r="C532" s="5">
        <v>41666.632557870369</v>
      </c>
      <c r="D532" s="4" t="s">
        <v>26</v>
      </c>
      <c r="E532" s="4"/>
      <c r="F532" s="9">
        <f>INT('Liste FIS'!$C532)</f>
        <v>41666</v>
      </c>
    </row>
    <row r="533" spans="1:6" x14ac:dyDescent="0.25">
      <c r="A533" s="4">
        <v>32360</v>
      </c>
      <c r="B533" s="4" t="s">
        <v>0</v>
      </c>
      <c r="C533" s="5">
        <v>41666.654074074075</v>
      </c>
      <c r="D533" s="4" t="s">
        <v>18</v>
      </c>
      <c r="E533" s="4"/>
      <c r="F533" s="9">
        <f>INT('Liste FIS'!$C533)</f>
        <v>41666</v>
      </c>
    </row>
    <row r="534" spans="1:6" x14ac:dyDescent="0.25">
      <c r="A534" s="4">
        <v>32361</v>
      </c>
      <c r="B534" s="4" t="s">
        <v>0</v>
      </c>
      <c r="C534" s="5">
        <v>41666.654861111114</v>
      </c>
      <c r="D534" s="4" t="s">
        <v>18</v>
      </c>
      <c r="E534" s="4"/>
      <c r="F534" s="9">
        <f>INT('Liste FIS'!$C534)</f>
        <v>41666</v>
      </c>
    </row>
    <row r="535" spans="1:6" x14ac:dyDescent="0.25">
      <c r="A535" s="4">
        <v>32362</v>
      </c>
      <c r="B535" s="4" t="s">
        <v>0</v>
      </c>
      <c r="C535" s="5">
        <v>41666.6559375</v>
      </c>
      <c r="D535" s="4" t="s">
        <v>30</v>
      </c>
      <c r="E535" s="4"/>
      <c r="F535" s="9">
        <f>INT('Liste FIS'!$C535)</f>
        <v>41666</v>
      </c>
    </row>
    <row r="536" spans="1:6" x14ac:dyDescent="0.25">
      <c r="A536" s="4">
        <v>32356</v>
      </c>
      <c r="B536" s="4" t="s">
        <v>0</v>
      </c>
      <c r="C536" s="5">
        <v>41666.679513888892</v>
      </c>
      <c r="D536" s="4" t="s">
        <v>27</v>
      </c>
      <c r="E536" s="4"/>
      <c r="F536" s="9">
        <f>INT('Liste FIS'!$C536)</f>
        <v>41666</v>
      </c>
    </row>
    <row r="537" spans="1:6" x14ac:dyDescent="0.25">
      <c r="A537" s="4">
        <v>32365</v>
      </c>
      <c r="B537" s="4" t="s">
        <v>0</v>
      </c>
      <c r="C537" s="5">
        <v>41667.371481481481</v>
      </c>
      <c r="D537" s="4" t="s">
        <v>26</v>
      </c>
      <c r="E537" s="4"/>
      <c r="F537" s="9">
        <f>INT('Liste FIS'!$C537)</f>
        <v>41667</v>
      </c>
    </row>
    <row r="538" spans="1:6" x14ac:dyDescent="0.25">
      <c r="A538" s="4">
        <v>32363</v>
      </c>
      <c r="B538" s="4" t="s">
        <v>0</v>
      </c>
      <c r="C538" s="5">
        <v>41667.371886574074</v>
      </c>
      <c r="D538" s="4" t="s">
        <v>26</v>
      </c>
      <c r="E538" s="4"/>
      <c r="F538" s="9">
        <f>INT('Liste FIS'!$C538)</f>
        <v>41667</v>
      </c>
    </row>
    <row r="539" spans="1:6" x14ac:dyDescent="0.25">
      <c r="A539" s="4">
        <v>32364</v>
      </c>
      <c r="B539" s="4" t="s">
        <v>0</v>
      </c>
      <c r="C539" s="5">
        <v>41667.372384259259</v>
      </c>
      <c r="D539" s="4" t="s">
        <v>30</v>
      </c>
      <c r="E539" s="4"/>
      <c r="F539" s="9">
        <f>INT('Liste FIS'!$C539)</f>
        <v>41667</v>
      </c>
    </row>
    <row r="540" spans="1:6" x14ac:dyDescent="0.25">
      <c r="A540" s="4">
        <v>32366</v>
      </c>
      <c r="B540" s="4" t="s">
        <v>0</v>
      </c>
      <c r="C540" s="5">
        <v>41667.379328703704</v>
      </c>
      <c r="D540" s="4" t="s">
        <v>18</v>
      </c>
      <c r="E540" s="4"/>
      <c r="F540" s="9">
        <f>INT('Liste FIS'!$C540)</f>
        <v>41667</v>
      </c>
    </row>
    <row r="541" spans="1:6" x14ac:dyDescent="0.25">
      <c r="A541" s="12">
        <v>32367</v>
      </c>
      <c r="B541" s="12" t="s">
        <v>0</v>
      </c>
      <c r="C541" s="13">
        <v>41667.40185185185</v>
      </c>
      <c r="D541" s="12" t="s">
        <v>26</v>
      </c>
      <c r="E541" s="12"/>
      <c r="F541" s="14">
        <f>INT('Liste FIS'!$C541)</f>
        <v>41667</v>
      </c>
    </row>
    <row r="542" spans="1:6" x14ac:dyDescent="0.25">
      <c r="A542" s="12">
        <v>32368</v>
      </c>
      <c r="B542" s="12" t="s">
        <v>0</v>
      </c>
      <c r="C542" s="13">
        <v>41667.403009259258</v>
      </c>
      <c r="D542" s="12" t="s">
        <v>39</v>
      </c>
      <c r="E542" s="12"/>
      <c r="F542" s="14">
        <f>INT('Liste FIS'!$C542)</f>
        <v>41667</v>
      </c>
    </row>
    <row r="543" spans="1:6" x14ac:dyDescent="0.25">
      <c r="A543" s="4">
        <v>32370</v>
      </c>
      <c r="B543" s="4" t="s">
        <v>0</v>
      </c>
      <c r="C543" s="5">
        <v>41667.41988425926</v>
      </c>
      <c r="D543" s="4" t="s">
        <v>22</v>
      </c>
      <c r="E543" s="4"/>
      <c r="F543" s="9">
        <f>INT('Liste FIS'!$C543)</f>
        <v>41667</v>
      </c>
    </row>
    <row r="544" spans="1:6" x14ac:dyDescent="0.25">
      <c r="A544" s="4">
        <v>32369</v>
      </c>
      <c r="B544" s="4" t="s">
        <v>0</v>
      </c>
      <c r="C544" s="5">
        <v>41667.420775462961</v>
      </c>
      <c r="D544" s="4" t="s">
        <v>18</v>
      </c>
      <c r="E544" s="4"/>
      <c r="F544" s="9">
        <f>INT('Liste FIS'!$C544)</f>
        <v>41667</v>
      </c>
    </row>
    <row r="545" spans="1:6" x14ac:dyDescent="0.25">
      <c r="A545" s="12">
        <v>32371</v>
      </c>
      <c r="B545" s="12" t="s">
        <v>0</v>
      </c>
      <c r="C545" s="13">
        <v>41667.429803240739</v>
      </c>
      <c r="D545" s="12" t="s">
        <v>18</v>
      </c>
      <c r="E545" s="12"/>
      <c r="F545" s="14">
        <f>INT('Liste FIS'!$C545)</f>
        <v>41667</v>
      </c>
    </row>
    <row r="546" spans="1:6" x14ac:dyDescent="0.25">
      <c r="A546" s="4">
        <v>32372</v>
      </c>
      <c r="B546" s="4" t="s">
        <v>0</v>
      </c>
      <c r="C546" s="5">
        <v>41667.450914351852</v>
      </c>
      <c r="D546" s="4" t="s">
        <v>23</v>
      </c>
      <c r="E546" s="4"/>
      <c r="F546" s="9">
        <f>INT('Liste FIS'!$C546)</f>
        <v>41667</v>
      </c>
    </row>
    <row r="547" spans="1:6" x14ac:dyDescent="0.25">
      <c r="A547" s="4">
        <v>32373</v>
      </c>
      <c r="B547" s="4" t="s">
        <v>0</v>
      </c>
      <c r="C547" s="5">
        <v>41667.451365740744</v>
      </c>
      <c r="D547" s="4" t="s">
        <v>18</v>
      </c>
      <c r="E547" s="4"/>
      <c r="F547" s="9">
        <f>INT('Liste FIS'!$C547)</f>
        <v>41667</v>
      </c>
    </row>
    <row r="548" spans="1:6" x14ac:dyDescent="0.25">
      <c r="A548" s="12">
        <v>32375</v>
      </c>
      <c r="B548" s="12" t="s">
        <v>0</v>
      </c>
      <c r="C548" s="13">
        <v>41667.46334490741</v>
      </c>
      <c r="D548" s="12" t="s">
        <v>33</v>
      </c>
      <c r="E548" s="12"/>
      <c r="F548" s="14">
        <f>INT('Liste FIS'!$C548)</f>
        <v>41667</v>
      </c>
    </row>
    <row r="549" spans="1:6" x14ac:dyDescent="0.25">
      <c r="A549" s="12">
        <v>32374</v>
      </c>
      <c r="B549" s="12" t="s">
        <v>0</v>
      </c>
      <c r="C549" s="13">
        <v>41667.463865740741</v>
      </c>
      <c r="D549" s="12" t="s">
        <v>33</v>
      </c>
      <c r="E549" s="12"/>
      <c r="F549" s="14">
        <f>INT('Liste FIS'!$C549)</f>
        <v>41667</v>
      </c>
    </row>
  </sheetData>
  <customSheetViews>
    <customSheetView guid="{FA4BDE74-F8AE-4181-BFE3-2D025A71996E}" topLeftCell="A271">
      <selection activeCell="G286" sqref="G286"/>
      <pageMargins left="0.7" right="0.7" top="0.75" bottom="0.75" header="0.3" footer="0.3"/>
      <pageSetup paperSize="9" orientation="portrait" r:id="rId1"/>
    </customSheetView>
    <customSheetView guid="{7AE3D25F-3F2C-4980-BB71-2CA6187DF58E}" topLeftCell="A236">
      <selection activeCell="A254" sqref="A254:E254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61"/>
  <sheetViews>
    <sheetView tabSelected="1" workbookViewId="0">
      <selection activeCell="A4" sqref="A4"/>
    </sheetView>
  </sheetViews>
  <sheetFormatPr baseColWidth="10" defaultRowHeight="15" x14ac:dyDescent="0.25"/>
  <cols>
    <col min="1" max="1" width="12.5703125" style="1" customWidth="1"/>
    <col min="2" max="2" width="17.42578125" style="1" customWidth="1"/>
    <col min="3" max="3" width="17.42578125" bestFit="1" customWidth="1"/>
    <col min="4" max="4" width="12" bestFit="1" customWidth="1"/>
  </cols>
  <sheetData>
    <row r="1" spans="1:2" ht="23.25" x14ac:dyDescent="0.35">
      <c r="A1" s="2" t="s">
        <v>16</v>
      </c>
      <c r="B1" s="3" t="s">
        <v>32</v>
      </c>
    </row>
    <row r="3" spans="1:2" ht="20.100000000000001" customHeight="1" x14ac:dyDescent="0.25">
      <c r="A3" s="22" t="s">
        <v>50</v>
      </c>
      <c r="B3" s="1" t="s">
        <v>51</v>
      </c>
    </row>
    <row r="4" spans="1:2" ht="20.100000000000001" customHeight="1" x14ac:dyDescent="0.25">
      <c r="A4" s="21">
        <v>41641</v>
      </c>
      <c r="B4" s="23">
        <v>3</v>
      </c>
    </row>
    <row r="5" spans="1:2" ht="20.100000000000001" customHeight="1" x14ac:dyDescent="0.25">
      <c r="A5" s="21">
        <v>41642</v>
      </c>
      <c r="B5" s="23">
        <v>17</v>
      </c>
    </row>
    <row r="6" spans="1:2" ht="20.100000000000001" customHeight="1" x14ac:dyDescent="0.25">
      <c r="A6" s="21">
        <v>41645</v>
      </c>
      <c r="B6" s="23">
        <v>7</v>
      </c>
    </row>
    <row r="7" spans="1:2" ht="20.100000000000001" customHeight="1" x14ac:dyDescent="0.25">
      <c r="A7" s="21">
        <v>41646</v>
      </c>
      <c r="B7" s="23">
        <v>23</v>
      </c>
    </row>
    <row r="8" spans="1:2" ht="20.100000000000001" customHeight="1" x14ac:dyDescent="0.25">
      <c r="A8" s="21">
        <v>41647</v>
      </c>
      <c r="B8" s="23">
        <v>16</v>
      </c>
    </row>
    <row r="9" spans="1:2" ht="20.100000000000001" customHeight="1" x14ac:dyDescent="0.25">
      <c r="A9" s="21">
        <v>41648</v>
      </c>
      <c r="B9" s="23">
        <v>8</v>
      </c>
    </row>
    <row r="10" spans="1:2" ht="20.100000000000001" customHeight="1" x14ac:dyDescent="0.25">
      <c r="A10" s="21">
        <v>41649</v>
      </c>
      <c r="B10" s="23">
        <v>13</v>
      </c>
    </row>
    <row r="11" spans="1:2" ht="20.100000000000001" customHeight="1" x14ac:dyDescent="0.25">
      <c r="A11" s="21">
        <v>41652</v>
      </c>
      <c r="B11" s="23">
        <v>23</v>
      </c>
    </row>
    <row r="12" spans="1:2" ht="20.100000000000001" customHeight="1" x14ac:dyDescent="0.25">
      <c r="A12" s="21">
        <v>41653</v>
      </c>
      <c r="B12" s="23">
        <v>26</v>
      </c>
    </row>
    <row r="13" spans="1:2" ht="20.100000000000001" customHeight="1" x14ac:dyDescent="0.25">
      <c r="A13" s="21">
        <v>41654</v>
      </c>
      <c r="B13" s="23">
        <v>29</v>
      </c>
    </row>
    <row r="14" spans="1:2" ht="20.100000000000001" customHeight="1" x14ac:dyDescent="0.25">
      <c r="A14" s="21">
        <v>41655</v>
      </c>
      <c r="B14" s="23">
        <v>19</v>
      </c>
    </row>
    <row r="15" spans="1:2" ht="20.100000000000001" customHeight="1" x14ac:dyDescent="0.25">
      <c r="A15" s="21">
        <v>41656</v>
      </c>
      <c r="B15" s="23">
        <v>18</v>
      </c>
    </row>
    <row r="16" spans="1:2" ht="20.100000000000001" customHeight="1" x14ac:dyDescent="0.25">
      <c r="A16" s="21">
        <v>41659</v>
      </c>
      <c r="B16" s="23">
        <v>32</v>
      </c>
    </row>
    <row r="17" spans="1:2" ht="20.100000000000001" customHeight="1" x14ac:dyDescent="0.25">
      <c r="A17" s="21">
        <v>41660</v>
      </c>
      <c r="B17" s="23">
        <v>32</v>
      </c>
    </row>
    <row r="18" spans="1:2" ht="20.100000000000001" customHeight="1" x14ac:dyDescent="0.25">
      <c r="A18" s="21">
        <v>41661</v>
      </c>
      <c r="B18" s="23">
        <v>23</v>
      </c>
    </row>
    <row r="19" spans="1:2" ht="20.100000000000001" customHeight="1" x14ac:dyDescent="0.25">
      <c r="A19" s="21">
        <v>41662</v>
      </c>
      <c r="B19" s="23">
        <v>33</v>
      </c>
    </row>
    <row r="20" spans="1:2" ht="20.100000000000001" customHeight="1" x14ac:dyDescent="0.25">
      <c r="A20" s="21">
        <v>41663</v>
      </c>
      <c r="B20" s="23">
        <v>24</v>
      </c>
    </row>
    <row r="21" spans="1:2" ht="20.100000000000001" customHeight="1" x14ac:dyDescent="0.25">
      <c r="A21" s="21">
        <v>41666</v>
      </c>
      <c r="B21" s="23">
        <v>38</v>
      </c>
    </row>
    <row r="22" spans="1:2" ht="20.100000000000001" customHeight="1" x14ac:dyDescent="0.25">
      <c r="A22" s="21">
        <v>41667</v>
      </c>
      <c r="B22" s="23">
        <v>13</v>
      </c>
    </row>
    <row r="23" spans="1:2" ht="20.100000000000001" customHeight="1" x14ac:dyDescent="0.25">
      <c r="A23" s="21" t="s">
        <v>11</v>
      </c>
      <c r="B23" s="23">
        <v>397</v>
      </c>
    </row>
    <row r="24" spans="1:2" x14ac:dyDescent="0.25">
      <c r="A24"/>
      <c r="B24" s="20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ht="26.25" x14ac:dyDescent="0.55000000000000004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</sheetData>
  <customSheetViews>
    <customSheetView guid="{FA4BDE74-F8AE-4181-BFE3-2D025A71996E}">
      <selection activeCell="B19" sqref="B19"/>
      <pageMargins left="0.7" right="0.7" top="0.75" bottom="0.75" header="0.3" footer="0.3"/>
    </customSheetView>
    <customSheetView guid="{7AE3D25F-3F2C-4980-BB71-2CA6187DF58E}">
      <selection activeCell="B19" sqref="B19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9"/>
  <sheetViews>
    <sheetView workbookViewId="0">
      <selection activeCell="C20" sqref="C20"/>
    </sheetView>
  </sheetViews>
  <sheetFormatPr baseColWidth="10" defaultRowHeight="15" x14ac:dyDescent="0.25"/>
  <cols>
    <col min="1" max="1" width="21" customWidth="1"/>
    <col min="2" max="2" width="14.42578125" customWidth="1"/>
  </cols>
  <sheetData>
    <row r="1" spans="1:2" x14ac:dyDescent="0.25">
      <c r="A1" s="15" t="s">
        <v>41</v>
      </c>
      <c r="B1" s="15" t="s">
        <v>37</v>
      </c>
    </row>
    <row r="2" spans="1:2" x14ac:dyDescent="0.25">
      <c r="A2" s="15" t="s">
        <v>19</v>
      </c>
      <c r="B2" s="15">
        <f>COUNTIF('Liste FIS'!D:D, "T02H")</f>
        <v>5</v>
      </c>
    </row>
    <row r="3" spans="1:2" x14ac:dyDescent="0.25">
      <c r="A3" s="15" t="s">
        <v>26</v>
      </c>
      <c r="B3" s="15">
        <f>COUNTIF('Liste FIS'!D:D, "T04H")</f>
        <v>69</v>
      </c>
    </row>
    <row r="4" spans="1:2" x14ac:dyDescent="0.25">
      <c r="A4" s="15" t="s">
        <v>18</v>
      </c>
      <c r="B4" s="15">
        <f>COUNTIF('Liste FIS'!D:D, "T10H")</f>
        <v>169</v>
      </c>
    </row>
    <row r="5" spans="1:2" x14ac:dyDescent="0.25">
      <c r="A5" s="15" t="s">
        <v>22</v>
      </c>
      <c r="B5" s="15">
        <f>COUNTIF('Liste FIS'!D:D, "T20H")</f>
        <v>58</v>
      </c>
    </row>
    <row r="6" spans="1:2" x14ac:dyDescent="0.25">
      <c r="A6" s="15" t="s">
        <v>39</v>
      </c>
      <c r="B6" s="15">
        <f>COUNTIF('Liste FIS'!D:D, "IMAC T20H U1")</f>
        <v>2</v>
      </c>
    </row>
    <row r="7" spans="1:2" x14ac:dyDescent="0.25">
      <c r="A7" s="15" t="s">
        <v>21</v>
      </c>
      <c r="B7" s="15">
        <f>COUNTIF('Liste FIS'!D:D, "IMAC T20H U2")</f>
        <v>2</v>
      </c>
    </row>
    <row r="8" spans="1:2" x14ac:dyDescent="0.25">
      <c r="A8" s="15" t="s">
        <v>40</v>
      </c>
      <c r="B8" s="15">
        <f>COUNTIF('Liste FIS'!D:D, "IMAC T20H U3")</f>
        <v>1</v>
      </c>
    </row>
    <row r="9" spans="1:2" x14ac:dyDescent="0.25">
      <c r="A9" s="15" t="s">
        <v>25</v>
      </c>
      <c r="B9" s="15">
        <f>COUNTIF('Liste FIS'!D:D, "IMAC T40H U1")</f>
        <v>2</v>
      </c>
    </row>
    <row r="10" spans="1:2" x14ac:dyDescent="0.25">
      <c r="A10" s="15" t="s">
        <v>23</v>
      </c>
      <c r="B10" s="15">
        <f>COUNTIF('Liste FIS'!D:D, "IMAC T40H U2")</f>
        <v>13</v>
      </c>
    </row>
    <row r="11" spans="1:2" x14ac:dyDescent="0.25">
      <c r="A11" s="15" t="s">
        <v>38</v>
      </c>
      <c r="B11" s="15">
        <f>COUNTIF('Liste FIS'!D:D, "IMAC TRDV")</f>
        <v>0</v>
      </c>
    </row>
    <row r="12" spans="1:2" x14ac:dyDescent="0.25">
      <c r="A12" s="15" t="s">
        <v>20</v>
      </c>
      <c r="B12" s="15">
        <f>COUNTIF('Liste FIS'!D:D, "IMAC TRDV U1")</f>
        <v>5</v>
      </c>
    </row>
    <row r="13" spans="1:2" x14ac:dyDescent="0.25">
      <c r="A13" s="15" t="s">
        <v>33</v>
      </c>
      <c r="B13" s="15">
        <f>COUNTIF('Liste FIS'!D:D, "IMAC TRDV U2")</f>
        <v>8</v>
      </c>
    </row>
    <row r="14" spans="1:2" x14ac:dyDescent="0.25">
      <c r="A14" s="15" t="s">
        <v>27</v>
      </c>
      <c r="B14" s="15">
        <f>COUNTIF('Liste FIS'!D:D, "IMAC TRDV U3")</f>
        <v>20</v>
      </c>
    </row>
    <row r="15" spans="1:2" x14ac:dyDescent="0.25">
      <c r="A15" s="15" t="s">
        <v>30</v>
      </c>
      <c r="B15" s="15">
        <f>COUNTIF('Liste FIS'!D:D, "IMAC ATD")</f>
        <v>7</v>
      </c>
    </row>
    <row r="16" spans="1:2" x14ac:dyDescent="0.25">
      <c r="A16" s="15" t="s">
        <v>10</v>
      </c>
      <c r="B16" s="15">
        <f>COUNTIF('Liste FIS'!D:D, "IMAC ATJ")</f>
        <v>11</v>
      </c>
    </row>
    <row r="17" spans="1:2" x14ac:dyDescent="0.25">
      <c r="A17" s="15" t="s">
        <v>4</v>
      </c>
      <c r="B17" s="15">
        <f>COUNTIF('Liste FIS'!D:D, "Prépa log")</f>
        <v>17</v>
      </c>
    </row>
    <row r="19" spans="1:2" x14ac:dyDescent="0.25">
      <c r="A19" s="18" t="s">
        <v>49</v>
      </c>
      <c r="B19" s="19">
        <f>SUM(Tableau1[Nombre])</f>
        <v>389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"/>
  <sheetViews>
    <sheetView workbookViewId="0">
      <selection activeCell="A6" sqref="A6"/>
    </sheetView>
  </sheetViews>
  <sheetFormatPr baseColWidth="10" defaultRowHeight="15" x14ac:dyDescent="0.25"/>
  <sheetData/>
  <customSheetViews>
    <customSheetView guid="{FA4BDE74-F8AE-4181-BFE3-2D025A71996E}" topLeftCell="A4">
      <selection activeCell="T47" sqref="T47"/>
      <pageMargins left="0.7" right="0.7" top="0.75" bottom="0.75" header="0.3" footer="0.3"/>
    </customSheetView>
    <customSheetView guid="{7AE3D25F-3F2C-4980-BB71-2CA6187DF58E}" topLeftCell="A4">
      <selection activeCell="T47" sqref="T47"/>
      <pageMargins left="0.7" right="0.7" top="0.75" bottom="0.75" header="0.3" footer="0.3"/>
    </customSheetView>
  </customSheetView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Liste FIS</vt:lpstr>
      <vt:lpstr>TCD</vt:lpstr>
      <vt:lpstr>Stats</vt:lpstr>
      <vt:lpstr>Courbe d'évolution</vt:lpstr>
      <vt:lpstr>'Liste FIS'!Criteres</vt:lpstr>
      <vt:lpstr>TCD!Impression_des_titres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BLUM Aurélien</cp:lastModifiedBy>
  <cp:lastPrinted>2014-01-28T10:04:45Z</cp:lastPrinted>
  <dcterms:created xsi:type="dcterms:W3CDTF">2006-09-16T00:00:00Z</dcterms:created>
  <dcterms:modified xsi:type="dcterms:W3CDTF">2014-01-28T10:12:35Z</dcterms:modified>
</cp:coreProperties>
</file>