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10515" windowHeight="6465" activeTab="2"/>
  </bookViews>
  <sheets>
    <sheet name="Importer" sheetId="5" r:id="rId1"/>
    <sheet name="Test-Serie open-Splits Data" sheetId="29" state="hidden" r:id="rId2"/>
    <sheet name="Test-Serie1B-Splits Data" sheetId="28" r:id="rId3"/>
    <sheet name="ModeleSplit (2)" sheetId="27" state="hidden" r:id="rId4"/>
    <sheet name="Modele" sheetId="1" state="hidden" r:id="rId5"/>
    <sheet name="ModeleSplit" sheetId="13" state="hidden" r:id="rId6"/>
  </sheets>
  <functionGroups builtInGroupCount="17"/>
  <calcPr calcId="144525"/>
</workbook>
</file>

<file path=xl/calcChain.xml><?xml version="1.0" encoding="utf-8"?>
<calcChain xmlns="http://schemas.openxmlformats.org/spreadsheetml/2006/main">
  <c r="J3" i="28" l="1" a="1"/>
  <c r="J4" i="28" a="1"/>
  <c r="J5" i="28" a="1"/>
  <c r="J6" i="28" a="1"/>
  <c r="J7" i="28" a="1"/>
  <c r="J8" i="28" a="1"/>
  <c r="J9" i="28" a="1"/>
  <c r="J10" i="28" a="1"/>
  <c r="J11" i="28" a="1"/>
  <c r="J12" i="28" a="1"/>
  <c r="J15" i="28" a="1"/>
  <c r="J2" i="28" a="1"/>
  <c r="I3" i="28" a="1"/>
  <c r="I4" i="28" a="1"/>
  <c r="I5" i="28" a="1"/>
  <c r="I6" i="28" a="1"/>
  <c r="I7" i="28" a="1"/>
  <c r="I8" i="28" a="1"/>
  <c r="I9" i="28" a="1"/>
  <c r="I10" i="28" a="1"/>
  <c r="I11" i="28" a="1"/>
  <c r="I12" i="28" a="1"/>
  <c r="I15" i="28" a="1"/>
  <c r="I2" i="28" a="1"/>
  <c r="H3" i="28" a="1"/>
  <c r="H4" i="28" a="1"/>
  <c r="H5" i="28" a="1"/>
  <c r="H6" i="28" a="1"/>
  <c r="H7" i="28" a="1"/>
  <c r="H8" i="28" a="1"/>
  <c r="H9" i="28" a="1"/>
  <c r="H10" i="28" a="1"/>
  <c r="H11" i="28" a="1"/>
  <c r="H12" i="28" a="1"/>
  <c r="H15" i="28" a="1"/>
  <c r="H15" i="28" s="1"/>
  <c r="H2" i="28" a="1"/>
  <c r="K133" i="29"/>
  <c r="K132" i="29"/>
  <c r="K131" i="29"/>
  <c r="K130" i="29"/>
  <c r="K129" i="29"/>
  <c r="K128" i="29"/>
  <c r="K127" i="29"/>
  <c r="K126" i="29"/>
  <c r="K125" i="29"/>
  <c r="K124" i="29"/>
  <c r="K123" i="29"/>
  <c r="K122" i="29"/>
  <c r="K121" i="29"/>
  <c r="K120" i="29"/>
  <c r="K119" i="29"/>
  <c r="K118" i="29"/>
  <c r="K117" i="29"/>
  <c r="K116" i="29"/>
  <c r="K115" i="29"/>
  <c r="K114" i="29"/>
  <c r="K113" i="29"/>
  <c r="K112" i="29"/>
  <c r="K111" i="29"/>
  <c r="K110" i="29"/>
  <c r="K109" i="29"/>
  <c r="K108" i="29"/>
  <c r="K107" i="29"/>
  <c r="K106" i="29"/>
  <c r="K105" i="29"/>
  <c r="K104" i="29"/>
  <c r="K103" i="29"/>
  <c r="K102" i="29"/>
  <c r="K101" i="29"/>
  <c r="K100" i="29"/>
  <c r="K99" i="29"/>
  <c r="K98" i="29"/>
  <c r="K97" i="29"/>
  <c r="K96" i="29"/>
  <c r="K95" i="29"/>
  <c r="K94" i="29"/>
  <c r="K93" i="29"/>
  <c r="K92" i="29"/>
  <c r="K91" i="29"/>
  <c r="K90" i="29"/>
  <c r="K89" i="29"/>
  <c r="K88" i="29"/>
  <c r="K87" i="29"/>
  <c r="K86" i="29"/>
  <c r="K85" i="29"/>
  <c r="K84" i="29"/>
  <c r="K83" i="29"/>
  <c r="K82" i="29"/>
  <c r="K81" i="29"/>
  <c r="K80" i="29"/>
  <c r="K79" i="29"/>
  <c r="K78" i="29"/>
  <c r="K77" i="29"/>
  <c r="K76" i="29"/>
  <c r="K75" i="29"/>
  <c r="K74" i="29"/>
  <c r="K73" i="29"/>
  <c r="K72" i="29"/>
  <c r="K71" i="29"/>
  <c r="K70" i="29"/>
  <c r="K69" i="29"/>
  <c r="K68" i="29"/>
  <c r="K67" i="29"/>
  <c r="K66" i="29"/>
  <c r="K65" i="29"/>
  <c r="K64" i="29"/>
  <c r="K63" i="29"/>
  <c r="K62" i="29"/>
  <c r="K61" i="29"/>
  <c r="K60" i="29"/>
  <c r="K59" i="29"/>
  <c r="K58" i="29"/>
  <c r="K57" i="29"/>
  <c r="K56" i="29"/>
  <c r="K55" i="29"/>
  <c r="K54" i="29"/>
  <c r="K53" i="29"/>
  <c r="K52" i="29"/>
  <c r="K51" i="29"/>
  <c r="K50" i="29"/>
  <c r="K49" i="29"/>
  <c r="K48" i="29"/>
  <c r="K47" i="29"/>
  <c r="K46" i="29"/>
  <c r="K45" i="29"/>
  <c r="K44" i="29"/>
  <c r="K43" i="29"/>
  <c r="K42" i="29"/>
  <c r="K41" i="29"/>
  <c r="K40" i="29"/>
  <c r="K39" i="29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K8" i="29"/>
  <c r="K7" i="29"/>
  <c r="K6" i="29"/>
  <c r="K5" i="29"/>
  <c r="K4" i="29"/>
  <c r="K3" i="29"/>
  <c r="K2" i="29"/>
  <c r="M45" i="28"/>
  <c r="J45" i="28" s="1" a="1"/>
  <c r="J45" i="28" s="1"/>
  <c r="M51" i="28"/>
  <c r="J51" i="28" s="1" a="1"/>
  <c r="J51" i="28" s="1"/>
  <c r="M53" i="28"/>
  <c r="J53" i="28" s="1" a="1"/>
  <c r="J53" i="28" s="1"/>
  <c r="M48" i="28"/>
  <c r="J48" i="28" s="1" a="1"/>
  <c r="J48" i="28" s="1"/>
  <c r="M47" i="28"/>
  <c r="I47" i="28" s="1" a="1"/>
  <c r="I47" i="28" s="1"/>
  <c r="M46" i="28"/>
  <c r="J46" i="28" s="1" a="1"/>
  <c r="J46" i="28" s="1"/>
  <c r="M43" i="28"/>
  <c r="I43" i="28" s="1" a="1"/>
  <c r="I43" i="28" s="1"/>
  <c r="M42" i="28"/>
  <c r="J42" i="28" s="1" a="1"/>
  <c r="J42" i="28" s="1"/>
  <c r="M44" i="28"/>
  <c r="J44" i="28" s="1" a="1"/>
  <c r="J44" i="28" s="1"/>
  <c r="M52" i="28"/>
  <c r="I52" i="28" s="1" a="1"/>
  <c r="I52" i="28" s="1"/>
  <c r="M54" i="28"/>
  <c r="J54" i="28" s="1" a="1"/>
  <c r="J54" i="28" s="1"/>
  <c r="M49" i="28"/>
  <c r="I49" i="28" s="1" a="1"/>
  <c r="I49" i="28" s="1"/>
  <c r="M50" i="28"/>
  <c r="J50" i="28" s="1" a="1"/>
  <c r="J50" i="28" s="1"/>
  <c r="M41" i="28"/>
  <c r="I41" i="28" s="1" a="1"/>
  <c r="I41" i="28" s="1"/>
  <c r="M40" i="28"/>
  <c r="J40" i="28" s="1" a="1"/>
  <c r="J40" i="28" s="1"/>
  <c r="M39" i="28"/>
  <c r="I39" i="28" s="1" a="1"/>
  <c r="I39" i="28" s="1"/>
  <c r="M37" i="28"/>
  <c r="I37" i="28" s="1" a="1"/>
  <c r="I37" i="28" s="1"/>
  <c r="M35" i="28"/>
  <c r="J35" i="28" s="1" a="1"/>
  <c r="J35" i="28" s="1"/>
  <c r="M30" i="28"/>
  <c r="I30" i="28" s="1" a="1"/>
  <c r="I30" i="28" s="1"/>
  <c r="M38" i="28"/>
  <c r="J38" i="28" s="1" a="1"/>
  <c r="J38" i="28" s="1"/>
  <c r="M33" i="28"/>
  <c r="J33" i="28" s="1" a="1"/>
  <c r="J33" i="28" s="1"/>
  <c r="M36" i="28"/>
  <c r="I36" i="28" s="1" a="1"/>
  <c r="I36" i="28" s="1"/>
  <c r="M31" i="28"/>
  <c r="J31" i="28" s="1" a="1"/>
  <c r="J31" i="28" s="1"/>
  <c r="M29" i="28"/>
  <c r="I29" i="28" s="1" a="1"/>
  <c r="I29" i="28" s="1"/>
  <c r="M34" i="28"/>
  <c r="I34" i="28" s="1" a="1"/>
  <c r="I34" i="28" s="1"/>
  <c r="M32" i="28"/>
  <c r="I32" i="28" s="1" a="1"/>
  <c r="I32" i="28" s="1"/>
  <c r="M26" i="28"/>
  <c r="I26" i="28" s="1" a="1"/>
  <c r="I26" i="28" s="1"/>
  <c r="M23" i="28"/>
  <c r="I23" i="28" s="1" a="1"/>
  <c r="I23" i="28" s="1"/>
  <c r="M25" i="28"/>
  <c r="J25" i="28" s="1" a="1"/>
  <c r="J25" i="28" s="1"/>
  <c r="M21" i="28"/>
  <c r="I21" i="28" s="1" a="1"/>
  <c r="I21" i="28" s="1"/>
  <c r="M27" i="28"/>
  <c r="J27" i="28" s="1" a="1"/>
  <c r="J27" i="28" s="1"/>
  <c r="M22" i="28"/>
  <c r="J22" i="28" s="1" a="1"/>
  <c r="J22" i="28" s="1"/>
  <c r="M17" i="28"/>
  <c r="I17" i="28" s="1" a="1"/>
  <c r="I17" i="28" s="1"/>
  <c r="M24" i="28"/>
  <c r="I24" i="28" s="1" a="1"/>
  <c r="I24" i="28" s="1"/>
  <c r="M28" i="28"/>
  <c r="I28" i="28" s="1" a="1"/>
  <c r="I28" i="28" s="1"/>
  <c r="M19" i="28"/>
  <c r="I19" i="28" s="1" a="1"/>
  <c r="I19" i="28" s="1"/>
  <c r="M16" i="28"/>
  <c r="J16" i="28" s="1" a="1"/>
  <c r="J16" i="28" s="1"/>
  <c r="M20" i="28"/>
  <c r="J20" i="28" s="1" a="1"/>
  <c r="J20" i="28" s="1"/>
  <c r="M18" i="28"/>
  <c r="J18" i="28" s="1" a="1"/>
  <c r="J18" i="28" s="1"/>
  <c r="M15" i="28"/>
  <c r="M9" i="28"/>
  <c r="M13" i="28"/>
  <c r="I13" i="28" s="1" a="1"/>
  <c r="I13" i="28" s="1"/>
  <c r="M10" i="28"/>
  <c r="M12" i="28"/>
  <c r="M6" i="28"/>
  <c r="M3" i="28"/>
  <c r="M4" i="28"/>
  <c r="H42" i="28" s="1" a="1"/>
  <c r="H42" i="28" s="1"/>
  <c r="M2" i="28"/>
  <c r="M5" i="28"/>
  <c r="M7" i="28"/>
  <c r="M8" i="28"/>
  <c r="M11" i="28"/>
  <c r="M14" i="28"/>
  <c r="I14" i="28" s="1" a="1"/>
  <c r="I14" i="28" s="1"/>
  <c r="H2" i="28" l="1"/>
  <c r="H13" i="28" a="1"/>
  <c r="H13" i="28" s="1"/>
  <c r="H12" i="28"/>
  <c r="H10" i="28"/>
  <c r="H8" i="28"/>
  <c r="H6" i="28"/>
  <c r="H4" i="28"/>
  <c r="I2" i="28"/>
  <c r="I40" i="28" a="1"/>
  <c r="I40" i="28" s="1"/>
  <c r="I38" i="28" a="1"/>
  <c r="I38" i="28" s="1"/>
  <c r="I54" i="28" a="1"/>
  <c r="I54" i="28" s="1"/>
  <c r="I35" i="28" a="1"/>
  <c r="I35" i="28" s="1"/>
  <c r="I33" i="28" a="1"/>
  <c r="I33" i="28" s="1"/>
  <c r="I31" i="28" a="1"/>
  <c r="I31" i="28" s="1"/>
  <c r="I53" i="28" a="1"/>
  <c r="I53" i="28" s="1"/>
  <c r="I51" i="28" a="1"/>
  <c r="I51" i="28" s="1"/>
  <c r="I50" i="28" a="1"/>
  <c r="I50" i="28" s="1"/>
  <c r="I48" i="28" a="1"/>
  <c r="I48" i="28" s="1"/>
  <c r="I46" i="28" a="1"/>
  <c r="I46" i="28" s="1"/>
  <c r="I27" i="28" a="1"/>
  <c r="I27" i="28" s="1"/>
  <c r="I25" i="28" a="1"/>
  <c r="I25" i="28" s="1"/>
  <c r="I45" i="28" a="1"/>
  <c r="I45" i="28" s="1"/>
  <c r="I44" i="28" a="1"/>
  <c r="I44" i="28" s="1"/>
  <c r="I22" i="28" a="1"/>
  <c r="I22" i="28" s="1"/>
  <c r="I20" i="28" a="1"/>
  <c r="I20" i="28" s="1"/>
  <c r="I18" i="28" a="1"/>
  <c r="I18" i="28" s="1"/>
  <c r="I16" i="28" a="1"/>
  <c r="I16" i="28" s="1"/>
  <c r="I15" i="28"/>
  <c r="I42" i="28" a="1"/>
  <c r="I42" i="28" s="1"/>
  <c r="I11" i="28"/>
  <c r="I9" i="28"/>
  <c r="I7" i="28"/>
  <c r="I5" i="28"/>
  <c r="I3" i="28"/>
  <c r="J41" i="28" a="1"/>
  <c r="J41" i="28" s="1"/>
  <c r="J39" i="28" a="1"/>
  <c r="J39" i="28" s="1"/>
  <c r="J37" i="28" a="1"/>
  <c r="J37" i="28" s="1"/>
  <c r="J36" i="28" a="1"/>
  <c r="J36" i="28" s="1"/>
  <c r="J34" i="28" a="1"/>
  <c r="J34" i="28" s="1"/>
  <c r="J32" i="28" a="1"/>
  <c r="J32" i="28" s="1"/>
  <c r="J30" i="28" a="1"/>
  <c r="J30" i="28" s="1"/>
  <c r="J52" i="28" a="1"/>
  <c r="J52" i="28" s="1"/>
  <c r="J29" i="28" a="1"/>
  <c r="J29" i="28" s="1"/>
  <c r="J49" i="28" a="1"/>
  <c r="J49" i="28" s="1"/>
  <c r="J47" i="28" a="1"/>
  <c r="J47" i="28" s="1"/>
  <c r="J28" i="28" a="1"/>
  <c r="J28" i="28" s="1"/>
  <c r="J26" i="28" a="1"/>
  <c r="J26" i="28" s="1"/>
  <c r="J24" i="28" a="1"/>
  <c r="J24" i="28" s="1"/>
  <c r="J23" i="28" a="1"/>
  <c r="J23" i="28" s="1"/>
  <c r="J43" i="28" a="1"/>
  <c r="J43" i="28" s="1"/>
  <c r="J21" i="28" a="1"/>
  <c r="J21" i="28" s="1"/>
  <c r="J19" i="28" a="1"/>
  <c r="J19" i="28" s="1"/>
  <c r="J17" i="28" a="1"/>
  <c r="J17" i="28" s="1"/>
  <c r="J14" i="28" a="1"/>
  <c r="J14" i="28" s="1"/>
  <c r="J13" i="28" a="1"/>
  <c r="J13" i="28" s="1"/>
  <c r="J12" i="28"/>
  <c r="J10" i="28"/>
  <c r="J8" i="28"/>
  <c r="J6" i="28"/>
  <c r="J4" i="28"/>
  <c r="H11" i="28"/>
  <c r="H9" i="28"/>
  <c r="H7" i="28"/>
  <c r="H5" i="28"/>
  <c r="H3" i="28"/>
  <c r="I12" i="28"/>
  <c r="I10" i="28"/>
  <c r="I8" i="28"/>
  <c r="I6" i="28"/>
  <c r="I4" i="28"/>
  <c r="J2" i="28"/>
  <c r="J15" i="28"/>
  <c r="J11" i="28"/>
  <c r="J9" i="28"/>
  <c r="J7" i="28"/>
  <c r="J5" i="28"/>
  <c r="J3" i="28"/>
  <c r="K15" i="27"/>
  <c r="K14" i="27"/>
  <c r="K13" i="27"/>
  <c r="K12" i="27"/>
  <c r="K11" i="27"/>
  <c r="K10" i="27"/>
  <c r="K9" i="27"/>
  <c r="K8" i="27"/>
  <c r="K7" i="27"/>
  <c r="K6" i="27"/>
  <c r="K5" i="27"/>
  <c r="K4" i="27"/>
  <c r="K3" i="27"/>
  <c r="K2" i="27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  <c r="K2" i="13"/>
</calcChain>
</file>

<file path=xl/sharedStrings.xml><?xml version="1.0" encoding="utf-8"?>
<sst xmlns="http://schemas.openxmlformats.org/spreadsheetml/2006/main" count="684" uniqueCount="247">
  <si>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</si>
  <si>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</si>
  <si>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</si>
  <si>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</si>
  <si>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</si>
  <si>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</si>
  <si>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</si>
  <si>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</si>
  <si>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</si>
  <si>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</si>
  <si>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</si>
  <si>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Sexe</t>
  </si>
  <si>
    <t>rang</t>
  </si>
  <si>
    <t>marcel</t>
  </si>
  <si>
    <t xml:space="preserve">  1:37.9</t>
  </si>
  <si>
    <t xml:space="preserve">m carussi </t>
  </si>
  <si>
    <t xml:space="preserve">  1:57.8</t>
  </si>
  <si>
    <t>Lane1</t>
  </si>
  <si>
    <t>mme humez</t>
  </si>
  <si>
    <t xml:space="preserve">  2:02.2</t>
  </si>
  <si>
    <t>valet</t>
  </si>
  <si>
    <t xml:space="preserve">  2:20.2</t>
  </si>
  <si>
    <t>008 Results.txt</t>
  </si>
  <si>
    <t>009 Results.txt</t>
  </si>
  <si>
    <t>GILLERY</t>
  </si>
  <si>
    <t>VAN DIJK</t>
  </si>
  <si>
    <t>LEROY</t>
  </si>
  <si>
    <t>CHAZALY</t>
  </si>
  <si>
    <t>GONZALEZ</t>
  </si>
  <si>
    <t>HOARAU</t>
  </si>
  <si>
    <t>GAVAGGIO</t>
  </si>
  <si>
    <t>LE GAL</t>
  </si>
  <si>
    <t>NOYELLE</t>
  </si>
  <si>
    <t>COTINAUT</t>
  </si>
  <si>
    <t>MAILLON</t>
  </si>
  <si>
    <t>HAMADY</t>
  </si>
  <si>
    <t>BILLET</t>
  </si>
  <si>
    <t>HOUZE</t>
  </si>
  <si>
    <t>Rang</t>
  </si>
  <si>
    <t>Place-Série</t>
  </si>
  <si>
    <t>Interval</t>
  </si>
  <si>
    <t>Boat</t>
  </si>
  <si>
    <t>TOTAL-Time</t>
  </si>
  <si>
    <t>Time-Split</t>
  </si>
  <si>
    <t>Meters</t>
  </si>
  <si>
    <t>Split_Avg_Pace</t>
  </si>
  <si>
    <t>Split_Stroke_Rate</t>
  </si>
  <si>
    <t>Split_Heart_Rate</t>
  </si>
  <si>
    <t>01 Splits Data.txt</t>
  </si>
  <si>
    <t>Serie1A Splits Data.txt</t>
  </si>
  <si>
    <t>Serie1B Splits Data.txt</t>
  </si>
  <si>
    <t>WAGNER</t>
  </si>
  <si>
    <t>DE VREESE</t>
  </si>
  <si>
    <t>VENTRONE</t>
  </si>
  <si>
    <t>HOUBE</t>
  </si>
  <si>
    <t>GREENE</t>
  </si>
  <si>
    <t>DROVETTI</t>
  </si>
  <si>
    <t>VIALATOUX</t>
  </si>
  <si>
    <t>RECMAN</t>
  </si>
  <si>
    <t>VUKMIROVIC</t>
  </si>
  <si>
    <t>HAUCHARD</t>
  </si>
  <si>
    <t>TURQUET</t>
  </si>
  <si>
    <t>LOSTIS</t>
  </si>
  <si>
    <t>LE DROUMAGUET</t>
  </si>
  <si>
    <t>FORMONT</t>
  </si>
  <si>
    <t>CATROS</t>
  </si>
  <si>
    <t>GATEAU</t>
  </si>
  <si>
    <t>LIOT</t>
  </si>
  <si>
    <t>VILLIOD</t>
  </si>
  <si>
    <t>SYMONEAUX</t>
  </si>
  <si>
    <t>BIATEK</t>
  </si>
  <si>
    <t>BOUTICOURT</t>
  </si>
  <si>
    <t>FRAINCART</t>
  </si>
  <si>
    <t>CHAVANNE</t>
  </si>
  <si>
    <t>BENEZECH</t>
  </si>
  <si>
    <t>ALLART</t>
  </si>
  <si>
    <t>BOUCHE</t>
  </si>
  <si>
    <t>GUENDE</t>
  </si>
  <si>
    <t>Serie1C Splits Data.txt</t>
  </si>
  <si>
    <t>CANOVAS</t>
  </si>
  <si>
    <t>CHAMBON</t>
  </si>
  <si>
    <t>ROSA</t>
  </si>
  <si>
    <t>CHASTENET</t>
  </si>
  <si>
    <t>CAVANNA</t>
  </si>
  <si>
    <t>BAILLEUL</t>
  </si>
  <si>
    <t>ROWELL</t>
  </si>
  <si>
    <t>VERHOEVEN</t>
  </si>
  <si>
    <t>NUGUE</t>
  </si>
  <si>
    <t>BASTIAN</t>
  </si>
  <si>
    <t>JALLAT</t>
  </si>
  <si>
    <t>BARON</t>
  </si>
  <si>
    <t>FERNANDEZ</t>
  </si>
  <si>
    <t>Serie10A Splits Data.txt</t>
  </si>
  <si>
    <t>BOVE</t>
  </si>
  <si>
    <t>OHRESSER-JOUMARD</t>
  </si>
  <si>
    <t>BERTRAND</t>
  </si>
  <si>
    <t>LOISEL</t>
  </si>
  <si>
    <t>GUIVARC'H</t>
  </si>
  <si>
    <t>SEPE</t>
  </si>
  <si>
    <t>SERRE</t>
  </si>
  <si>
    <t>MARZIN</t>
  </si>
  <si>
    <t>VAIN</t>
  </si>
  <si>
    <t>BOYENVAL</t>
  </si>
  <si>
    <t>Serie10B Splits Data.txt</t>
  </si>
  <si>
    <t>SAPORTA</t>
  </si>
  <si>
    <t>VANDERBEKE</t>
  </si>
  <si>
    <t>PRUDHOMME</t>
  </si>
  <si>
    <t>Serie10C Splits Data.txt</t>
  </si>
  <si>
    <t>RADICE</t>
  </si>
  <si>
    <t>LEMOAL</t>
  </si>
  <si>
    <t>BOISRIVEAU</t>
  </si>
  <si>
    <t>MAZZOLINI</t>
  </si>
  <si>
    <t>PITTET</t>
  </si>
  <si>
    <t>GILLES</t>
  </si>
  <si>
    <t>SILVESTRE</t>
  </si>
  <si>
    <t>JURGENS</t>
  </si>
  <si>
    <t>Serie11A Splits Data.txt</t>
  </si>
  <si>
    <t>BELLINI</t>
  </si>
  <si>
    <t>POINTURIER</t>
  </si>
  <si>
    <t>DOUBLET</t>
  </si>
  <si>
    <t>DULAUROY</t>
  </si>
  <si>
    <t>BAUDIN</t>
  </si>
  <si>
    <t>DESGRIPPES</t>
  </si>
  <si>
    <t>DIDRY</t>
  </si>
  <si>
    <t>FREVILLE</t>
  </si>
  <si>
    <t>HEYNARD</t>
  </si>
  <si>
    <t>DANJOUX</t>
  </si>
  <si>
    <t>Serie11B Splits Data.txt</t>
  </si>
  <si>
    <t>VANSCOOR</t>
  </si>
  <si>
    <t>CHATEL</t>
  </si>
  <si>
    <t>MOLLET</t>
  </si>
  <si>
    <t>VIRLET</t>
  </si>
  <si>
    <t>CHARRIER</t>
  </si>
  <si>
    <t>MENET</t>
  </si>
  <si>
    <t>REED</t>
  </si>
  <si>
    <t>GARNIER</t>
  </si>
  <si>
    <t>DEPOIS</t>
  </si>
  <si>
    <t>RANCHON</t>
  </si>
  <si>
    <t>FARRE</t>
  </si>
  <si>
    <t>CHANTOIN</t>
  </si>
  <si>
    <t>YVON</t>
  </si>
  <si>
    <t>RUCHE</t>
  </si>
  <si>
    <t>GARDE</t>
  </si>
  <si>
    <t>BATARD</t>
  </si>
  <si>
    <t>Serie11C Splits Data.txt</t>
  </si>
  <si>
    <t>MOSSINO</t>
  </si>
  <si>
    <t>LABORDE</t>
  </si>
  <si>
    <t>POINTET</t>
  </si>
  <si>
    <t>DE COATPONT</t>
  </si>
  <si>
    <t>DESCOURIERES</t>
  </si>
  <si>
    <t>DE REVIERS</t>
  </si>
  <si>
    <t>EMERY</t>
  </si>
  <si>
    <t>DIDIER</t>
  </si>
  <si>
    <t>QUENTIN</t>
  </si>
  <si>
    <t>TELEMAQUE</t>
  </si>
  <si>
    <t>MATHIEU</t>
  </si>
  <si>
    <t>MAISON-JOLY</t>
  </si>
  <si>
    <t>Serie12A Splits Data.txt</t>
  </si>
  <si>
    <t>TARANTO</t>
  </si>
  <si>
    <t>JESEL</t>
  </si>
  <si>
    <t>SAINT-LANNES</t>
  </si>
  <si>
    <t>ANDRE</t>
  </si>
  <si>
    <t>BOUGE</t>
  </si>
  <si>
    <t>TABOURET</t>
  </si>
  <si>
    <t>MARCHAND</t>
  </si>
  <si>
    <t>BELKHIR</t>
  </si>
  <si>
    <t>FRAPPART</t>
  </si>
  <si>
    <t>Serie12B Splits Data.txt</t>
  </si>
  <si>
    <t>MACE</t>
  </si>
  <si>
    <t>NICAISE</t>
  </si>
  <si>
    <t>PAUL</t>
  </si>
  <si>
    <t>ATGIE</t>
  </si>
  <si>
    <t>MONTEIRO VARELA</t>
  </si>
  <si>
    <t>Serie12C Splits Data.txt</t>
  </si>
  <si>
    <t>DANIERE</t>
  </si>
  <si>
    <t>PAUGAM</t>
  </si>
  <si>
    <t>MRIMI</t>
  </si>
  <si>
    <t>ZIAD</t>
  </si>
  <si>
    <t>JOLET</t>
  </si>
  <si>
    <t>FRIEDMANN</t>
  </si>
  <si>
    <t>LAVIGNE</t>
  </si>
  <si>
    <t>LAURENT</t>
  </si>
  <si>
    <t>MARQUESTAUT</t>
  </si>
  <si>
    <t>TARDIEU</t>
  </si>
  <si>
    <t>RENDU</t>
  </si>
  <si>
    <t>MENAGE</t>
  </si>
  <si>
    <t>DUTHOIT</t>
  </si>
  <si>
    <t>Serie13A Splits Data.txt</t>
  </si>
  <si>
    <t>CHATELAIN</t>
  </si>
  <si>
    <t>LEGENDRE</t>
  </si>
  <si>
    <t>DUPONCHEL</t>
  </si>
  <si>
    <t>KRETZ</t>
  </si>
  <si>
    <t>SAINTON</t>
  </si>
  <si>
    <t>BOUSSID</t>
  </si>
  <si>
    <t>AVRILLON</t>
  </si>
  <si>
    <t>JOLY</t>
  </si>
  <si>
    <t>DUBOIS</t>
  </si>
  <si>
    <t>BARRACHINI</t>
  </si>
  <si>
    <t>HANOUF</t>
  </si>
  <si>
    <t>TABARY</t>
  </si>
  <si>
    <t>KOLLIATIS</t>
  </si>
  <si>
    <t>DARROMAN</t>
  </si>
  <si>
    <t>Serie13C Splits Data.txt</t>
  </si>
  <si>
    <t>BOLLORE</t>
  </si>
  <si>
    <t>MOUILLARD</t>
  </si>
  <si>
    <t>GOBOURG</t>
  </si>
  <si>
    <t>LAVAISSIERE</t>
  </si>
  <si>
    <t>FERCOQ</t>
  </si>
  <si>
    <t>BLOUIN</t>
  </si>
  <si>
    <t>FOUQUET</t>
  </si>
  <si>
    <t>BOUTTAVONG</t>
  </si>
  <si>
    <t>BLOT</t>
  </si>
  <si>
    <t>FALCO</t>
  </si>
  <si>
    <t>PISCIOTTA</t>
  </si>
  <si>
    <t>DE CARVALHO</t>
  </si>
  <si>
    <t>Serie14B Splits Data.txt</t>
  </si>
  <si>
    <t>COL MALGRANGE JA CLF2</t>
  </si>
  <si>
    <t>COL ECRINS EMB CLF1</t>
  </si>
  <si>
    <t>COL NOTRE DAME SA CLF3</t>
  </si>
  <si>
    <t>COL MARRACQ BAYON CLF1</t>
  </si>
  <si>
    <t>COL BUVIGNIER VER CLF1</t>
  </si>
  <si>
    <t>COL LEONARD VINCI CLF1</t>
  </si>
  <si>
    <t>COL VICTOR HUGO CLF2</t>
  </si>
  <si>
    <t>COL GEORGE SAND CLF2</t>
  </si>
  <si>
    <t>COL HENRI IV ME CLF2</t>
  </si>
  <si>
    <t>COL GASTON DEFFERR CLF2</t>
  </si>
  <si>
    <t>COL L'EPINE NOV CLF2</t>
  </si>
  <si>
    <t>COL JEAN CHARCOT CLF2</t>
  </si>
  <si>
    <t>COL STE MARIE DEV CLF2</t>
  </si>
  <si>
    <t>COL TOURETTE LY CLF2</t>
  </si>
  <si>
    <t>COL WATTEAU VALE CLF2</t>
  </si>
  <si>
    <t>Rang-Série</t>
  </si>
  <si>
    <t>F</t>
  </si>
  <si>
    <t>M</t>
  </si>
  <si>
    <t>SF</t>
  </si>
  <si>
    <t>JF</t>
  </si>
  <si>
    <t>ENTF</t>
  </si>
  <si>
    <t>LYCF</t>
  </si>
  <si>
    <t>COLF</t>
  </si>
  <si>
    <t>SM</t>
  </si>
  <si>
    <t>JM</t>
  </si>
  <si>
    <t>ENTM</t>
  </si>
  <si>
    <t>LYCM</t>
  </si>
  <si>
    <t>COLM</t>
  </si>
  <si>
    <t>Rang-Général</t>
  </si>
  <si>
    <t>Rang-Class</t>
  </si>
  <si>
    <t>Rang-Sexe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</si>
</sst>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  <xf numFmtId="47" fontId="0" fillId="0" borderId="0" xfId="0" applyNumberFormat="1" applyAlignment="1">
      <alignment horizontal="left"/>
    </xf>
    <xf numFmtId="14" fontId="0" fillId="0" borderId="0" xfId="0" applyNumberFormat="1"/>
    <xf numFmtId="20" fontId="0" fillId="0" borderId="0" xfId="0" applyNumberFormat="1"/>
    <xf numFmtId="47" fontId="0" fillId="0" borderId="0" xfId="0" applyNumberFormat="1"/>
    <xf numFmtId="0" fontId="0" fillId="33" borderId="10" xfId="0" applyFill="1" applyBorder="1" applyAlignment="1">
      <alignment horizontal="left" textRotation="90"/>
    </xf>
    <xf numFmtId="0" fontId="0" fillId="33" borderId="10" xfId="0" applyFill="1" applyBorder="1"/>
    <xf numFmtId="0" fontId="0" fillId="33" borderId="11" xfId="0" applyFill="1" applyBorder="1" applyAlignment="1">
      <alignment horizontal="left" textRotation="90"/>
    </xf>
    <xf numFmtId="0" fontId="0" fillId="34" borderId="12" xfId="0" applyFill="1" applyBorder="1" applyAlignment="1">
      <alignment textRotation="90"/>
    </xf>
    <xf numFmtId="0" fontId="0" fillId="34" borderId="13" xfId="0" applyFill="1" applyBorder="1" applyAlignment="1">
      <alignment textRotation="90"/>
    </xf>
    <xf numFmtId="0" fontId="0" fillId="34" borderId="14" xfId="0" applyFill="1" applyBorder="1" applyAlignment="1">
      <alignment textRotation="90"/>
    </xf>
    <xf numFmtId="0" fontId="0" fillId="35" borderId="12" xfId="0" applyFill="1" applyBorder="1" applyAlignment="1">
      <alignment textRotation="90"/>
    </xf>
    <xf numFmtId="0" fontId="0" fillId="35" borderId="13" xfId="0" applyFill="1" applyBorder="1" applyAlignment="1">
      <alignment textRotation="90"/>
    </xf>
    <xf numFmtId="0" fontId="0" fillId="35" borderId="14" xfId="0" applyFill="1" applyBorder="1" applyAlignment="1">
      <alignment textRotation="90"/>
    </xf>
    <xf numFmtId="0" fontId="0" fillId="36" borderId="12" xfId="0" applyFill="1" applyBorder="1" applyAlignment="1">
      <alignment textRotation="90"/>
    </xf>
    <xf numFmtId="0" fontId="0" fillId="36" borderId="13" xfId="0" applyFill="1" applyBorder="1" applyAlignment="1">
      <alignment textRotation="90"/>
    </xf>
    <xf numFmtId="0" fontId="0" fillId="36" borderId="14" xfId="0" applyFill="1" applyBorder="1" applyAlignment="1">
      <alignment textRotation="90"/>
    </xf>
    <xf numFmtId="0" fontId="0" fillId="0" borderId="10" xfId="0" applyBorder="1"/>
    <xf numFmtId="14" fontId="0" fillId="0" borderId="10" xfId="0" applyNumberFormat="1" applyBorder="1"/>
    <xf numFmtId="20" fontId="0" fillId="0" borderId="10" xfId="0" applyNumberFormat="1" applyBorder="1"/>
    <xf numFmtId="0" fontId="0" fillId="0" borderId="10" xfId="0" applyNumberFormat="1" applyBorder="1"/>
    <xf numFmtId="0" fontId="0" fillId="34" borderId="15" xfId="0" applyFill="1" applyBorder="1"/>
    <xf numFmtId="0" fontId="0" fillId="37" borderId="15" xfId="0" applyFill="1" applyBorder="1"/>
    <xf numFmtId="0" fontId="0" fillId="36" borderId="15" xfId="0" applyFill="1" applyBorder="1"/>
    <xf numFmtId="0" fontId="0" fillId="34" borderId="10" xfId="0" applyFill="1" applyBorder="1"/>
    <xf numFmtId="0" fontId="0" fillId="37" borderId="10" xfId="0" applyFill="1" applyBorder="1"/>
    <xf numFmtId="0" fontId="0" fillId="36" borderId="1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0</xdr:row>
          <xdr:rowOff>561975</xdr:rowOff>
        </xdr:from>
        <xdr:to>
          <xdr:col>0</xdr:col>
          <xdr:colOff>3752850</xdr:colOff>
          <xdr:row>0</xdr:row>
          <xdr:rowOff>809625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133350</xdr:rowOff>
        </xdr:from>
        <xdr:to>
          <xdr:col>0</xdr:col>
          <xdr:colOff>1971675</xdr:colOff>
          <xdr:row>0</xdr:row>
          <xdr:rowOff>342900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2038350</xdr:colOff>
          <xdr:row>0</xdr:row>
          <xdr:rowOff>142875</xdr:rowOff>
        </xdr:from>
        <xdr:to>
          <xdr:col>0</xdr:col>
          <xdr:colOff>3857625</xdr:colOff>
          <xdr:row>0</xdr:row>
          <xdr:rowOff>400050</xdr:rowOff>
        </xdr:to>
        <xdr:sp macro="" textlink="">
          <xdr:nvSpPr>
            <xdr:cNvPr id="2052" name="txtNomOngletDest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1581150</xdr:colOff>
          <xdr:row>0</xdr:row>
          <xdr:rowOff>1457325</xdr:rowOff>
        </xdr:from>
        <xdr:to>
          <xdr:col>0</xdr:col>
          <xdr:colOff>3714750</xdr:colOff>
          <xdr:row>0</xdr:row>
          <xdr:rowOff>1704975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Splits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1028700</xdr:rowOff>
        </xdr:from>
        <xdr:to>
          <xdr:col>0</xdr:col>
          <xdr:colOff>1933575</xdr:colOff>
          <xdr:row>0</xdr:row>
          <xdr:rowOff>1238250</xdr:rowOff>
        </xdr:to>
        <xdr:sp macro="" textlink="">
          <xdr:nvSpPr>
            <xdr:cNvPr id="2054" name="Labe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2000250</xdr:colOff>
          <xdr:row>0</xdr:row>
          <xdr:rowOff>1038225</xdr:rowOff>
        </xdr:from>
        <xdr:to>
          <xdr:col>0</xdr:col>
          <xdr:colOff>3819525</xdr:colOff>
          <xdr:row>0</xdr:row>
          <xdr:rowOff>1295400</xdr:rowOff>
        </xdr:to>
        <xdr:sp macro="" textlink="">
          <xdr:nvSpPr>
            <xdr:cNvPr id="2055" name="txtNomOngletSplit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2</xdr:row>
      <xdr:rowOff>0</xdr:rowOff>
    </xdr:from>
    <xdr:to>
      <xdr:col>24</xdr:col>
      <xdr:colOff>0</xdr:colOff>
      <xdr:row>15</xdr:row>
      <xdr:rowOff>85725</xdr:rowOff>
    </xdr:to>
    <xdr:sp macro="" textlink="">
      <xdr:nvSpPr>
        <xdr:cNvPr id="2" name="ZoneTexte 1"/>
        <xdr:cNvSpPr txBox="1"/>
      </xdr:nvSpPr>
      <xdr:spPr>
        <a:xfrm>
          <a:off x="7277100" y="1323975"/>
          <a:ext cx="2828925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000"/>
            <a:t>EXEMPLE</a:t>
          </a:r>
        </a:p>
        <a:p>
          <a:r>
            <a:rPr lang="fr-FR" sz="5000"/>
            <a:t>AVEC RANGS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4.xml"/><Relationship Id="rId4" Type="http://schemas.openxmlformats.org/officeDocument/2006/relationships/image" Target="../media/image1.emf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7"/>
  <sheetViews>
    <sheetView showGridLines="0" showRowColHeaders="0" workbookViewId="0"/>
  </sheetViews>
  <sheetFormatPr baseColWidth="10" defaultColWidth="0" defaultRowHeight="15" zeroHeight="1" x14ac:dyDescent="0.25"/>
  <cols>
    <col min="1" max="1" width="78" customWidth="1"/>
    <col min="2" max="16384" width="11.42578125" hidden="1"/>
  </cols>
  <sheetData>
    <row r="1" spans="1:10" ht="147" customHeight="1" x14ac:dyDescent="0.25"/>
    <row r="2" spans="1:10" hidden="1" x14ac:dyDescent="0.25">
      <c r="A2" t="s">
        <v>22</v>
      </c>
      <c r="B2" s="6">
        <v>42228</v>
      </c>
      <c r="C2" s="7">
        <v>0.91736111111111107</v>
      </c>
      <c r="D2">
        <v>1</v>
      </c>
      <c r="E2" s="8">
        <v>1.1331018518518519E-3</v>
      </c>
      <c r="F2">
        <v>500</v>
      </c>
      <c r="G2" t="s">
        <v>13</v>
      </c>
      <c r="H2" t="s">
        <v>14</v>
      </c>
      <c r="J2">
        <v>0</v>
      </c>
    </row>
    <row r="3" spans="1:10" hidden="1" x14ac:dyDescent="0.25">
      <c r="A3" t="s">
        <v>22</v>
      </c>
      <c r="B3" s="6">
        <v>42228</v>
      </c>
      <c r="C3" s="7">
        <v>0.91736111111111107</v>
      </c>
      <c r="D3">
        <v>2</v>
      </c>
      <c r="E3" s="8">
        <v>1.3634259259259259E-3</v>
      </c>
      <c r="F3">
        <v>500</v>
      </c>
      <c r="G3" t="s">
        <v>15</v>
      </c>
      <c r="H3" t="s">
        <v>16</v>
      </c>
      <c r="J3">
        <v>0</v>
      </c>
    </row>
    <row r="4" spans="1:10" hidden="1" x14ac:dyDescent="0.25">
      <c r="A4" t="s">
        <v>22</v>
      </c>
      <c r="B4" s="6">
        <v>42228</v>
      </c>
      <c r="C4" s="7">
        <v>0.91736111111111107</v>
      </c>
      <c r="D4">
        <v>3</v>
      </c>
      <c r="E4">
        <v>0</v>
      </c>
      <c r="F4">
        <v>0</v>
      </c>
      <c r="G4" t="s">
        <v>17</v>
      </c>
      <c r="J4">
        <v>0</v>
      </c>
    </row>
    <row r="5" spans="1:10" hidden="1" x14ac:dyDescent="0.25">
      <c r="A5" t="s">
        <v>23</v>
      </c>
      <c r="B5" s="6">
        <v>42228</v>
      </c>
      <c r="C5" s="7">
        <v>0.91736111111111107</v>
      </c>
      <c r="D5">
        <v>1</v>
      </c>
      <c r="E5" s="8">
        <v>1.4143518518518518E-3</v>
      </c>
      <c r="F5">
        <v>500</v>
      </c>
      <c r="G5" t="s">
        <v>18</v>
      </c>
      <c r="H5" t="s">
        <v>19</v>
      </c>
      <c r="J5">
        <v>0</v>
      </c>
    </row>
    <row r="6" spans="1:10" hidden="1" x14ac:dyDescent="0.25">
      <c r="A6" t="s">
        <v>23</v>
      </c>
      <c r="B6" s="6">
        <v>42228</v>
      </c>
      <c r="C6" s="7">
        <v>0.91736111111111107</v>
      </c>
      <c r="D6">
        <v>2</v>
      </c>
      <c r="E6" s="8">
        <v>1.6226851851851853E-3</v>
      </c>
      <c r="F6">
        <v>500</v>
      </c>
      <c r="G6" t="s">
        <v>20</v>
      </c>
      <c r="H6" t="s">
        <v>21</v>
      </c>
      <c r="J6">
        <v>0</v>
      </c>
    </row>
    <row r="7" spans="1:10" hidden="1" x14ac:dyDescent="0.25">
      <c r="A7" t="s">
        <v>23</v>
      </c>
      <c r="B7" s="6">
        <v>42228</v>
      </c>
      <c r="C7" s="7">
        <v>0.91736111111111107</v>
      </c>
      <c r="D7">
        <v>3</v>
      </c>
      <c r="E7">
        <v>0</v>
      </c>
      <c r="F7">
        <v>0</v>
      </c>
      <c r="G7" t="s">
        <v>17</v>
      </c>
      <c r="J7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52" r:id="rId3" name="txtNomOngletDest">
          <controlPr defaultSize="0" autoLine="0" r:id="rId4">
            <anchor moveWithCells="1">
              <from>
                <xdr:col>0</xdr:col>
                <xdr:colOff>2038350</xdr:colOff>
                <xdr:row>0</xdr:row>
                <xdr:rowOff>142875</xdr:rowOff>
              </from>
              <to>
                <xdr:col>0</xdr:col>
                <xdr:colOff>3857625</xdr:colOff>
                <xdr:row>0</xdr:row>
                <xdr:rowOff>400050</xdr:rowOff>
              </to>
            </anchor>
          </controlPr>
        </control>
      </mc:Choice>
      <mc:Fallback>
        <control shapeId="2052" r:id="rId3" name="txtNomOngletDest"/>
      </mc:Fallback>
    </mc:AlternateContent>
    <mc:AlternateContent xmlns:mc="http://schemas.openxmlformats.org/markup-compatibility/2006">
      <mc:Choice Requires="x14">
        <control shapeId="2055" r:id="rId5" name="txtNomOngletSplit">
          <controlPr defaultSize="0" autoLine="0" r:id="rId6">
            <anchor moveWithCells="1">
              <from>
                <xdr:col>0</xdr:col>
                <xdr:colOff>2000250</xdr:colOff>
                <xdr:row>0</xdr:row>
                <xdr:rowOff>1038225</xdr:rowOff>
              </from>
              <to>
                <xdr:col>0</xdr:col>
                <xdr:colOff>3819525</xdr:colOff>
                <xdr:row>0</xdr:row>
                <xdr:rowOff>1295400</xdr:rowOff>
              </to>
            </anchor>
          </controlPr>
        </control>
      </mc:Choice>
      <mc:Fallback>
        <control shapeId="2055" r:id="rId5" name="txtNomOngletSplit"/>
      </mc:Fallback>
    </mc:AlternateContent>
    <mc:AlternateContent xmlns:mc="http://schemas.openxmlformats.org/markup-compatibility/2006">
      <mc:Choice Requires="x14">
        <control shapeId="2049" r:id="rId7" name="Button 1">
          <controlPr defaultSize="0" print="0" autoFill="0" autoPict="0" macro="[0]!ImporteResultats">
            <anchor moveWithCells="1" sizeWithCells="1">
              <from>
                <xdr:col>0</xdr:col>
                <xdr:colOff>1619250</xdr:colOff>
                <xdr:row>0</xdr:row>
                <xdr:rowOff>561975</xdr:rowOff>
              </from>
              <to>
                <xdr:col>0</xdr:col>
                <xdr:colOff>3752850</xdr:colOff>
                <xdr:row>0</xdr:row>
                <xdr:rowOff>809625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8" name="Label 2">
          <controlPr defaultSize="0" autoFill="0" autoLine="0" autoPict="0">
            <anchor moveWithCells="1" sizeWithCells="1">
              <from>
                <xdr:col>0</xdr:col>
                <xdr:colOff>133350</xdr:colOff>
                <xdr:row>0</xdr:row>
                <xdr:rowOff>133350</xdr:rowOff>
              </from>
              <to>
                <xdr:col>0</xdr:col>
                <xdr:colOff>1971675</xdr:colOff>
                <xdr:row>0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Button 5">
          <controlPr defaultSize="0" print="0" autoFill="0" autoPict="0" macro="[0]!modMain2.ImporteSplitData">
            <anchor moveWithCells="1" sizeWithCells="1">
              <from>
                <xdr:col>0</xdr:col>
                <xdr:colOff>1581150</xdr:colOff>
                <xdr:row>0</xdr:row>
                <xdr:rowOff>1457325</xdr:rowOff>
              </from>
              <to>
                <xdr:col>0</xdr:col>
                <xdr:colOff>3714750</xdr:colOff>
                <xdr:row>0</xdr:row>
                <xdr:rowOff>1704975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Label 6">
          <controlPr defaultSize="0" autoFill="0" autoLine="0" autoPict="0">
            <anchor moveWithCells="1" sizeWithCells="1">
              <from>
                <xdr:col>0</xdr:col>
                <xdr:colOff>95250</xdr:colOff>
                <xdr:row>0</xdr:row>
                <xdr:rowOff>1028700</xdr:rowOff>
              </from>
              <to>
                <xdr:col>0</xdr:col>
                <xdr:colOff>1933575</xdr:colOff>
                <xdr:row>0</xdr:row>
                <xdr:rowOff>1238250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134"/>
  <sheetViews>
    <sheetView workbookViewId="0">
      <pane ySplit="1" topLeftCell="A2" activePane="bottomLeft" state="frozenSplit"/>
      <selection pane="bottomLeft" activeCell="W10" sqref="W1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31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38</v>
      </c>
      <c r="H1" s="4" t="s">
        <v>39</v>
      </c>
      <c r="I1" s="10" t="s">
        <v>40</v>
      </c>
      <c r="J1" s="10" t="s">
        <v>41</v>
      </c>
      <c r="K1" s="11" t="s">
        <v>42</v>
      </c>
      <c r="L1" s="12" t="s">
        <v>43</v>
      </c>
      <c r="M1" s="13" t="s">
        <v>44</v>
      </c>
      <c r="N1" s="13" t="s">
        <v>45</v>
      </c>
      <c r="O1" s="13" t="s">
        <v>46</v>
      </c>
      <c r="P1" s="14" t="s">
        <v>47</v>
      </c>
      <c r="Q1" s="15" t="s">
        <v>43</v>
      </c>
      <c r="R1" s="16" t="s">
        <v>44</v>
      </c>
      <c r="S1" s="16" t="s">
        <v>45</v>
      </c>
      <c r="T1" s="16" t="s">
        <v>46</v>
      </c>
      <c r="U1" s="17" t="s">
        <v>47</v>
      </c>
      <c r="V1" s="18" t="s">
        <v>43</v>
      </c>
      <c r="W1" s="19" t="s">
        <v>44</v>
      </c>
      <c r="X1" s="19" t="s">
        <v>45</v>
      </c>
      <c r="Y1" s="19" t="s">
        <v>46</v>
      </c>
      <c r="Z1" s="20" t="s">
        <v>47</v>
      </c>
    </row>
    <row r="2" spans="1:31" x14ac:dyDescent="0.25">
      <c r="A2" s="21" t="s">
        <v>92</v>
      </c>
      <c r="B2" s="22">
        <v>42187</v>
      </c>
      <c r="C2" s="23">
        <v>0.50347222222222221</v>
      </c>
      <c r="D2" s="23"/>
      <c r="E2" s="23"/>
      <c r="F2" s="23"/>
      <c r="G2" s="23"/>
      <c r="H2" s="24"/>
      <c r="I2" s="21"/>
      <c r="J2" s="21" t="s">
        <v>93</v>
      </c>
      <c r="K2" s="21">
        <f>L2+Q2+V2+AA2</f>
        <v>451.90000000000003</v>
      </c>
      <c r="L2" s="25">
        <v>110.3</v>
      </c>
      <c r="M2" s="25">
        <v>500</v>
      </c>
      <c r="N2" s="25">
        <v>110.3</v>
      </c>
      <c r="O2" s="25">
        <v>34</v>
      </c>
      <c r="P2" s="25">
        <v>0</v>
      </c>
      <c r="Q2" s="26">
        <v>113</v>
      </c>
      <c r="R2" s="26">
        <v>1000</v>
      </c>
      <c r="S2" s="26">
        <v>113</v>
      </c>
      <c r="T2" s="26">
        <v>31</v>
      </c>
      <c r="U2" s="26">
        <v>0</v>
      </c>
      <c r="V2" s="27">
        <v>113.9</v>
      </c>
      <c r="W2" s="27">
        <v>1500</v>
      </c>
      <c r="X2" s="27">
        <v>113.9</v>
      </c>
      <c r="Y2" s="27">
        <v>32</v>
      </c>
      <c r="Z2" s="27">
        <v>0</v>
      </c>
      <c r="AA2">
        <v>114.7</v>
      </c>
      <c r="AB2">
        <v>2000</v>
      </c>
      <c r="AC2">
        <v>114.7</v>
      </c>
      <c r="AD2">
        <v>33</v>
      </c>
      <c r="AE2">
        <v>0</v>
      </c>
    </row>
    <row r="3" spans="1:31" x14ac:dyDescent="0.25">
      <c r="A3" s="21" t="s">
        <v>92</v>
      </c>
      <c r="B3" s="22">
        <v>42187</v>
      </c>
      <c r="C3" s="23">
        <v>0.50347222222222221</v>
      </c>
      <c r="D3" s="23"/>
      <c r="E3" s="23"/>
      <c r="F3" s="23"/>
      <c r="G3" s="23"/>
      <c r="H3" s="24"/>
      <c r="I3" s="21"/>
      <c r="J3" s="21" t="s">
        <v>94</v>
      </c>
      <c r="K3" s="21">
        <f>L3+Q3+V3+AA3</f>
        <v>461.8</v>
      </c>
      <c r="L3" s="28">
        <v>112</v>
      </c>
      <c r="M3" s="28">
        <v>500</v>
      </c>
      <c r="N3" s="28">
        <v>112</v>
      </c>
      <c r="O3" s="28">
        <v>34</v>
      </c>
      <c r="P3" s="28">
        <v>0</v>
      </c>
      <c r="Q3" s="29">
        <v>116.9</v>
      </c>
      <c r="R3" s="29">
        <v>1000</v>
      </c>
      <c r="S3" s="29">
        <v>116.9</v>
      </c>
      <c r="T3" s="29">
        <v>32</v>
      </c>
      <c r="U3" s="29">
        <v>0</v>
      </c>
      <c r="V3" s="30">
        <v>118.4</v>
      </c>
      <c r="W3" s="30">
        <v>1500</v>
      </c>
      <c r="X3" s="30">
        <v>118.4</v>
      </c>
      <c r="Y3" s="30">
        <v>31</v>
      </c>
      <c r="Z3" s="30">
        <v>0</v>
      </c>
      <c r="AA3">
        <v>114.5</v>
      </c>
      <c r="AB3">
        <v>2000</v>
      </c>
      <c r="AC3">
        <v>114.5</v>
      </c>
      <c r="AD3">
        <v>34</v>
      </c>
      <c r="AE3">
        <v>0</v>
      </c>
    </row>
    <row r="4" spans="1:31" x14ac:dyDescent="0.25">
      <c r="A4" s="21" t="s">
        <v>92</v>
      </c>
      <c r="B4" s="22">
        <v>42187</v>
      </c>
      <c r="C4" s="23">
        <v>0.50347222222222221</v>
      </c>
      <c r="D4" s="23"/>
      <c r="E4" s="23"/>
      <c r="F4" s="23"/>
      <c r="G4" s="23"/>
      <c r="H4" s="24"/>
      <c r="I4" s="21"/>
      <c r="J4" s="21" t="s">
        <v>95</v>
      </c>
      <c r="K4" s="21">
        <f>L4+Q4+V4+AA4</f>
        <v>449.9</v>
      </c>
      <c r="L4" s="28">
        <v>109.1</v>
      </c>
      <c r="M4" s="28">
        <v>500</v>
      </c>
      <c r="N4" s="28">
        <v>109.1</v>
      </c>
      <c r="O4" s="28">
        <v>32</v>
      </c>
      <c r="P4" s="28">
        <v>0</v>
      </c>
      <c r="Q4" s="29">
        <v>113.9</v>
      </c>
      <c r="R4" s="29">
        <v>1000</v>
      </c>
      <c r="S4" s="29">
        <v>113.9</v>
      </c>
      <c r="T4" s="29">
        <v>29</v>
      </c>
      <c r="U4" s="29">
        <v>0</v>
      </c>
      <c r="V4" s="30">
        <v>114.8</v>
      </c>
      <c r="W4" s="30">
        <v>1500</v>
      </c>
      <c r="X4" s="30">
        <v>114.8</v>
      </c>
      <c r="Y4" s="30">
        <v>30</v>
      </c>
      <c r="Z4" s="30">
        <v>0</v>
      </c>
      <c r="AA4">
        <v>112.1</v>
      </c>
      <c r="AB4">
        <v>2000</v>
      </c>
      <c r="AC4">
        <v>112.1</v>
      </c>
      <c r="AD4">
        <v>32</v>
      </c>
      <c r="AE4">
        <v>0</v>
      </c>
    </row>
    <row r="5" spans="1:31" x14ac:dyDescent="0.25">
      <c r="A5" s="21" t="s">
        <v>92</v>
      </c>
      <c r="B5" s="22">
        <v>42187</v>
      </c>
      <c r="C5" s="23">
        <v>0.50347222222222221</v>
      </c>
      <c r="D5" s="23"/>
      <c r="E5" s="23"/>
      <c r="F5" s="23"/>
      <c r="G5" s="23"/>
      <c r="H5" s="24"/>
      <c r="I5" s="21"/>
      <c r="J5" s="21" t="s">
        <v>96</v>
      </c>
      <c r="K5" s="21">
        <f>L5+Q5+V5+AA5</f>
        <v>441.09999999999997</v>
      </c>
      <c r="L5" s="28">
        <v>108.4</v>
      </c>
      <c r="M5" s="28">
        <v>500</v>
      </c>
      <c r="N5" s="28">
        <v>108.4</v>
      </c>
      <c r="O5" s="28">
        <v>33</v>
      </c>
      <c r="P5" s="28">
        <v>0</v>
      </c>
      <c r="Q5" s="29">
        <v>110.5</v>
      </c>
      <c r="R5" s="29">
        <v>1000</v>
      </c>
      <c r="S5" s="29">
        <v>110.5</v>
      </c>
      <c r="T5" s="29">
        <v>31</v>
      </c>
      <c r="U5" s="29">
        <v>0</v>
      </c>
      <c r="V5" s="30">
        <v>111.5</v>
      </c>
      <c r="W5" s="30">
        <v>1500</v>
      </c>
      <c r="X5" s="30">
        <v>111.5</v>
      </c>
      <c r="Y5" s="30">
        <v>32</v>
      </c>
      <c r="Z5" s="30">
        <v>0</v>
      </c>
      <c r="AA5">
        <v>110.7</v>
      </c>
      <c r="AB5">
        <v>2000</v>
      </c>
      <c r="AC5">
        <v>110.7</v>
      </c>
      <c r="AD5">
        <v>34</v>
      </c>
      <c r="AE5">
        <v>0</v>
      </c>
    </row>
    <row r="6" spans="1:31" x14ac:dyDescent="0.25">
      <c r="A6" s="21" t="s">
        <v>92</v>
      </c>
      <c r="B6" s="22">
        <v>42187</v>
      </c>
      <c r="C6" s="23">
        <v>0.50347222222222221</v>
      </c>
      <c r="D6" s="23"/>
      <c r="E6" s="23"/>
      <c r="F6" s="23"/>
      <c r="G6" s="23"/>
      <c r="H6" s="24"/>
      <c r="I6" s="21"/>
      <c r="J6" s="21" t="s">
        <v>97</v>
      </c>
      <c r="K6" s="21">
        <f>L6+Q6+V6+AA6</f>
        <v>456.2</v>
      </c>
      <c r="L6" s="28">
        <v>112.9</v>
      </c>
      <c r="M6" s="28">
        <v>500</v>
      </c>
      <c r="N6" s="28">
        <v>112.9</v>
      </c>
      <c r="O6" s="28">
        <v>34</v>
      </c>
      <c r="P6" s="28">
        <v>0</v>
      </c>
      <c r="Q6" s="29">
        <v>114.4</v>
      </c>
      <c r="R6" s="29">
        <v>1000</v>
      </c>
      <c r="S6" s="29">
        <v>114.4</v>
      </c>
      <c r="T6" s="29">
        <v>32</v>
      </c>
      <c r="U6" s="29">
        <v>0</v>
      </c>
      <c r="V6" s="30">
        <v>115.6</v>
      </c>
      <c r="W6" s="30">
        <v>1500</v>
      </c>
      <c r="X6" s="30">
        <v>115.6</v>
      </c>
      <c r="Y6" s="30">
        <v>32</v>
      </c>
      <c r="Z6" s="30">
        <v>0</v>
      </c>
      <c r="AA6">
        <v>113.3</v>
      </c>
      <c r="AB6">
        <v>2000</v>
      </c>
      <c r="AC6">
        <v>113.3</v>
      </c>
      <c r="AD6">
        <v>39</v>
      </c>
      <c r="AE6">
        <v>0</v>
      </c>
    </row>
    <row r="7" spans="1:31" x14ac:dyDescent="0.25">
      <c r="A7" s="21" t="s">
        <v>92</v>
      </c>
      <c r="B7" s="22">
        <v>42187</v>
      </c>
      <c r="C7" s="23">
        <v>0.50347222222222221</v>
      </c>
      <c r="D7" s="23"/>
      <c r="E7" s="23"/>
      <c r="F7" s="23"/>
      <c r="G7" s="23"/>
      <c r="H7" s="24"/>
      <c r="I7" s="21"/>
      <c r="J7" s="21" t="s">
        <v>58</v>
      </c>
      <c r="K7" s="21">
        <f>L7+Q7+V7+AA7</f>
        <v>459</v>
      </c>
      <c r="L7" s="28">
        <v>112</v>
      </c>
      <c r="M7" s="28">
        <v>500</v>
      </c>
      <c r="N7" s="28">
        <v>112</v>
      </c>
      <c r="O7" s="28">
        <v>33</v>
      </c>
      <c r="P7" s="28">
        <v>0</v>
      </c>
      <c r="Q7" s="29">
        <v>116.4</v>
      </c>
      <c r="R7" s="29">
        <v>1000</v>
      </c>
      <c r="S7" s="29">
        <v>116.4</v>
      </c>
      <c r="T7" s="29">
        <v>30</v>
      </c>
      <c r="U7" s="29">
        <v>0</v>
      </c>
      <c r="V7" s="30">
        <v>116.2</v>
      </c>
      <c r="W7" s="30">
        <v>1500</v>
      </c>
      <c r="X7" s="30">
        <v>116.2</v>
      </c>
      <c r="Y7" s="30">
        <v>30</v>
      </c>
      <c r="Z7" s="30">
        <v>0</v>
      </c>
      <c r="AA7">
        <v>114.4</v>
      </c>
      <c r="AB7">
        <v>2000</v>
      </c>
      <c r="AC7">
        <v>114.4</v>
      </c>
      <c r="AD7">
        <v>31</v>
      </c>
      <c r="AE7">
        <v>0</v>
      </c>
    </row>
    <row r="8" spans="1:31" x14ac:dyDescent="0.25">
      <c r="A8" s="21" t="s">
        <v>92</v>
      </c>
      <c r="B8" s="22">
        <v>42187</v>
      </c>
      <c r="C8" s="23">
        <v>0.50347222222222221</v>
      </c>
      <c r="D8" s="23"/>
      <c r="E8" s="23"/>
      <c r="F8" s="23"/>
      <c r="G8" s="23"/>
      <c r="H8" s="24"/>
      <c r="I8" s="21"/>
      <c r="J8" s="21" t="s">
        <v>98</v>
      </c>
      <c r="K8" s="21">
        <f>L8+Q8+V8+AA8</f>
        <v>508.19999999999993</v>
      </c>
      <c r="L8" s="28">
        <v>119.5</v>
      </c>
      <c r="M8" s="28">
        <v>500</v>
      </c>
      <c r="N8" s="28">
        <v>119.5</v>
      </c>
      <c r="O8" s="28">
        <v>27</v>
      </c>
      <c r="P8" s="28">
        <v>0</v>
      </c>
      <c r="Q8" s="29">
        <v>127.6</v>
      </c>
      <c r="R8" s="29">
        <v>1000</v>
      </c>
      <c r="S8" s="29">
        <v>127.6</v>
      </c>
      <c r="T8" s="29">
        <v>25</v>
      </c>
      <c r="U8" s="29">
        <v>0</v>
      </c>
      <c r="V8" s="30">
        <v>130.69999999999999</v>
      </c>
      <c r="W8" s="30">
        <v>1500</v>
      </c>
      <c r="X8" s="30">
        <v>130.69999999999999</v>
      </c>
      <c r="Y8" s="30">
        <v>25</v>
      </c>
      <c r="Z8" s="30">
        <v>0</v>
      </c>
      <c r="AA8">
        <v>130.4</v>
      </c>
      <c r="AB8">
        <v>2000</v>
      </c>
      <c r="AC8">
        <v>130.4</v>
      </c>
      <c r="AD8">
        <v>25</v>
      </c>
      <c r="AE8">
        <v>0</v>
      </c>
    </row>
    <row r="9" spans="1:31" x14ac:dyDescent="0.25">
      <c r="A9" s="21" t="s">
        <v>92</v>
      </c>
      <c r="B9" s="22">
        <v>42187</v>
      </c>
      <c r="C9" s="23">
        <v>0.50347222222222221</v>
      </c>
      <c r="D9" s="23"/>
      <c r="E9" s="23"/>
      <c r="F9" s="23"/>
      <c r="G9" s="23"/>
      <c r="H9" s="24"/>
      <c r="I9" s="21"/>
      <c r="J9" s="21" t="s">
        <v>99</v>
      </c>
      <c r="K9" s="21">
        <f>L9+Q9+V9+AA9</f>
        <v>418.9</v>
      </c>
      <c r="L9" s="28">
        <v>100.1</v>
      </c>
      <c r="M9" s="28">
        <v>500</v>
      </c>
      <c r="N9" s="28">
        <v>100.1</v>
      </c>
      <c r="O9" s="28">
        <v>35</v>
      </c>
      <c r="P9" s="28">
        <v>0</v>
      </c>
      <c r="Q9" s="29">
        <v>105.8</v>
      </c>
      <c r="R9" s="29">
        <v>1000</v>
      </c>
      <c r="S9" s="29">
        <v>105.8</v>
      </c>
      <c r="T9" s="29">
        <v>31</v>
      </c>
      <c r="U9" s="29">
        <v>0</v>
      </c>
      <c r="V9" s="30">
        <v>108.2</v>
      </c>
      <c r="W9" s="30">
        <v>1500</v>
      </c>
      <c r="X9" s="30">
        <v>108.2</v>
      </c>
      <c r="Y9" s="30">
        <v>31</v>
      </c>
      <c r="Z9" s="30">
        <v>0</v>
      </c>
      <c r="AA9">
        <v>104.8</v>
      </c>
      <c r="AB9">
        <v>2000</v>
      </c>
      <c r="AC9">
        <v>104.8</v>
      </c>
      <c r="AD9">
        <v>31</v>
      </c>
      <c r="AE9">
        <v>0</v>
      </c>
    </row>
    <row r="10" spans="1:31" x14ac:dyDescent="0.25">
      <c r="A10" s="21" t="s">
        <v>92</v>
      </c>
      <c r="B10" s="22">
        <v>42187</v>
      </c>
      <c r="C10" s="23">
        <v>0.50347222222222221</v>
      </c>
      <c r="D10" s="23"/>
      <c r="E10" s="23"/>
      <c r="F10" s="23"/>
      <c r="G10" s="23"/>
      <c r="H10" s="24"/>
      <c r="I10" s="21"/>
      <c r="J10" s="21" t="s">
        <v>100</v>
      </c>
      <c r="K10" s="21">
        <f>L10+Q10+V10+AA10</f>
        <v>433.9</v>
      </c>
      <c r="L10" s="28">
        <v>108.5</v>
      </c>
      <c r="M10" s="28">
        <v>500</v>
      </c>
      <c r="N10" s="28">
        <v>108.5</v>
      </c>
      <c r="O10" s="28">
        <v>34</v>
      </c>
      <c r="P10" s="28">
        <v>0</v>
      </c>
      <c r="Q10" s="29">
        <v>109.5</v>
      </c>
      <c r="R10" s="29">
        <v>1000</v>
      </c>
      <c r="S10" s="29">
        <v>109.5</v>
      </c>
      <c r="T10" s="29">
        <v>32</v>
      </c>
      <c r="U10" s="29">
        <v>0</v>
      </c>
      <c r="V10" s="30">
        <v>108.8</v>
      </c>
      <c r="W10" s="30">
        <v>1500</v>
      </c>
      <c r="X10" s="30">
        <v>108.8</v>
      </c>
      <c r="Y10" s="30">
        <v>32</v>
      </c>
      <c r="Z10" s="30">
        <v>0</v>
      </c>
      <c r="AA10">
        <v>107.1</v>
      </c>
      <c r="AB10">
        <v>2000</v>
      </c>
      <c r="AC10">
        <v>107.1</v>
      </c>
      <c r="AD10">
        <v>33</v>
      </c>
      <c r="AE10">
        <v>0</v>
      </c>
    </row>
    <row r="11" spans="1:31" x14ac:dyDescent="0.25">
      <c r="A11" s="21" t="s">
        <v>92</v>
      </c>
      <c r="B11" s="22">
        <v>42187</v>
      </c>
      <c r="C11" s="23">
        <v>0.50347222222222221</v>
      </c>
      <c r="D11" s="23"/>
      <c r="E11" s="23"/>
      <c r="F11" s="23"/>
      <c r="G11" s="23"/>
      <c r="H11" s="24"/>
      <c r="I11" s="21"/>
      <c r="J11" s="21" t="s">
        <v>101</v>
      </c>
      <c r="K11" s="21">
        <f>L11+Q11+V11+AA11</f>
        <v>433.5</v>
      </c>
      <c r="L11" s="28">
        <v>107.1</v>
      </c>
      <c r="M11" s="28">
        <v>500</v>
      </c>
      <c r="N11" s="28">
        <v>107.1</v>
      </c>
      <c r="O11" s="28">
        <v>32</v>
      </c>
      <c r="P11" s="28">
        <v>0</v>
      </c>
      <c r="Q11" s="29">
        <v>108.4</v>
      </c>
      <c r="R11" s="29">
        <v>1000</v>
      </c>
      <c r="S11" s="29">
        <v>108.4</v>
      </c>
      <c r="T11" s="29">
        <v>29</v>
      </c>
      <c r="U11" s="29">
        <v>0</v>
      </c>
      <c r="V11" s="30">
        <v>108.9</v>
      </c>
      <c r="W11" s="30">
        <v>1500</v>
      </c>
      <c r="X11" s="30">
        <v>108.9</v>
      </c>
      <c r="Y11" s="30">
        <v>29</v>
      </c>
      <c r="Z11" s="30">
        <v>0</v>
      </c>
      <c r="AA11">
        <v>109.1</v>
      </c>
      <c r="AB11">
        <v>2000</v>
      </c>
      <c r="AC11">
        <v>109.1</v>
      </c>
      <c r="AD11">
        <v>32</v>
      </c>
      <c r="AE11">
        <v>0</v>
      </c>
    </row>
    <row r="12" spans="1:31" x14ac:dyDescent="0.25">
      <c r="A12" s="21" t="s">
        <v>92</v>
      </c>
      <c r="B12" s="22">
        <v>42187</v>
      </c>
      <c r="C12" s="23">
        <v>0.50347222222222221</v>
      </c>
      <c r="D12" s="23"/>
      <c r="E12" s="23"/>
      <c r="F12" s="23"/>
      <c r="G12" s="23"/>
      <c r="H12" s="24"/>
      <c r="I12" s="21"/>
      <c r="J12" s="21" t="s">
        <v>102</v>
      </c>
      <c r="K12" s="21">
        <f>L12+Q12+V12+AA12</f>
        <v>448.3</v>
      </c>
      <c r="L12" s="28">
        <v>108.4</v>
      </c>
      <c r="M12" s="28">
        <v>500</v>
      </c>
      <c r="N12" s="28">
        <v>108.4</v>
      </c>
      <c r="O12" s="28">
        <v>31</v>
      </c>
      <c r="P12" s="28">
        <v>0</v>
      </c>
      <c r="Q12" s="29">
        <v>112.4</v>
      </c>
      <c r="R12" s="29">
        <v>1000</v>
      </c>
      <c r="S12" s="29">
        <v>112.4</v>
      </c>
      <c r="T12" s="29">
        <v>29</v>
      </c>
      <c r="U12" s="29">
        <v>0</v>
      </c>
      <c r="V12" s="30">
        <v>114.8</v>
      </c>
      <c r="W12" s="30">
        <v>1500</v>
      </c>
      <c r="X12" s="30">
        <v>114.8</v>
      </c>
      <c r="Y12" s="30">
        <v>30</v>
      </c>
      <c r="Z12" s="30">
        <v>0</v>
      </c>
      <c r="AA12">
        <v>112.7</v>
      </c>
      <c r="AB12">
        <v>2000</v>
      </c>
      <c r="AC12">
        <v>112.7</v>
      </c>
      <c r="AD12">
        <v>32</v>
      </c>
      <c r="AE12">
        <v>0</v>
      </c>
    </row>
    <row r="13" spans="1:31" x14ac:dyDescent="0.25">
      <c r="A13" s="21" t="s">
        <v>103</v>
      </c>
      <c r="B13" s="22">
        <v>42187</v>
      </c>
      <c r="C13" s="23">
        <v>0.5083333333333333</v>
      </c>
      <c r="D13" s="23"/>
      <c r="E13" s="23"/>
      <c r="F13" s="23"/>
      <c r="G13" s="23"/>
      <c r="H13" s="24"/>
      <c r="I13" s="21"/>
      <c r="J13" s="21" t="s">
        <v>104</v>
      </c>
      <c r="K13" s="21">
        <f>L13+Q13+V13+AA13</f>
        <v>497.7</v>
      </c>
      <c r="L13" s="28">
        <v>119.8</v>
      </c>
      <c r="M13" s="28">
        <v>500</v>
      </c>
      <c r="N13" s="28">
        <v>119.8</v>
      </c>
      <c r="O13" s="28">
        <v>33</v>
      </c>
      <c r="P13" s="28">
        <v>0</v>
      </c>
      <c r="Q13" s="29">
        <v>125.7</v>
      </c>
      <c r="R13" s="29">
        <v>1000</v>
      </c>
      <c r="S13" s="29">
        <v>125.7</v>
      </c>
      <c r="T13" s="29">
        <v>29</v>
      </c>
      <c r="U13" s="29">
        <v>0</v>
      </c>
      <c r="V13" s="30">
        <v>129</v>
      </c>
      <c r="W13" s="30">
        <v>1500</v>
      </c>
      <c r="X13" s="30">
        <v>129</v>
      </c>
      <c r="Y13" s="30">
        <v>30</v>
      </c>
      <c r="Z13" s="30">
        <v>0</v>
      </c>
      <c r="AA13">
        <v>123.2</v>
      </c>
      <c r="AB13">
        <v>2000</v>
      </c>
      <c r="AC13">
        <v>123.2</v>
      </c>
      <c r="AD13">
        <v>31</v>
      </c>
      <c r="AE13">
        <v>0</v>
      </c>
    </row>
    <row r="14" spans="1:31" x14ac:dyDescent="0.25">
      <c r="A14" s="21" t="s">
        <v>103</v>
      </c>
      <c r="B14" s="22">
        <v>42187</v>
      </c>
      <c r="C14" s="23">
        <v>0.5083333333333333</v>
      </c>
      <c r="D14" s="23"/>
      <c r="E14" s="23"/>
      <c r="F14" s="23"/>
      <c r="G14" s="23"/>
      <c r="H14" s="24"/>
      <c r="I14" s="21"/>
      <c r="J14" s="21" t="s">
        <v>105</v>
      </c>
      <c r="K14" s="21">
        <f>L14+Q14+V14+AA14</f>
        <v>520.5</v>
      </c>
      <c r="L14" s="28">
        <v>118</v>
      </c>
      <c r="M14" s="28">
        <v>500</v>
      </c>
      <c r="N14" s="28">
        <v>118</v>
      </c>
      <c r="O14" s="28">
        <v>35</v>
      </c>
      <c r="P14" s="28">
        <v>0</v>
      </c>
      <c r="Q14" s="29">
        <v>133.4</v>
      </c>
      <c r="R14" s="29">
        <v>1000</v>
      </c>
      <c r="S14" s="29">
        <v>133.4</v>
      </c>
      <c r="T14" s="29">
        <v>29</v>
      </c>
      <c r="U14" s="29">
        <v>0</v>
      </c>
      <c r="V14" s="30">
        <v>135.30000000000001</v>
      </c>
      <c r="W14" s="30">
        <v>1500</v>
      </c>
      <c r="X14" s="30">
        <v>135.30000000000001</v>
      </c>
      <c r="Y14" s="30">
        <v>30</v>
      </c>
      <c r="Z14" s="30">
        <v>0</v>
      </c>
      <c r="AA14">
        <v>133.80000000000001</v>
      </c>
      <c r="AB14">
        <v>2000</v>
      </c>
      <c r="AC14">
        <v>133.80000000000001</v>
      </c>
      <c r="AD14">
        <v>32</v>
      </c>
      <c r="AE14">
        <v>0</v>
      </c>
    </row>
    <row r="15" spans="1:31" x14ac:dyDescent="0.25">
      <c r="A15" s="21" t="s">
        <v>103</v>
      </c>
      <c r="B15" s="22">
        <v>42187</v>
      </c>
      <c r="C15" s="23">
        <v>0.5083333333333333</v>
      </c>
      <c r="D15" s="23"/>
      <c r="E15" s="23"/>
      <c r="F15" s="23"/>
      <c r="G15" s="23"/>
      <c r="H15" s="24"/>
      <c r="I15" s="21"/>
      <c r="J15" s="21" t="s">
        <v>106</v>
      </c>
      <c r="K15" s="21">
        <f>L15+Q15+V15+AA15</f>
        <v>479.5</v>
      </c>
      <c r="L15" s="28">
        <v>115.5</v>
      </c>
      <c r="M15" s="28">
        <v>500</v>
      </c>
      <c r="N15" s="28">
        <v>115.5</v>
      </c>
      <c r="O15" s="28">
        <v>34</v>
      </c>
      <c r="P15" s="28">
        <v>0</v>
      </c>
      <c r="Q15" s="29">
        <v>122</v>
      </c>
      <c r="R15" s="29">
        <v>1000</v>
      </c>
      <c r="S15" s="29">
        <v>122</v>
      </c>
      <c r="T15" s="29">
        <v>30</v>
      </c>
      <c r="U15" s="29">
        <v>0</v>
      </c>
      <c r="V15" s="30">
        <v>121.9</v>
      </c>
      <c r="W15" s="30">
        <v>1500</v>
      </c>
      <c r="X15" s="30">
        <v>121.9</v>
      </c>
      <c r="Y15" s="30">
        <v>30</v>
      </c>
      <c r="Z15" s="30">
        <v>0</v>
      </c>
      <c r="AA15">
        <v>120.1</v>
      </c>
      <c r="AB15">
        <v>2000</v>
      </c>
      <c r="AC15">
        <v>120.1</v>
      </c>
      <c r="AD15">
        <v>27</v>
      </c>
      <c r="AE15">
        <v>0</v>
      </c>
    </row>
    <row r="16" spans="1:31" x14ac:dyDescent="0.25">
      <c r="A16" t="s">
        <v>107</v>
      </c>
      <c r="B16" s="6">
        <v>42187</v>
      </c>
      <c r="C16" s="7">
        <v>0.50208333333333333</v>
      </c>
      <c r="J16" t="s">
        <v>67</v>
      </c>
      <c r="K16">
        <f>L16+Q16+V16+AA16</f>
        <v>471.59999999999997</v>
      </c>
      <c r="L16">
        <v>114</v>
      </c>
      <c r="M16">
        <v>500</v>
      </c>
      <c r="N16">
        <v>114</v>
      </c>
      <c r="O16">
        <v>36</v>
      </c>
      <c r="P16">
        <v>0</v>
      </c>
      <c r="Q16">
        <v>118.9</v>
      </c>
      <c r="R16">
        <v>1000</v>
      </c>
      <c r="S16">
        <v>118.9</v>
      </c>
      <c r="T16">
        <v>34</v>
      </c>
      <c r="U16">
        <v>0</v>
      </c>
      <c r="V16">
        <v>120.5</v>
      </c>
      <c r="W16">
        <v>1500</v>
      </c>
      <c r="X16">
        <v>120.5</v>
      </c>
      <c r="Y16">
        <v>33</v>
      </c>
      <c r="Z16">
        <v>0</v>
      </c>
      <c r="AA16">
        <v>118.2</v>
      </c>
      <c r="AB16">
        <v>2000</v>
      </c>
      <c r="AC16">
        <v>118.2</v>
      </c>
      <c r="AD16">
        <v>32</v>
      </c>
      <c r="AE16">
        <v>0</v>
      </c>
    </row>
    <row r="17" spans="1:31" x14ac:dyDescent="0.25">
      <c r="A17" t="s">
        <v>107</v>
      </c>
      <c r="B17" s="6">
        <v>42187</v>
      </c>
      <c r="C17" s="7">
        <v>0.50208333333333333</v>
      </c>
      <c r="J17" t="s">
        <v>108</v>
      </c>
      <c r="K17">
        <f>L17+Q17+V17+AA17</f>
        <v>474.09999999999997</v>
      </c>
      <c r="L17">
        <v>110.9</v>
      </c>
      <c r="M17">
        <v>500</v>
      </c>
      <c r="N17">
        <v>110.9</v>
      </c>
      <c r="O17">
        <v>36</v>
      </c>
      <c r="P17">
        <v>0</v>
      </c>
      <c r="Q17">
        <v>119</v>
      </c>
      <c r="R17">
        <v>1000</v>
      </c>
      <c r="S17">
        <v>119</v>
      </c>
      <c r="T17">
        <v>31</v>
      </c>
      <c r="U17">
        <v>0</v>
      </c>
      <c r="V17">
        <v>123</v>
      </c>
      <c r="W17">
        <v>1500</v>
      </c>
      <c r="X17">
        <v>123</v>
      </c>
      <c r="Y17">
        <v>31</v>
      </c>
      <c r="Z17">
        <v>0</v>
      </c>
      <c r="AA17">
        <v>121.2</v>
      </c>
      <c r="AB17">
        <v>2000</v>
      </c>
      <c r="AC17">
        <v>121.2</v>
      </c>
      <c r="AD17">
        <v>32</v>
      </c>
      <c r="AE17">
        <v>0</v>
      </c>
    </row>
    <row r="18" spans="1:31" x14ac:dyDescent="0.25">
      <c r="A18" t="s">
        <v>107</v>
      </c>
      <c r="B18" s="6">
        <v>42187</v>
      </c>
      <c r="C18" s="7">
        <v>0.50208333333333333</v>
      </c>
      <c r="J18" t="s">
        <v>109</v>
      </c>
      <c r="K18">
        <f>L18+Q18+V18+AA18</f>
        <v>459.29999999999995</v>
      </c>
      <c r="L18">
        <v>114.1</v>
      </c>
      <c r="M18">
        <v>500</v>
      </c>
      <c r="N18">
        <v>114.1</v>
      </c>
      <c r="O18">
        <v>35</v>
      </c>
      <c r="P18">
        <v>0</v>
      </c>
      <c r="Q18">
        <v>115.8</v>
      </c>
      <c r="R18">
        <v>1000</v>
      </c>
      <c r="S18">
        <v>115.8</v>
      </c>
      <c r="T18">
        <v>32</v>
      </c>
      <c r="U18">
        <v>0</v>
      </c>
      <c r="V18">
        <v>115.4</v>
      </c>
      <c r="W18">
        <v>1500</v>
      </c>
      <c r="X18">
        <v>115.4</v>
      </c>
      <c r="Y18">
        <v>32</v>
      </c>
      <c r="Z18">
        <v>0</v>
      </c>
      <c r="AA18">
        <v>114</v>
      </c>
      <c r="AB18">
        <v>2000</v>
      </c>
      <c r="AC18">
        <v>114</v>
      </c>
      <c r="AD18">
        <v>32</v>
      </c>
      <c r="AE18">
        <v>0</v>
      </c>
    </row>
    <row r="19" spans="1:31" x14ac:dyDescent="0.25">
      <c r="A19" t="s">
        <v>107</v>
      </c>
      <c r="B19" s="6">
        <v>42187</v>
      </c>
      <c r="C19" s="7">
        <v>0.50208333333333333</v>
      </c>
      <c r="J19" t="s">
        <v>110</v>
      </c>
      <c r="K19">
        <f>L19+Q19+V19+AA19</f>
        <v>473</v>
      </c>
      <c r="L19">
        <v>116.9</v>
      </c>
      <c r="M19">
        <v>500</v>
      </c>
      <c r="N19">
        <v>116.9</v>
      </c>
      <c r="O19">
        <v>34</v>
      </c>
      <c r="P19">
        <v>0</v>
      </c>
      <c r="Q19">
        <v>118.8</v>
      </c>
      <c r="R19">
        <v>1000</v>
      </c>
      <c r="S19">
        <v>118.8</v>
      </c>
      <c r="T19">
        <v>33</v>
      </c>
      <c r="U19">
        <v>0</v>
      </c>
      <c r="V19">
        <v>119.7</v>
      </c>
      <c r="W19">
        <v>1500</v>
      </c>
      <c r="X19">
        <v>119.7</v>
      </c>
      <c r="Y19">
        <v>32</v>
      </c>
      <c r="Z19">
        <v>0</v>
      </c>
      <c r="AA19">
        <v>117.6</v>
      </c>
      <c r="AB19">
        <v>2000</v>
      </c>
      <c r="AC19">
        <v>117.6</v>
      </c>
      <c r="AD19">
        <v>35</v>
      </c>
      <c r="AE19">
        <v>0</v>
      </c>
    </row>
    <row r="20" spans="1:31" x14ac:dyDescent="0.25">
      <c r="A20" t="s">
        <v>107</v>
      </c>
      <c r="B20" s="6">
        <v>42187</v>
      </c>
      <c r="C20" s="7">
        <v>0.50208333333333333</v>
      </c>
      <c r="J20" t="s">
        <v>111</v>
      </c>
      <c r="K20">
        <f>L20+Q20+V20+AA20</f>
        <v>479.19999999999993</v>
      </c>
      <c r="L20">
        <v>117.1</v>
      </c>
      <c r="M20">
        <v>500</v>
      </c>
      <c r="N20">
        <v>117.1</v>
      </c>
      <c r="O20">
        <v>33</v>
      </c>
      <c r="P20">
        <v>0</v>
      </c>
      <c r="Q20">
        <v>121.8</v>
      </c>
      <c r="R20">
        <v>1000</v>
      </c>
      <c r="S20">
        <v>121.8</v>
      </c>
      <c r="T20">
        <v>31</v>
      </c>
      <c r="U20">
        <v>0</v>
      </c>
      <c r="V20">
        <v>122.7</v>
      </c>
      <c r="W20">
        <v>1500</v>
      </c>
      <c r="X20">
        <v>122.7</v>
      </c>
      <c r="Y20">
        <v>30</v>
      </c>
      <c r="Z20">
        <v>0</v>
      </c>
      <c r="AA20">
        <v>117.6</v>
      </c>
      <c r="AB20">
        <v>2000</v>
      </c>
      <c r="AC20">
        <v>117.6</v>
      </c>
      <c r="AD20">
        <v>33</v>
      </c>
      <c r="AE20">
        <v>0</v>
      </c>
    </row>
    <row r="21" spans="1:31" x14ac:dyDescent="0.25">
      <c r="A21" t="s">
        <v>107</v>
      </c>
      <c r="B21" s="6">
        <v>42187</v>
      </c>
      <c r="C21" s="7">
        <v>0.50208333333333333</v>
      </c>
      <c r="J21" t="s">
        <v>112</v>
      </c>
      <c r="K21">
        <f>L21+Q21+V21+AA21</f>
        <v>494</v>
      </c>
      <c r="L21">
        <v>118.2</v>
      </c>
      <c r="M21">
        <v>500</v>
      </c>
      <c r="N21">
        <v>118.2</v>
      </c>
      <c r="O21">
        <v>32</v>
      </c>
      <c r="P21">
        <v>0</v>
      </c>
      <c r="Q21">
        <v>120.4</v>
      </c>
      <c r="R21">
        <v>1000</v>
      </c>
      <c r="S21">
        <v>120.4</v>
      </c>
      <c r="T21">
        <v>31</v>
      </c>
      <c r="U21">
        <v>0</v>
      </c>
      <c r="V21">
        <v>125.3</v>
      </c>
      <c r="W21">
        <v>1500</v>
      </c>
      <c r="X21">
        <v>125.3</v>
      </c>
      <c r="Y21">
        <v>29</v>
      </c>
      <c r="Z21">
        <v>0</v>
      </c>
      <c r="AA21">
        <v>130.1</v>
      </c>
      <c r="AB21">
        <v>2000</v>
      </c>
      <c r="AC21">
        <v>130.1</v>
      </c>
      <c r="AD21">
        <v>29</v>
      </c>
      <c r="AE21">
        <v>0</v>
      </c>
    </row>
    <row r="22" spans="1:31" x14ac:dyDescent="0.25">
      <c r="A22" t="s">
        <v>107</v>
      </c>
      <c r="B22" s="6">
        <v>42187</v>
      </c>
      <c r="C22" s="7">
        <v>0.50208333333333333</v>
      </c>
      <c r="J22" t="s">
        <v>113</v>
      </c>
      <c r="K22">
        <f>L22+Q22+V22+AA22</f>
        <v>496.5</v>
      </c>
      <c r="L22">
        <v>120.6</v>
      </c>
      <c r="M22">
        <v>500</v>
      </c>
      <c r="N22">
        <v>120.6</v>
      </c>
      <c r="O22">
        <v>35</v>
      </c>
      <c r="P22">
        <v>0</v>
      </c>
      <c r="Q22">
        <v>123.9</v>
      </c>
      <c r="R22">
        <v>1000</v>
      </c>
      <c r="S22">
        <v>123.9</v>
      </c>
      <c r="T22">
        <v>33</v>
      </c>
      <c r="U22">
        <v>0</v>
      </c>
      <c r="V22">
        <v>127.1</v>
      </c>
      <c r="W22">
        <v>1500</v>
      </c>
      <c r="X22">
        <v>127.1</v>
      </c>
      <c r="Y22">
        <v>32</v>
      </c>
      <c r="Z22">
        <v>0</v>
      </c>
      <c r="AA22">
        <v>124.9</v>
      </c>
      <c r="AB22">
        <v>2000</v>
      </c>
      <c r="AC22">
        <v>124.9</v>
      </c>
      <c r="AD22">
        <v>34</v>
      </c>
      <c r="AE22">
        <v>0</v>
      </c>
    </row>
    <row r="23" spans="1:31" x14ac:dyDescent="0.25">
      <c r="A23" t="s">
        <v>107</v>
      </c>
      <c r="B23" s="6">
        <v>42187</v>
      </c>
      <c r="C23" s="7">
        <v>0.50208333333333333</v>
      </c>
      <c r="J23" t="s">
        <v>114</v>
      </c>
      <c r="K23">
        <f>L23+Q23+V23+AA23</f>
        <v>478.3</v>
      </c>
      <c r="L23">
        <v>117.5</v>
      </c>
      <c r="M23">
        <v>500</v>
      </c>
      <c r="N23">
        <v>117.5</v>
      </c>
      <c r="O23">
        <v>31</v>
      </c>
      <c r="P23">
        <v>0</v>
      </c>
      <c r="Q23">
        <v>118.6</v>
      </c>
      <c r="R23">
        <v>1000</v>
      </c>
      <c r="S23">
        <v>118.6</v>
      </c>
      <c r="T23">
        <v>30</v>
      </c>
      <c r="U23">
        <v>0</v>
      </c>
      <c r="V23">
        <v>121.4</v>
      </c>
      <c r="W23">
        <v>1500</v>
      </c>
      <c r="X23">
        <v>121.4</v>
      </c>
      <c r="Y23">
        <v>30</v>
      </c>
      <c r="Z23">
        <v>0</v>
      </c>
      <c r="AA23">
        <v>120.8</v>
      </c>
      <c r="AB23">
        <v>2000</v>
      </c>
      <c r="AC23">
        <v>120.8</v>
      </c>
      <c r="AD23">
        <v>31</v>
      </c>
      <c r="AE23">
        <v>0</v>
      </c>
    </row>
    <row r="24" spans="1:31" x14ac:dyDescent="0.25">
      <c r="A24" t="s">
        <v>107</v>
      </c>
      <c r="B24" s="6">
        <v>42187</v>
      </c>
      <c r="C24" s="7">
        <v>0.50208333333333333</v>
      </c>
      <c r="J24" t="s">
        <v>115</v>
      </c>
      <c r="K24">
        <f>L24+Q24+V24+AA24</f>
        <v>481.1</v>
      </c>
      <c r="L24">
        <v>115.2</v>
      </c>
      <c r="M24">
        <v>500</v>
      </c>
      <c r="N24">
        <v>115.2</v>
      </c>
      <c r="O24">
        <v>32</v>
      </c>
      <c r="P24">
        <v>0</v>
      </c>
      <c r="Q24">
        <v>119.3</v>
      </c>
      <c r="R24">
        <v>1000</v>
      </c>
      <c r="S24">
        <v>119.3</v>
      </c>
      <c r="T24">
        <v>30</v>
      </c>
      <c r="U24">
        <v>0</v>
      </c>
      <c r="V24">
        <v>123.5</v>
      </c>
      <c r="W24">
        <v>1500</v>
      </c>
      <c r="X24">
        <v>123.5</v>
      </c>
      <c r="Y24">
        <v>31</v>
      </c>
      <c r="Z24">
        <v>0</v>
      </c>
      <c r="AA24">
        <v>123.1</v>
      </c>
      <c r="AB24">
        <v>2000</v>
      </c>
      <c r="AC24">
        <v>123.1</v>
      </c>
      <c r="AD24">
        <v>31</v>
      </c>
      <c r="AE24">
        <v>0</v>
      </c>
    </row>
    <row r="25" spans="1:31" x14ac:dyDescent="0.25">
      <c r="A25" t="s">
        <v>116</v>
      </c>
      <c r="B25" s="6">
        <v>42187</v>
      </c>
      <c r="C25" s="7">
        <v>0.51250000000000007</v>
      </c>
      <c r="J25" t="s">
        <v>117</v>
      </c>
      <c r="K25">
        <f>L25+Q25+V25+AA25</f>
        <v>392.5</v>
      </c>
      <c r="L25">
        <v>96.1</v>
      </c>
      <c r="M25">
        <v>500</v>
      </c>
      <c r="N25">
        <v>96.1</v>
      </c>
      <c r="O25">
        <v>33</v>
      </c>
      <c r="P25">
        <v>0</v>
      </c>
      <c r="Q25">
        <v>97.3</v>
      </c>
      <c r="R25">
        <v>1000</v>
      </c>
      <c r="S25">
        <v>97.3</v>
      </c>
      <c r="T25">
        <v>33</v>
      </c>
      <c r="U25">
        <v>0</v>
      </c>
      <c r="V25">
        <v>98.7</v>
      </c>
      <c r="W25">
        <v>1500</v>
      </c>
      <c r="X25">
        <v>98.7</v>
      </c>
      <c r="Y25">
        <v>33</v>
      </c>
      <c r="Z25">
        <v>0</v>
      </c>
      <c r="AA25">
        <v>100.4</v>
      </c>
      <c r="AB25">
        <v>2000</v>
      </c>
      <c r="AC25">
        <v>100.4</v>
      </c>
      <c r="AD25">
        <v>32</v>
      </c>
      <c r="AE25">
        <v>0</v>
      </c>
    </row>
    <row r="26" spans="1:31" x14ac:dyDescent="0.25">
      <c r="A26" t="s">
        <v>116</v>
      </c>
      <c r="B26" s="6">
        <v>42187</v>
      </c>
      <c r="C26" s="7">
        <v>0.51250000000000007</v>
      </c>
      <c r="J26" t="s">
        <v>118</v>
      </c>
      <c r="K26">
        <f>L26+Q26+V26+AA26</f>
        <v>393.40000000000003</v>
      </c>
      <c r="L26">
        <v>96.4</v>
      </c>
      <c r="M26">
        <v>500</v>
      </c>
      <c r="N26">
        <v>96.4</v>
      </c>
      <c r="O26">
        <v>32</v>
      </c>
      <c r="P26">
        <v>0</v>
      </c>
      <c r="Q26">
        <v>97.5</v>
      </c>
      <c r="R26">
        <v>1000</v>
      </c>
      <c r="S26">
        <v>97.5</v>
      </c>
      <c r="T26">
        <v>32</v>
      </c>
      <c r="U26">
        <v>0</v>
      </c>
      <c r="V26">
        <v>98.7</v>
      </c>
      <c r="W26">
        <v>1500</v>
      </c>
      <c r="X26">
        <v>98.7</v>
      </c>
      <c r="Y26">
        <v>32</v>
      </c>
      <c r="Z26">
        <v>0</v>
      </c>
      <c r="AA26">
        <v>100.8</v>
      </c>
      <c r="AB26">
        <v>2000</v>
      </c>
      <c r="AC26">
        <v>100.8</v>
      </c>
      <c r="AD26">
        <v>32</v>
      </c>
      <c r="AE26">
        <v>0</v>
      </c>
    </row>
    <row r="27" spans="1:31" x14ac:dyDescent="0.25">
      <c r="A27" t="s">
        <v>116</v>
      </c>
      <c r="B27" s="6">
        <v>42187</v>
      </c>
      <c r="C27" s="7">
        <v>0.51250000000000007</v>
      </c>
      <c r="J27" t="s">
        <v>24</v>
      </c>
      <c r="K27">
        <f>L27+Q27+V27+AA27</f>
        <v>383.09999999999997</v>
      </c>
      <c r="L27">
        <v>95.4</v>
      </c>
      <c r="M27">
        <v>500</v>
      </c>
      <c r="N27">
        <v>95.4</v>
      </c>
      <c r="O27">
        <v>32</v>
      </c>
      <c r="P27">
        <v>0</v>
      </c>
      <c r="Q27">
        <v>97.1</v>
      </c>
      <c r="R27">
        <v>1000</v>
      </c>
      <c r="S27">
        <v>97.1</v>
      </c>
      <c r="T27">
        <v>32</v>
      </c>
      <c r="U27">
        <v>0</v>
      </c>
      <c r="V27">
        <v>97.4</v>
      </c>
      <c r="W27">
        <v>1500</v>
      </c>
      <c r="X27">
        <v>97.4</v>
      </c>
      <c r="Y27">
        <v>32</v>
      </c>
      <c r="Z27">
        <v>0</v>
      </c>
      <c r="AA27">
        <v>93.2</v>
      </c>
      <c r="AB27">
        <v>2000</v>
      </c>
      <c r="AC27">
        <v>93.2</v>
      </c>
      <c r="AD27">
        <v>32</v>
      </c>
      <c r="AE27">
        <v>0</v>
      </c>
    </row>
    <row r="28" spans="1:31" x14ac:dyDescent="0.25">
      <c r="A28" t="s">
        <v>116</v>
      </c>
      <c r="B28" s="6">
        <v>42187</v>
      </c>
      <c r="C28" s="7">
        <v>0.51250000000000007</v>
      </c>
      <c r="J28" t="s">
        <v>119</v>
      </c>
      <c r="K28">
        <f>L28+Q28+V28+AA28</f>
        <v>442.5</v>
      </c>
      <c r="L28">
        <v>107.4</v>
      </c>
      <c r="M28">
        <v>500</v>
      </c>
      <c r="N28">
        <v>107.4</v>
      </c>
      <c r="O28">
        <v>34</v>
      </c>
      <c r="P28">
        <v>0</v>
      </c>
      <c r="Q28">
        <v>110.4</v>
      </c>
      <c r="R28">
        <v>1000</v>
      </c>
      <c r="S28">
        <v>110.4</v>
      </c>
      <c r="T28">
        <v>32</v>
      </c>
      <c r="U28">
        <v>0</v>
      </c>
      <c r="V28">
        <v>113.1</v>
      </c>
      <c r="W28">
        <v>1500</v>
      </c>
      <c r="X28">
        <v>113.1</v>
      </c>
      <c r="Y28">
        <v>33</v>
      </c>
      <c r="Z28">
        <v>0</v>
      </c>
      <c r="AA28">
        <v>111.6</v>
      </c>
      <c r="AB28">
        <v>2000</v>
      </c>
      <c r="AC28">
        <v>111.6</v>
      </c>
      <c r="AD28">
        <v>37</v>
      </c>
      <c r="AE28">
        <v>0</v>
      </c>
    </row>
    <row r="29" spans="1:31" x14ac:dyDescent="0.25">
      <c r="A29" t="s">
        <v>116</v>
      </c>
      <c r="B29" s="6">
        <v>42187</v>
      </c>
      <c r="C29" s="7">
        <v>0.51250000000000007</v>
      </c>
      <c r="J29" t="s">
        <v>120</v>
      </c>
      <c r="K29">
        <f>L29+Q29+V29+AA29</f>
        <v>427</v>
      </c>
      <c r="L29">
        <v>101.4</v>
      </c>
      <c r="M29">
        <v>500</v>
      </c>
      <c r="N29">
        <v>101.4</v>
      </c>
      <c r="O29">
        <v>35</v>
      </c>
      <c r="P29">
        <v>0</v>
      </c>
      <c r="Q29">
        <v>106.4</v>
      </c>
      <c r="R29">
        <v>1000</v>
      </c>
      <c r="S29">
        <v>106.4</v>
      </c>
      <c r="T29">
        <v>32</v>
      </c>
      <c r="U29">
        <v>0</v>
      </c>
      <c r="V29">
        <v>109.7</v>
      </c>
      <c r="W29">
        <v>1500</v>
      </c>
      <c r="X29">
        <v>109.7</v>
      </c>
      <c r="Y29">
        <v>32</v>
      </c>
      <c r="Z29">
        <v>0</v>
      </c>
      <c r="AA29">
        <v>109.5</v>
      </c>
      <c r="AB29">
        <v>2000</v>
      </c>
      <c r="AC29">
        <v>109.5</v>
      </c>
      <c r="AD29">
        <v>34</v>
      </c>
      <c r="AE29">
        <v>0</v>
      </c>
    </row>
    <row r="30" spans="1:31" x14ac:dyDescent="0.25">
      <c r="A30" t="s">
        <v>116</v>
      </c>
      <c r="B30" s="6">
        <v>42187</v>
      </c>
      <c r="C30" s="7">
        <v>0.51250000000000007</v>
      </c>
      <c r="J30" t="s">
        <v>121</v>
      </c>
      <c r="K30">
        <f>L30+Q30+V30+AA30</f>
        <v>434.9</v>
      </c>
      <c r="L30">
        <v>106.8</v>
      </c>
      <c r="M30">
        <v>500</v>
      </c>
      <c r="N30">
        <v>106.8</v>
      </c>
      <c r="O30">
        <v>33</v>
      </c>
      <c r="P30">
        <v>0</v>
      </c>
      <c r="Q30">
        <v>109.3</v>
      </c>
      <c r="R30">
        <v>1000</v>
      </c>
      <c r="S30">
        <v>109.3</v>
      </c>
      <c r="T30">
        <v>31</v>
      </c>
      <c r="U30">
        <v>0</v>
      </c>
      <c r="V30">
        <v>109.9</v>
      </c>
      <c r="W30">
        <v>1500</v>
      </c>
      <c r="X30">
        <v>109.9</v>
      </c>
      <c r="Y30">
        <v>32</v>
      </c>
      <c r="Z30">
        <v>0</v>
      </c>
      <c r="AA30">
        <v>108.9</v>
      </c>
      <c r="AB30">
        <v>2000</v>
      </c>
      <c r="AC30">
        <v>108.9</v>
      </c>
      <c r="AD30">
        <v>33</v>
      </c>
      <c r="AE30">
        <v>0</v>
      </c>
    </row>
    <row r="31" spans="1:31" x14ac:dyDescent="0.25">
      <c r="A31" t="s">
        <v>116</v>
      </c>
      <c r="B31" s="6">
        <v>42187</v>
      </c>
      <c r="C31" s="7">
        <v>0.51250000000000007</v>
      </c>
      <c r="J31" t="s">
        <v>122</v>
      </c>
      <c r="K31">
        <f>L31+Q31+V31+AA31</f>
        <v>377.7</v>
      </c>
      <c r="L31">
        <v>92.9</v>
      </c>
      <c r="M31">
        <v>500</v>
      </c>
      <c r="N31">
        <v>92.9</v>
      </c>
      <c r="O31">
        <v>33</v>
      </c>
      <c r="P31">
        <v>0</v>
      </c>
      <c r="Q31">
        <v>93.6</v>
      </c>
      <c r="R31">
        <v>1000</v>
      </c>
      <c r="S31">
        <v>93.6</v>
      </c>
      <c r="T31">
        <v>31</v>
      </c>
      <c r="U31">
        <v>0</v>
      </c>
      <c r="V31">
        <v>94.7</v>
      </c>
      <c r="W31">
        <v>1500</v>
      </c>
      <c r="X31">
        <v>94.7</v>
      </c>
      <c r="Y31">
        <v>32</v>
      </c>
      <c r="Z31">
        <v>0</v>
      </c>
      <c r="AA31">
        <v>96.5</v>
      </c>
      <c r="AB31">
        <v>2000</v>
      </c>
      <c r="AC31">
        <v>96.5</v>
      </c>
      <c r="AD31">
        <v>32</v>
      </c>
      <c r="AE31">
        <v>0</v>
      </c>
    </row>
    <row r="32" spans="1:31" x14ac:dyDescent="0.25">
      <c r="A32" t="s">
        <v>116</v>
      </c>
      <c r="B32" s="6">
        <v>42187</v>
      </c>
      <c r="C32" s="7">
        <v>0.51250000000000007</v>
      </c>
      <c r="J32" t="s">
        <v>123</v>
      </c>
      <c r="K32">
        <f>L32+Q32+V32+AA32</f>
        <v>381.1</v>
      </c>
      <c r="L32">
        <v>94.8</v>
      </c>
      <c r="M32">
        <v>500</v>
      </c>
      <c r="N32">
        <v>94.8</v>
      </c>
      <c r="O32">
        <v>32</v>
      </c>
      <c r="P32">
        <v>0</v>
      </c>
      <c r="Q32">
        <v>95.8</v>
      </c>
      <c r="R32">
        <v>1000</v>
      </c>
      <c r="S32">
        <v>95.8</v>
      </c>
      <c r="T32">
        <v>31</v>
      </c>
      <c r="U32">
        <v>0</v>
      </c>
      <c r="V32">
        <v>96</v>
      </c>
      <c r="W32">
        <v>1500</v>
      </c>
      <c r="X32">
        <v>96</v>
      </c>
      <c r="Y32">
        <v>32</v>
      </c>
      <c r="Z32">
        <v>0</v>
      </c>
      <c r="AA32">
        <v>94.5</v>
      </c>
      <c r="AB32">
        <v>2000</v>
      </c>
      <c r="AC32">
        <v>94.5</v>
      </c>
      <c r="AD32">
        <v>34</v>
      </c>
      <c r="AE32">
        <v>0</v>
      </c>
    </row>
    <row r="33" spans="1:31" x14ac:dyDescent="0.25">
      <c r="A33" t="s">
        <v>116</v>
      </c>
      <c r="B33" s="6">
        <v>42187</v>
      </c>
      <c r="C33" s="7">
        <v>0.51250000000000007</v>
      </c>
      <c r="J33" t="s">
        <v>124</v>
      </c>
      <c r="K33">
        <f>L33+Q33+V33+AA33</f>
        <v>399.4</v>
      </c>
      <c r="L33">
        <v>94</v>
      </c>
      <c r="M33">
        <v>500</v>
      </c>
      <c r="N33">
        <v>94</v>
      </c>
      <c r="O33">
        <v>33</v>
      </c>
      <c r="P33">
        <v>0</v>
      </c>
      <c r="Q33">
        <v>97.1</v>
      </c>
      <c r="R33">
        <v>1000</v>
      </c>
      <c r="S33">
        <v>97.1</v>
      </c>
      <c r="T33">
        <v>31</v>
      </c>
      <c r="U33">
        <v>0</v>
      </c>
      <c r="V33">
        <v>101.6</v>
      </c>
      <c r="W33">
        <v>1500</v>
      </c>
      <c r="X33">
        <v>101.6</v>
      </c>
      <c r="Y33">
        <v>31</v>
      </c>
      <c r="Z33">
        <v>0</v>
      </c>
      <c r="AA33">
        <v>106.7</v>
      </c>
      <c r="AB33">
        <v>2000</v>
      </c>
      <c r="AC33">
        <v>106.7</v>
      </c>
      <c r="AD33">
        <v>31</v>
      </c>
      <c r="AE33">
        <v>0</v>
      </c>
    </row>
    <row r="34" spans="1:31" x14ac:dyDescent="0.25">
      <c r="A34" t="s">
        <v>116</v>
      </c>
      <c r="B34" s="6">
        <v>42187</v>
      </c>
      <c r="C34" s="7">
        <v>0.51250000000000007</v>
      </c>
      <c r="J34" t="s">
        <v>125</v>
      </c>
      <c r="K34">
        <f>L34+Q34+V34+AA34</f>
        <v>394.09999999999997</v>
      </c>
      <c r="L34">
        <v>96.6</v>
      </c>
      <c r="M34">
        <v>500</v>
      </c>
      <c r="N34">
        <v>96.6</v>
      </c>
      <c r="O34">
        <v>35</v>
      </c>
      <c r="P34">
        <v>0</v>
      </c>
      <c r="Q34">
        <v>98.3</v>
      </c>
      <c r="R34">
        <v>1000</v>
      </c>
      <c r="S34">
        <v>98.3</v>
      </c>
      <c r="T34">
        <v>33</v>
      </c>
      <c r="U34">
        <v>0</v>
      </c>
      <c r="V34">
        <v>98.9</v>
      </c>
      <c r="W34">
        <v>1500</v>
      </c>
      <c r="X34">
        <v>98.9</v>
      </c>
      <c r="Y34">
        <v>32</v>
      </c>
      <c r="Z34">
        <v>0</v>
      </c>
      <c r="AA34">
        <v>100.3</v>
      </c>
      <c r="AB34">
        <v>2000</v>
      </c>
      <c r="AC34">
        <v>100.3</v>
      </c>
      <c r="AD34">
        <v>37</v>
      </c>
      <c r="AE34">
        <v>0</v>
      </c>
    </row>
    <row r="35" spans="1:31" x14ac:dyDescent="0.25">
      <c r="A35" t="s">
        <v>116</v>
      </c>
      <c r="B35" s="6">
        <v>42187</v>
      </c>
      <c r="C35" s="7">
        <v>0.51250000000000007</v>
      </c>
      <c r="J35" t="s">
        <v>126</v>
      </c>
      <c r="K35">
        <f>L35+Q35+V35+AA35</f>
        <v>401.5</v>
      </c>
      <c r="L35">
        <v>93</v>
      </c>
      <c r="M35">
        <v>500</v>
      </c>
      <c r="N35">
        <v>93</v>
      </c>
      <c r="O35">
        <v>35</v>
      </c>
      <c r="P35">
        <v>0</v>
      </c>
      <c r="Q35">
        <v>100.2</v>
      </c>
      <c r="R35">
        <v>1000</v>
      </c>
      <c r="S35">
        <v>100.2</v>
      </c>
      <c r="T35">
        <v>32</v>
      </c>
      <c r="U35">
        <v>0</v>
      </c>
      <c r="V35">
        <v>103.9</v>
      </c>
      <c r="W35">
        <v>1500</v>
      </c>
      <c r="X35">
        <v>103.9</v>
      </c>
      <c r="Y35">
        <v>31</v>
      </c>
      <c r="Z35">
        <v>0</v>
      </c>
      <c r="AA35">
        <v>104.4</v>
      </c>
      <c r="AB35">
        <v>2000</v>
      </c>
      <c r="AC35">
        <v>104.4</v>
      </c>
      <c r="AD35">
        <v>34</v>
      </c>
      <c r="AE35">
        <v>0</v>
      </c>
    </row>
    <row r="36" spans="1:31" x14ac:dyDescent="0.25">
      <c r="A36" t="s">
        <v>127</v>
      </c>
      <c r="B36" s="6">
        <v>42187</v>
      </c>
      <c r="C36" s="7">
        <v>0.51736111111111105</v>
      </c>
      <c r="J36" t="s">
        <v>128</v>
      </c>
      <c r="K36">
        <f>L36+Q36+V36+AA36</f>
        <v>433.40000000000003</v>
      </c>
      <c r="L36">
        <v>104.5</v>
      </c>
      <c r="M36">
        <v>500</v>
      </c>
      <c r="N36">
        <v>104.5</v>
      </c>
      <c r="O36">
        <v>34</v>
      </c>
      <c r="P36">
        <v>0</v>
      </c>
      <c r="Q36">
        <v>107.5</v>
      </c>
      <c r="R36">
        <v>1000</v>
      </c>
      <c r="S36">
        <v>107.5</v>
      </c>
      <c r="T36">
        <v>30</v>
      </c>
      <c r="U36">
        <v>0</v>
      </c>
      <c r="V36">
        <v>110.6</v>
      </c>
      <c r="W36">
        <v>1500</v>
      </c>
      <c r="X36">
        <v>110.6</v>
      </c>
      <c r="Y36">
        <v>30</v>
      </c>
      <c r="Z36">
        <v>0</v>
      </c>
      <c r="AA36">
        <v>110.8</v>
      </c>
      <c r="AB36">
        <v>2000</v>
      </c>
      <c r="AC36">
        <v>110.8</v>
      </c>
      <c r="AD36">
        <v>31</v>
      </c>
      <c r="AE36">
        <v>0</v>
      </c>
    </row>
    <row r="37" spans="1:31" x14ac:dyDescent="0.25">
      <c r="A37" t="s">
        <v>127</v>
      </c>
      <c r="B37" s="6">
        <v>42187</v>
      </c>
      <c r="C37" s="7">
        <v>0.51736111111111105</v>
      </c>
      <c r="J37" t="s">
        <v>129</v>
      </c>
      <c r="K37">
        <f>L37+Q37+V37+AA37</f>
        <v>431.3</v>
      </c>
      <c r="L37">
        <v>102</v>
      </c>
      <c r="M37">
        <v>500</v>
      </c>
      <c r="N37">
        <v>102</v>
      </c>
      <c r="O37">
        <v>35</v>
      </c>
      <c r="P37">
        <v>0</v>
      </c>
      <c r="Q37">
        <v>107.1</v>
      </c>
      <c r="R37">
        <v>1000</v>
      </c>
      <c r="S37">
        <v>107.1</v>
      </c>
      <c r="T37">
        <v>33</v>
      </c>
      <c r="U37">
        <v>0</v>
      </c>
      <c r="V37">
        <v>111.7</v>
      </c>
      <c r="W37">
        <v>1500</v>
      </c>
      <c r="X37">
        <v>111.7</v>
      </c>
      <c r="Y37">
        <v>31</v>
      </c>
      <c r="Z37">
        <v>0</v>
      </c>
      <c r="AA37">
        <v>110.5</v>
      </c>
      <c r="AB37">
        <v>2000</v>
      </c>
      <c r="AC37">
        <v>110.5</v>
      </c>
      <c r="AD37">
        <v>32</v>
      </c>
      <c r="AE37">
        <v>0</v>
      </c>
    </row>
    <row r="38" spans="1:31" x14ac:dyDescent="0.25">
      <c r="A38" t="s">
        <v>127</v>
      </c>
      <c r="B38" s="6">
        <v>42187</v>
      </c>
      <c r="C38" s="7">
        <v>0.51736111111111105</v>
      </c>
      <c r="J38" t="s">
        <v>130</v>
      </c>
      <c r="K38">
        <f>L38+Q38+V38+AA38</f>
        <v>420.4</v>
      </c>
      <c r="L38">
        <v>105.1</v>
      </c>
      <c r="M38">
        <v>500</v>
      </c>
      <c r="N38">
        <v>105.1</v>
      </c>
      <c r="O38">
        <v>33</v>
      </c>
      <c r="P38">
        <v>0</v>
      </c>
      <c r="Q38">
        <v>105.3</v>
      </c>
      <c r="R38">
        <v>1000</v>
      </c>
      <c r="S38">
        <v>105.3</v>
      </c>
      <c r="T38">
        <v>29</v>
      </c>
      <c r="U38">
        <v>0</v>
      </c>
      <c r="V38">
        <v>105.5</v>
      </c>
      <c r="W38">
        <v>1500</v>
      </c>
      <c r="X38">
        <v>105.5</v>
      </c>
      <c r="Y38">
        <v>29</v>
      </c>
      <c r="Z38">
        <v>0</v>
      </c>
      <c r="AA38">
        <v>104.5</v>
      </c>
      <c r="AB38">
        <v>2000</v>
      </c>
      <c r="AC38">
        <v>104.5</v>
      </c>
      <c r="AD38">
        <v>32</v>
      </c>
      <c r="AE38">
        <v>0</v>
      </c>
    </row>
    <row r="39" spans="1:31" x14ac:dyDescent="0.25">
      <c r="A39" t="s">
        <v>127</v>
      </c>
      <c r="B39" s="6">
        <v>42187</v>
      </c>
      <c r="C39" s="7">
        <v>0.51736111111111105</v>
      </c>
      <c r="J39" t="s">
        <v>131</v>
      </c>
      <c r="K39">
        <f>L39+Q39+V39+AA39</f>
        <v>458.40000000000003</v>
      </c>
      <c r="L39">
        <v>103.6</v>
      </c>
      <c r="M39">
        <v>500</v>
      </c>
      <c r="N39">
        <v>103.6</v>
      </c>
      <c r="O39">
        <v>35</v>
      </c>
      <c r="P39">
        <v>0</v>
      </c>
      <c r="Q39">
        <v>111.9</v>
      </c>
      <c r="R39">
        <v>1000</v>
      </c>
      <c r="S39">
        <v>111.9</v>
      </c>
      <c r="T39">
        <v>31</v>
      </c>
      <c r="U39">
        <v>0</v>
      </c>
      <c r="V39">
        <v>119.6</v>
      </c>
      <c r="W39">
        <v>1500</v>
      </c>
      <c r="X39">
        <v>119.6</v>
      </c>
      <c r="Y39">
        <v>29</v>
      </c>
      <c r="Z39">
        <v>0</v>
      </c>
      <c r="AA39">
        <v>123.3</v>
      </c>
      <c r="AB39">
        <v>2000</v>
      </c>
      <c r="AC39">
        <v>123.3</v>
      </c>
      <c r="AD39">
        <v>28</v>
      </c>
      <c r="AE39">
        <v>0</v>
      </c>
    </row>
    <row r="40" spans="1:31" x14ac:dyDescent="0.25">
      <c r="A40" t="s">
        <v>127</v>
      </c>
      <c r="B40" s="6">
        <v>42187</v>
      </c>
      <c r="C40" s="7">
        <v>0.51736111111111105</v>
      </c>
      <c r="J40" t="s">
        <v>132</v>
      </c>
      <c r="K40">
        <f>L40+Q40+V40+AA40</f>
        <v>431.6</v>
      </c>
      <c r="L40">
        <v>107.2</v>
      </c>
      <c r="M40">
        <v>500</v>
      </c>
      <c r="N40">
        <v>107.2</v>
      </c>
      <c r="O40">
        <v>34</v>
      </c>
      <c r="P40">
        <v>0</v>
      </c>
      <c r="Q40">
        <v>108.5</v>
      </c>
      <c r="R40">
        <v>1000</v>
      </c>
      <c r="S40">
        <v>108.5</v>
      </c>
      <c r="T40">
        <v>30</v>
      </c>
      <c r="U40">
        <v>0</v>
      </c>
      <c r="V40">
        <v>109.8</v>
      </c>
      <c r="W40">
        <v>1500</v>
      </c>
      <c r="X40">
        <v>109.8</v>
      </c>
      <c r="Y40">
        <v>30</v>
      </c>
      <c r="Z40">
        <v>0</v>
      </c>
      <c r="AA40">
        <v>106.1</v>
      </c>
      <c r="AB40">
        <v>2000</v>
      </c>
      <c r="AC40">
        <v>106.1</v>
      </c>
      <c r="AD40">
        <v>31</v>
      </c>
      <c r="AE40">
        <v>0</v>
      </c>
    </row>
    <row r="41" spans="1:31" x14ac:dyDescent="0.25">
      <c r="A41" t="s">
        <v>127</v>
      </c>
      <c r="B41" s="6">
        <v>42187</v>
      </c>
      <c r="C41" s="7">
        <v>0.51736111111111105</v>
      </c>
      <c r="J41" t="s">
        <v>133</v>
      </c>
      <c r="K41">
        <f>L41+Q41+V41+AA41</f>
        <v>442.70000000000005</v>
      </c>
      <c r="L41">
        <v>100.5</v>
      </c>
      <c r="M41">
        <v>500</v>
      </c>
      <c r="N41">
        <v>100.5</v>
      </c>
      <c r="O41">
        <v>36</v>
      </c>
      <c r="P41">
        <v>0</v>
      </c>
      <c r="Q41">
        <v>113.3</v>
      </c>
      <c r="R41">
        <v>1000</v>
      </c>
      <c r="S41">
        <v>113.3</v>
      </c>
      <c r="T41">
        <v>30</v>
      </c>
      <c r="U41">
        <v>0</v>
      </c>
      <c r="V41">
        <v>113.9</v>
      </c>
      <c r="W41">
        <v>1500</v>
      </c>
      <c r="X41">
        <v>113.9</v>
      </c>
      <c r="Y41">
        <v>30</v>
      </c>
      <c r="Z41">
        <v>0</v>
      </c>
      <c r="AA41">
        <v>115</v>
      </c>
      <c r="AB41">
        <v>2000</v>
      </c>
      <c r="AC41">
        <v>115</v>
      </c>
      <c r="AD41">
        <v>31</v>
      </c>
      <c r="AE41">
        <v>0</v>
      </c>
    </row>
    <row r="42" spans="1:31" x14ac:dyDescent="0.25">
      <c r="A42" t="s">
        <v>127</v>
      </c>
      <c r="B42" s="6">
        <v>42187</v>
      </c>
      <c r="C42" s="7">
        <v>0.51736111111111105</v>
      </c>
      <c r="J42" t="s">
        <v>134</v>
      </c>
      <c r="K42">
        <f>L42+Q42+V42+AA42</f>
        <v>418.79999999999995</v>
      </c>
      <c r="L42">
        <v>101.4</v>
      </c>
      <c r="M42">
        <v>500</v>
      </c>
      <c r="N42">
        <v>101.4</v>
      </c>
      <c r="O42">
        <v>31</v>
      </c>
      <c r="P42">
        <v>0</v>
      </c>
      <c r="Q42">
        <v>105.8</v>
      </c>
      <c r="R42">
        <v>1000</v>
      </c>
      <c r="S42">
        <v>105.8</v>
      </c>
      <c r="T42">
        <v>29</v>
      </c>
      <c r="U42">
        <v>0</v>
      </c>
      <c r="V42">
        <v>105.7</v>
      </c>
      <c r="W42">
        <v>1500</v>
      </c>
      <c r="X42">
        <v>105.7</v>
      </c>
      <c r="Y42">
        <v>30</v>
      </c>
      <c r="Z42">
        <v>0</v>
      </c>
      <c r="AA42">
        <v>105.9</v>
      </c>
      <c r="AB42">
        <v>2000</v>
      </c>
      <c r="AC42">
        <v>105.9</v>
      </c>
      <c r="AD42">
        <v>31</v>
      </c>
      <c r="AE42">
        <v>0</v>
      </c>
    </row>
    <row r="43" spans="1:31" x14ac:dyDescent="0.25">
      <c r="A43" t="s">
        <v>127</v>
      </c>
      <c r="B43" s="6">
        <v>42187</v>
      </c>
      <c r="C43" s="7">
        <v>0.51736111111111105</v>
      </c>
      <c r="J43" t="s">
        <v>135</v>
      </c>
      <c r="K43">
        <f>L43+Q43+V43+AA43</f>
        <v>431.4</v>
      </c>
      <c r="L43">
        <v>101.7</v>
      </c>
      <c r="M43">
        <v>500</v>
      </c>
      <c r="N43">
        <v>101.7</v>
      </c>
      <c r="O43">
        <v>36</v>
      </c>
      <c r="P43">
        <v>0</v>
      </c>
      <c r="Q43">
        <v>107</v>
      </c>
      <c r="R43">
        <v>1000</v>
      </c>
      <c r="S43">
        <v>107</v>
      </c>
      <c r="T43">
        <v>32</v>
      </c>
      <c r="U43">
        <v>0</v>
      </c>
      <c r="V43">
        <v>110.3</v>
      </c>
      <c r="W43">
        <v>1500</v>
      </c>
      <c r="X43">
        <v>110.3</v>
      </c>
      <c r="Y43">
        <v>32</v>
      </c>
      <c r="Z43">
        <v>0</v>
      </c>
      <c r="AA43">
        <v>112.4</v>
      </c>
      <c r="AB43">
        <v>2000</v>
      </c>
      <c r="AC43">
        <v>112.4</v>
      </c>
      <c r="AD43">
        <v>34</v>
      </c>
      <c r="AE43">
        <v>0</v>
      </c>
    </row>
    <row r="44" spans="1:31" x14ac:dyDescent="0.25">
      <c r="A44" t="s">
        <v>127</v>
      </c>
      <c r="B44" s="6">
        <v>42187</v>
      </c>
      <c r="C44" s="7">
        <v>0.51736111111111105</v>
      </c>
      <c r="J44" t="s">
        <v>136</v>
      </c>
      <c r="K44">
        <f>L44+Q44+V44+AA44</f>
        <v>430.59999999999997</v>
      </c>
      <c r="L44">
        <v>100.6</v>
      </c>
      <c r="M44">
        <v>500</v>
      </c>
      <c r="N44">
        <v>100.6</v>
      </c>
      <c r="O44">
        <v>31</v>
      </c>
      <c r="P44">
        <v>0</v>
      </c>
      <c r="Q44">
        <v>107.3</v>
      </c>
      <c r="R44">
        <v>1000</v>
      </c>
      <c r="S44">
        <v>107.3</v>
      </c>
      <c r="T44">
        <v>29</v>
      </c>
      <c r="U44">
        <v>0</v>
      </c>
      <c r="V44">
        <v>110.7</v>
      </c>
      <c r="W44">
        <v>1500</v>
      </c>
      <c r="X44">
        <v>110.7</v>
      </c>
      <c r="Y44">
        <v>29</v>
      </c>
      <c r="Z44">
        <v>0</v>
      </c>
      <c r="AA44">
        <v>112</v>
      </c>
      <c r="AB44">
        <v>2000</v>
      </c>
      <c r="AC44">
        <v>112</v>
      </c>
      <c r="AD44">
        <v>29</v>
      </c>
      <c r="AE44">
        <v>0</v>
      </c>
    </row>
    <row r="45" spans="1:31" x14ac:dyDescent="0.25">
      <c r="A45" t="s">
        <v>127</v>
      </c>
      <c r="B45" s="6">
        <v>42187</v>
      </c>
      <c r="C45" s="7">
        <v>0.51736111111111105</v>
      </c>
      <c r="J45" t="s">
        <v>137</v>
      </c>
      <c r="K45">
        <f>L45+Q45+V45+AA45</f>
        <v>434.6</v>
      </c>
      <c r="L45">
        <v>107.3</v>
      </c>
      <c r="M45">
        <v>500</v>
      </c>
      <c r="N45">
        <v>107.3</v>
      </c>
      <c r="O45">
        <v>31</v>
      </c>
      <c r="P45">
        <v>0</v>
      </c>
      <c r="Q45">
        <v>109.2</v>
      </c>
      <c r="R45">
        <v>1000</v>
      </c>
      <c r="S45">
        <v>109.2</v>
      </c>
      <c r="T45">
        <v>29</v>
      </c>
      <c r="U45">
        <v>0</v>
      </c>
      <c r="V45">
        <v>110.1</v>
      </c>
      <c r="W45">
        <v>1500</v>
      </c>
      <c r="X45">
        <v>110.1</v>
      </c>
      <c r="Y45">
        <v>28</v>
      </c>
      <c r="Z45">
        <v>0</v>
      </c>
      <c r="AA45">
        <v>108</v>
      </c>
      <c r="AB45">
        <v>2000</v>
      </c>
      <c r="AC45">
        <v>108</v>
      </c>
      <c r="AD45">
        <v>29</v>
      </c>
      <c r="AE45">
        <v>0</v>
      </c>
    </row>
    <row r="46" spans="1:31" x14ac:dyDescent="0.25">
      <c r="A46" t="s">
        <v>127</v>
      </c>
      <c r="B46" s="6">
        <v>42187</v>
      </c>
      <c r="C46" s="7">
        <v>0.51736111111111105</v>
      </c>
      <c r="J46" t="s">
        <v>138</v>
      </c>
      <c r="K46">
        <f>L46+Q46+V46+AA46</f>
        <v>425.3</v>
      </c>
      <c r="L46">
        <v>100.9</v>
      </c>
      <c r="M46">
        <v>500</v>
      </c>
      <c r="N46">
        <v>100.9</v>
      </c>
      <c r="O46">
        <v>29</v>
      </c>
      <c r="P46">
        <v>0</v>
      </c>
      <c r="Q46">
        <v>105.4</v>
      </c>
      <c r="R46">
        <v>1000</v>
      </c>
      <c r="S46">
        <v>105.4</v>
      </c>
      <c r="T46">
        <v>27</v>
      </c>
      <c r="U46">
        <v>0</v>
      </c>
      <c r="V46">
        <v>108.2</v>
      </c>
      <c r="W46">
        <v>1500</v>
      </c>
      <c r="X46">
        <v>108.2</v>
      </c>
      <c r="Y46">
        <v>27</v>
      </c>
      <c r="Z46">
        <v>0</v>
      </c>
      <c r="AA46">
        <v>110.8</v>
      </c>
      <c r="AB46">
        <v>2000</v>
      </c>
      <c r="AC46">
        <v>110.8</v>
      </c>
      <c r="AD46">
        <v>29</v>
      </c>
      <c r="AE46">
        <v>0</v>
      </c>
    </row>
    <row r="47" spans="1:31" x14ac:dyDescent="0.25">
      <c r="A47" t="s">
        <v>127</v>
      </c>
      <c r="B47" s="6">
        <v>42187</v>
      </c>
      <c r="C47" s="7">
        <v>0.51736111111111105</v>
      </c>
      <c r="J47" t="s">
        <v>139</v>
      </c>
      <c r="K47">
        <f>L47+Q47+V47+AA47</f>
        <v>441.3</v>
      </c>
      <c r="L47">
        <v>99.8</v>
      </c>
      <c r="M47">
        <v>500</v>
      </c>
      <c r="N47">
        <v>99.8</v>
      </c>
      <c r="O47">
        <v>34</v>
      </c>
      <c r="P47">
        <v>0</v>
      </c>
      <c r="Q47">
        <v>112.2</v>
      </c>
      <c r="R47">
        <v>1000</v>
      </c>
      <c r="S47">
        <v>112.2</v>
      </c>
      <c r="T47">
        <v>27</v>
      </c>
      <c r="U47">
        <v>0</v>
      </c>
      <c r="V47">
        <v>115.5</v>
      </c>
      <c r="W47">
        <v>1500</v>
      </c>
      <c r="X47">
        <v>115.5</v>
      </c>
      <c r="Y47">
        <v>25</v>
      </c>
      <c r="Z47">
        <v>0</v>
      </c>
      <c r="AA47">
        <v>113.8</v>
      </c>
      <c r="AB47">
        <v>2000</v>
      </c>
      <c r="AC47">
        <v>113.8</v>
      </c>
      <c r="AD47">
        <v>28</v>
      </c>
      <c r="AE47">
        <v>0</v>
      </c>
    </row>
    <row r="48" spans="1:31" x14ac:dyDescent="0.25">
      <c r="A48" t="s">
        <v>127</v>
      </c>
      <c r="B48" s="6">
        <v>42187</v>
      </c>
      <c r="C48" s="7">
        <v>0.51736111111111105</v>
      </c>
      <c r="J48" t="s">
        <v>25</v>
      </c>
      <c r="K48">
        <f>L48+Q48+V48+AA48</f>
        <v>419.30000000000007</v>
      </c>
      <c r="L48">
        <v>102.8</v>
      </c>
      <c r="M48">
        <v>500</v>
      </c>
      <c r="N48">
        <v>102.8</v>
      </c>
      <c r="O48">
        <v>30</v>
      </c>
      <c r="P48">
        <v>0</v>
      </c>
      <c r="Q48">
        <v>105.5</v>
      </c>
      <c r="R48">
        <v>1000</v>
      </c>
      <c r="S48">
        <v>105.5</v>
      </c>
      <c r="T48">
        <v>29</v>
      </c>
      <c r="U48">
        <v>0</v>
      </c>
      <c r="V48">
        <v>106.4</v>
      </c>
      <c r="W48">
        <v>1500</v>
      </c>
      <c r="X48">
        <v>106.4</v>
      </c>
      <c r="Y48">
        <v>30</v>
      </c>
      <c r="Z48">
        <v>0</v>
      </c>
      <c r="AA48">
        <v>104.6</v>
      </c>
      <c r="AB48">
        <v>2000</v>
      </c>
      <c r="AC48">
        <v>104.6</v>
      </c>
      <c r="AD48">
        <v>32</v>
      </c>
      <c r="AE48">
        <v>0</v>
      </c>
    </row>
    <row r="49" spans="1:31" x14ac:dyDescent="0.25">
      <c r="A49" t="s">
        <v>127</v>
      </c>
      <c r="B49" s="6">
        <v>42187</v>
      </c>
      <c r="C49" s="7">
        <v>0.51736111111111105</v>
      </c>
      <c r="J49" t="s">
        <v>140</v>
      </c>
      <c r="K49">
        <f>L49+Q49+V49+AA49</f>
        <v>434.5</v>
      </c>
      <c r="L49">
        <v>106.5</v>
      </c>
      <c r="M49">
        <v>500</v>
      </c>
      <c r="N49">
        <v>106.5</v>
      </c>
      <c r="O49">
        <v>33</v>
      </c>
      <c r="P49">
        <v>0</v>
      </c>
      <c r="Q49">
        <v>109.6</v>
      </c>
      <c r="R49">
        <v>1000</v>
      </c>
      <c r="S49">
        <v>109.6</v>
      </c>
      <c r="T49">
        <v>30</v>
      </c>
      <c r="U49">
        <v>0</v>
      </c>
      <c r="V49">
        <v>110.9</v>
      </c>
      <c r="W49">
        <v>1500</v>
      </c>
      <c r="X49">
        <v>110.9</v>
      </c>
      <c r="Y49">
        <v>29</v>
      </c>
      <c r="Z49">
        <v>0</v>
      </c>
      <c r="AA49">
        <v>107.5</v>
      </c>
      <c r="AB49">
        <v>2000</v>
      </c>
      <c r="AC49">
        <v>107.5</v>
      </c>
      <c r="AD49">
        <v>32</v>
      </c>
      <c r="AE49">
        <v>0</v>
      </c>
    </row>
    <row r="50" spans="1:31" x14ac:dyDescent="0.25">
      <c r="A50" t="s">
        <v>127</v>
      </c>
      <c r="B50" s="6">
        <v>42187</v>
      </c>
      <c r="C50" s="7">
        <v>0.51736111111111105</v>
      </c>
      <c r="J50" t="s">
        <v>141</v>
      </c>
      <c r="K50">
        <f>L50+Q50+V50+AA50</f>
        <v>439.6</v>
      </c>
      <c r="L50">
        <v>106.1</v>
      </c>
      <c r="M50">
        <v>500</v>
      </c>
      <c r="N50">
        <v>106.1</v>
      </c>
      <c r="O50">
        <v>33</v>
      </c>
      <c r="P50">
        <v>0</v>
      </c>
      <c r="Q50">
        <v>111</v>
      </c>
      <c r="R50">
        <v>1000</v>
      </c>
      <c r="S50">
        <v>111</v>
      </c>
      <c r="T50">
        <v>29</v>
      </c>
      <c r="U50">
        <v>0</v>
      </c>
      <c r="V50">
        <v>110.9</v>
      </c>
      <c r="W50">
        <v>1500</v>
      </c>
      <c r="X50">
        <v>110.9</v>
      </c>
      <c r="Y50">
        <v>30</v>
      </c>
      <c r="Z50">
        <v>0</v>
      </c>
      <c r="AA50">
        <v>111.6</v>
      </c>
      <c r="AB50">
        <v>2000</v>
      </c>
      <c r="AC50">
        <v>111.6</v>
      </c>
      <c r="AD50">
        <v>31</v>
      </c>
      <c r="AE50">
        <v>0</v>
      </c>
    </row>
    <row r="51" spans="1:31" x14ac:dyDescent="0.25">
      <c r="A51" t="s">
        <v>127</v>
      </c>
      <c r="B51" s="6">
        <v>42187</v>
      </c>
      <c r="C51" s="7">
        <v>0.51736111111111105</v>
      </c>
      <c r="J51" t="s">
        <v>142</v>
      </c>
      <c r="K51">
        <f>L51+Q51+V51+AA51</f>
        <v>443.5</v>
      </c>
      <c r="L51">
        <v>104.6</v>
      </c>
      <c r="M51">
        <v>500</v>
      </c>
      <c r="N51">
        <v>104.6</v>
      </c>
      <c r="O51">
        <v>31</v>
      </c>
      <c r="P51">
        <v>0</v>
      </c>
      <c r="Q51">
        <v>110.4</v>
      </c>
      <c r="R51">
        <v>1000</v>
      </c>
      <c r="S51">
        <v>110.4</v>
      </c>
      <c r="T51">
        <v>30</v>
      </c>
      <c r="U51">
        <v>0</v>
      </c>
      <c r="V51">
        <v>115.3</v>
      </c>
      <c r="W51">
        <v>1500</v>
      </c>
      <c r="X51">
        <v>115.3</v>
      </c>
      <c r="Y51">
        <v>29</v>
      </c>
      <c r="Z51">
        <v>0</v>
      </c>
      <c r="AA51">
        <v>113.2</v>
      </c>
      <c r="AB51">
        <v>2000</v>
      </c>
      <c r="AC51">
        <v>113.2</v>
      </c>
      <c r="AD51">
        <v>30</v>
      </c>
      <c r="AE51">
        <v>0</v>
      </c>
    </row>
    <row r="52" spans="1:31" x14ac:dyDescent="0.25">
      <c r="A52" t="s">
        <v>127</v>
      </c>
      <c r="B52" s="6">
        <v>42187</v>
      </c>
      <c r="C52" s="7">
        <v>0.51736111111111105</v>
      </c>
      <c r="J52" t="s">
        <v>143</v>
      </c>
      <c r="K52">
        <f>L52+Q52+V52+AA52</f>
        <v>457.09999999999997</v>
      </c>
      <c r="L52">
        <v>107.3</v>
      </c>
      <c r="M52">
        <v>500</v>
      </c>
      <c r="N52">
        <v>107.3</v>
      </c>
      <c r="O52">
        <v>34</v>
      </c>
      <c r="P52">
        <v>0</v>
      </c>
      <c r="Q52">
        <v>114.2</v>
      </c>
      <c r="R52">
        <v>1000</v>
      </c>
      <c r="S52">
        <v>114.2</v>
      </c>
      <c r="T52">
        <v>32</v>
      </c>
      <c r="U52">
        <v>0</v>
      </c>
      <c r="V52">
        <v>117.9</v>
      </c>
      <c r="W52">
        <v>1500</v>
      </c>
      <c r="X52">
        <v>117.9</v>
      </c>
      <c r="Y52">
        <v>32</v>
      </c>
      <c r="Z52">
        <v>0</v>
      </c>
      <c r="AA52">
        <v>117.7</v>
      </c>
      <c r="AB52">
        <v>2000</v>
      </c>
      <c r="AC52">
        <v>117.7</v>
      </c>
      <c r="AD52">
        <v>33</v>
      </c>
      <c r="AE52">
        <v>0</v>
      </c>
    </row>
    <row r="53" spans="1:31" x14ac:dyDescent="0.25">
      <c r="A53" t="s">
        <v>144</v>
      </c>
      <c r="B53" s="6">
        <v>42187</v>
      </c>
      <c r="C53" s="7">
        <v>0.51111111111111118</v>
      </c>
      <c r="J53" t="s">
        <v>145</v>
      </c>
      <c r="K53">
        <f>L53+Q53+V53+AA53</f>
        <v>407.6</v>
      </c>
      <c r="L53">
        <v>96</v>
      </c>
      <c r="M53">
        <v>500</v>
      </c>
      <c r="N53">
        <v>96</v>
      </c>
      <c r="O53">
        <v>32</v>
      </c>
      <c r="P53">
        <v>0</v>
      </c>
      <c r="Q53">
        <v>100.3</v>
      </c>
      <c r="R53">
        <v>1000</v>
      </c>
      <c r="S53">
        <v>100.3</v>
      </c>
      <c r="T53">
        <v>30</v>
      </c>
      <c r="U53">
        <v>0</v>
      </c>
      <c r="V53">
        <v>104.8</v>
      </c>
      <c r="W53">
        <v>1500</v>
      </c>
      <c r="X53">
        <v>104.8</v>
      </c>
      <c r="Y53">
        <v>29</v>
      </c>
      <c r="Z53">
        <v>0</v>
      </c>
      <c r="AA53">
        <v>106.5</v>
      </c>
      <c r="AB53">
        <v>2000</v>
      </c>
      <c r="AC53">
        <v>106.5</v>
      </c>
      <c r="AD53">
        <v>29</v>
      </c>
      <c r="AE53">
        <v>0</v>
      </c>
    </row>
    <row r="54" spans="1:31" x14ac:dyDescent="0.25">
      <c r="A54" t="s">
        <v>144</v>
      </c>
      <c r="B54" s="6">
        <v>42187</v>
      </c>
      <c r="C54" s="7">
        <v>0.51111111111111118</v>
      </c>
      <c r="J54" t="s">
        <v>146</v>
      </c>
      <c r="K54">
        <f>L54+Q54+V54+AA54</f>
        <v>405.1</v>
      </c>
      <c r="L54">
        <v>99.9</v>
      </c>
      <c r="M54">
        <v>500</v>
      </c>
      <c r="N54">
        <v>99.9</v>
      </c>
      <c r="O54">
        <v>32</v>
      </c>
      <c r="P54">
        <v>0</v>
      </c>
      <c r="Q54">
        <v>101.1</v>
      </c>
      <c r="R54">
        <v>1000</v>
      </c>
      <c r="S54">
        <v>101.1</v>
      </c>
      <c r="T54">
        <v>30</v>
      </c>
      <c r="U54">
        <v>0</v>
      </c>
      <c r="V54">
        <v>101.6</v>
      </c>
      <c r="W54">
        <v>1500</v>
      </c>
      <c r="X54">
        <v>101.6</v>
      </c>
      <c r="Y54">
        <v>30</v>
      </c>
      <c r="Z54">
        <v>0</v>
      </c>
      <c r="AA54">
        <v>102.5</v>
      </c>
      <c r="AB54">
        <v>2000</v>
      </c>
      <c r="AC54">
        <v>102.5</v>
      </c>
      <c r="AD54">
        <v>30</v>
      </c>
      <c r="AE54">
        <v>0</v>
      </c>
    </row>
    <row r="55" spans="1:31" x14ac:dyDescent="0.25">
      <c r="A55" t="s">
        <v>144</v>
      </c>
      <c r="B55" s="6">
        <v>42187</v>
      </c>
      <c r="C55" s="7">
        <v>0.51111111111111118</v>
      </c>
      <c r="J55" t="s">
        <v>147</v>
      </c>
      <c r="K55">
        <f>L55+Q55+V55+AA55</f>
        <v>415.4</v>
      </c>
      <c r="L55">
        <v>101.6</v>
      </c>
      <c r="M55">
        <v>500</v>
      </c>
      <c r="N55">
        <v>101.6</v>
      </c>
      <c r="O55">
        <v>32</v>
      </c>
      <c r="P55">
        <v>0</v>
      </c>
      <c r="Q55">
        <v>102.8</v>
      </c>
      <c r="R55">
        <v>1000</v>
      </c>
      <c r="S55">
        <v>102.8</v>
      </c>
      <c r="T55">
        <v>32</v>
      </c>
      <c r="U55">
        <v>0</v>
      </c>
      <c r="V55">
        <v>105.9</v>
      </c>
      <c r="W55">
        <v>1500</v>
      </c>
      <c r="X55">
        <v>105.9</v>
      </c>
      <c r="Y55">
        <v>31</v>
      </c>
      <c r="Z55">
        <v>0</v>
      </c>
      <c r="AA55">
        <v>105.1</v>
      </c>
      <c r="AB55">
        <v>2000</v>
      </c>
      <c r="AC55">
        <v>105.1</v>
      </c>
      <c r="AD55">
        <v>31</v>
      </c>
      <c r="AE55">
        <v>0</v>
      </c>
    </row>
    <row r="56" spans="1:31" x14ac:dyDescent="0.25">
      <c r="A56" t="s">
        <v>144</v>
      </c>
      <c r="B56" s="6">
        <v>42187</v>
      </c>
      <c r="C56" s="7">
        <v>0.51111111111111118</v>
      </c>
      <c r="J56" t="s">
        <v>148</v>
      </c>
      <c r="K56">
        <f>L56+Q56+V56+AA56</f>
        <v>413.2</v>
      </c>
      <c r="L56">
        <v>100</v>
      </c>
      <c r="M56">
        <v>500</v>
      </c>
      <c r="N56">
        <v>100</v>
      </c>
      <c r="O56">
        <v>34</v>
      </c>
      <c r="P56">
        <v>0</v>
      </c>
      <c r="Q56">
        <v>102.9</v>
      </c>
      <c r="R56">
        <v>1000</v>
      </c>
      <c r="S56">
        <v>102.9</v>
      </c>
      <c r="T56">
        <v>31</v>
      </c>
      <c r="U56">
        <v>0</v>
      </c>
      <c r="V56">
        <v>105.6</v>
      </c>
      <c r="W56">
        <v>1500</v>
      </c>
      <c r="X56">
        <v>105.6</v>
      </c>
      <c r="Y56">
        <v>31</v>
      </c>
      <c r="Z56">
        <v>0</v>
      </c>
      <c r="AA56">
        <v>104.7</v>
      </c>
      <c r="AB56">
        <v>2000</v>
      </c>
      <c r="AC56">
        <v>104.7</v>
      </c>
      <c r="AD56">
        <v>31</v>
      </c>
      <c r="AE56">
        <v>0</v>
      </c>
    </row>
    <row r="57" spans="1:31" x14ac:dyDescent="0.25">
      <c r="A57" t="s">
        <v>144</v>
      </c>
      <c r="B57" s="6">
        <v>42187</v>
      </c>
      <c r="C57" s="7">
        <v>0.51111111111111118</v>
      </c>
      <c r="J57" t="s">
        <v>149</v>
      </c>
      <c r="K57">
        <f>L57+Q57+V57+AA57</f>
        <v>410.30000000000007</v>
      </c>
      <c r="L57">
        <v>98.4</v>
      </c>
      <c r="M57">
        <v>500</v>
      </c>
      <c r="N57">
        <v>98.4</v>
      </c>
      <c r="O57">
        <v>32</v>
      </c>
      <c r="P57">
        <v>0</v>
      </c>
      <c r="Q57">
        <v>102.7</v>
      </c>
      <c r="R57">
        <v>1000</v>
      </c>
      <c r="S57">
        <v>102.7</v>
      </c>
      <c r="T57">
        <v>30</v>
      </c>
      <c r="U57">
        <v>0</v>
      </c>
      <c r="V57">
        <v>105.3</v>
      </c>
      <c r="W57">
        <v>1500</v>
      </c>
      <c r="X57">
        <v>105.3</v>
      </c>
      <c r="Y57">
        <v>28</v>
      </c>
      <c r="Z57">
        <v>0</v>
      </c>
      <c r="AA57">
        <v>103.9</v>
      </c>
      <c r="AB57">
        <v>2000</v>
      </c>
      <c r="AC57">
        <v>103.9</v>
      </c>
      <c r="AD57">
        <v>30</v>
      </c>
      <c r="AE57">
        <v>0</v>
      </c>
    </row>
    <row r="58" spans="1:31" x14ac:dyDescent="0.25">
      <c r="A58" t="s">
        <v>144</v>
      </c>
      <c r="B58" s="6">
        <v>42187</v>
      </c>
      <c r="C58" s="7">
        <v>0.51111111111111118</v>
      </c>
      <c r="J58" t="s">
        <v>150</v>
      </c>
      <c r="K58">
        <f>L58+Q58+V58+AA58</f>
        <v>404.3</v>
      </c>
      <c r="L58">
        <v>99</v>
      </c>
      <c r="M58">
        <v>500</v>
      </c>
      <c r="N58">
        <v>99</v>
      </c>
      <c r="O58">
        <v>32</v>
      </c>
      <c r="P58">
        <v>0</v>
      </c>
      <c r="Q58">
        <v>99.9</v>
      </c>
      <c r="R58">
        <v>1000</v>
      </c>
      <c r="S58">
        <v>99.9</v>
      </c>
      <c r="T58">
        <v>30</v>
      </c>
      <c r="U58">
        <v>0</v>
      </c>
      <c r="V58">
        <v>100.7</v>
      </c>
      <c r="W58">
        <v>1500</v>
      </c>
      <c r="X58">
        <v>100.7</v>
      </c>
      <c r="Y58">
        <v>29</v>
      </c>
      <c r="Z58">
        <v>0</v>
      </c>
      <c r="AA58">
        <v>104.7</v>
      </c>
      <c r="AB58">
        <v>2000</v>
      </c>
      <c r="AC58">
        <v>104.7</v>
      </c>
      <c r="AD58">
        <v>28</v>
      </c>
      <c r="AE58">
        <v>0</v>
      </c>
    </row>
    <row r="59" spans="1:31" x14ac:dyDescent="0.25">
      <c r="A59" t="s">
        <v>144</v>
      </c>
      <c r="B59" s="6">
        <v>42187</v>
      </c>
      <c r="C59" s="7">
        <v>0.51111111111111118</v>
      </c>
      <c r="J59" t="s">
        <v>151</v>
      </c>
      <c r="K59">
        <f>L59+Q59+V59+AA59</f>
        <v>411.90000000000003</v>
      </c>
      <c r="L59">
        <v>98.8</v>
      </c>
      <c r="M59">
        <v>500</v>
      </c>
      <c r="N59">
        <v>98.8</v>
      </c>
      <c r="O59">
        <v>33</v>
      </c>
      <c r="P59">
        <v>0</v>
      </c>
      <c r="Q59">
        <v>103.2</v>
      </c>
      <c r="R59">
        <v>1000</v>
      </c>
      <c r="S59">
        <v>103.2</v>
      </c>
      <c r="T59">
        <v>30</v>
      </c>
      <c r="U59">
        <v>0</v>
      </c>
      <c r="V59">
        <v>105.1</v>
      </c>
      <c r="W59">
        <v>1500</v>
      </c>
      <c r="X59">
        <v>105.1</v>
      </c>
      <c r="Y59">
        <v>29</v>
      </c>
      <c r="Z59">
        <v>0</v>
      </c>
      <c r="AA59">
        <v>104.8</v>
      </c>
      <c r="AB59">
        <v>2000</v>
      </c>
      <c r="AC59">
        <v>104.8</v>
      </c>
      <c r="AD59">
        <v>29</v>
      </c>
      <c r="AE59">
        <v>0</v>
      </c>
    </row>
    <row r="60" spans="1:31" x14ac:dyDescent="0.25">
      <c r="A60" t="s">
        <v>144</v>
      </c>
      <c r="B60" s="6">
        <v>42187</v>
      </c>
      <c r="C60" s="7">
        <v>0.51111111111111118</v>
      </c>
      <c r="J60" t="s">
        <v>152</v>
      </c>
      <c r="K60">
        <f>L60+Q60+V60+AA60</f>
        <v>403.1</v>
      </c>
      <c r="L60">
        <v>100.6</v>
      </c>
      <c r="M60">
        <v>500</v>
      </c>
      <c r="N60">
        <v>100.6</v>
      </c>
      <c r="O60">
        <v>32</v>
      </c>
      <c r="P60">
        <v>0</v>
      </c>
      <c r="Q60">
        <v>101.4</v>
      </c>
      <c r="R60">
        <v>1000</v>
      </c>
      <c r="S60">
        <v>101.4</v>
      </c>
      <c r="T60">
        <v>31</v>
      </c>
      <c r="U60">
        <v>0</v>
      </c>
      <c r="V60">
        <v>101.3</v>
      </c>
      <c r="W60">
        <v>1500</v>
      </c>
      <c r="X60">
        <v>101.3</v>
      </c>
      <c r="Y60">
        <v>33</v>
      </c>
      <c r="Z60">
        <v>0</v>
      </c>
      <c r="AA60">
        <v>99.8</v>
      </c>
      <c r="AB60">
        <v>2000</v>
      </c>
      <c r="AC60">
        <v>99.8</v>
      </c>
      <c r="AD60">
        <v>37</v>
      </c>
      <c r="AE60">
        <v>0</v>
      </c>
    </row>
    <row r="61" spans="1:31" x14ac:dyDescent="0.25">
      <c r="A61" t="s">
        <v>144</v>
      </c>
      <c r="B61" s="6">
        <v>42187</v>
      </c>
      <c r="C61" s="7">
        <v>0.51111111111111118</v>
      </c>
      <c r="J61" t="s">
        <v>153</v>
      </c>
      <c r="K61">
        <f>L61+Q61+V61+AA61</f>
        <v>423.70000000000005</v>
      </c>
      <c r="L61">
        <v>100.2</v>
      </c>
      <c r="M61">
        <v>500</v>
      </c>
      <c r="N61">
        <v>100.2</v>
      </c>
      <c r="O61">
        <v>36</v>
      </c>
      <c r="P61">
        <v>0</v>
      </c>
      <c r="Q61">
        <v>103.4</v>
      </c>
      <c r="R61">
        <v>1000</v>
      </c>
      <c r="S61">
        <v>103.4</v>
      </c>
      <c r="T61">
        <v>34</v>
      </c>
      <c r="U61">
        <v>0</v>
      </c>
      <c r="V61">
        <v>108.1</v>
      </c>
      <c r="W61">
        <v>1500</v>
      </c>
      <c r="X61">
        <v>108.1</v>
      </c>
      <c r="Y61">
        <v>32</v>
      </c>
      <c r="Z61">
        <v>0</v>
      </c>
      <c r="AA61">
        <v>112</v>
      </c>
      <c r="AB61">
        <v>2000</v>
      </c>
      <c r="AC61">
        <v>112</v>
      </c>
      <c r="AD61">
        <v>32</v>
      </c>
      <c r="AE61">
        <v>0</v>
      </c>
    </row>
    <row r="62" spans="1:31" x14ac:dyDescent="0.25">
      <c r="A62" t="s">
        <v>144</v>
      </c>
      <c r="B62" s="6">
        <v>42187</v>
      </c>
      <c r="C62" s="7">
        <v>0.51111111111111118</v>
      </c>
      <c r="J62" t="s">
        <v>154</v>
      </c>
      <c r="K62">
        <f>L62+Q62+V62+AA62</f>
        <v>438</v>
      </c>
      <c r="L62">
        <v>103.9</v>
      </c>
      <c r="M62">
        <v>500</v>
      </c>
      <c r="N62">
        <v>103.9</v>
      </c>
      <c r="O62">
        <v>35</v>
      </c>
      <c r="P62">
        <v>0</v>
      </c>
      <c r="Q62">
        <v>109.1</v>
      </c>
      <c r="R62">
        <v>1000</v>
      </c>
      <c r="S62">
        <v>109.1</v>
      </c>
      <c r="T62">
        <v>34</v>
      </c>
      <c r="U62">
        <v>0</v>
      </c>
      <c r="V62">
        <v>112.6</v>
      </c>
      <c r="W62">
        <v>1500</v>
      </c>
      <c r="X62">
        <v>112.6</v>
      </c>
      <c r="Y62">
        <v>32</v>
      </c>
      <c r="Z62">
        <v>0</v>
      </c>
      <c r="AA62">
        <v>112.4</v>
      </c>
      <c r="AB62">
        <v>2000</v>
      </c>
      <c r="AC62">
        <v>112.4</v>
      </c>
      <c r="AD62">
        <v>33</v>
      </c>
      <c r="AE62">
        <v>0</v>
      </c>
    </row>
    <row r="63" spans="1:31" x14ac:dyDescent="0.25">
      <c r="A63" t="s">
        <v>144</v>
      </c>
      <c r="B63" s="6">
        <v>42187</v>
      </c>
      <c r="C63" s="7">
        <v>0.51111111111111118</v>
      </c>
      <c r="J63" t="s">
        <v>155</v>
      </c>
      <c r="K63">
        <f>L63+Q63+V63+AA63</f>
        <v>408.4</v>
      </c>
      <c r="L63">
        <v>100</v>
      </c>
      <c r="M63">
        <v>500</v>
      </c>
      <c r="N63">
        <v>100</v>
      </c>
      <c r="O63">
        <v>35</v>
      </c>
      <c r="P63">
        <v>0</v>
      </c>
      <c r="Q63">
        <v>102.2</v>
      </c>
      <c r="R63">
        <v>1000</v>
      </c>
      <c r="S63">
        <v>102.2</v>
      </c>
      <c r="T63">
        <v>32</v>
      </c>
      <c r="U63">
        <v>0</v>
      </c>
      <c r="V63">
        <v>104.5</v>
      </c>
      <c r="W63">
        <v>1500</v>
      </c>
      <c r="X63">
        <v>104.5</v>
      </c>
      <c r="Y63">
        <v>33</v>
      </c>
      <c r="Z63">
        <v>0</v>
      </c>
      <c r="AA63">
        <v>101.7</v>
      </c>
      <c r="AB63">
        <v>2000</v>
      </c>
      <c r="AC63">
        <v>101.7</v>
      </c>
      <c r="AD63">
        <v>34</v>
      </c>
      <c r="AE63">
        <v>0</v>
      </c>
    </row>
    <row r="64" spans="1:31" x14ac:dyDescent="0.25">
      <c r="A64" t="s">
        <v>144</v>
      </c>
      <c r="B64" s="6">
        <v>42187</v>
      </c>
      <c r="C64" s="7">
        <v>0.51111111111111118</v>
      </c>
      <c r="J64" t="s">
        <v>156</v>
      </c>
      <c r="K64">
        <f>L64+Q64+V64+AA64</f>
        <v>419</v>
      </c>
      <c r="L64">
        <v>103.3</v>
      </c>
      <c r="M64">
        <v>500</v>
      </c>
      <c r="N64">
        <v>103.3</v>
      </c>
      <c r="O64">
        <v>34</v>
      </c>
      <c r="P64">
        <v>0</v>
      </c>
      <c r="Q64">
        <v>106.8</v>
      </c>
      <c r="R64">
        <v>1000</v>
      </c>
      <c r="S64">
        <v>106.8</v>
      </c>
      <c r="T64">
        <v>32</v>
      </c>
      <c r="U64">
        <v>0</v>
      </c>
      <c r="V64">
        <v>107.2</v>
      </c>
      <c r="W64">
        <v>1500</v>
      </c>
      <c r="X64">
        <v>107.2</v>
      </c>
      <c r="Y64">
        <v>33</v>
      </c>
      <c r="Z64">
        <v>0</v>
      </c>
      <c r="AA64">
        <v>101.7</v>
      </c>
      <c r="AB64">
        <v>2000</v>
      </c>
      <c r="AC64">
        <v>101.7</v>
      </c>
      <c r="AD64">
        <v>38</v>
      </c>
      <c r="AE64">
        <v>0</v>
      </c>
    </row>
    <row r="65" spans="1:31" x14ac:dyDescent="0.25">
      <c r="A65" t="s">
        <v>157</v>
      </c>
      <c r="B65" s="6">
        <v>42187</v>
      </c>
      <c r="C65" s="7">
        <v>0.53055555555555556</v>
      </c>
      <c r="J65" t="s">
        <v>158</v>
      </c>
      <c r="K65">
        <f>L65+Q65</f>
        <v>186.39999999999998</v>
      </c>
      <c r="L65">
        <v>91.1</v>
      </c>
      <c r="M65">
        <v>500</v>
      </c>
      <c r="N65">
        <v>91.1</v>
      </c>
      <c r="O65">
        <v>34</v>
      </c>
      <c r="P65">
        <v>0</v>
      </c>
      <c r="Q65">
        <v>95.3</v>
      </c>
      <c r="R65">
        <v>1000</v>
      </c>
      <c r="S65">
        <v>95.3</v>
      </c>
      <c r="T65">
        <v>36</v>
      </c>
      <c r="U65">
        <v>0</v>
      </c>
      <c r="V65">
        <v>110.1</v>
      </c>
      <c r="W65">
        <v>1500</v>
      </c>
      <c r="X65">
        <v>110.1</v>
      </c>
      <c r="Y65">
        <v>27</v>
      </c>
      <c r="Z65">
        <v>0</v>
      </c>
      <c r="AA65">
        <v>109.8</v>
      </c>
      <c r="AB65">
        <v>2000</v>
      </c>
      <c r="AC65">
        <v>109.8</v>
      </c>
      <c r="AD65">
        <v>27</v>
      </c>
      <c r="AE65">
        <v>0</v>
      </c>
    </row>
    <row r="66" spans="1:31" x14ac:dyDescent="0.25">
      <c r="A66" t="s">
        <v>157</v>
      </c>
      <c r="B66" s="6">
        <v>42187</v>
      </c>
      <c r="C66" s="7">
        <v>0.53055555555555556</v>
      </c>
      <c r="J66" t="s">
        <v>159</v>
      </c>
      <c r="K66">
        <f>L66+Q66</f>
        <v>190.2</v>
      </c>
      <c r="L66">
        <v>95</v>
      </c>
      <c r="M66">
        <v>500</v>
      </c>
      <c r="N66">
        <v>95</v>
      </c>
      <c r="O66">
        <v>39</v>
      </c>
      <c r="P66">
        <v>0</v>
      </c>
      <c r="Q66">
        <v>95.2</v>
      </c>
      <c r="R66">
        <v>1000</v>
      </c>
      <c r="S66">
        <v>95.2</v>
      </c>
      <c r="T66">
        <v>40</v>
      </c>
      <c r="U66">
        <v>0</v>
      </c>
    </row>
    <row r="67" spans="1:31" x14ac:dyDescent="0.25">
      <c r="A67" t="s">
        <v>157</v>
      </c>
      <c r="B67" s="6">
        <v>42187</v>
      </c>
      <c r="C67" s="7">
        <v>0.53055555555555556</v>
      </c>
      <c r="J67" t="s">
        <v>160</v>
      </c>
      <c r="K67">
        <f>L67+Q67</f>
        <v>194.3</v>
      </c>
      <c r="L67">
        <v>94.8</v>
      </c>
      <c r="M67">
        <v>500</v>
      </c>
      <c r="N67">
        <v>94.8</v>
      </c>
      <c r="O67">
        <v>31</v>
      </c>
      <c r="P67">
        <v>0</v>
      </c>
      <c r="Q67">
        <v>99.5</v>
      </c>
      <c r="R67">
        <v>1000</v>
      </c>
      <c r="S67">
        <v>99.5</v>
      </c>
      <c r="T67">
        <v>33</v>
      </c>
      <c r="U67">
        <v>0</v>
      </c>
    </row>
    <row r="68" spans="1:31" x14ac:dyDescent="0.25">
      <c r="A68" t="s">
        <v>157</v>
      </c>
      <c r="B68" s="6">
        <v>42187</v>
      </c>
      <c r="C68" s="7">
        <v>0.53055555555555556</v>
      </c>
      <c r="J68" t="s">
        <v>161</v>
      </c>
      <c r="K68">
        <f>L68+Q68</f>
        <v>365.1</v>
      </c>
      <c r="L68">
        <v>173.3</v>
      </c>
      <c r="M68">
        <v>500</v>
      </c>
      <c r="N68">
        <v>173.3</v>
      </c>
      <c r="O68">
        <v>42</v>
      </c>
      <c r="P68">
        <v>0</v>
      </c>
      <c r="Q68">
        <v>191.8</v>
      </c>
      <c r="R68">
        <v>1000</v>
      </c>
      <c r="S68">
        <v>191.8</v>
      </c>
      <c r="T68">
        <v>43</v>
      </c>
      <c r="U68">
        <v>0</v>
      </c>
    </row>
    <row r="69" spans="1:31" x14ac:dyDescent="0.25">
      <c r="A69" t="s">
        <v>157</v>
      </c>
      <c r="B69" s="6">
        <v>42187</v>
      </c>
      <c r="C69" s="7">
        <v>0.53055555555555556</v>
      </c>
      <c r="J69" t="s">
        <v>162</v>
      </c>
      <c r="K69">
        <f>L69+Q69</f>
        <v>227.4</v>
      </c>
      <c r="L69">
        <v>112</v>
      </c>
      <c r="M69">
        <v>500</v>
      </c>
      <c r="N69">
        <v>112</v>
      </c>
      <c r="O69">
        <v>40</v>
      </c>
      <c r="P69">
        <v>0</v>
      </c>
      <c r="Q69">
        <v>115.4</v>
      </c>
      <c r="R69">
        <v>1000</v>
      </c>
      <c r="S69">
        <v>115.4</v>
      </c>
      <c r="T69">
        <v>40</v>
      </c>
      <c r="U69">
        <v>0</v>
      </c>
    </row>
    <row r="70" spans="1:31" x14ac:dyDescent="0.25">
      <c r="A70" t="s">
        <v>157</v>
      </c>
      <c r="B70" s="6">
        <v>42187</v>
      </c>
      <c r="C70" s="7">
        <v>0.53055555555555556</v>
      </c>
      <c r="J70" t="s">
        <v>26</v>
      </c>
      <c r="K70">
        <f>L70+Q70</f>
        <v>310.7</v>
      </c>
      <c r="L70">
        <v>143</v>
      </c>
      <c r="M70">
        <v>500</v>
      </c>
      <c r="N70">
        <v>143</v>
      </c>
      <c r="O70">
        <v>39</v>
      </c>
      <c r="P70">
        <v>0</v>
      </c>
      <c r="Q70">
        <v>167.7</v>
      </c>
      <c r="R70">
        <v>1000</v>
      </c>
      <c r="S70">
        <v>167.7</v>
      </c>
      <c r="T70">
        <v>40</v>
      </c>
      <c r="U70">
        <v>0</v>
      </c>
    </row>
    <row r="71" spans="1:31" x14ac:dyDescent="0.25">
      <c r="A71" t="s">
        <v>157</v>
      </c>
      <c r="B71" s="6">
        <v>42187</v>
      </c>
      <c r="C71" s="7">
        <v>0.53055555555555556</v>
      </c>
      <c r="J71" t="s">
        <v>163</v>
      </c>
      <c r="K71">
        <f>L71+Q71</f>
        <v>258.60000000000002</v>
      </c>
      <c r="L71">
        <v>124.8</v>
      </c>
      <c r="M71">
        <v>500</v>
      </c>
      <c r="N71">
        <v>124.8</v>
      </c>
      <c r="O71">
        <v>33</v>
      </c>
      <c r="P71">
        <v>0</v>
      </c>
      <c r="Q71">
        <v>133.80000000000001</v>
      </c>
      <c r="R71">
        <v>1000</v>
      </c>
      <c r="S71">
        <v>133.80000000000001</v>
      </c>
      <c r="T71">
        <v>33</v>
      </c>
      <c r="U71">
        <v>0</v>
      </c>
    </row>
    <row r="72" spans="1:31" x14ac:dyDescent="0.25">
      <c r="A72" t="s">
        <v>157</v>
      </c>
      <c r="B72" s="6">
        <v>42187</v>
      </c>
      <c r="C72" s="7">
        <v>0.53055555555555556</v>
      </c>
      <c r="J72" t="s">
        <v>164</v>
      </c>
      <c r="K72">
        <f>L72+Q72</f>
        <v>236.6</v>
      </c>
      <c r="L72">
        <v>117.3</v>
      </c>
      <c r="M72">
        <v>500</v>
      </c>
      <c r="N72">
        <v>117.3</v>
      </c>
      <c r="O72">
        <v>31</v>
      </c>
      <c r="P72">
        <v>0</v>
      </c>
      <c r="Q72">
        <v>119.3</v>
      </c>
      <c r="R72">
        <v>1000</v>
      </c>
      <c r="S72">
        <v>119.3</v>
      </c>
      <c r="T72">
        <v>31</v>
      </c>
      <c r="U72">
        <v>0</v>
      </c>
    </row>
    <row r="73" spans="1:31" x14ac:dyDescent="0.25">
      <c r="A73" t="s">
        <v>157</v>
      </c>
      <c r="B73" s="6">
        <v>42187</v>
      </c>
      <c r="C73" s="7">
        <v>0.53055555555555556</v>
      </c>
      <c r="J73" t="s">
        <v>165</v>
      </c>
      <c r="K73">
        <f>L73+Q73</f>
        <v>221.2</v>
      </c>
      <c r="L73">
        <v>105.5</v>
      </c>
      <c r="M73">
        <v>500</v>
      </c>
      <c r="N73">
        <v>105.5</v>
      </c>
      <c r="O73">
        <v>36</v>
      </c>
      <c r="P73">
        <v>0</v>
      </c>
      <c r="Q73">
        <v>115.7</v>
      </c>
      <c r="R73">
        <v>1000</v>
      </c>
      <c r="S73">
        <v>115.7</v>
      </c>
      <c r="T73">
        <v>32</v>
      </c>
      <c r="U73">
        <v>0</v>
      </c>
    </row>
    <row r="74" spans="1:31" x14ac:dyDescent="0.25">
      <c r="A74" t="s">
        <v>157</v>
      </c>
      <c r="B74" s="6">
        <v>42187</v>
      </c>
      <c r="C74" s="7">
        <v>0.53055555555555556</v>
      </c>
      <c r="J74" t="s">
        <v>166</v>
      </c>
      <c r="K74">
        <f>L74+Q74</f>
        <v>227.1</v>
      </c>
      <c r="L74">
        <v>111.6</v>
      </c>
      <c r="M74">
        <v>500</v>
      </c>
      <c r="N74">
        <v>111.6</v>
      </c>
      <c r="O74">
        <v>34</v>
      </c>
      <c r="P74">
        <v>0</v>
      </c>
      <c r="Q74">
        <v>115.5</v>
      </c>
      <c r="R74">
        <v>1000</v>
      </c>
      <c r="S74">
        <v>115.5</v>
      </c>
      <c r="T74">
        <v>33</v>
      </c>
      <c r="U74">
        <v>0</v>
      </c>
    </row>
    <row r="75" spans="1:31" x14ac:dyDescent="0.25">
      <c r="A75" t="s">
        <v>167</v>
      </c>
      <c r="B75" s="6">
        <v>42187</v>
      </c>
      <c r="C75" s="7">
        <v>0.53472222222222221</v>
      </c>
      <c r="J75" t="s">
        <v>168</v>
      </c>
      <c r="K75">
        <f>L75+Q75</f>
        <v>227.8</v>
      </c>
      <c r="L75">
        <v>113.1</v>
      </c>
      <c r="M75">
        <v>500</v>
      </c>
      <c r="N75">
        <v>113.1</v>
      </c>
      <c r="O75">
        <v>41</v>
      </c>
      <c r="P75">
        <v>0</v>
      </c>
      <c r="Q75">
        <v>114.7</v>
      </c>
      <c r="R75">
        <v>1000</v>
      </c>
      <c r="S75">
        <v>114.7</v>
      </c>
      <c r="T75">
        <v>43</v>
      </c>
      <c r="U75">
        <v>0</v>
      </c>
    </row>
    <row r="76" spans="1:31" x14ac:dyDescent="0.25">
      <c r="A76" t="s">
        <v>167</v>
      </c>
      <c r="B76" s="6">
        <v>42187</v>
      </c>
      <c r="C76" s="7">
        <v>0.53472222222222221</v>
      </c>
      <c r="J76" t="s">
        <v>169</v>
      </c>
      <c r="K76">
        <f>L76+Q76</f>
        <v>229.60000000000002</v>
      </c>
      <c r="L76">
        <v>109.2</v>
      </c>
      <c r="M76">
        <v>500</v>
      </c>
      <c r="N76">
        <v>109.2</v>
      </c>
      <c r="O76">
        <v>35</v>
      </c>
      <c r="P76">
        <v>0</v>
      </c>
      <c r="Q76">
        <v>120.4</v>
      </c>
      <c r="R76">
        <v>1000</v>
      </c>
      <c r="S76">
        <v>120.4</v>
      </c>
      <c r="T76">
        <v>31</v>
      </c>
      <c r="U76">
        <v>0</v>
      </c>
    </row>
    <row r="77" spans="1:31" x14ac:dyDescent="0.25">
      <c r="A77" t="s">
        <v>167</v>
      </c>
      <c r="B77" s="6">
        <v>42187</v>
      </c>
      <c r="C77" s="7">
        <v>0.53472222222222221</v>
      </c>
      <c r="J77" t="s">
        <v>170</v>
      </c>
      <c r="K77">
        <f>L77+Q77</f>
        <v>227.89999999999998</v>
      </c>
      <c r="L77">
        <v>114.3</v>
      </c>
      <c r="M77">
        <v>500</v>
      </c>
      <c r="N77">
        <v>114.3</v>
      </c>
      <c r="O77">
        <v>36</v>
      </c>
      <c r="P77">
        <v>0</v>
      </c>
      <c r="Q77">
        <v>113.6</v>
      </c>
      <c r="R77">
        <v>1000</v>
      </c>
      <c r="S77">
        <v>113.6</v>
      </c>
      <c r="T77">
        <v>35</v>
      </c>
      <c r="U77">
        <v>0</v>
      </c>
    </row>
    <row r="78" spans="1:31" x14ac:dyDescent="0.25">
      <c r="A78" t="s">
        <v>167</v>
      </c>
      <c r="B78" s="6">
        <v>42187</v>
      </c>
      <c r="C78" s="7">
        <v>0.53472222222222221</v>
      </c>
      <c r="J78" t="s">
        <v>171</v>
      </c>
      <c r="K78">
        <f>L78+Q78</f>
        <v>225.7</v>
      </c>
      <c r="L78">
        <v>112.2</v>
      </c>
      <c r="M78">
        <v>500</v>
      </c>
      <c r="N78">
        <v>112.2</v>
      </c>
      <c r="O78">
        <v>37</v>
      </c>
      <c r="P78">
        <v>0</v>
      </c>
      <c r="Q78">
        <v>113.5</v>
      </c>
      <c r="R78">
        <v>1000</v>
      </c>
      <c r="S78">
        <v>113.5</v>
      </c>
      <c r="T78">
        <v>40</v>
      </c>
      <c r="U78">
        <v>0</v>
      </c>
    </row>
    <row r="79" spans="1:31" x14ac:dyDescent="0.25">
      <c r="A79" t="s">
        <v>167</v>
      </c>
      <c r="B79" s="6">
        <v>42187</v>
      </c>
      <c r="C79" s="7">
        <v>0.53472222222222221</v>
      </c>
      <c r="J79" t="s">
        <v>172</v>
      </c>
      <c r="K79">
        <f>L79+Q79</f>
        <v>242.2</v>
      </c>
      <c r="L79">
        <v>117.8</v>
      </c>
      <c r="M79">
        <v>500</v>
      </c>
      <c r="N79">
        <v>117.8</v>
      </c>
      <c r="O79">
        <v>33</v>
      </c>
      <c r="P79">
        <v>0</v>
      </c>
      <c r="Q79">
        <v>124.4</v>
      </c>
      <c r="R79">
        <v>1000</v>
      </c>
      <c r="S79">
        <v>124.4</v>
      </c>
      <c r="T79">
        <v>35</v>
      </c>
      <c r="U79">
        <v>0</v>
      </c>
    </row>
    <row r="80" spans="1:31" x14ac:dyDescent="0.25">
      <c r="A80" t="s">
        <v>173</v>
      </c>
      <c r="B80" s="6">
        <v>42187</v>
      </c>
      <c r="C80" s="7">
        <v>0.52986111111111112</v>
      </c>
      <c r="J80" t="s">
        <v>174</v>
      </c>
      <c r="K80">
        <f>L80+Q80</f>
        <v>232.8</v>
      </c>
      <c r="L80">
        <v>112.6</v>
      </c>
      <c r="M80">
        <v>500</v>
      </c>
      <c r="N80">
        <v>112.6</v>
      </c>
      <c r="O80">
        <v>57</v>
      </c>
      <c r="P80">
        <v>0</v>
      </c>
      <c r="Q80">
        <v>120.2</v>
      </c>
      <c r="R80">
        <v>1000</v>
      </c>
      <c r="S80">
        <v>120.2</v>
      </c>
      <c r="T80">
        <v>61</v>
      </c>
      <c r="U80">
        <v>0</v>
      </c>
    </row>
    <row r="81" spans="1:21" x14ac:dyDescent="0.25">
      <c r="A81" t="s">
        <v>173</v>
      </c>
      <c r="B81" s="6">
        <v>42187</v>
      </c>
      <c r="C81" s="7">
        <v>0.52986111111111112</v>
      </c>
      <c r="J81" t="s">
        <v>175</v>
      </c>
      <c r="K81">
        <f>L81+Q81</f>
        <v>262.10000000000002</v>
      </c>
      <c r="L81">
        <v>127.4</v>
      </c>
      <c r="M81">
        <v>500</v>
      </c>
      <c r="N81">
        <v>127.4</v>
      </c>
      <c r="O81">
        <v>46</v>
      </c>
      <c r="P81">
        <v>0</v>
      </c>
      <c r="Q81">
        <v>134.69999999999999</v>
      </c>
      <c r="R81">
        <v>1000</v>
      </c>
      <c r="S81">
        <v>134.69999999999999</v>
      </c>
      <c r="T81">
        <v>46</v>
      </c>
      <c r="U81">
        <v>0</v>
      </c>
    </row>
    <row r="82" spans="1:21" x14ac:dyDescent="0.25">
      <c r="A82" t="s">
        <v>173</v>
      </c>
      <c r="B82" s="6">
        <v>42187</v>
      </c>
      <c r="C82" s="7">
        <v>0.52986111111111112</v>
      </c>
      <c r="J82" t="s">
        <v>176</v>
      </c>
      <c r="K82">
        <f>L82+Q82</f>
        <v>289.29999999999995</v>
      </c>
      <c r="L82">
        <v>135.69999999999999</v>
      </c>
      <c r="M82">
        <v>500</v>
      </c>
      <c r="N82">
        <v>135.69999999999999</v>
      </c>
      <c r="O82">
        <v>50</v>
      </c>
      <c r="P82">
        <v>0</v>
      </c>
      <c r="Q82">
        <v>153.6</v>
      </c>
      <c r="R82">
        <v>1000</v>
      </c>
      <c r="S82">
        <v>153.6</v>
      </c>
      <c r="T82">
        <v>50</v>
      </c>
      <c r="U82">
        <v>0</v>
      </c>
    </row>
    <row r="83" spans="1:21" x14ac:dyDescent="0.25">
      <c r="A83" t="s">
        <v>173</v>
      </c>
      <c r="B83" s="6">
        <v>42187</v>
      </c>
      <c r="C83" s="7">
        <v>0.52986111111111112</v>
      </c>
      <c r="J83" t="s">
        <v>177</v>
      </c>
      <c r="K83">
        <f>L83+Q83</f>
        <v>277</v>
      </c>
      <c r="L83">
        <v>128.69999999999999</v>
      </c>
      <c r="M83">
        <v>500</v>
      </c>
      <c r="N83">
        <v>128.69999999999999</v>
      </c>
      <c r="O83">
        <v>43</v>
      </c>
      <c r="P83">
        <v>0</v>
      </c>
      <c r="Q83">
        <v>148.30000000000001</v>
      </c>
      <c r="R83">
        <v>1000</v>
      </c>
      <c r="S83">
        <v>148.30000000000001</v>
      </c>
      <c r="T83">
        <v>42</v>
      </c>
      <c r="U83">
        <v>0</v>
      </c>
    </row>
    <row r="84" spans="1:21" x14ac:dyDescent="0.25">
      <c r="A84" t="s">
        <v>173</v>
      </c>
      <c r="B84" s="6">
        <v>42187</v>
      </c>
      <c r="C84" s="7">
        <v>0.52986111111111112</v>
      </c>
      <c r="J84" t="s">
        <v>178</v>
      </c>
      <c r="K84">
        <f>L84+Q84</f>
        <v>276.39999999999998</v>
      </c>
      <c r="L84">
        <v>129.1</v>
      </c>
      <c r="M84">
        <v>500</v>
      </c>
      <c r="N84">
        <v>129.1</v>
      </c>
      <c r="O84">
        <v>39</v>
      </c>
      <c r="P84">
        <v>0</v>
      </c>
      <c r="Q84">
        <v>147.30000000000001</v>
      </c>
      <c r="R84">
        <v>1000</v>
      </c>
      <c r="S84">
        <v>147.30000000000001</v>
      </c>
      <c r="T84">
        <v>42</v>
      </c>
      <c r="U84">
        <v>0</v>
      </c>
    </row>
    <row r="85" spans="1:21" x14ac:dyDescent="0.25">
      <c r="A85" t="s">
        <v>173</v>
      </c>
      <c r="B85" s="6">
        <v>42187</v>
      </c>
      <c r="C85" s="7">
        <v>0.52986111111111112</v>
      </c>
      <c r="J85" t="s">
        <v>179</v>
      </c>
      <c r="K85">
        <f>L85+Q85</f>
        <v>307.60000000000002</v>
      </c>
      <c r="L85">
        <v>151.1</v>
      </c>
      <c r="M85">
        <v>500</v>
      </c>
      <c r="N85">
        <v>151.1</v>
      </c>
      <c r="O85">
        <v>49</v>
      </c>
      <c r="P85">
        <v>0</v>
      </c>
      <c r="Q85">
        <v>156.5</v>
      </c>
      <c r="R85">
        <v>1000</v>
      </c>
      <c r="S85">
        <v>156.5</v>
      </c>
      <c r="T85">
        <v>45</v>
      </c>
      <c r="U85">
        <v>0</v>
      </c>
    </row>
    <row r="86" spans="1:21" x14ac:dyDescent="0.25">
      <c r="A86" t="s">
        <v>173</v>
      </c>
      <c r="B86" s="6">
        <v>42187</v>
      </c>
      <c r="C86" s="7">
        <v>0.52986111111111112</v>
      </c>
      <c r="J86" t="s">
        <v>180</v>
      </c>
      <c r="K86">
        <f>L86+Q86</f>
        <v>245.6</v>
      </c>
      <c r="L86">
        <v>122.3</v>
      </c>
      <c r="M86">
        <v>500</v>
      </c>
      <c r="N86">
        <v>122.3</v>
      </c>
      <c r="O86">
        <v>38</v>
      </c>
      <c r="P86">
        <v>0</v>
      </c>
      <c r="Q86">
        <v>123.3</v>
      </c>
      <c r="R86">
        <v>1000</v>
      </c>
      <c r="S86">
        <v>123.3</v>
      </c>
      <c r="T86">
        <v>39</v>
      </c>
      <c r="U86">
        <v>0</v>
      </c>
    </row>
    <row r="87" spans="1:21" x14ac:dyDescent="0.25">
      <c r="A87" t="s">
        <v>173</v>
      </c>
      <c r="B87" s="6">
        <v>42187</v>
      </c>
      <c r="C87" s="7">
        <v>0.52986111111111112</v>
      </c>
      <c r="J87" t="s">
        <v>181</v>
      </c>
      <c r="K87">
        <f>L87+Q87</f>
        <v>235.5</v>
      </c>
      <c r="L87">
        <v>114.8</v>
      </c>
      <c r="M87">
        <v>500</v>
      </c>
      <c r="N87">
        <v>114.8</v>
      </c>
      <c r="O87">
        <v>48</v>
      </c>
      <c r="P87">
        <v>0</v>
      </c>
      <c r="Q87">
        <v>120.7</v>
      </c>
      <c r="R87">
        <v>1000</v>
      </c>
      <c r="S87">
        <v>120.7</v>
      </c>
      <c r="T87">
        <v>50</v>
      </c>
      <c r="U87">
        <v>0</v>
      </c>
    </row>
    <row r="88" spans="1:21" x14ac:dyDescent="0.25">
      <c r="A88" t="s">
        <v>173</v>
      </c>
      <c r="B88" s="6">
        <v>42187</v>
      </c>
      <c r="C88" s="7">
        <v>0.52986111111111112</v>
      </c>
      <c r="J88" t="s">
        <v>182</v>
      </c>
      <c r="K88">
        <f>L88+Q88</f>
        <v>235.2</v>
      </c>
      <c r="L88">
        <v>114.6</v>
      </c>
      <c r="M88">
        <v>500</v>
      </c>
      <c r="N88">
        <v>114.6</v>
      </c>
      <c r="O88">
        <v>33</v>
      </c>
      <c r="P88">
        <v>0</v>
      </c>
      <c r="Q88">
        <v>120.6</v>
      </c>
      <c r="R88">
        <v>1000</v>
      </c>
      <c r="S88">
        <v>120.6</v>
      </c>
      <c r="T88">
        <v>34</v>
      </c>
      <c r="U88">
        <v>0</v>
      </c>
    </row>
    <row r="89" spans="1:21" x14ac:dyDescent="0.25">
      <c r="A89" t="s">
        <v>173</v>
      </c>
      <c r="B89" s="6">
        <v>42187</v>
      </c>
      <c r="C89" s="7">
        <v>0.52986111111111112</v>
      </c>
      <c r="J89" t="s">
        <v>183</v>
      </c>
      <c r="K89">
        <f>L89+Q89</f>
        <v>213.9</v>
      </c>
      <c r="L89">
        <v>106.2</v>
      </c>
      <c r="M89">
        <v>500</v>
      </c>
      <c r="N89">
        <v>106.2</v>
      </c>
      <c r="O89">
        <v>47</v>
      </c>
      <c r="P89">
        <v>0</v>
      </c>
      <c r="Q89">
        <v>107.7</v>
      </c>
      <c r="R89">
        <v>1000</v>
      </c>
      <c r="S89">
        <v>107.7</v>
      </c>
      <c r="T89">
        <v>47</v>
      </c>
      <c r="U89">
        <v>0</v>
      </c>
    </row>
    <row r="90" spans="1:21" x14ac:dyDescent="0.25">
      <c r="A90" t="s">
        <v>173</v>
      </c>
      <c r="B90" s="6">
        <v>42187</v>
      </c>
      <c r="C90" s="7">
        <v>0.52986111111111112</v>
      </c>
      <c r="J90" t="s">
        <v>184</v>
      </c>
      <c r="K90">
        <f>L90+Q90</f>
        <v>237.60000000000002</v>
      </c>
      <c r="L90">
        <v>116.7</v>
      </c>
      <c r="M90">
        <v>500</v>
      </c>
      <c r="N90">
        <v>116.7</v>
      </c>
      <c r="O90">
        <v>32</v>
      </c>
      <c r="P90">
        <v>0</v>
      </c>
      <c r="Q90">
        <v>120.9</v>
      </c>
      <c r="R90">
        <v>1000</v>
      </c>
      <c r="S90">
        <v>120.9</v>
      </c>
      <c r="T90">
        <v>38</v>
      </c>
      <c r="U90">
        <v>0</v>
      </c>
    </row>
    <row r="91" spans="1:21" x14ac:dyDescent="0.25">
      <c r="A91" t="s">
        <v>173</v>
      </c>
      <c r="B91" s="6">
        <v>42187</v>
      </c>
      <c r="C91" s="7">
        <v>0.52986111111111112</v>
      </c>
      <c r="J91" t="s">
        <v>185</v>
      </c>
      <c r="K91">
        <f>L91+Q91</f>
        <v>288.60000000000002</v>
      </c>
      <c r="L91">
        <v>135.6</v>
      </c>
      <c r="M91">
        <v>500</v>
      </c>
      <c r="N91">
        <v>135.6</v>
      </c>
      <c r="O91">
        <v>36</v>
      </c>
      <c r="P91">
        <v>0</v>
      </c>
      <c r="Q91">
        <v>153</v>
      </c>
      <c r="R91">
        <v>1000</v>
      </c>
      <c r="S91">
        <v>153</v>
      </c>
      <c r="T91">
        <v>40</v>
      </c>
      <c r="U91">
        <v>0</v>
      </c>
    </row>
    <row r="92" spans="1:21" x14ac:dyDescent="0.25">
      <c r="A92" t="s">
        <v>173</v>
      </c>
      <c r="B92" s="6">
        <v>42187</v>
      </c>
      <c r="C92" s="7">
        <v>0.52986111111111112</v>
      </c>
      <c r="J92" t="s">
        <v>186</v>
      </c>
      <c r="K92">
        <f>L92+Q92</f>
        <v>255.2</v>
      </c>
      <c r="L92">
        <v>124.1</v>
      </c>
      <c r="M92">
        <v>500</v>
      </c>
      <c r="N92">
        <v>124.1</v>
      </c>
      <c r="O92">
        <v>37</v>
      </c>
      <c r="P92">
        <v>0</v>
      </c>
      <c r="Q92">
        <v>131.1</v>
      </c>
      <c r="R92">
        <v>1000</v>
      </c>
      <c r="S92">
        <v>131.1</v>
      </c>
      <c r="T92">
        <v>41</v>
      </c>
      <c r="U92">
        <v>0</v>
      </c>
    </row>
    <row r="93" spans="1:21" x14ac:dyDescent="0.25">
      <c r="A93" t="s">
        <v>187</v>
      </c>
      <c r="B93" s="6">
        <v>42187</v>
      </c>
      <c r="C93" s="7">
        <v>0.54027777777777775</v>
      </c>
      <c r="J93" t="s">
        <v>188</v>
      </c>
      <c r="K93">
        <f>L93+Q93</f>
        <v>205.8</v>
      </c>
      <c r="L93">
        <v>103.1</v>
      </c>
      <c r="M93">
        <v>500</v>
      </c>
      <c r="N93">
        <v>103.1</v>
      </c>
      <c r="O93">
        <v>37</v>
      </c>
      <c r="P93">
        <v>0</v>
      </c>
      <c r="Q93">
        <v>102.7</v>
      </c>
      <c r="R93">
        <v>1000</v>
      </c>
      <c r="S93">
        <v>102.7</v>
      </c>
      <c r="T93">
        <v>37</v>
      </c>
      <c r="U93">
        <v>0</v>
      </c>
    </row>
    <row r="94" spans="1:21" x14ac:dyDescent="0.25">
      <c r="A94" t="s">
        <v>187</v>
      </c>
      <c r="B94" s="6">
        <v>42187</v>
      </c>
      <c r="C94" s="7">
        <v>0.54027777777777775</v>
      </c>
      <c r="J94" t="s">
        <v>189</v>
      </c>
      <c r="K94">
        <f>L94+Q94</f>
        <v>307.79999999999995</v>
      </c>
      <c r="L94">
        <v>138.6</v>
      </c>
      <c r="M94">
        <v>500</v>
      </c>
      <c r="N94">
        <v>138.6</v>
      </c>
      <c r="O94">
        <v>41</v>
      </c>
      <c r="P94">
        <v>0</v>
      </c>
      <c r="Q94">
        <v>169.2</v>
      </c>
      <c r="R94">
        <v>1000</v>
      </c>
      <c r="S94">
        <v>169.2</v>
      </c>
      <c r="T94">
        <v>37</v>
      </c>
      <c r="U94">
        <v>0</v>
      </c>
    </row>
    <row r="95" spans="1:21" x14ac:dyDescent="0.25">
      <c r="A95" t="s">
        <v>187</v>
      </c>
      <c r="B95" s="6">
        <v>42187</v>
      </c>
      <c r="C95" s="7">
        <v>0.54027777777777775</v>
      </c>
      <c r="J95" t="s">
        <v>190</v>
      </c>
      <c r="K95">
        <f>L95+Q95</f>
        <v>283.70000000000005</v>
      </c>
      <c r="L95">
        <v>132.4</v>
      </c>
      <c r="M95">
        <v>500</v>
      </c>
      <c r="N95">
        <v>132.4</v>
      </c>
      <c r="O95">
        <v>41</v>
      </c>
      <c r="P95">
        <v>0</v>
      </c>
      <c r="Q95">
        <v>151.30000000000001</v>
      </c>
      <c r="R95">
        <v>1000</v>
      </c>
      <c r="S95">
        <v>151.30000000000001</v>
      </c>
      <c r="T95">
        <v>39</v>
      </c>
      <c r="U95">
        <v>0</v>
      </c>
    </row>
    <row r="96" spans="1:21" x14ac:dyDescent="0.25">
      <c r="A96" t="s">
        <v>187</v>
      </c>
      <c r="B96" s="6">
        <v>42187</v>
      </c>
      <c r="C96" s="7">
        <v>0.54027777777777775</v>
      </c>
      <c r="J96" t="s">
        <v>191</v>
      </c>
      <c r="K96">
        <f>L96+Q96</f>
        <v>253.9</v>
      </c>
      <c r="L96">
        <v>123.5</v>
      </c>
      <c r="M96">
        <v>500</v>
      </c>
      <c r="N96">
        <v>123.5</v>
      </c>
      <c r="O96">
        <v>37</v>
      </c>
      <c r="P96">
        <v>0</v>
      </c>
      <c r="Q96">
        <v>130.4</v>
      </c>
      <c r="R96">
        <v>1000</v>
      </c>
      <c r="S96">
        <v>130.4</v>
      </c>
      <c r="T96">
        <v>35</v>
      </c>
      <c r="U96">
        <v>0</v>
      </c>
    </row>
    <row r="97" spans="1:21" x14ac:dyDescent="0.25">
      <c r="A97" t="s">
        <v>187</v>
      </c>
      <c r="B97" s="6">
        <v>42187</v>
      </c>
      <c r="C97" s="7">
        <v>0.54027777777777775</v>
      </c>
      <c r="J97" t="s">
        <v>192</v>
      </c>
      <c r="K97">
        <f>L97+Q97</f>
        <v>264.2</v>
      </c>
      <c r="L97">
        <v>120.7</v>
      </c>
      <c r="M97">
        <v>500</v>
      </c>
      <c r="N97">
        <v>120.7</v>
      </c>
      <c r="O97">
        <v>41</v>
      </c>
      <c r="P97">
        <v>0</v>
      </c>
      <c r="Q97">
        <v>143.5</v>
      </c>
      <c r="R97">
        <v>1000</v>
      </c>
      <c r="S97">
        <v>143.5</v>
      </c>
      <c r="T97">
        <v>39</v>
      </c>
      <c r="U97">
        <v>0</v>
      </c>
    </row>
    <row r="98" spans="1:21" x14ac:dyDescent="0.25">
      <c r="A98" t="s">
        <v>187</v>
      </c>
      <c r="B98" s="6">
        <v>42187</v>
      </c>
      <c r="C98" s="7">
        <v>0.54027777777777775</v>
      </c>
      <c r="J98" t="s">
        <v>193</v>
      </c>
      <c r="K98">
        <f>L98+Q98</f>
        <v>304.3</v>
      </c>
      <c r="L98">
        <v>146.5</v>
      </c>
      <c r="M98">
        <v>500</v>
      </c>
      <c r="N98">
        <v>146.5</v>
      </c>
      <c r="O98">
        <v>39</v>
      </c>
      <c r="P98">
        <v>0</v>
      </c>
      <c r="Q98">
        <v>157.80000000000001</v>
      </c>
      <c r="R98">
        <v>1000</v>
      </c>
      <c r="S98">
        <v>157.80000000000001</v>
      </c>
      <c r="T98">
        <v>37</v>
      </c>
      <c r="U98">
        <v>0</v>
      </c>
    </row>
    <row r="99" spans="1:21" x14ac:dyDescent="0.25">
      <c r="A99" t="s">
        <v>187</v>
      </c>
      <c r="B99" s="6">
        <v>42187</v>
      </c>
      <c r="C99" s="7">
        <v>0.54027777777777775</v>
      </c>
      <c r="J99" t="s">
        <v>194</v>
      </c>
      <c r="K99">
        <f>L99+Q99</f>
        <v>241.9</v>
      </c>
      <c r="L99">
        <v>117.9</v>
      </c>
      <c r="M99">
        <v>500</v>
      </c>
      <c r="N99">
        <v>117.9</v>
      </c>
      <c r="O99">
        <v>41</v>
      </c>
      <c r="P99">
        <v>0</v>
      </c>
      <c r="Q99">
        <v>124</v>
      </c>
      <c r="R99">
        <v>1000</v>
      </c>
      <c r="S99">
        <v>124</v>
      </c>
      <c r="T99">
        <v>37</v>
      </c>
      <c r="U99">
        <v>0</v>
      </c>
    </row>
    <row r="100" spans="1:21" x14ac:dyDescent="0.25">
      <c r="A100" t="s">
        <v>187</v>
      </c>
      <c r="B100" s="6">
        <v>42187</v>
      </c>
      <c r="C100" s="7">
        <v>0.54027777777777775</v>
      </c>
      <c r="J100" t="s">
        <v>195</v>
      </c>
      <c r="K100">
        <f>L100+Q100</f>
        <v>226</v>
      </c>
      <c r="L100">
        <v>101.7</v>
      </c>
      <c r="M100">
        <v>500</v>
      </c>
      <c r="N100">
        <v>101.7</v>
      </c>
      <c r="O100">
        <v>36</v>
      </c>
      <c r="P100">
        <v>0</v>
      </c>
      <c r="Q100">
        <v>124.3</v>
      </c>
      <c r="R100">
        <v>1000</v>
      </c>
      <c r="S100">
        <v>124.3</v>
      </c>
      <c r="T100">
        <v>33</v>
      </c>
      <c r="U100">
        <v>0</v>
      </c>
    </row>
    <row r="101" spans="1:21" x14ac:dyDescent="0.25">
      <c r="A101" t="s">
        <v>187</v>
      </c>
      <c r="B101" s="6">
        <v>42187</v>
      </c>
      <c r="C101" s="7">
        <v>0.54027777777777775</v>
      </c>
      <c r="J101" t="s">
        <v>196</v>
      </c>
      <c r="K101">
        <f>L101+Q101</f>
        <v>275.5</v>
      </c>
      <c r="L101">
        <v>131.5</v>
      </c>
      <c r="M101">
        <v>500</v>
      </c>
      <c r="N101">
        <v>131.5</v>
      </c>
      <c r="O101">
        <v>32</v>
      </c>
      <c r="P101">
        <v>0</v>
      </c>
      <c r="Q101">
        <v>144</v>
      </c>
      <c r="R101">
        <v>1000</v>
      </c>
      <c r="S101">
        <v>144</v>
      </c>
      <c r="T101">
        <v>33</v>
      </c>
      <c r="U101">
        <v>0</v>
      </c>
    </row>
    <row r="102" spans="1:21" x14ac:dyDescent="0.25">
      <c r="A102" t="s">
        <v>187</v>
      </c>
      <c r="B102" s="6">
        <v>42187</v>
      </c>
      <c r="C102" s="7">
        <v>0.54027777777777775</v>
      </c>
      <c r="J102" t="s">
        <v>197</v>
      </c>
      <c r="K102">
        <f>L102+Q102</f>
        <v>250.89999999999998</v>
      </c>
      <c r="L102">
        <v>121.3</v>
      </c>
      <c r="M102">
        <v>500</v>
      </c>
      <c r="N102">
        <v>121.3</v>
      </c>
      <c r="O102">
        <v>34</v>
      </c>
      <c r="P102">
        <v>0</v>
      </c>
      <c r="Q102">
        <v>129.6</v>
      </c>
      <c r="R102">
        <v>1000</v>
      </c>
      <c r="S102">
        <v>129.6</v>
      </c>
      <c r="T102">
        <v>31</v>
      </c>
      <c r="U102">
        <v>0</v>
      </c>
    </row>
    <row r="103" spans="1:21" x14ac:dyDescent="0.25">
      <c r="A103" t="s">
        <v>187</v>
      </c>
      <c r="B103" s="6">
        <v>42187</v>
      </c>
      <c r="C103" s="7">
        <v>0.54027777777777775</v>
      </c>
      <c r="J103" t="s">
        <v>198</v>
      </c>
      <c r="K103">
        <f>L103+Q103</f>
        <v>300.89999999999998</v>
      </c>
      <c r="L103">
        <v>142.80000000000001</v>
      </c>
      <c r="M103">
        <v>500</v>
      </c>
      <c r="N103">
        <v>142.80000000000001</v>
      </c>
      <c r="O103">
        <v>38</v>
      </c>
      <c r="P103">
        <v>0</v>
      </c>
      <c r="Q103">
        <v>158.1</v>
      </c>
      <c r="R103">
        <v>1000</v>
      </c>
      <c r="S103">
        <v>158.1</v>
      </c>
      <c r="T103">
        <v>36</v>
      </c>
      <c r="U103">
        <v>0</v>
      </c>
    </row>
    <row r="104" spans="1:21" x14ac:dyDescent="0.25">
      <c r="A104" t="s">
        <v>187</v>
      </c>
      <c r="B104" s="6">
        <v>42187</v>
      </c>
      <c r="C104" s="7">
        <v>0.54027777777777775</v>
      </c>
      <c r="J104" t="s">
        <v>199</v>
      </c>
      <c r="K104">
        <f>L104+Q104</f>
        <v>271.7</v>
      </c>
      <c r="L104">
        <v>130.5</v>
      </c>
      <c r="M104">
        <v>500</v>
      </c>
      <c r="N104">
        <v>130.5</v>
      </c>
      <c r="O104">
        <v>30</v>
      </c>
      <c r="P104">
        <v>0</v>
      </c>
      <c r="Q104">
        <v>141.19999999999999</v>
      </c>
      <c r="R104">
        <v>1000</v>
      </c>
      <c r="S104">
        <v>141.19999999999999</v>
      </c>
      <c r="T104">
        <v>27</v>
      </c>
      <c r="U104">
        <v>0</v>
      </c>
    </row>
    <row r="105" spans="1:21" x14ac:dyDescent="0.25">
      <c r="A105" t="s">
        <v>187</v>
      </c>
      <c r="B105" s="6">
        <v>42187</v>
      </c>
      <c r="C105" s="7">
        <v>0.54027777777777775</v>
      </c>
      <c r="J105" t="s">
        <v>200</v>
      </c>
      <c r="K105">
        <f>L105+Q105</f>
        <v>207.8</v>
      </c>
      <c r="L105">
        <v>99.8</v>
      </c>
      <c r="M105">
        <v>500</v>
      </c>
      <c r="N105">
        <v>99.8</v>
      </c>
      <c r="O105">
        <v>35</v>
      </c>
      <c r="P105">
        <v>0</v>
      </c>
      <c r="Q105">
        <v>108</v>
      </c>
      <c r="R105">
        <v>1000</v>
      </c>
      <c r="S105">
        <v>108</v>
      </c>
      <c r="T105">
        <v>38</v>
      </c>
      <c r="U105">
        <v>0</v>
      </c>
    </row>
    <row r="106" spans="1:21" x14ac:dyDescent="0.25">
      <c r="A106" t="s">
        <v>187</v>
      </c>
      <c r="B106" s="6">
        <v>42187</v>
      </c>
      <c r="C106" s="7">
        <v>0.54027777777777775</v>
      </c>
      <c r="J106" t="s">
        <v>201</v>
      </c>
      <c r="K106">
        <f>L106+Q106</f>
        <v>381</v>
      </c>
      <c r="L106">
        <v>187.7</v>
      </c>
      <c r="M106">
        <v>500</v>
      </c>
      <c r="N106">
        <v>187.7</v>
      </c>
      <c r="O106">
        <v>50</v>
      </c>
      <c r="P106">
        <v>0</v>
      </c>
      <c r="Q106">
        <v>193.3</v>
      </c>
      <c r="R106">
        <v>1000</v>
      </c>
      <c r="S106">
        <v>193.3</v>
      </c>
      <c r="T106">
        <v>45</v>
      </c>
      <c r="U106">
        <v>0</v>
      </c>
    </row>
    <row r="107" spans="1:21" x14ac:dyDescent="0.25">
      <c r="A107" t="s">
        <v>202</v>
      </c>
      <c r="B107" s="6">
        <v>42187</v>
      </c>
      <c r="C107" s="7">
        <v>0.54375000000000007</v>
      </c>
      <c r="J107" t="s">
        <v>203</v>
      </c>
      <c r="K107">
        <f>L107+Q107</f>
        <v>260.89999999999998</v>
      </c>
      <c r="L107">
        <v>121</v>
      </c>
      <c r="M107">
        <v>500</v>
      </c>
      <c r="N107">
        <v>121</v>
      </c>
      <c r="O107">
        <v>43</v>
      </c>
      <c r="P107">
        <v>0</v>
      </c>
      <c r="Q107">
        <v>139.9</v>
      </c>
      <c r="R107">
        <v>1000</v>
      </c>
      <c r="S107">
        <v>139.9</v>
      </c>
      <c r="T107">
        <v>33</v>
      </c>
      <c r="U107">
        <v>0</v>
      </c>
    </row>
    <row r="108" spans="1:21" x14ac:dyDescent="0.25">
      <c r="A108" t="s">
        <v>202</v>
      </c>
      <c r="B108" s="6">
        <v>42187</v>
      </c>
      <c r="C108" s="7">
        <v>0.54375000000000007</v>
      </c>
      <c r="J108" t="s">
        <v>204</v>
      </c>
      <c r="K108">
        <f>L108+Q108</f>
        <v>279</v>
      </c>
      <c r="L108">
        <v>130.80000000000001</v>
      </c>
      <c r="M108">
        <v>500</v>
      </c>
      <c r="N108">
        <v>130.80000000000001</v>
      </c>
      <c r="O108">
        <v>48</v>
      </c>
      <c r="P108">
        <v>0</v>
      </c>
      <c r="Q108">
        <v>148.19999999999999</v>
      </c>
      <c r="R108">
        <v>1000</v>
      </c>
      <c r="S108">
        <v>148.19999999999999</v>
      </c>
      <c r="T108">
        <v>45</v>
      </c>
      <c r="U108">
        <v>0</v>
      </c>
    </row>
    <row r="109" spans="1:21" x14ac:dyDescent="0.25">
      <c r="A109" t="s">
        <v>202</v>
      </c>
      <c r="B109" s="6">
        <v>42187</v>
      </c>
      <c r="C109" s="7">
        <v>0.54375000000000007</v>
      </c>
      <c r="J109" t="s">
        <v>205</v>
      </c>
      <c r="K109">
        <f>L109+Q109</f>
        <v>311.60000000000002</v>
      </c>
      <c r="L109">
        <v>141.30000000000001</v>
      </c>
      <c r="M109">
        <v>500</v>
      </c>
      <c r="N109">
        <v>141.30000000000001</v>
      </c>
      <c r="O109">
        <v>36</v>
      </c>
      <c r="P109">
        <v>0</v>
      </c>
      <c r="Q109">
        <v>170.3</v>
      </c>
      <c r="R109">
        <v>1000</v>
      </c>
      <c r="S109">
        <v>170.3</v>
      </c>
      <c r="T109">
        <v>30</v>
      </c>
      <c r="U109">
        <v>0</v>
      </c>
    </row>
    <row r="110" spans="1:21" x14ac:dyDescent="0.25">
      <c r="A110" t="s">
        <v>202</v>
      </c>
      <c r="B110" s="6">
        <v>42187</v>
      </c>
      <c r="C110" s="7">
        <v>0.54375000000000007</v>
      </c>
      <c r="J110" t="s">
        <v>206</v>
      </c>
      <c r="K110">
        <f>L110+Q110</f>
        <v>247.60000000000002</v>
      </c>
      <c r="L110">
        <v>118.2</v>
      </c>
      <c r="M110">
        <v>500</v>
      </c>
      <c r="N110">
        <v>118.2</v>
      </c>
      <c r="O110">
        <v>44</v>
      </c>
      <c r="P110">
        <v>0</v>
      </c>
      <c r="Q110">
        <v>129.4</v>
      </c>
      <c r="R110">
        <v>1000</v>
      </c>
      <c r="S110">
        <v>129.4</v>
      </c>
      <c r="T110">
        <v>45</v>
      </c>
      <c r="U110">
        <v>0</v>
      </c>
    </row>
    <row r="111" spans="1:21" x14ac:dyDescent="0.25">
      <c r="A111" t="s">
        <v>202</v>
      </c>
      <c r="B111" s="6">
        <v>42187</v>
      </c>
      <c r="C111" s="7">
        <v>0.54375000000000007</v>
      </c>
      <c r="J111" t="s">
        <v>207</v>
      </c>
      <c r="K111">
        <f>L111+Q111</f>
        <v>251.39999999999998</v>
      </c>
      <c r="L111">
        <v>117.2</v>
      </c>
      <c r="M111">
        <v>500</v>
      </c>
      <c r="N111">
        <v>117.2</v>
      </c>
      <c r="O111">
        <v>49</v>
      </c>
      <c r="P111">
        <v>0</v>
      </c>
      <c r="Q111">
        <v>134.19999999999999</v>
      </c>
      <c r="R111">
        <v>1000</v>
      </c>
      <c r="S111">
        <v>134.19999999999999</v>
      </c>
      <c r="T111">
        <v>40</v>
      </c>
      <c r="U111">
        <v>0</v>
      </c>
    </row>
    <row r="112" spans="1:21" x14ac:dyDescent="0.25">
      <c r="A112" t="s">
        <v>202</v>
      </c>
      <c r="B112" s="6">
        <v>42187</v>
      </c>
      <c r="C112" s="7">
        <v>0.54375000000000007</v>
      </c>
      <c r="J112" t="s">
        <v>208</v>
      </c>
      <c r="K112">
        <f>L112+Q112</f>
        <v>240.60000000000002</v>
      </c>
      <c r="L112">
        <v>113.9</v>
      </c>
      <c r="M112">
        <v>500</v>
      </c>
      <c r="N112">
        <v>113.9</v>
      </c>
      <c r="O112">
        <v>37</v>
      </c>
      <c r="P112">
        <v>0</v>
      </c>
      <c r="Q112">
        <v>126.7</v>
      </c>
      <c r="R112">
        <v>1000</v>
      </c>
      <c r="S112">
        <v>126.7</v>
      </c>
      <c r="T112">
        <v>31</v>
      </c>
      <c r="U112">
        <v>0</v>
      </c>
    </row>
    <row r="113" spans="1:21" x14ac:dyDescent="0.25">
      <c r="A113" t="s">
        <v>202</v>
      </c>
      <c r="B113" s="6">
        <v>42187</v>
      </c>
      <c r="C113" s="7">
        <v>0.54375000000000007</v>
      </c>
      <c r="J113" t="s">
        <v>209</v>
      </c>
      <c r="K113">
        <f>L113+Q113</f>
        <v>324.10000000000002</v>
      </c>
      <c r="L113">
        <v>159</v>
      </c>
      <c r="M113">
        <v>500</v>
      </c>
      <c r="N113">
        <v>159</v>
      </c>
      <c r="O113">
        <v>40</v>
      </c>
      <c r="P113">
        <v>0</v>
      </c>
      <c r="Q113">
        <v>165.1</v>
      </c>
      <c r="R113">
        <v>1000</v>
      </c>
      <c r="S113">
        <v>165.1</v>
      </c>
      <c r="T113">
        <v>44</v>
      </c>
      <c r="U113">
        <v>0</v>
      </c>
    </row>
    <row r="114" spans="1:21" x14ac:dyDescent="0.25">
      <c r="A114" t="s">
        <v>202</v>
      </c>
      <c r="B114" s="6">
        <v>42187</v>
      </c>
      <c r="C114" s="7">
        <v>0.54375000000000007</v>
      </c>
      <c r="J114" t="s">
        <v>210</v>
      </c>
      <c r="K114">
        <f>L114+Q114</f>
        <v>400.8</v>
      </c>
      <c r="L114">
        <v>188.5</v>
      </c>
      <c r="M114">
        <v>500</v>
      </c>
      <c r="N114">
        <v>188.5</v>
      </c>
      <c r="O114">
        <v>40</v>
      </c>
      <c r="P114">
        <v>0</v>
      </c>
      <c r="Q114">
        <v>212.3</v>
      </c>
      <c r="R114">
        <v>1000</v>
      </c>
      <c r="S114">
        <v>212.3</v>
      </c>
      <c r="T114">
        <v>44</v>
      </c>
      <c r="U114">
        <v>0</v>
      </c>
    </row>
    <row r="115" spans="1:21" x14ac:dyDescent="0.25">
      <c r="A115" t="s">
        <v>202</v>
      </c>
      <c r="B115" s="6">
        <v>42187</v>
      </c>
      <c r="C115" s="7">
        <v>0.54375000000000007</v>
      </c>
      <c r="J115" t="s">
        <v>211</v>
      </c>
      <c r="K115">
        <f>L115+Q115</f>
        <v>321</v>
      </c>
      <c r="L115">
        <v>152.4</v>
      </c>
      <c r="M115">
        <v>500</v>
      </c>
      <c r="N115">
        <v>152.4</v>
      </c>
      <c r="O115">
        <v>33</v>
      </c>
      <c r="P115">
        <v>0</v>
      </c>
      <c r="Q115">
        <v>168.6</v>
      </c>
      <c r="R115">
        <v>1000</v>
      </c>
      <c r="S115">
        <v>168.6</v>
      </c>
      <c r="T115">
        <v>35</v>
      </c>
      <c r="U115">
        <v>0</v>
      </c>
    </row>
    <row r="116" spans="1:21" x14ac:dyDescent="0.25">
      <c r="A116" t="s">
        <v>202</v>
      </c>
      <c r="B116" s="6">
        <v>42187</v>
      </c>
      <c r="C116" s="7">
        <v>0.54375000000000007</v>
      </c>
      <c r="J116" t="s">
        <v>212</v>
      </c>
      <c r="K116">
        <f>L116+Q116</f>
        <v>286.20000000000005</v>
      </c>
      <c r="L116">
        <v>136.4</v>
      </c>
      <c r="M116">
        <v>500</v>
      </c>
      <c r="N116">
        <v>136.4</v>
      </c>
      <c r="O116">
        <v>36</v>
      </c>
      <c r="P116">
        <v>0</v>
      </c>
      <c r="Q116">
        <v>149.80000000000001</v>
      </c>
      <c r="R116">
        <v>1000</v>
      </c>
      <c r="S116">
        <v>149.80000000000001</v>
      </c>
      <c r="T116">
        <v>32</v>
      </c>
      <c r="U116">
        <v>0</v>
      </c>
    </row>
    <row r="117" spans="1:21" x14ac:dyDescent="0.25">
      <c r="A117" t="s">
        <v>202</v>
      </c>
      <c r="B117" s="6">
        <v>42187</v>
      </c>
      <c r="C117" s="7">
        <v>0.54375000000000007</v>
      </c>
      <c r="J117" t="s">
        <v>213</v>
      </c>
      <c r="K117">
        <f>L117+Q117</f>
        <v>387.79999999999995</v>
      </c>
      <c r="L117">
        <v>182.2</v>
      </c>
      <c r="M117">
        <v>500</v>
      </c>
      <c r="N117">
        <v>182.2</v>
      </c>
      <c r="O117">
        <v>41</v>
      </c>
      <c r="P117">
        <v>0</v>
      </c>
      <c r="Q117">
        <v>205.6</v>
      </c>
      <c r="R117">
        <v>1000</v>
      </c>
      <c r="S117">
        <v>205.6</v>
      </c>
      <c r="T117">
        <v>37</v>
      </c>
      <c r="U117">
        <v>0</v>
      </c>
    </row>
    <row r="118" spans="1:21" x14ac:dyDescent="0.25">
      <c r="A118" t="s">
        <v>202</v>
      </c>
      <c r="B118" s="6">
        <v>42187</v>
      </c>
      <c r="C118" s="7">
        <v>0.54375000000000007</v>
      </c>
      <c r="J118" t="s">
        <v>214</v>
      </c>
      <c r="K118">
        <f>L118+Q118</f>
        <v>347.2</v>
      </c>
      <c r="L118">
        <v>170.6</v>
      </c>
      <c r="M118">
        <v>500</v>
      </c>
      <c r="N118">
        <v>170.6</v>
      </c>
      <c r="O118">
        <v>40</v>
      </c>
      <c r="P118">
        <v>0</v>
      </c>
      <c r="Q118">
        <v>176.6</v>
      </c>
      <c r="R118">
        <v>1000</v>
      </c>
      <c r="S118">
        <v>176.6</v>
      </c>
      <c r="T118">
        <v>41</v>
      </c>
      <c r="U118">
        <v>0</v>
      </c>
    </row>
    <row r="119" spans="1:21" x14ac:dyDescent="0.25">
      <c r="A119" t="s">
        <v>215</v>
      </c>
      <c r="B119" s="6">
        <v>42187</v>
      </c>
      <c r="C119" s="7">
        <v>0.61041666666666672</v>
      </c>
      <c r="J119" t="s">
        <v>216</v>
      </c>
      <c r="K119">
        <f>L119+Q119</f>
        <v>121.80000000000001</v>
      </c>
      <c r="L119">
        <v>117.9</v>
      </c>
      <c r="M119">
        <v>500</v>
      </c>
      <c r="N119">
        <v>117.9</v>
      </c>
      <c r="O119">
        <v>30</v>
      </c>
      <c r="P119">
        <v>0</v>
      </c>
      <c r="Q119">
        <v>3.9</v>
      </c>
      <c r="R119">
        <v>1000</v>
      </c>
      <c r="S119">
        <v>3.9</v>
      </c>
      <c r="T119">
        <v>29</v>
      </c>
      <c r="U119">
        <v>0</v>
      </c>
    </row>
    <row r="120" spans="1:21" x14ac:dyDescent="0.25">
      <c r="A120" t="s">
        <v>215</v>
      </c>
      <c r="B120" s="6">
        <v>42187</v>
      </c>
      <c r="C120" s="7">
        <v>0.61041666666666672</v>
      </c>
      <c r="J120" t="s">
        <v>217</v>
      </c>
      <c r="K120">
        <f>L120+Q120</f>
        <v>126.5</v>
      </c>
      <c r="L120">
        <v>89.2</v>
      </c>
      <c r="M120">
        <v>500</v>
      </c>
      <c r="N120">
        <v>89.2</v>
      </c>
      <c r="O120">
        <v>28</v>
      </c>
      <c r="P120">
        <v>0</v>
      </c>
      <c r="Q120">
        <v>37.299999999999997</v>
      </c>
      <c r="R120">
        <v>1000</v>
      </c>
      <c r="S120">
        <v>37.299999999999997</v>
      </c>
      <c r="T120">
        <v>34</v>
      </c>
      <c r="U120">
        <v>0</v>
      </c>
    </row>
    <row r="121" spans="1:21" x14ac:dyDescent="0.25">
      <c r="A121" t="s">
        <v>215</v>
      </c>
      <c r="B121" s="6">
        <v>42187</v>
      </c>
      <c r="C121" s="7">
        <v>0.61041666666666672</v>
      </c>
      <c r="J121" t="s">
        <v>218</v>
      </c>
      <c r="K121">
        <f>L121+Q121</f>
        <v>126.2</v>
      </c>
      <c r="L121">
        <v>57.3</v>
      </c>
      <c r="M121">
        <v>500</v>
      </c>
      <c r="N121">
        <v>57.3</v>
      </c>
      <c r="O121">
        <v>55</v>
      </c>
      <c r="P121">
        <v>0</v>
      </c>
      <c r="Q121">
        <v>68.900000000000006</v>
      </c>
      <c r="R121">
        <v>1000</v>
      </c>
      <c r="S121">
        <v>68.900000000000006</v>
      </c>
      <c r="T121">
        <v>35</v>
      </c>
      <c r="U121">
        <v>0</v>
      </c>
    </row>
    <row r="122" spans="1:21" x14ac:dyDescent="0.25">
      <c r="A122" t="s">
        <v>215</v>
      </c>
      <c r="B122" s="6">
        <v>42187</v>
      </c>
      <c r="C122" s="7">
        <v>0.61041666666666672</v>
      </c>
      <c r="J122" t="s">
        <v>219</v>
      </c>
      <c r="K122">
        <f>L122+Q122</f>
        <v>116.9</v>
      </c>
      <c r="L122">
        <v>54.9</v>
      </c>
      <c r="M122">
        <v>500</v>
      </c>
      <c r="N122">
        <v>54.9</v>
      </c>
      <c r="O122">
        <v>33</v>
      </c>
      <c r="P122">
        <v>0</v>
      </c>
      <c r="Q122">
        <v>62</v>
      </c>
      <c r="R122">
        <v>1000</v>
      </c>
      <c r="S122">
        <v>62</v>
      </c>
      <c r="T122">
        <v>34</v>
      </c>
      <c r="U122">
        <v>0</v>
      </c>
    </row>
    <row r="123" spans="1:21" x14ac:dyDescent="0.25">
      <c r="A123" t="s">
        <v>215</v>
      </c>
      <c r="B123" s="6">
        <v>42187</v>
      </c>
      <c r="C123" s="7">
        <v>0.61041666666666672</v>
      </c>
      <c r="J123" t="s">
        <v>220</v>
      </c>
      <c r="K123">
        <f>L123+Q123</f>
        <v>123.4</v>
      </c>
      <c r="L123">
        <v>90.8</v>
      </c>
      <c r="M123">
        <v>500</v>
      </c>
      <c r="N123">
        <v>90.8</v>
      </c>
      <c r="O123">
        <v>29</v>
      </c>
      <c r="P123">
        <v>0</v>
      </c>
      <c r="Q123">
        <v>32.6</v>
      </c>
      <c r="R123">
        <v>1000</v>
      </c>
      <c r="S123">
        <v>32.6</v>
      </c>
      <c r="T123">
        <v>33</v>
      </c>
      <c r="U123">
        <v>0</v>
      </c>
    </row>
    <row r="124" spans="1:21" x14ac:dyDescent="0.25">
      <c r="A124" t="s">
        <v>215</v>
      </c>
      <c r="B124" s="6">
        <v>42187</v>
      </c>
      <c r="C124" s="7">
        <v>0.61041666666666672</v>
      </c>
      <c r="J124" t="s">
        <v>221</v>
      </c>
      <c r="K124">
        <f>L124+Q124</f>
        <v>123.2</v>
      </c>
      <c r="L124">
        <v>89.7</v>
      </c>
      <c r="M124">
        <v>500</v>
      </c>
      <c r="N124">
        <v>89.7</v>
      </c>
      <c r="O124">
        <v>29</v>
      </c>
      <c r="P124">
        <v>0</v>
      </c>
      <c r="Q124">
        <v>33.5</v>
      </c>
      <c r="R124">
        <v>1000</v>
      </c>
      <c r="S124">
        <v>33.5</v>
      </c>
      <c r="T124">
        <v>35</v>
      </c>
      <c r="U124">
        <v>0</v>
      </c>
    </row>
    <row r="125" spans="1:21" x14ac:dyDescent="0.25">
      <c r="A125" t="s">
        <v>215</v>
      </c>
      <c r="B125" s="6">
        <v>42187</v>
      </c>
      <c r="C125" s="7">
        <v>0.61041666666666672</v>
      </c>
      <c r="J125" t="s">
        <v>222</v>
      </c>
      <c r="K125">
        <f>L125+Q125</f>
        <v>124</v>
      </c>
      <c r="L125">
        <v>57.5</v>
      </c>
      <c r="M125">
        <v>500</v>
      </c>
      <c r="N125">
        <v>57.5</v>
      </c>
      <c r="O125">
        <v>30</v>
      </c>
      <c r="P125">
        <v>0</v>
      </c>
      <c r="Q125">
        <v>66.5</v>
      </c>
      <c r="R125">
        <v>1000</v>
      </c>
      <c r="S125">
        <v>66.5</v>
      </c>
      <c r="T125">
        <v>32</v>
      </c>
      <c r="U125">
        <v>0</v>
      </c>
    </row>
    <row r="126" spans="1:21" x14ac:dyDescent="0.25">
      <c r="A126" t="s">
        <v>215</v>
      </c>
      <c r="B126" s="6">
        <v>42187</v>
      </c>
      <c r="C126" s="7">
        <v>0.61041666666666672</v>
      </c>
      <c r="J126" t="s">
        <v>223</v>
      </c>
      <c r="K126">
        <f>L126+Q126</f>
        <v>120.5</v>
      </c>
      <c r="L126">
        <v>85.4</v>
      </c>
      <c r="M126">
        <v>500</v>
      </c>
      <c r="N126">
        <v>85.4</v>
      </c>
      <c r="O126">
        <v>30</v>
      </c>
      <c r="P126">
        <v>0</v>
      </c>
      <c r="Q126">
        <v>35.1</v>
      </c>
      <c r="R126">
        <v>1000</v>
      </c>
      <c r="S126">
        <v>35.1</v>
      </c>
      <c r="T126">
        <v>29</v>
      </c>
      <c r="U126">
        <v>0</v>
      </c>
    </row>
    <row r="127" spans="1:21" x14ac:dyDescent="0.25">
      <c r="A127" t="s">
        <v>215</v>
      </c>
      <c r="B127" s="6">
        <v>42187</v>
      </c>
      <c r="C127" s="7">
        <v>0.61041666666666672</v>
      </c>
      <c r="J127" t="s">
        <v>224</v>
      </c>
      <c r="K127">
        <f>L127+Q127</f>
        <v>129.80000000000001</v>
      </c>
      <c r="L127">
        <v>60.3</v>
      </c>
      <c r="M127">
        <v>500</v>
      </c>
      <c r="N127">
        <v>60.3</v>
      </c>
      <c r="O127">
        <v>29</v>
      </c>
      <c r="P127">
        <v>0</v>
      </c>
      <c r="Q127">
        <v>69.5</v>
      </c>
      <c r="R127">
        <v>1000</v>
      </c>
      <c r="S127">
        <v>69.5</v>
      </c>
      <c r="T127">
        <v>35</v>
      </c>
      <c r="U127">
        <v>0</v>
      </c>
    </row>
    <row r="128" spans="1:21" x14ac:dyDescent="0.25">
      <c r="A128" t="s">
        <v>215</v>
      </c>
      <c r="B128" s="6">
        <v>42187</v>
      </c>
      <c r="C128" s="7">
        <v>0.61041666666666672</v>
      </c>
      <c r="J128" t="s">
        <v>225</v>
      </c>
      <c r="K128">
        <f>L128+Q128</f>
        <v>126.5</v>
      </c>
      <c r="L128">
        <v>89.8</v>
      </c>
      <c r="M128">
        <v>500</v>
      </c>
      <c r="N128">
        <v>89.8</v>
      </c>
      <c r="O128">
        <v>29</v>
      </c>
      <c r="P128">
        <v>0</v>
      </c>
      <c r="Q128">
        <v>36.700000000000003</v>
      </c>
      <c r="R128">
        <v>1000</v>
      </c>
      <c r="S128">
        <v>36.700000000000003</v>
      </c>
      <c r="T128">
        <v>31</v>
      </c>
      <c r="U128">
        <v>0</v>
      </c>
    </row>
    <row r="129" spans="1:21" x14ac:dyDescent="0.25">
      <c r="A129" t="s">
        <v>215</v>
      </c>
      <c r="B129" s="6">
        <v>42187</v>
      </c>
      <c r="C129" s="7">
        <v>0.61041666666666672</v>
      </c>
      <c r="J129" t="s">
        <v>226</v>
      </c>
      <c r="K129">
        <f>L129+Q129</f>
        <v>124.6</v>
      </c>
      <c r="L129">
        <v>121.3</v>
      </c>
      <c r="M129">
        <v>500</v>
      </c>
      <c r="N129">
        <v>121.3</v>
      </c>
      <c r="O129">
        <v>31</v>
      </c>
      <c r="P129">
        <v>0</v>
      </c>
      <c r="Q129">
        <v>3.3</v>
      </c>
      <c r="R129">
        <v>1000</v>
      </c>
      <c r="S129">
        <v>3.3</v>
      </c>
      <c r="T129">
        <v>32</v>
      </c>
      <c r="U129">
        <v>0</v>
      </c>
    </row>
    <row r="130" spans="1:21" x14ac:dyDescent="0.25">
      <c r="A130" t="s">
        <v>215</v>
      </c>
      <c r="B130" s="6">
        <v>42187</v>
      </c>
      <c r="C130" s="7">
        <v>0.61041666666666672</v>
      </c>
      <c r="J130" t="s">
        <v>227</v>
      </c>
      <c r="K130">
        <f>L130+Q130</f>
        <v>126.69999999999999</v>
      </c>
      <c r="L130">
        <v>122.6</v>
      </c>
      <c r="M130">
        <v>500</v>
      </c>
      <c r="N130">
        <v>122.6</v>
      </c>
      <c r="O130">
        <v>29</v>
      </c>
      <c r="P130">
        <v>0</v>
      </c>
      <c r="Q130">
        <v>4.0999999999999996</v>
      </c>
      <c r="R130">
        <v>1000</v>
      </c>
      <c r="S130">
        <v>4.0999999999999996</v>
      </c>
      <c r="T130">
        <v>29</v>
      </c>
      <c r="U130">
        <v>0</v>
      </c>
    </row>
    <row r="131" spans="1:21" x14ac:dyDescent="0.25">
      <c r="A131" t="s">
        <v>215</v>
      </c>
      <c r="B131" s="6">
        <v>42187</v>
      </c>
      <c r="C131" s="7">
        <v>0.61041666666666672</v>
      </c>
      <c r="J131" t="s">
        <v>228</v>
      </c>
      <c r="K131">
        <f>L131+Q131</f>
        <v>138.80000000000001</v>
      </c>
      <c r="L131">
        <v>61.3</v>
      </c>
      <c r="M131">
        <v>500</v>
      </c>
      <c r="N131">
        <v>61.3</v>
      </c>
      <c r="O131">
        <v>26</v>
      </c>
      <c r="P131">
        <v>0</v>
      </c>
      <c r="Q131">
        <v>77.5</v>
      </c>
      <c r="R131">
        <v>1000</v>
      </c>
      <c r="S131">
        <v>77.5</v>
      </c>
      <c r="T131">
        <v>32</v>
      </c>
      <c r="U131">
        <v>0</v>
      </c>
    </row>
    <row r="132" spans="1:21" x14ac:dyDescent="0.25">
      <c r="A132" t="s">
        <v>215</v>
      </c>
      <c r="B132" s="6">
        <v>42187</v>
      </c>
      <c r="C132" s="7">
        <v>0.61041666666666672</v>
      </c>
      <c r="J132" t="s">
        <v>229</v>
      </c>
      <c r="K132">
        <f>L132+Q132</f>
        <v>138.30000000000001</v>
      </c>
      <c r="L132">
        <v>64</v>
      </c>
      <c r="M132">
        <v>500</v>
      </c>
      <c r="N132">
        <v>64</v>
      </c>
      <c r="O132">
        <v>32</v>
      </c>
      <c r="P132">
        <v>0</v>
      </c>
      <c r="Q132">
        <v>74.3</v>
      </c>
      <c r="R132">
        <v>1000</v>
      </c>
      <c r="S132">
        <v>74.3</v>
      </c>
      <c r="T132">
        <v>40</v>
      </c>
      <c r="U132">
        <v>0</v>
      </c>
    </row>
    <row r="133" spans="1:21" x14ac:dyDescent="0.25">
      <c r="A133" t="s">
        <v>215</v>
      </c>
      <c r="B133" s="6">
        <v>42187</v>
      </c>
      <c r="C133" s="7">
        <v>0.61041666666666672</v>
      </c>
      <c r="J133" t="s">
        <v>230</v>
      </c>
      <c r="K133">
        <f>L133+Q133</f>
        <v>141.80000000000001</v>
      </c>
      <c r="L133">
        <v>97.8</v>
      </c>
      <c r="M133">
        <v>500</v>
      </c>
      <c r="N133">
        <v>97.8</v>
      </c>
      <c r="O133">
        <v>30</v>
      </c>
      <c r="P133">
        <v>0</v>
      </c>
      <c r="Q133">
        <v>44</v>
      </c>
      <c r="R133">
        <v>1000</v>
      </c>
      <c r="S133">
        <v>44</v>
      </c>
      <c r="T133">
        <v>29</v>
      </c>
      <c r="U133">
        <v>0</v>
      </c>
    </row>
    <row r="134" spans="1:21" x14ac:dyDescent="0.25">
      <c r="A134" t="s">
        <v>215</v>
      </c>
      <c r="B134" s="6">
        <v>42187</v>
      </c>
      <c r="C134" s="7">
        <v>0.61041666666666672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B54"/>
  <sheetViews>
    <sheetView tabSelected="1" workbookViewId="0">
      <pane ySplit="1" topLeftCell="A2" activePane="bottomLeft" state="frozenSplit"/>
      <selection pane="bottomLeft" activeCell="J2" sqref="J2"/>
    </sheetView>
  </sheetViews>
  <sheetFormatPr baseColWidth="10" defaultColWidth="15.5703125" defaultRowHeight="15" x14ac:dyDescent="0.25"/>
  <cols>
    <col min="1" max="1" width="20.7109375" bestFit="1" customWidth="1"/>
    <col min="2" max="2" width="10.7109375" bestFit="1" customWidth="1"/>
    <col min="3" max="3" width="6.28515625" bestFit="1" customWidth="1"/>
    <col min="4" max="4" width="3.7109375" bestFit="1" customWidth="1"/>
    <col min="5" max="5" width="6.140625" bestFit="1" customWidth="1"/>
    <col min="6" max="6" width="5.28515625" bestFit="1" customWidth="1"/>
    <col min="7" max="10" width="3.7109375" bestFit="1" customWidth="1"/>
    <col min="11" max="11" width="7.85546875" bestFit="1" customWidth="1"/>
    <col min="12" max="12" width="16.140625" bestFit="1" customWidth="1"/>
    <col min="13" max="14" width="6" bestFit="1" customWidth="1"/>
    <col min="15" max="15" width="4" bestFit="1" customWidth="1"/>
    <col min="16" max="16" width="6" bestFit="1" customWidth="1"/>
    <col min="17" max="18" width="3.7109375" bestFit="1" customWidth="1"/>
    <col min="19" max="19" width="6" bestFit="1" customWidth="1"/>
    <col min="20" max="20" width="5" bestFit="1" customWidth="1"/>
    <col min="21" max="21" width="6" bestFit="1" customWidth="1"/>
    <col min="22" max="23" width="3.7109375" bestFit="1" customWidth="1"/>
    <col min="24" max="24" width="6" bestFit="1" customWidth="1"/>
    <col min="25" max="25" width="5" bestFit="1" customWidth="1"/>
    <col min="26" max="26" width="6" bestFit="1" customWidth="1"/>
    <col min="27" max="28" width="3.7109375" bestFit="1" customWidth="1"/>
  </cols>
  <sheetData>
    <row r="1" spans="1:28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9" t="s">
        <v>244</v>
      </c>
      <c r="H1" s="9" t="s">
        <v>245</v>
      </c>
      <c r="I1" s="9" t="s">
        <v>246</v>
      </c>
      <c r="J1" s="9" t="s">
        <v>231</v>
      </c>
      <c r="K1" s="10" t="s">
        <v>40</v>
      </c>
      <c r="L1" s="10" t="s">
        <v>41</v>
      </c>
      <c r="M1" s="11" t="s">
        <v>42</v>
      </c>
      <c r="N1" s="12" t="s">
        <v>43</v>
      </c>
      <c r="O1" s="13" t="s">
        <v>44</v>
      </c>
      <c r="P1" s="13" t="s">
        <v>45</v>
      </c>
      <c r="Q1" s="13" t="s">
        <v>46</v>
      </c>
      <c r="R1" s="14" t="s">
        <v>47</v>
      </c>
      <c r="S1" s="15" t="s">
        <v>43</v>
      </c>
      <c r="T1" s="16" t="s">
        <v>44</v>
      </c>
      <c r="U1" s="16" t="s">
        <v>45</v>
      </c>
      <c r="V1" s="16" t="s">
        <v>46</v>
      </c>
      <c r="W1" s="17" t="s">
        <v>47</v>
      </c>
      <c r="X1" s="18" t="s">
        <v>43</v>
      </c>
      <c r="Y1" s="19" t="s">
        <v>44</v>
      </c>
      <c r="Z1" s="19" t="s">
        <v>45</v>
      </c>
      <c r="AA1" s="19" t="s">
        <v>46</v>
      </c>
      <c r="AB1" s="20" t="s">
        <v>47</v>
      </c>
    </row>
    <row r="2" spans="1:28" x14ac:dyDescent="0.25">
      <c r="A2" s="21" t="s">
        <v>49</v>
      </c>
      <c r="B2" s="22">
        <v>42187</v>
      </c>
      <c r="C2" s="23">
        <v>0.37361111111111112</v>
      </c>
      <c r="D2" s="23"/>
      <c r="E2" s="23" t="s">
        <v>234</v>
      </c>
      <c r="F2" s="23" t="s">
        <v>232</v>
      </c>
      <c r="G2" s="24">
        <v>1</v>
      </c>
      <c r="H2" s="24">
        <f t="array" ref="H2">SUMPRODUCT(($E$2:$E$100000=E2)*($M$2:$M$100000&lt;M2))+1</f>
        <v>1</v>
      </c>
      <c r="I2" s="24">
        <f t="array" ref="I2">SUMPRODUCT(($F$2:$F$100000=F2)*($M$2:$M$100000&lt;M2))+1</f>
        <v>1</v>
      </c>
      <c r="J2" s="24">
        <f t="array" ref="J2">SUMPRODUCT(($A$2:$A$100000=A2)*($M$2:$M$100000&lt;M2))+1</f>
        <v>1</v>
      </c>
      <c r="K2" s="21"/>
      <c r="L2" s="21" t="s">
        <v>27</v>
      </c>
      <c r="M2" s="21">
        <f>N2+S2+X2</f>
        <v>282.20000000000005</v>
      </c>
      <c r="N2" s="25">
        <v>91.7</v>
      </c>
      <c r="O2" s="25">
        <v>500</v>
      </c>
      <c r="P2" s="25">
        <v>91.7</v>
      </c>
      <c r="Q2" s="25">
        <v>34</v>
      </c>
      <c r="R2" s="25">
        <v>0</v>
      </c>
      <c r="S2" s="26">
        <v>95.6</v>
      </c>
      <c r="T2" s="26">
        <v>1000</v>
      </c>
      <c r="U2" s="26">
        <v>95.6</v>
      </c>
      <c r="V2" s="26">
        <v>32</v>
      </c>
      <c r="W2" s="26">
        <v>0</v>
      </c>
      <c r="X2" s="27">
        <v>94.9</v>
      </c>
      <c r="Y2" s="27">
        <v>1500</v>
      </c>
      <c r="Z2" s="27">
        <v>94.9</v>
      </c>
      <c r="AA2" s="27">
        <v>35</v>
      </c>
      <c r="AB2" s="27">
        <v>0</v>
      </c>
    </row>
    <row r="3" spans="1:28" x14ac:dyDescent="0.25">
      <c r="A3" s="21" t="s">
        <v>49</v>
      </c>
      <c r="B3" s="22">
        <v>42187</v>
      </c>
      <c r="C3" s="23">
        <v>0.37361111111111112</v>
      </c>
      <c r="D3" s="23"/>
      <c r="E3" s="23" t="s">
        <v>234</v>
      </c>
      <c r="F3" s="23" t="s">
        <v>232</v>
      </c>
      <c r="G3" s="24">
        <v>2</v>
      </c>
      <c r="H3" s="24">
        <f t="array" ref="H3">SUMPRODUCT(($E$2:$E$100000=E3)*($M$2:$M$100000&lt;M3))+1</f>
        <v>2</v>
      </c>
      <c r="I3" s="24">
        <f t="array" ref="I3">SUMPRODUCT(($F$2:$F$100000=F3)*($M$2:$M$100000&lt;M3))+1</f>
        <v>2</v>
      </c>
      <c r="J3" s="24">
        <f t="array" ref="J3">SUMPRODUCT(($A$2:$A$100000=A3)*($M$2:$M$100000&lt;M3))+1</f>
        <v>2</v>
      </c>
      <c r="K3" s="21"/>
      <c r="L3" s="21" t="s">
        <v>28</v>
      </c>
      <c r="M3" s="21">
        <f>N3+S3+X3</f>
        <v>285.60000000000002</v>
      </c>
      <c r="N3" s="25">
        <v>92</v>
      </c>
      <c r="O3" s="25">
        <v>500</v>
      </c>
      <c r="P3" s="25">
        <v>92</v>
      </c>
      <c r="Q3" s="25">
        <v>35</v>
      </c>
      <c r="R3" s="25">
        <v>0</v>
      </c>
      <c r="S3" s="26">
        <v>96.6</v>
      </c>
      <c r="T3" s="26">
        <v>1000</v>
      </c>
      <c r="U3" s="26">
        <v>96.6</v>
      </c>
      <c r="V3" s="26">
        <v>32</v>
      </c>
      <c r="W3" s="26">
        <v>0</v>
      </c>
      <c r="X3" s="27">
        <v>97</v>
      </c>
      <c r="Y3" s="27">
        <v>1500</v>
      </c>
      <c r="Z3" s="27">
        <v>97</v>
      </c>
      <c r="AA3" s="27">
        <v>34</v>
      </c>
      <c r="AB3" s="27">
        <v>0</v>
      </c>
    </row>
    <row r="4" spans="1:28" x14ac:dyDescent="0.25">
      <c r="A4" s="21" t="s">
        <v>49</v>
      </c>
      <c r="B4" s="22">
        <v>42187</v>
      </c>
      <c r="C4" s="23">
        <v>0.37361111111111112</v>
      </c>
      <c r="D4" s="23"/>
      <c r="E4" s="23" t="s">
        <v>234</v>
      </c>
      <c r="F4" s="23" t="s">
        <v>232</v>
      </c>
      <c r="G4" s="24">
        <v>3</v>
      </c>
      <c r="H4" s="24">
        <f t="array" ref="H4">SUMPRODUCT(($E$2:$E$100000=E4)*($M$2:$M$100000&lt;M4))+1</f>
        <v>3</v>
      </c>
      <c r="I4" s="24">
        <f t="array" ref="I4">SUMPRODUCT(($F$2:$F$100000=F4)*($M$2:$M$100000&lt;M4))+1</f>
        <v>3</v>
      </c>
      <c r="J4" s="24">
        <f t="array" ref="J4">SUMPRODUCT(($A$2:$A$100000=A4)*($M$2:$M$100000&lt;M4))+1</f>
        <v>3</v>
      </c>
      <c r="K4" s="21"/>
      <c r="L4" s="21" t="s">
        <v>24</v>
      </c>
      <c r="M4" s="21">
        <f>N4+S4+X4</f>
        <v>287.10000000000002</v>
      </c>
      <c r="N4" s="25">
        <v>94.5</v>
      </c>
      <c r="O4" s="25">
        <v>500</v>
      </c>
      <c r="P4" s="25">
        <v>94.5</v>
      </c>
      <c r="Q4" s="25">
        <v>33</v>
      </c>
      <c r="R4" s="25">
        <v>0</v>
      </c>
      <c r="S4" s="26">
        <v>96.3</v>
      </c>
      <c r="T4" s="26">
        <v>1000</v>
      </c>
      <c r="U4" s="26">
        <v>96.3</v>
      </c>
      <c r="V4" s="26">
        <v>32</v>
      </c>
      <c r="W4" s="26">
        <v>0</v>
      </c>
      <c r="X4" s="27">
        <v>96.3</v>
      </c>
      <c r="Y4" s="27">
        <v>1500</v>
      </c>
      <c r="Z4" s="27">
        <v>96.3</v>
      </c>
      <c r="AA4" s="27">
        <v>35</v>
      </c>
      <c r="AB4" s="27">
        <v>0</v>
      </c>
    </row>
    <row r="5" spans="1:28" x14ac:dyDescent="0.25">
      <c r="A5" s="21" t="s">
        <v>49</v>
      </c>
      <c r="B5" s="22">
        <v>42187</v>
      </c>
      <c r="C5" s="23">
        <v>0.37361111111111112</v>
      </c>
      <c r="D5" s="23"/>
      <c r="E5" s="23" t="s">
        <v>234</v>
      </c>
      <c r="F5" s="23" t="s">
        <v>232</v>
      </c>
      <c r="G5" s="24">
        <v>4</v>
      </c>
      <c r="H5" s="24">
        <f t="array" ref="H5">SUMPRODUCT(($E$2:$E$100000=E5)*($M$2:$M$100000&lt;M5))+1</f>
        <v>4</v>
      </c>
      <c r="I5" s="24">
        <f t="array" ref="I5">SUMPRODUCT(($F$2:$F$100000=F5)*($M$2:$M$100000&lt;M5))+1</f>
        <v>4</v>
      </c>
      <c r="J5" s="24">
        <f t="array" ref="J5">SUMPRODUCT(($A$2:$A$100000=A5)*($M$2:$M$100000&lt;M5))+1</f>
        <v>4</v>
      </c>
      <c r="K5" s="21"/>
      <c r="L5" s="21" t="s">
        <v>29</v>
      </c>
      <c r="M5" s="21">
        <f>N5+S5+X5</f>
        <v>288.2</v>
      </c>
      <c r="N5" s="25">
        <v>92.2</v>
      </c>
      <c r="O5" s="25">
        <v>500</v>
      </c>
      <c r="P5" s="25">
        <v>92.2</v>
      </c>
      <c r="Q5" s="25">
        <v>34</v>
      </c>
      <c r="R5" s="25">
        <v>0</v>
      </c>
      <c r="S5" s="26">
        <v>96.5</v>
      </c>
      <c r="T5" s="26">
        <v>1000</v>
      </c>
      <c r="U5" s="26">
        <v>96.5</v>
      </c>
      <c r="V5" s="26">
        <v>32</v>
      </c>
      <c r="W5" s="26">
        <v>0</v>
      </c>
      <c r="X5" s="27">
        <v>99.5</v>
      </c>
      <c r="Y5" s="27">
        <v>1500</v>
      </c>
      <c r="Z5" s="27">
        <v>99.5</v>
      </c>
      <c r="AA5" s="27">
        <v>35</v>
      </c>
      <c r="AB5" s="27">
        <v>0</v>
      </c>
    </row>
    <row r="6" spans="1:28" x14ac:dyDescent="0.25">
      <c r="A6" s="21" t="s">
        <v>49</v>
      </c>
      <c r="B6" s="22">
        <v>42187</v>
      </c>
      <c r="C6" s="23">
        <v>0.37361111111111112</v>
      </c>
      <c r="D6" s="23"/>
      <c r="E6" s="23" t="s">
        <v>239</v>
      </c>
      <c r="F6" s="23" t="s">
        <v>233</v>
      </c>
      <c r="G6" s="24">
        <v>5</v>
      </c>
      <c r="H6" s="24">
        <f t="array" ref="H6">SUMPRODUCT(($E$2:$E$100000=E6)*($M$2:$M$100000&lt;M6))+1</f>
        <v>1</v>
      </c>
      <c r="I6" s="24">
        <f t="array" ref="I6">SUMPRODUCT(($F$2:$F$100000=F6)*($M$2:$M$100000&lt;M6))+1</f>
        <v>1</v>
      </c>
      <c r="J6" s="24">
        <f t="array" ref="J6">SUMPRODUCT(($A$2:$A$100000=A6)*($M$2:$M$100000&lt;M6))+1</f>
        <v>5</v>
      </c>
      <c r="K6" s="21"/>
      <c r="L6" s="21" t="s">
        <v>30</v>
      </c>
      <c r="M6" s="21">
        <f>N6+S6+X6</f>
        <v>296.7</v>
      </c>
      <c r="N6" s="25">
        <v>95.6</v>
      </c>
      <c r="O6" s="25">
        <v>500</v>
      </c>
      <c r="P6" s="25">
        <v>95.6</v>
      </c>
      <c r="Q6" s="25">
        <v>36</v>
      </c>
      <c r="R6" s="25">
        <v>0</v>
      </c>
      <c r="S6" s="26">
        <v>101</v>
      </c>
      <c r="T6" s="26">
        <v>1000</v>
      </c>
      <c r="U6" s="26">
        <v>101</v>
      </c>
      <c r="V6" s="26">
        <v>33</v>
      </c>
      <c r="W6" s="26">
        <v>0</v>
      </c>
      <c r="X6" s="27">
        <v>100.1</v>
      </c>
      <c r="Y6" s="27">
        <v>1500</v>
      </c>
      <c r="Z6" s="27">
        <v>100.1</v>
      </c>
      <c r="AA6" s="27">
        <v>34</v>
      </c>
      <c r="AB6" s="27">
        <v>0</v>
      </c>
    </row>
    <row r="7" spans="1:28" x14ac:dyDescent="0.25">
      <c r="A7" s="21" t="s">
        <v>49</v>
      </c>
      <c r="B7" s="22">
        <v>42187</v>
      </c>
      <c r="C7" s="23">
        <v>0.37361111111111112</v>
      </c>
      <c r="D7" s="23"/>
      <c r="E7" s="23" t="s">
        <v>239</v>
      </c>
      <c r="F7" s="23" t="s">
        <v>233</v>
      </c>
      <c r="G7" s="24">
        <v>6</v>
      </c>
      <c r="H7" s="24">
        <f t="array" ref="H7">SUMPRODUCT(($E$2:$E$100000=E7)*($M$2:$M$100000&lt;M7))+1</f>
        <v>2</v>
      </c>
      <c r="I7" s="24">
        <f t="array" ref="I7">SUMPRODUCT(($F$2:$F$100000=F7)*($M$2:$M$100000&lt;M7))+1</f>
        <v>2</v>
      </c>
      <c r="J7" s="24">
        <f t="array" ref="J7">SUMPRODUCT(($A$2:$A$100000=A7)*($M$2:$M$100000&lt;M7))+1</f>
        <v>6</v>
      </c>
      <c r="K7" s="21"/>
      <c r="L7" s="21" t="s">
        <v>32</v>
      </c>
      <c r="M7" s="21">
        <f>N7+S7+X7</f>
        <v>308</v>
      </c>
      <c r="N7" s="25">
        <v>98.4</v>
      </c>
      <c r="O7" s="25">
        <v>500</v>
      </c>
      <c r="P7" s="25">
        <v>98.4</v>
      </c>
      <c r="Q7" s="25">
        <v>34</v>
      </c>
      <c r="R7" s="25">
        <v>0</v>
      </c>
      <c r="S7" s="26">
        <v>101.8</v>
      </c>
      <c r="T7" s="26">
        <v>1000</v>
      </c>
      <c r="U7" s="26">
        <v>101.8</v>
      </c>
      <c r="V7" s="26">
        <v>32</v>
      </c>
      <c r="W7" s="26">
        <v>0</v>
      </c>
      <c r="X7" s="27">
        <v>107.8</v>
      </c>
      <c r="Y7" s="27">
        <v>1500</v>
      </c>
      <c r="Z7" s="27">
        <v>107.8</v>
      </c>
      <c r="AA7" s="27">
        <v>31</v>
      </c>
      <c r="AB7" s="27">
        <v>0</v>
      </c>
    </row>
    <row r="8" spans="1:28" x14ac:dyDescent="0.25">
      <c r="A8" s="21" t="s">
        <v>49</v>
      </c>
      <c r="B8" s="22">
        <v>42187</v>
      </c>
      <c r="C8" s="23">
        <v>0.37361111111111112</v>
      </c>
      <c r="D8" s="23"/>
      <c r="E8" s="23" t="s">
        <v>239</v>
      </c>
      <c r="F8" s="23" t="s">
        <v>233</v>
      </c>
      <c r="G8" s="24">
        <v>7</v>
      </c>
      <c r="H8" s="24">
        <f t="array" ref="H8">SUMPRODUCT(($E$2:$E$100000=E8)*($M$2:$M$100000&lt;M8))+1</f>
        <v>3</v>
      </c>
      <c r="I8" s="24">
        <f t="array" ref="I8">SUMPRODUCT(($F$2:$F$100000=F8)*($M$2:$M$100000&lt;M8))+1</f>
        <v>3</v>
      </c>
      <c r="J8" s="24">
        <f t="array" ref="J8">SUMPRODUCT(($A$2:$A$100000=A8)*($M$2:$M$100000&lt;M8))+1</f>
        <v>7</v>
      </c>
      <c r="K8" s="21"/>
      <c r="L8" s="21" t="s">
        <v>26</v>
      </c>
      <c r="M8" s="21">
        <f>N8+S8+X8</f>
        <v>309.2</v>
      </c>
      <c r="N8" s="25">
        <v>102.4</v>
      </c>
      <c r="O8" s="25">
        <v>500</v>
      </c>
      <c r="P8" s="25">
        <v>102.4</v>
      </c>
      <c r="Q8" s="25">
        <v>30</v>
      </c>
      <c r="R8" s="25">
        <v>0</v>
      </c>
      <c r="S8" s="26">
        <v>104.6</v>
      </c>
      <c r="T8" s="26">
        <v>1000</v>
      </c>
      <c r="U8" s="26">
        <v>104.6</v>
      </c>
      <c r="V8" s="26">
        <v>29</v>
      </c>
      <c r="W8" s="26">
        <v>0</v>
      </c>
      <c r="X8" s="27">
        <v>102.2</v>
      </c>
      <c r="Y8" s="27">
        <v>1500</v>
      </c>
      <c r="Z8" s="27">
        <v>102.2</v>
      </c>
      <c r="AA8" s="27">
        <v>31</v>
      </c>
      <c r="AB8" s="27">
        <v>0</v>
      </c>
    </row>
    <row r="9" spans="1:28" x14ac:dyDescent="0.25">
      <c r="A9" s="21" t="s">
        <v>49</v>
      </c>
      <c r="B9" s="22">
        <v>42187</v>
      </c>
      <c r="C9" s="23">
        <v>0.37361111111111112</v>
      </c>
      <c r="D9" s="23"/>
      <c r="E9" s="23" t="s">
        <v>239</v>
      </c>
      <c r="F9" s="23" t="s">
        <v>233</v>
      </c>
      <c r="G9" s="24">
        <v>8</v>
      </c>
      <c r="H9" s="24">
        <f t="array" ref="H9">SUMPRODUCT(($E$2:$E$100000=E9)*($M$2:$M$100000&lt;M9))+1</f>
        <v>4</v>
      </c>
      <c r="I9" s="24">
        <f t="array" ref="I9">SUMPRODUCT(($F$2:$F$100000=F9)*($M$2:$M$100000&lt;M9))+1</f>
        <v>4</v>
      </c>
      <c r="J9" s="24">
        <f t="array" ref="J9">SUMPRODUCT(($A$2:$A$100000=A9)*($M$2:$M$100000&lt;M9))+1</f>
        <v>8</v>
      </c>
      <c r="K9" s="21"/>
      <c r="L9" s="21" t="s">
        <v>33</v>
      </c>
      <c r="M9" s="21">
        <f>N9+S9+X9</f>
        <v>313</v>
      </c>
      <c r="N9" s="25">
        <v>100.5</v>
      </c>
      <c r="O9" s="25">
        <v>500</v>
      </c>
      <c r="P9" s="25">
        <v>100.5</v>
      </c>
      <c r="Q9" s="25">
        <v>36</v>
      </c>
      <c r="R9" s="25">
        <v>0</v>
      </c>
      <c r="S9" s="26">
        <v>106.5</v>
      </c>
      <c r="T9" s="26">
        <v>1000</v>
      </c>
      <c r="U9" s="26">
        <v>106.5</v>
      </c>
      <c r="V9" s="26">
        <v>30</v>
      </c>
      <c r="W9" s="26">
        <v>0</v>
      </c>
      <c r="X9" s="27">
        <v>106</v>
      </c>
      <c r="Y9" s="27">
        <v>1500</v>
      </c>
      <c r="Z9" s="27">
        <v>106</v>
      </c>
      <c r="AA9" s="27">
        <v>34</v>
      </c>
      <c r="AB9" s="27">
        <v>0</v>
      </c>
    </row>
    <row r="10" spans="1:28" x14ac:dyDescent="0.25">
      <c r="A10" s="21" t="s">
        <v>49</v>
      </c>
      <c r="B10" s="22">
        <v>42187</v>
      </c>
      <c r="C10" s="23">
        <v>0.37361111111111112</v>
      </c>
      <c r="D10" s="23"/>
      <c r="E10" s="23" t="s">
        <v>235</v>
      </c>
      <c r="F10" s="23" t="s">
        <v>232</v>
      </c>
      <c r="G10" s="24">
        <v>9</v>
      </c>
      <c r="H10" s="24">
        <f t="array" ref="H10">SUMPRODUCT(($E$2:$E$100000=E10)*($M$2:$M$100000&lt;M10))+1</f>
        <v>1</v>
      </c>
      <c r="I10" s="24">
        <f t="array" ref="I10">SUMPRODUCT(($F$2:$F$100000=F10)*($M$2:$M$100000&lt;M10))+1</f>
        <v>5</v>
      </c>
      <c r="J10" s="24">
        <f t="array" ref="J10">SUMPRODUCT(($A$2:$A$100000=A10)*($M$2:$M$100000&lt;M10))+1</f>
        <v>9</v>
      </c>
      <c r="K10" s="21"/>
      <c r="L10" s="21" t="s">
        <v>34</v>
      </c>
      <c r="M10" s="21">
        <f>N10+S10+X10</f>
        <v>315.70000000000005</v>
      </c>
      <c r="N10" s="25">
        <v>102.6</v>
      </c>
      <c r="O10" s="25">
        <v>500</v>
      </c>
      <c r="P10" s="25">
        <v>102.6</v>
      </c>
      <c r="Q10" s="25">
        <v>36</v>
      </c>
      <c r="R10" s="25">
        <v>0</v>
      </c>
      <c r="S10" s="26">
        <v>106.2</v>
      </c>
      <c r="T10" s="26">
        <v>1000</v>
      </c>
      <c r="U10" s="26">
        <v>106.2</v>
      </c>
      <c r="V10" s="26">
        <v>33</v>
      </c>
      <c r="W10" s="26">
        <v>0</v>
      </c>
      <c r="X10" s="27">
        <v>106.9</v>
      </c>
      <c r="Y10" s="27">
        <v>1500</v>
      </c>
      <c r="Z10" s="27">
        <v>106.9</v>
      </c>
      <c r="AA10" s="27">
        <v>35</v>
      </c>
      <c r="AB10" s="27">
        <v>0</v>
      </c>
    </row>
    <row r="11" spans="1:28" x14ac:dyDescent="0.25">
      <c r="A11" s="21" t="s">
        <v>49</v>
      </c>
      <c r="B11" s="22">
        <v>42187</v>
      </c>
      <c r="C11" s="23">
        <v>0.37361111111111112</v>
      </c>
      <c r="D11" s="23"/>
      <c r="E11" s="23" t="s">
        <v>235</v>
      </c>
      <c r="F11" s="23" t="s">
        <v>232</v>
      </c>
      <c r="G11" s="24">
        <v>10</v>
      </c>
      <c r="H11" s="24">
        <f t="array" ref="H11">SUMPRODUCT(($E$2:$E$100000=E11)*($M$2:$M$100000&lt;M11))+1</f>
        <v>2</v>
      </c>
      <c r="I11" s="24">
        <f t="array" ref="I11">SUMPRODUCT(($F$2:$F$100000=F11)*($M$2:$M$100000&lt;M11))+1</f>
        <v>6</v>
      </c>
      <c r="J11" s="24">
        <f t="array" ref="J11">SUMPRODUCT(($A$2:$A$100000=A11)*($M$2:$M$100000&lt;M11))+1</f>
        <v>10</v>
      </c>
      <c r="K11" s="21"/>
      <c r="L11" s="21" t="s">
        <v>35</v>
      </c>
      <c r="M11" s="21">
        <f>N11+S11+X11</f>
        <v>318.10000000000002</v>
      </c>
      <c r="N11" s="25">
        <v>104</v>
      </c>
      <c r="O11" s="25">
        <v>500</v>
      </c>
      <c r="P11" s="25">
        <v>104</v>
      </c>
      <c r="Q11" s="25">
        <v>34</v>
      </c>
      <c r="R11" s="25">
        <v>0</v>
      </c>
      <c r="S11" s="26">
        <v>106.7</v>
      </c>
      <c r="T11" s="26">
        <v>1000</v>
      </c>
      <c r="U11" s="26">
        <v>106.7</v>
      </c>
      <c r="V11" s="26">
        <v>33</v>
      </c>
      <c r="W11" s="26">
        <v>0</v>
      </c>
      <c r="X11" s="27">
        <v>107.4</v>
      </c>
      <c r="Y11" s="27">
        <v>1500</v>
      </c>
      <c r="Z11" s="27">
        <v>107.4</v>
      </c>
      <c r="AA11" s="27">
        <v>35</v>
      </c>
      <c r="AB11" s="27">
        <v>0</v>
      </c>
    </row>
    <row r="12" spans="1:28" x14ac:dyDescent="0.25">
      <c r="A12" s="21" t="s">
        <v>49</v>
      </c>
      <c r="B12" s="22">
        <v>42187</v>
      </c>
      <c r="C12" s="23">
        <v>0.37361111111111112</v>
      </c>
      <c r="D12" s="23"/>
      <c r="E12" s="23" t="s">
        <v>240</v>
      </c>
      <c r="F12" s="23" t="s">
        <v>233</v>
      </c>
      <c r="G12" s="24">
        <v>11</v>
      </c>
      <c r="H12" s="24">
        <f t="array" ref="H12">SUMPRODUCT(($E$2:$E$100000=E12)*($M$2:$M$100000&lt;M12))+1</f>
        <v>1</v>
      </c>
      <c r="I12" s="24">
        <f t="array" ref="I12">SUMPRODUCT(($F$2:$F$100000=F12)*($M$2:$M$100000&lt;M12))+1</f>
        <v>5</v>
      </c>
      <c r="J12" s="24">
        <f t="array" ref="J12">SUMPRODUCT(($A$2:$A$100000=A12)*($M$2:$M$100000&lt;M12))+1</f>
        <v>11</v>
      </c>
      <c r="K12" s="21"/>
      <c r="L12" s="21" t="s">
        <v>25</v>
      </c>
      <c r="M12" s="21">
        <f>N12+S12+X12</f>
        <v>318.5</v>
      </c>
      <c r="N12" s="25">
        <v>103.5</v>
      </c>
      <c r="O12" s="25">
        <v>500</v>
      </c>
      <c r="P12" s="25">
        <v>103.5</v>
      </c>
      <c r="Q12" s="25">
        <v>34</v>
      </c>
      <c r="R12" s="25">
        <v>0</v>
      </c>
      <c r="S12" s="26">
        <v>107.1</v>
      </c>
      <c r="T12" s="26">
        <v>1000</v>
      </c>
      <c r="U12" s="26">
        <v>107.1</v>
      </c>
      <c r="V12" s="26">
        <v>33</v>
      </c>
      <c r="W12" s="26">
        <v>0</v>
      </c>
      <c r="X12" s="27">
        <v>107.9</v>
      </c>
      <c r="Y12" s="27">
        <v>1500</v>
      </c>
      <c r="Z12" s="27">
        <v>107.9</v>
      </c>
      <c r="AA12" s="27">
        <v>35</v>
      </c>
      <c r="AB12" s="27">
        <v>0</v>
      </c>
    </row>
    <row r="13" spans="1:28" x14ac:dyDescent="0.25">
      <c r="A13" s="21" t="s">
        <v>49</v>
      </c>
      <c r="B13" s="22">
        <v>42187</v>
      </c>
      <c r="C13" s="23">
        <v>0.37361111111111112</v>
      </c>
      <c r="D13" s="23"/>
      <c r="E13" s="23" t="s">
        <v>240</v>
      </c>
      <c r="F13" s="23" t="s">
        <v>233</v>
      </c>
      <c r="G13" s="24">
        <v>13</v>
      </c>
      <c r="H13" s="24">
        <f t="array" ref="H13">SUMPRODUCT(($E$2:$E$100000=E13)*($M$2:$M$100000&lt;M13))+1</f>
        <v>3</v>
      </c>
      <c r="I13" s="24">
        <f t="array" ref="I13">SUMPRODUCT(($F$2:$F$100000=F13)*($M$2:$M$100000&lt;M13))+1</f>
        <v>7</v>
      </c>
      <c r="J13" s="24">
        <f t="array" ref="J13">SUMPRODUCT(($A$2:$A$100000=A13)*($M$2:$M$100000&lt;M13))+1</f>
        <v>12</v>
      </c>
      <c r="K13" s="21"/>
      <c r="L13" s="21" t="s">
        <v>36</v>
      </c>
      <c r="M13" s="21">
        <f>N13+S13+X13</f>
        <v>322.20000000000005</v>
      </c>
      <c r="N13" s="25">
        <v>105.5</v>
      </c>
      <c r="O13" s="25">
        <v>500</v>
      </c>
      <c r="P13" s="25">
        <v>105.5</v>
      </c>
      <c r="Q13" s="25">
        <v>36</v>
      </c>
      <c r="R13" s="25">
        <v>0</v>
      </c>
      <c r="S13" s="26">
        <v>108.8</v>
      </c>
      <c r="T13" s="26">
        <v>1000</v>
      </c>
      <c r="U13" s="26">
        <v>108.8</v>
      </c>
      <c r="V13" s="26">
        <v>32</v>
      </c>
      <c r="W13" s="26">
        <v>0</v>
      </c>
      <c r="X13" s="27">
        <v>107.9</v>
      </c>
      <c r="Y13" s="27">
        <v>1500</v>
      </c>
      <c r="Z13" s="27">
        <v>107.9</v>
      </c>
      <c r="AA13" s="27">
        <v>35</v>
      </c>
      <c r="AB13" s="27">
        <v>0</v>
      </c>
    </row>
    <row r="14" spans="1:28" x14ac:dyDescent="0.25">
      <c r="A14" s="21" t="s">
        <v>49</v>
      </c>
      <c r="B14" s="22">
        <v>42187</v>
      </c>
      <c r="C14" s="23">
        <v>0.37361111111111112</v>
      </c>
      <c r="D14" s="23"/>
      <c r="E14" s="23" t="s">
        <v>240</v>
      </c>
      <c r="F14" s="23" t="s">
        <v>233</v>
      </c>
      <c r="G14" s="24">
        <v>15</v>
      </c>
      <c r="H14" s="24">
        <v>5</v>
      </c>
      <c r="I14" s="24">
        <f t="array" ref="I14">SUMPRODUCT(($F$2:$F$100000=F14)*($M$2:$M$100000&lt;M14))+1</f>
        <v>9</v>
      </c>
      <c r="J14" s="24">
        <f t="array" ref="J14">SUMPRODUCT(($A$2:$A$100000=A14)*($M$2:$M$100000&lt;M14))+1</f>
        <v>13</v>
      </c>
      <c r="K14" s="21"/>
      <c r="L14" s="21" t="s">
        <v>37</v>
      </c>
      <c r="M14" s="21">
        <f>N14+S14+X14</f>
        <v>323.2</v>
      </c>
      <c r="N14" s="25">
        <v>105.7</v>
      </c>
      <c r="O14" s="25">
        <v>500</v>
      </c>
      <c r="P14" s="25">
        <v>105.7</v>
      </c>
      <c r="Q14" s="25">
        <v>32</v>
      </c>
      <c r="R14" s="25">
        <v>0</v>
      </c>
      <c r="S14" s="26">
        <v>110.8</v>
      </c>
      <c r="T14" s="26">
        <v>1000</v>
      </c>
      <c r="U14" s="26">
        <v>110.8</v>
      </c>
      <c r="V14" s="26">
        <v>27</v>
      </c>
      <c r="W14" s="26">
        <v>0</v>
      </c>
      <c r="X14" s="27">
        <v>106.7</v>
      </c>
      <c r="Y14" s="27">
        <v>1500</v>
      </c>
      <c r="Z14" s="27">
        <v>106.7</v>
      </c>
      <c r="AA14" s="27">
        <v>30</v>
      </c>
      <c r="AB14" s="27">
        <v>0</v>
      </c>
    </row>
    <row r="15" spans="1:28" x14ac:dyDescent="0.25">
      <c r="A15" s="21" t="s">
        <v>50</v>
      </c>
      <c r="B15" s="22">
        <v>42187</v>
      </c>
      <c r="C15" s="23">
        <v>0.37916666666666665</v>
      </c>
      <c r="D15" s="23"/>
      <c r="E15" s="23" t="s">
        <v>240</v>
      </c>
      <c r="F15" s="23" t="s">
        <v>233</v>
      </c>
      <c r="G15" s="24">
        <v>14</v>
      </c>
      <c r="H15" s="24">
        <f t="array" ref="H15">SUMPRODUCT(($E$2:$E$100000=E15)*($M$2:$M$100000&lt;M15))+1</f>
        <v>4</v>
      </c>
      <c r="I15" s="24">
        <f t="array" ref="I15">SUMPRODUCT(($F$2:$F$100000=F15)*($M$2:$M$100000&lt;M15))+1</f>
        <v>8</v>
      </c>
      <c r="J15" s="24">
        <f t="array" ref="J15">SUMPRODUCT(($A$2:$A$100000=A15)*($M$2:$M$100000&lt;M15))+1</f>
        <v>1</v>
      </c>
      <c r="K15" s="21"/>
      <c r="L15" s="21" t="s">
        <v>51</v>
      </c>
      <c r="M15" s="21">
        <f>N15+S15+X15</f>
        <v>322.79999999999995</v>
      </c>
      <c r="N15" s="25">
        <v>104.3</v>
      </c>
      <c r="O15" s="25">
        <v>500</v>
      </c>
      <c r="P15" s="25">
        <v>104.3</v>
      </c>
      <c r="Q15" s="25">
        <v>33</v>
      </c>
      <c r="R15" s="25">
        <v>0</v>
      </c>
      <c r="S15" s="26">
        <v>109.9</v>
      </c>
      <c r="T15" s="26">
        <v>1000</v>
      </c>
      <c r="U15" s="26">
        <v>109.9</v>
      </c>
      <c r="V15" s="26">
        <v>31</v>
      </c>
      <c r="W15" s="26">
        <v>0</v>
      </c>
      <c r="X15" s="27">
        <v>108.6</v>
      </c>
      <c r="Y15" s="27">
        <v>1500</v>
      </c>
      <c r="Z15" s="27">
        <v>108.6</v>
      </c>
      <c r="AA15" s="27">
        <v>31</v>
      </c>
      <c r="AB15" s="27">
        <v>0</v>
      </c>
    </row>
    <row r="16" spans="1:28" x14ac:dyDescent="0.25">
      <c r="A16" s="21" t="s">
        <v>50</v>
      </c>
      <c r="B16" s="22">
        <v>42187</v>
      </c>
      <c r="C16" s="23">
        <v>0.37916666666666665</v>
      </c>
      <c r="D16" s="23"/>
      <c r="E16" s="23" t="s">
        <v>235</v>
      </c>
      <c r="F16" s="23" t="s">
        <v>232</v>
      </c>
      <c r="G16" s="24">
        <v>16</v>
      </c>
      <c r="H16" s="24">
        <v>3</v>
      </c>
      <c r="I16" s="24">
        <f t="array" ref="I16">SUMPRODUCT(($F$2:$F$100000=F16)*($M$2:$M$100000&lt;M16))+1</f>
        <v>7</v>
      </c>
      <c r="J16" s="24">
        <f t="array" ref="J16">SUMPRODUCT(($A$2:$A$100000=A16)*($M$2:$M$100000&lt;M16))+1</f>
        <v>2</v>
      </c>
      <c r="K16" s="21"/>
      <c r="L16" s="21" t="s">
        <v>54</v>
      </c>
      <c r="M16" s="21">
        <f>N16+S16+X16</f>
        <v>323.5</v>
      </c>
      <c r="N16" s="25">
        <v>103.4</v>
      </c>
      <c r="O16" s="25">
        <v>500</v>
      </c>
      <c r="P16" s="25">
        <v>103.4</v>
      </c>
      <c r="Q16" s="25">
        <v>36</v>
      </c>
      <c r="R16" s="25">
        <v>0</v>
      </c>
      <c r="S16" s="26">
        <v>109.5</v>
      </c>
      <c r="T16" s="26">
        <v>1000</v>
      </c>
      <c r="U16" s="26">
        <v>109.5</v>
      </c>
      <c r="V16" s="26">
        <v>33</v>
      </c>
      <c r="W16" s="26">
        <v>0</v>
      </c>
      <c r="X16" s="27">
        <v>110.6</v>
      </c>
      <c r="Y16" s="27">
        <v>1500</v>
      </c>
      <c r="Z16" s="27">
        <v>110.6</v>
      </c>
      <c r="AA16" s="27">
        <v>34</v>
      </c>
      <c r="AB16" s="27">
        <v>0</v>
      </c>
    </row>
    <row r="17" spans="1:28" x14ac:dyDescent="0.25">
      <c r="A17" s="21" t="s">
        <v>50</v>
      </c>
      <c r="B17" s="22">
        <v>42187</v>
      </c>
      <c r="C17" s="23">
        <v>0.37916666666666665</v>
      </c>
      <c r="D17" s="23"/>
      <c r="E17" s="23" t="s">
        <v>235</v>
      </c>
      <c r="F17" s="23" t="s">
        <v>232</v>
      </c>
      <c r="G17" s="24">
        <v>17</v>
      </c>
      <c r="H17" s="24">
        <v>4</v>
      </c>
      <c r="I17" s="24">
        <f t="array" ref="I17">SUMPRODUCT(($F$2:$F$100000=F17)*($M$2:$M$100000&lt;M17))+1</f>
        <v>8</v>
      </c>
      <c r="J17" s="24">
        <f t="array" ref="J17">SUMPRODUCT(($A$2:$A$100000=A17)*($M$2:$M$100000&lt;M17))+1</f>
        <v>3</v>
      </c>
      <c r="K17" s="21"/>
      <c r="L17" s="21" t="s">
        <v>58</v>
      </c>
      <c r="M17" s="21">
        <f>N17+S17+X17</f>
        <v>325</v>
      </c>
      <c r="N17" s="25">
        <v>105.7</v>
      </c>
      <c r="O17" s="25">
        <v>500</v>
      </c>
      <c r="P17" s="25">
        <v>105.7</v>
      </c>
      <c r="Q17" s="25">
        <v>34</v>
      </c>
      <c r="R17" s="25">
        <v>0</v>
      </c>
      <c r="S17" s="26">
        <v>110.4</v>
      </c>
      <c r="T17" s="26">
        <v>1000</v>
      </c>
      <c r="U17" s="26">
        <v>110.4</v>
      </c>
      <c r="V17" s="26">
        <v>32</v>
      </c>
      <c r="W17" s="26">
        <v>0</v>
      </c>
      <c r="X17" s="27">
        <v>108.9</v>
      </c>
      <c r="Y17" s="27">
        <v>1500</v>
      </c>
      <c r="Z17" s="27">
        <v>108.9</v>
      </c>
      <c r="AA17" s="27">
        <v>33</v>
      </c>
      <c r="AB17" s="27">
        <v>0</v>
      </c>
    </row>
    <row r="18" spans="1:28" x14ac:dyDescent="0.25">
      <c r="A18" s="21" t="s">
        <v>50</v>
      </c>
      <c r="B18" s="22">
        <v>42187</v>
      </c>
      <c r="C18" s="23">
        <v>0.37916666666666665</v>
      </c>
      <c r="D18" s="23"/>
      <c r="E18" s="23" t="s">
        <v>235</v>
      </c>
      <c r="F18" s="23" t="s">
        <v>232</v>
      </c>
      <c r="G18" s="24">
        <v>18</v>
      </c>
      <c r="H18" s="24">
        <v>5</v>
      </c>
      <c r="I18" s="24">
        <f t="array" ref="I18">SUMPRODUCT(($F$2:$F$100000=F18)*($M$2:$M$100000&lt;M18))+1</f>
        <v>9</v>
      </c>
      <c r="J18" s="24">
        <f t="array" ref="J18">SUMPRODUCT(($A$2:$A$100000=A18)*($M$2:$M$100000&lt;M18))+1</f>
        <v>4</v>
      </c>
      <c r="K18" s="21"/>
      <c r="L18" s="21" t="s">
        <v>52</v>
      </c>
      <c r="M18" s="21">
        <f>N18+S18+X18</f>
        <v>326.39999999999998</v>
      </c>
      <c r="N18" s="25">
        <v>107.2</v>
      </c>
      <c r="O18" s="25">
        <v>500</v>
      </c>
      <c r="P18" s="25">
        <v>107.2</v>
      </c>
      <c r="Q18" s="25">
        <v>32</v>
      </c>
      <c r="R18" s="25">
        <v>0</v>
      </c>
      <c r="S18" s="26">
        <v>109.3</v>
      </c>
      <c r="T18" s="26">
        <v>1000</v>
      </c>
      <c r="U18" s="26">
        <v>109.3</v>
      </c>
      <c r="V18" s="26">
        <v>31</v>
      </c>
      <c r="W18" s="26">
        <v>0</v>
      </c>
      <c r="X18" s="27">
        <v>109.9</v>
      </c>
      <c r="Y18" s="27">
        <v>1500</v>
      </c>
      <c r="Z18" s="27">
        <v>109.9</v>
      </c>
      <c r="AA18" s="27">
        <v>30</v>
      </c>
      <c r="AB18" s="27">
        <v>0</v>
      </c>
    </row>
    <row r="19" spans="1:28" x14ac:dyDescent="0.25">
      <c r="A19" s="21" t="s">
        <v>50</v>
      </c>
      <c r="B19" s="22">
        <v>42187</v>
      </c>
      <c r="C19" s="23">
        <v>0.37916666666666665</v>
      </c>
      <c r="D19" s="23"/>
      <c r="E19" s="23" t="s">
        <v>236</v>
      </c>
      <c r="F19" s="23" t="s">
        <v>232</v>
      </c>
      <c r="G19" s="24">
        <v>19</v>
      </c>
      <c r="H19" s="24">
        <v>1</v>
      </c>
      <c r="I19" s="24">
        <f t="array" ref="I19">SUMPRODUCT(($F$2:$F$100000=F19)*($M$2:$M$100000&lt;M19))+1</f>
        <v>10</v>
      </c>
      <c r="J19" s="24">
        <f t="array" ref="J19">SUMPRODUCT(($A$2:$A$100000=A19)*($M$2:$M$100000&lt;M19))+1</f>
        <v>5</v>
      </c>
      <c r="K19" s="21"/>
      <c r="L19" s="21" t="s">
        <v>55</v>
      </c>
      <c r="M19" s="21">
        <f>N19+S19+X19</f>
        <v>328.1</v>
      </c>
      <c r="N19" s="25">
        <v>104.5</v>
      </c>
      <c r="O19" s="25">
        <v>500</v>
      </c>
      <c r="P19" s="25">
        <v>104.5</v>
      </c>
      <c r="Q19" s="25">
        <v>32</v>
      </c>
      <c r="R19" s="25">
        <v>0</v>
      </c>
      <c r="S19" s="26">
        <v>111.2</v>
      </c>
      <c r="T19" s="26">
        <v>1000</v>
      </c>
      <c r="U19" s="26">
        <v>111.2</v>
      </c>
      <c r="V19" s="26">
        <v>31</v>
      </c>
      <c r="W19" s="26">
        <v>0</v>
      </c>
      <c r="X19" s="27">
        <v>112.4</v>
      </c>
      <c r="Y19" s="27">
        <v>1500</v>
      </c>
      <c r="Z19" s="27">
        <v>112.4</v>
      </c>
      <c r="AA19" s="27">
        <v>32</v>
      </c>
      <c r="AB19" s="27">
        <v>0</v>
      </c>
    </row>
    <row r="20" spans="1:28" x14ac:dyDescent="0.25">
      <c r="A20" s="21" t="s">
        <v>50</v>
      </c>
      <c r="B20" s="22">
        <v>42187</v>
      </c>
      <c r="C20" s="23">
        <v>0.37916666666666665</v>
      </c>
      <c r="D20" s="23"/>
      <c r="E20" s="23" t="s">
        <v>236</v>
      </c>
      <c r="F20" s="23" t="s">
        <v>232</v>
      </c>
      <c r="G20" s="24">
        <v>20</v>
      </c>
      <c r="H20" s="24">
        <v>2</v>
      </c>
      <c r="I20" s="24">
        <f t="array" ref="I20">SUMPRODUCT(($F$2:$F$100000=F20)*($M$2:$M$100000&lt;M20))+1</f>
        <v>11</v>
      </c>
      <c r="J20" s="24">
        <f t="array" ref="J20">SUMPRODUCT(($A$2:$A$100000=A20)*($M$2:$M$100000&lt;M20))+1</f>
        <v>6</v>
      </c>
      <c r="K20" s="21"/>
      <c r="L20" s="21" t="s">
        <v>53</v>
      </c>
      <c r="M20" s="21">
        <f>N20+S20+X20</f>
        <v>329.6</v>
      </c>
      <c r="N20" s="25">
        <v>103</v>
      </c>
      <c r="O20" s="25">
        <v>500</v>
      </c>
      <c r="P20" s="25">
        <v>103</v>
      </c>
      <c r="Q20" s="25">
        <v>35</v>
      </c>
      <c r="R20" s="25">
        <v>0</v>
      </c>
      <c r="S20" s="26">
        <v>112.4</v>
      </c>
      <c r="T20" s="26">
        <v>1000</v>
      </c>
      <c r="U20" s="26">
        <v>112.4</v>
      </c>
      <c r="V20" s="26">
        <v>34</v>
      </c>
      <c r="W20" s="26">
        <v>0</v>
      </c>
      <c r="X20" s="27">
        <v>114.2</v>
      </c>
      <c r="Y20" s="27">
        <v>1500</v>
      </c>
      <c r="Z20" s="27">
        <v>114.2</v>
      </c>
      <c r="AA20" s="27">
        <v>33</v>
      </c>
      <c r="AB20" s="27">
        <v>0</v>
      </c>
    </row>
    <row r="21" spans="1:28" x14ac:dyDescent="0.25">
      <c r="A21" s="21" t="s">
        <v>50</v>
      </c>
      <c r="B21" s="22">
        <v>42187</v>
      </c>
      <c r="C21" s="23">
        <v>0.37916666666666665</v>
      </c>
      <c r="D21" s="23"/>
      <c r="E21" s="23" t="s">
        <v>241</v>
      </c>
      <c r="F21" s="23" t="s">
        <v>233</v>
      </c>
      <c r="G21" s="24">
        <v>21</v>
      </c>
      <c r="H21" s="24">
        <v>1</v>
      </c>
      <c r="I21" s="24">
        <f t="array" ref="I21">SUMPRODUCT(($F$2:$F$100000=F21)*($M$2:$M$100000&lt;M21))+1</f>
        <v>10</v>
      </c>
      <c r="J21" s="24">
        <f t="array" ref="J21">SUMPRODUCT(($A$2:$A$100000=A21)*($M$2:$M$100000&lt;M21))+1</f>
        <v>7</v>
      </c>
      <c r="K21" s="21"/>
      <c r="L21" s="21" t="s">
        <v>61</v>
      </c>
      <c r="M21" s="21">
        <f>N21+S21+X21</f>
        <v>331</v>
      </c>
      <c r="N21" s="25">
        <v>108.1</v>
      </c>
      <c r="O21" s="25">
        <v>500</v>
      </c>
      <c r="P21" s="25">
        <v>108.1</v>
      </c>
      <c r="Q21" s="25">
        <v>33</v>
      </c>
      <c r="R21" s="25">
        <v>0</v>
      </c>
      <c r="S21" s="26">
        <v>112.1</v>
      </c>
      <c r="T21" s="26">
        <v>1000</v>
      </c>
      <c r="U21" s="26">
        <v>112.1</v>
      </c>
      <c r="V21" s="26">
        <v>30</v>
      </c>
      <c r="W21" s="26">
        <v>0</v>
      </c>
      <c r="X21" s="27">
        <v>110.8</v>
      </c>
      <c r="Y21" s="27">
        <v>1500</v>
      </c>
      <c r="Z21" s="27">
        <v>110.8</v>
      </c>
      <c r="AA21" s="27">
        <v>32</v>
      </c>
      <c r="AB21" s="27">
        <v>0</v>
      </c>
    </row>
    <row r="22" spans="1:28" x14ac:dyDescent="0.25">
      <c r="A22" s="21" t="s">
        <v>50</v>
      </c>
      <c r="B22" s="22">
        <v>42187</v>
      </c>
      <c r="C22" s="23">
        <v>0.37916666666666665</v>
      </c>
      <c r="D22" s="23"/>
      <c r="E22" s="23" t="s">
        <v>241</v>
      </c>
      <c r="F22" s="23" t="s">
        <v>233</v>
      </c>
      <c r="G22" s="24">
        <v>22</v>
      </c>
      <c r="H22" s="24">
        <v>2</v>
      </c>
      <c r="I22" s="24">
        <f t="array" ref="I22">SUMPRODUCT(($F$2:$F$100000=F22)*($M$2:$M$100000&lt;M22))+1</f>
        <v>11</v>
      </c>
      <c r="J22" s="24">
        <f t="array" ref="J22">SUMPRODUCT(($A$2:$A$100000=A22)*($M$2:$M$100000&lt;M22))+1</f>
        <v>8</v>
      </c>
      <c r="K22" s="21"/>
      <c r="L22" s="21" t="s">
        <v>59</v>
      </c>
      <c r="M22" s="21">
        <f>N22+S22+X22</f>
        <v>331.3</v>
      </c>
      <c r="N22" s="25">
        <v>108.6</v>
      </c>
      <c r="O22" s="25">
        <v>500</v>
      </c>
      <c r="P22" s="25">
        <v>108.6</v>
      </c>
      <c r="Q22" s="25">
        <v>32</v>
      </c>
      <c r="R22" s="25">
        <v>0</v>
      </c>
      <c r="S22" s="26">
        <v>109.7</v>
      </c>
      <c r="T22" s="26">
        <v>1000</v>
      </c>
      <c r="U22" s="26">
        <v>109.7</v>
      </c>
      <c r="V22" s="26">
        <v>31</v>
      </c>
      <c r="W22" s="26">
        <v>0</v>
      </c>
      <c r="X22" s="27">
        <v>113</v>
      </c>
      <c r="Y22" s="27">
        <v>1500</v>
      </c>
      <c r="Z22" s="27">
        <v>113</v>
      </c>
      <c r="AA22" s="27">
        <v>35</v>
      </c>
      <c r="AB22" s="27">
        <v>0</v>
      </c>
    </row>
    <row r="23" spans="1:28" x14ac:dyDescent="0.25">
      <c r="A23" s="21" t="s">
        <v>50</v>
      </c>
      <c r="B23" s="22">
        <v>42187</v>
      </c>
      <c r="C23" s="23">
        <v>0.37916666666666665</v>
      </c>
      <c r="D23" s="23"/>
      <c r="E23" s="23" t="s">
        <v>236</v>
      </c>
      <c r="F23" s="23" t="s">
        <v>232</v>
      </c>
      <c r="G23" s="24">
        <v>25</v>
      </c>
      <c r="H23" s="24">
        <v>4</v>
      </c>
      <c r="I23" s="24">
        <f t="array" ref="I23">SUMPRODUCT(($F$2:$F$100000=F23)*($M$2:$M$100000&lt;M23))+1</f>
        <v>13</v>
      </c>
      <c r="J23" s="24">
        <f t="array" ref="J23">SUMPRODUCT(($A$2:$A$100000=A23)*($M$2:$M$100000&lt;M23))+1</f>
        <v>9</v>
      </c>
      <c r="K23" s="21"/>
      <c r="L23" s="21" t="s">
        <v>63</v>
      </c>
      <c r="M23" s="21">
        <f>N23+S23+X23</f>
        <v>334.20000000000005</v>
      </c>
      <c r="N23" s="25">
        <v>107.5</v>
      </c>
      <c r="O23" s="25">
        <v>500</v>
      </c>
      <c r="P23" s="25">
        <v>107.5</v>
      </c>
      <c r="Q23" s="25">
        <v>36</v>
      </c>
      <c r="R23" s="25">
        <v>0</v>
      </c>
      <c r="S23" s="26">
        <v>113.3</v>
      </c>
      <c r="T23" s="26">
        <v>1000</v>
      </c>
      <c r="U23" s="26">
        <v>113.3</v>
      </c>
      <c r="V23" s="26">
        <v>31</v>
      </c>
      <c r="W23" s="26">
        <v>0</v>
      </c>
      <c r="X23" s="27">
        <v>113.4</v>
      </c>
      <c r="Y23" s="27">
        <v>1500</v>
      </c>
      <c r="Z23" s="27">
        <v>113.4</v>
      </c>
      <c r="AA23" s="27">
        <v>31</v>
      </c>
      <c r="AB23" s="27">
        <v>0</v>
      </c>
    </row>
    <row r="24" spans="1:28" x14ac:dyDescent="0.25">
      <c r="A24" s="21" t="s">
        <v>50</v>
      </c>
      <c r="B24" s="22">
        <v>42187</v>
      </c>
      <c r="C24" s="23">
        <v>0.37916666666666665</v>
      </c>
      <c r="D24" s="23"/>
      <c r="E24" s="23" t="s">
        <v>241</v>
      </c>
      <c r="F24" s="23" t="s">
        <v>233</v>
      </c>
      <c r="G24" s="24">
        <v>27</v>
      </c>
      <c r="H24" s="24">
        <v>4</v>
      </c>
      <c r="I24" s="24">
        <f t="array" ref="I24">SUMPRODUCT(($F$2:$F$100000=F24)*($M$2:$M$100000&lt;M24))+1</f>
        <v>13</v>
      </c>
      <c r="J24" s="24">
        <f t="array" ref="J24">SUMPRODUCT(($A$2:$A$100000=A24)*($M$2:$M$100000&lt;M24))+1</f>
        <v>10</v>
      </c>
      <c r="K24" s="21"/>
      <c r="L24" s="21" t="s">
        <v>57</v>
      </c>
      <c r="M24" s="21">
        <f>N24+S24+X24</f>
        <v>335.7</v>
      </c>
      <c r="N24" s="25">
        <v>110.5</v>
      </c>
      <c r="O24" s="25">
        <v>500</v>
      </c>
      <c r="P24" s="25">
        <v>110.5</v>
      </c>
      <c r="Q24" s="25">
        <v>35</v>
      </c>
      <c r="R24" s="25">
        <v>0</v>
      </c>
      <c r="S24" s="26">
        <v>112</v>
      </c>
      <c r="T24" s="26">
        <v>1000</v>
      </c>
      <c r="U24" s="26">
        <v>112</v>
      </c>
      <c r="V24" s="26">
        <v>34</v>
      </c>
      <c r="W24" s="26">
        <v>0</v>
      </c>
      <c r="X24" s="27">
        <v>113.2</v>
      </c>
      <c r="Y24" s="27">
        <v>1500</v>
      </c>
      <c r="Z24" s="27">
        <v>113.2</v>
      </c>
      <c r="AA24" s="27">
        <v>36</v>
      </c>
      <c r="AB24" s="27">
        <v>0</v>
      </c>
    </row>
    <row r="25" spans="1:28" x14ac:dyDescent="0.25">
      <c r="A25" s="21" t="s">
        <v>50</v>
      </c>
      <c r="B25" s="22">
        <v>42187</v>
      </c>
      <c r="C25" s="23">
        <v>0.37916666666666665</v>
      </c>
      <c r="D25" s="23"/>
      <c r="E25" s="23" t="s">
        <v>241</v>
      </c>
      <c r="F25" s="23" t="s">
        <v>233</v>
      </c>
      <c r="G25" s="24">
        <v>28</v>
      </c>
      <c r="H25" s="24">
        <v>5</v>
      </c>
      <c r="I25" s="24">
        <f t="array" ref="I25">SUMPRODUCT(($F$2:$F$100000=F25)*($M$2:$M$100000&lt;M25))+1</f>
        <v>14</v>
      </c>
      <c r="J25" s="24">
        <f t="array" ref="J25">SUMPRODUCT(($A$2:$A$100000=A25)*($M$2:$M$100000&lt;M25))+1</f>
        <v>11</v>
      </c>
      <c r="K25" s="21"/>
      <c r="L25" s="21" t="s">
        <v>62</v>
      </c>
      <c r="M25" s="21">
        <f>N25+S25+X25</f>
        <v>335.8</v>
      </c>
      <c r="N25" s="25">
        <v>107.3</v>
      </c>
      <c r="O25" s="25">
        <v>500</v>
      </c>
      <c r="P25" s="25">
        <v>107.3</v>
      </c>
      <c r="Q25" s="25">
        <v>30</v>
      </c>
      <c r="R25" s="25">
        <v>0</v>
      </c>
      <c r="S25" s="26">
        <v>113.5</v>
      </c>
      <c r="T25" s="26">
        <v>1000</v>
      </c>
      <c r="U25" s="26">
        <v>113.5</v>
      </c>
      <c r="V25" s="26">
        <v>27</v>
      </c>
      <c r="W25" s="26">
        <v>0</v>
      </c>
      <c r="X25" s="27">
        <v>115</v>
      </c>
      <c r="Y25" s="27">
        <v>1500</v>
      </c>
      <c r="Z25" s="27">
        <v>115</v>
      </c>
      <c r="AA25" s="27">
        <v>28</v>
      </c>
      <c r="AB25" s="27">
        <v>0</v>
      </c>
    </row>
    <row r="26" spans="1:28" x14ac:dyDescent="0.25">
      <c r="A26" s="21" t="s">
        <v>50</v>
      </c>
      <c r="B26" s="22">
        <v>42187</v>
      </c>
      <c r="C26" s="23">
        <v>0.37916666666666665</v>
      </c>
      <c r="D26" s="23"/>
      <c r="E26" s="23" t="s">
        <v>242</v>
      </c>
      <c r="F26" s="23" t="s">
        <v>233</v>
      </c>
      <c r="G26" s="24">
        <v>29</v>
      </c>
      <c r="H26" s="24">
        <v>1</v>
      </c>
      <c r="I26" s="24">
        <f t="array" ref="I26">SUMPRODUCT(($F$2:$F$100000=F26)*($M$2:$M$100000&lt;M26))+1</f>
        <v>15</v>
      </c>
      <c r="J26" s="24">
        <f t="array" ref="J26">SUMPRODUCT(($A$2:$A$100000=A26)*($M$2:$M$100000&lt;M26))+1</f>
        <v>12</v>
      </c>
      <c r="K26" s="21"/>
      <c r="L26" s="21" t="s">
        <v>64</v>
      </c>
      <c r="M26" s="21">
        <f>N26+S26+X26</f>
        <v>336.29999999999995</v>
      </c>
      <c r="N26" s="25">
        <v>109.1</v>
      </c>
      <c r="O26" s="25">
        <v>500</v>
      </c>
      <c r="P26" s="25">
        <v>109.1</v>
      </c>
      <c r="Q26" s="25">
        <v>34</v>
      </c>
      <c r="R26" s="25">
        <v>0</v>
      </c>
      <c r="S26" s="26">
        <v>114.3</v>
      </c>
      <c r="T26" s="26">
        <v>1000</v>
      </c>
      <c r="U26" s="26">
        <v>114.3</v>
      </c>
      <c r="V26" s="26">
        <v>30</v>
      </c>
      <c r="W26" s="26">
        <v>0</v>
      </c>
      <c r="X26" s="27">
        <v>112.9</v>
      </c>
      <c r="Y26" s="27">
        <v>1500</v>
      </c>
      <c r="Z26" s="27">
        <v>112.9</v>
      </c>
      <c r="AA26" s="27">
        <v>32</v>
      </c>
      <c r="AB26" s="27">
        <v>0</v>
      </c>
    </row>
    <row r="27" spans="1:28" x14ac:dyDescent="0.25">
      <c r="A27" s="21" t="s">
        <v>50</v>
      </c>
      <c r="B27" s="22">
        <v>42187</v>
      </c>
      <c r="C27" s="23">
        <v>0.37916666666666665</v>
      </c>
      <c r="D27" s="23"/>
      <c r="E27" s="23" t="s">
        <v>242</v>
      </c>
      <c r="F27" s="23" t="s">
        <v>233</v>
      </c>
      <c r="G27" s="24">
        <v>30</v>
      </c>
      <c r="H27" s="24">
        <v>2</v>
      </c>
      <c r="I27" s="24">
        <f t="array" ref="I27">SUMPRODUCT(($F$2:$F$100000=F27)*($M$2:$M$100000&lt;M27))+1</f>
        <v>16</v>
      </c>
      <c r="J27" s="24">
        <f t="array" ref="J27">SUMPRODUCT(($A$2:$A$100000=A27)*($M$2:$M$100000&lt;M27))+1</f>
        <v>13</v>
      </c>
      <c r="K27" s="21"/>
      <c r="L27" s="21" t="s">
        <v>60</v>
      </c>
      <c r="M27" s="21">
        <f>N27+S27+X27</f>
        <v>338.7</v>
      </c>
      <c r="N27" s="25">
        <v>112.1</v>
      </c>
      <c r="O27" s="25">
        <v>500</v>
      </c>
      <c r="P27" s="25">
        <v>112.1</v>
      </c>
      <c r="Q27" s="25">
        <v>27</v>
      </c>
      <c r="R27" s="25">
        <v>0</v>
      </c>
      <c r="S27" s="26">
        <v>114.4</v>
      </c>
      <c r="T27" s="26">
        <v>1000</v>
      </c>
      <c r="U27" s="26">
        <v>114.4</v>
      </c>
      <c r="V27" s="26">
        <v>24</v>
      </c>
      <c r="W27" s="26">
        <v>0</v>
      </c>
      <c r="X27" s="27">
        <v>112.2</v>
      </c>
      <c r="Y27" s="27">
        <v>1500</v>
      </c>
      <c r="Z27" s="27">
        <v>112.2</v>
      </c>
      <c r="AA27" s="27">
        <v>25</v>
      </c>
      <c r="AB27" s="27">
        <v>0</v>
      </c>
    </row>
    <row r="28" spans="1:28" x14ac:dyDescent="0.25">
      <c r="A28" s="21" t="s">
        <v>50</v>
      </c>
      <c r="B28" s="22">
        <v>42187</v>
      </c>
      <c r="C28" s="23">
        <v>0.37916666666666665</v>
      </c>
      <c r="D28" s="23"/>
      <c r="E28" s="23" t="s">
        <v>237</v>
      </c>
      <c r="F28" s="23" t="s">
        <v>232</v>
      </c>
      <c r="G28" s="24">
        <v>31</v>
      </c>
      <c r="H28" s="24">
        <v>1</v>
      </c>
      <c r="I28" s="24">
        <f t="array" ref="I28">SUMPRODUCT(($F$2:$F$100000=F28)*($M$2:$M$100000&lt;M28))+1</f>
        <v>15</v>
      </c>
      <c r="J28" s="24">
        <f t="array" ref="J28">SUMPRODUCT(($A$2:$A$100000=A28)*($M$2:$M$100000&lt;M28))+1</f>
        <v>14</v>
      </c>
      <c r="K28" s="21"/>
      <c r="L28" s="21" t="s">
        <v>56</v>
      </c>
      <c r="M28" s="21">
        <f>N28+S28+X28</f>
        <v>340.1</v>
      </c>
      <c r="N28" s="25">
        <v>111.9</v>
      </c>
      <c r="O28" s="25">
        <v>500</v>
      </c>
      <c r="P28" s="25">
        <v>111.9</v>
      </c>
      <c r="Q28" s="25">
        <v>35</v>
      </c>
      <c r="R28" s="25">
        <v>0</v>
      </c>
      <c r="S28" s="26">
        <v>113.8</v>
      </c>
      <c r="T28" s="26">
        <v>1000</v>
      </c>
      <c r="U28" s="26">
        <v>113.8</v>
      </c>
      <c r="V28" s="26">
        <v>34</v>
      </c>
      <c r="W28" s="26">
        <v>0</v>
      </c>
      <c r="X28" s="27">
        <v>114.4</v>
      </c>
      <c r="Y28" s="27">
        <v>1500</v>
      </c>
      <c r="Z28" s="27">
        <v>114.4</v>
      </c>
      <c r="AA28" s="27">
        <v>36</v>
      </c>
      <c r="AB28" s="27">
        <v>0</v>
      </c>
    </row>
    <row r="29" spans="1:28" x14ac:dyDescent="0.25">
      <c r="A29" s="21" t="s">
        <v>50</v>
      </c>
      <c r="B29" s="22">
        <v>42187</v>
      </c>
      <c r="C29" s="23">
        <v>0.37916666666666665</v>
      </c>
      <c r="D29" s="23"/>
      <c r="E29" s="23" t="s">
        <v>237</v>
      </c>
      <c r="F29" s="23" t="s">
        <v>232</v>
      </c>
      <c r="G29" s="24">
        <v>37</v>
      </c>
      <c r="H29" s="24">
        <v>4</v>
      </c>
      <c r="I29" s="24">
        <f t="array" ref="I29">SUMPRODUCT(($F$2:$F$100000=F29)*($M$2:$M$100000&lt;M29))+1</f>
        <v>18</v>
      </c>
      <c r="J29" s="24">
        <f t="array" ref="J29">SUMPRODUCT(($A$2:$A$100000=A29)*($M$2:$M$100000&lt;M29))+1</f>
        <v>15</v>
      </c>
      <c r="K29" s="21"/>
      <c r="L29" s="21" t="s">
        <v>67</v>
      </c>
      <c r="M29" s="21">
        <f>N29+S29+X29</f>
        <v>350.9</v>
      </c>
      <c r="N29" s="25">
        <v>114.2</v>
      </c>
      <c r="O29" s="25">
        <v>500</v>
      </c>
      <c r="P29" s="25">
        <v>114.2</v>
      </c>
      <c r="Q29" s="25">
        <v>35</v>
      </c>
      <c r="R29" s="25">
        <v>0</v>
      </c>
      <c r="S29" s="26">
        <v>118</v>
      </c>
      <c r="T29" s="26">
        <v>1000</v>
      </c>
      <c r="U29" s="26">
        <v>118</v>
      </c>
      <c r="V29" s="26">
        <v>32</v>
      </c>
      <c r="W29" s="26">
        <v>0</v>
      </c>
      <c r="X29" s="27">
        <v>118.7</v>
      </c>
      <c r="Y29" s="27">
        <v>1500</v>
      </c>
      <c r="Z29" s="27">
        <v>118.7</v>
      </c>
      <c r="AA29" s="27">
        <v>34</v>
      </c>
      <c r="AB29" s="27">
        <v>0</v>
      </c>
    </row>
    <row r="30" spans="1:28" x14ac:dyDescent="0.25">
      <c r="A30" s="21" t="s">
        <v>50</v>
      </c>
      <c r="B30" s="22">
        <v>42187</v>
      </c>
      <c r="C30" s="23">
        <v>0.37916666666666665</v>
      </c>
      <c r="D30" s="23"/>
      <c r="E30" s="23" t="s">
        <v>242</v>
      </c>
      <c r="F30" s="23" t="s">
        <v>233</v>
      </c>
      <c r="G30" s="24">
        <v>41</v>
      </c>
      <c r="H30" s="24">
        <v>8</v>
      </c>
      <c r="I30" s="24">
        <f t="array" ref="I30">SUMPRODUCT(($F$2:$F$100000=F30)*($M$2:$M$100000&lt;M30))+1</f>
        <v>22</v>
      </c>
      <c r="J30" s="24">
        <f t="array" ref="J30">SUMPRODUCT(($A$2:$A$100000=A30)*($M$2:$M$100000&lt;M30))+1</f>
        <v>16</v>
      </c>
      <c r="K30" s="21"/>
      <c r="L30" s="21" t="s">
        <v>72</v>
      </c>
      <c r="M30" s="21">
        <f>N30+S30+X30</f>
        <v>356.5</v>
      </c>
      <c r="N30" s="25">
        <v>114.6</v>
      </c>
      <c r="O30" s="25">
        <v>500</v>
      </c>
      <c r="P30" s="25">
        <v>114.6</v>
      </c>
      <c r="Q30" s="25">
        <v>29</v>
      </c>
      <c r="R30" s="25">
        <v>0</v>
      </c>
      <c r="S30" s="26">
        <v>122.3</v>
      </c>
      <c r="T30" s="26">
        <v>1000</v>
      </c>
      <c r="U30" s="26">
        <v>122.3</v>
      </c>
      <c r="V30" s="26">
        <v>27</v>
      </c>
      <c r="W30" s="26">
        <v>0</v>
      </c>
      <c r="X30" s="27">
        <v>119.6</v>
      </c>
      <c r="Y30" s="27">
        <v>1500</v>
      </c>
      <c r="Z30" s="27">
        <v>119.6</v>
      </c>
      <c r="AA30" s="27">
        <v>28</v>
      </c>
      <c r="AB30" s="27">
        <v>0</v>
      </c>
    </row>
    <row r="31" spans="1:28" x14ac:dyDescent="0.25">
      <c r="A31" s="21" t="s">
        <v>50</v>
      </c>
      <c r="B31" s="22">
        <v>42187</v>
      </c>
      <c r="C31" s="23">
        <v>0.37916666666666665</v>
      </c>
      <c r="D31" s="23"/>
      <c r="E31" s="23" t="s">
        <v>237</v>
      </c>
      <c r="F31" s="23" t="s">
        <v>232</v>
      </c>
      <c r="G31" s="24">
        <v>42</v>
      </c>
      <c r="H31" s="24">
        <v>6</v>
      </c>
      <c r="I31" s="24">
        <f t="array" ref="I31">SUMPRODUCT(($F$2:$F$100000=F31)*($M$2:$M$100000&lt;M31))+1</f>
        <v>20</v>
      </c>
      <c r="J31" s="24">
        <f t="array" ref="J31">SUMPRODUCT(($A$2:$A$100000=A31)*($M$2:$M$100000&lt;M31))+1</f>
        <v>17</v>
      </c>
      <c r="K31" s="21"/>
      <c r="L31" s="21" t="s">
        <v>68</v>
      </c>
      <c r="M31" s="21">
        <f>N31+S31+X31</f>
        <v>357.9</v>
      </c>
      <c r="N31" s="25">
        <v>117.4</v>
      </c>
      <c r="O31" s="25">
        <v>500</v>
      </c>
      <c r="P31" s="25">
        <v>117.4</v>
      </c>
      <c r="Q31" s="25">
        <v>30</v>
      </c>
      <c r="R31" s="25">
        <v>0</v>
      </c>
      <c r="S31" s="26">
        <v>119.4</v>
      </c>
      <c r="T31" s="26">
        <v>1000</v>
      </c>
      <c r="U31" s="26">
        <v>119.4</v>
      </c>
      <c r="V31" s="26">
        <v>27</v>
      </c>
      <c r="W31" s="26">
        <v>0</v>
      </c>
      <c r="X31" s="27">
        <v>121.1</v>
      </c>
      <c r="Y31" s="27">
        <v>1500</v>
      </c>
      <c r="Z31" s="27">
        <v>121.1</v>
      </c>
      <c r="AA31" s="27">
        <v>28</v>
      </c>
      <c r="AB31" s="27">
        <v>0</v>
      </c>
    </row>
    <row r="32" spans="1:28" x14ac:dyDescent="0.25">
      <c r="A32" s="21" t="s">
        <v>50</v>
      </c>
      <c r="B32" s="22">
        <v>42187</v>
      </c>
      <c r="C32" s="23">
        <v>0.37916666666666665</v>
      </c>
      <c r="D32" s="23"/>
      <c r="E32" s="23" t="s">
        <v>243</v>
      </c>
      <c r="F32" s="23" t="s">
        <v>233</v>
      </c>
      <c r="G32" s="24">
        <v>43</v>
      </c>
      <c r="H32" s="24">
        <v>1</v>
      </c>
      <c r="I32" s="24">
        <f t="array" ref="I32">SUMPRODUCT(($F$2:$F$100000=F32)*($M$2:$M$100000&lt;M32))+1</f>
        <v>23</v>
      </c>
      <c r="J32" s="24">
        <f t="array" ref="J32">SUMPRODUCT(($A$2:$A$100000=A32)*($M$2:$M$100000&lt;M32))+1</f>
        <v>18</v>
      </c>
      <c r="K32" s="21"/>
      <c r="L32" s="21" t="s">
        <v>65</v>
      </c>
      <c r="M32" s="21">
        <f>N32+S32+X32</f>
        <v>359.9</v>
      </c>
      <c r="N32" s="25">
        <v>112.6</v>
      </c>
      <c r="O32" s="25">
        <v>500</v>
      </c>
      <c r="P32" s="25">
        <v>112.6</v>
      </c>
      <c r="Q32" s="25">
        <v>34</v>
      </c>
      <c r="R32" s="25">
        <v>0</v>
      </c>
      <c r="S32" s="26">
        <v>123.8</v>
      </c>
      <c r="T32" s="26">
        <v>1000</v>
      </c>
      <c r="U32" s="26">
        <v>123.8</v>
      </c>
      <c r="V32" s="26">
        <v>30</v>
      </c>
      <c r="W32" s="26">
        <v>0</v>
      </c>
      <c r="X32" s="27">
        <v>123.5</v>
      </c>
      <c r="Y32" s="27">
        <v>1500</v>
      </c>
      <c r="Z32" s="27">
        <v>123.5</v>
      </c>
      <c r="AA32" s="27">
        <v>31</v>
      </c>
      <c r="AB32" s="27">
        <v>0</v>
      </c>
    </row>
    <row r="33" spans="1:28" x14ac:dyDescent="0.25">
      <c r="A33" s="21" t="s">
        <v>50</v>
      </c>
      <c r="B33" s="22">
        <v>42187</v>
      </c>
      <c r="C33" s="23">
        <v>0.37916666666666665</v>
      </c>
      <c r="D33" s="23"/>
      <c r="E33" s="23" t="s">
        <v>243</v>
      </c>
      <c r="F33" s="23" t="s">
        <v>233</v>
      </c>
      <c r="G33" s="24">
        <v>44</v>
      </c>
      <c r="H33" s="24">
        <v>2</v>
      </c>
      <c r="I33" s="24">
        <f t="array" ref="I33">SUMPRODUCT(($F$2:$F$100000=F33)*($M$2:$M$100000&lt;M33))+1</f>
        <v>24</v>
      </c>
      <c r="J33" s="24">
        <f t="array" ref="J33">SUMPRODUCT(($A$2:$A$100000=A33)*($M$2:$M$100000&lt;M33))+1</f>
        <v>19</v>
      </c>
      <c r="K33" s="21"/>
      <c r="L33" s="21" t="s">
        <v>70</v>
      </c>
      <c r="M33" s="21">
        <f>N33+S33+X33</f>
        <v>360.79999999999995</v>
      </c>
      <c r="N33" s="25">
        <v>114.8</v>
      </c>
      <c r="O33" s="25">
        <v>500</v>
      </c>
      <c r="P33" s="25">
        <v>114.8</v>
      </c>
      <c r="Q33" s="25">
        <v>33</v>
      </c>
      <c r="R33" s="25">
        <v>0</v>
      </c>
      <c r="S33" s="26">
        <v>122.6</v>
      </c>
      <c r="T33" s="26">
        <v>1000</v>
      </c>
      <c r="U33" s="26">
        <v>122.6</v>
      </c>
      <c r="V33" s="26">
        <v>33</v>
      </c>
      <c r="W33" s="26">
        <v>0</v>
      </c>
      <c r="X33" s="27">
        <v>123.4</v>
      </c>
      <c r="Y33" s="27">
        <v>1500</v>
      </c>
      <c r="Z33" s="27">
        <v>123.4</v>
      </c>
      <c r="AA33" s="27">
        <v>33</v>
      </c>
      <c r="AB33" s="27">
        <v>0</v>
      </c>
    </row>
    <row r="34" spans="1:28" x14ac:dyDescent="0.25">
      <c r="A34" s="21" t="s">
        <v>50</v>
      </c>
      <c r="B34" s="22">
        <v>42187</v>
      </c>
      <c r="C34" s="23">
        <v>0.37916666666666665</v>
      </c>
      <c r="D34" s="23"/>
      <c r="E34" s="23" t="s">
        <v>237</v>
      </c>
      <c r="F34" s="23" t="s">
        <v>232</v>
      </c>
      <c r="G34" s="24">
        <v>45</v>
      </c>
      <c r="H34" s="24">
        <v>7</v>
      </c>
      <c r="I34" s="24">
        <f t="array" ref="I34">SUMPRODUCT(($F$2:$F$100000=F34)*($M$2:$M$100000&lt;M34))+1</f>
        <v>21</v>
      </c>
      <c r="J34" s="24">
        <f t="array" ref="J34">SUMPRODUCT(($A$2:$A$100000=A34)*($M$2:$M$100000&lt;M34))+1</f>
        <v>20</v>
      </c>
      <c r="K34" s="21"/>
      <c r="L34" s="21" t="s">
        <v>66</v>
      </c>
      <c r="M34" s="21">
        <f>N34+S34+X34</f>
        <v>362.2</v>
      </c>
      <c r="N34" s="25">
        <v>122.1</v>
      </c>
      <c r="O34" s="25">
        <v>500</v>
      </c>
      <c r="P34" s="25">
        <v>122.1</v>
      </c>
      <c r="Q34" s="25">
        <v>28</v>
      </c>
      <c r="R34" s="25">
        <v>0</v>
      </c>
      <c r="S34" s="26">
        <v>121.4</v>
      </c>
      <c r="T34" s="26">
        <v>1000</v>
      </c>
      <c r="U34" s="26">
        <v>121.4</v>
      </c>
      <c r="V34" s="26">
        <v>28</v>
      </c>
      <c r="W34" s="26">
        <v>0</v>
      </c>
      <c r="X34" s="27">
        <v>118.7</v>
      </c>
      <c r="Y34" s="27">
        <v>1500</v>
      </c>
      <c r="Z34" s="27">
        <v>118.7</v>
      </c>
      <c r="AA34" s="27">
        <v>28</v>
      </c>
      <c r="AB34" s="27">
        <v>0</v>
      </c>
    </row>
    <row r="35" spans="1:28" x14ac:dyDescent="0.25">
      <c r="A35" s="21" t="s">
        <v>50</v>
      </c>
      <c r="B35" s="22">
        <v>42187</v>
      </c>
      <c r="C35" s="23">
        <v>0.37916666666666665</v>
      </c>
      <c r="D35" s="23"/>
      <c r="E35" s="23" t="s">
        <v>243</v>
      </c>
      <c r="F35" s="23" t="s">
        <v>233</v>
      </c>
      <c r="G35" s="24">
        <v>46</v>
      </c>
      <c r="H35" s="24">
        <v>3</v>
      </c>
      <c r="I35" s="24">
        <f t="array" ref="I35">SUMPRODUCT(($F$2:$F$100000=F35)*($M$2:$M$100000&lt;M35))+1</f>
        <v>25</v>
      </c>
      <c r="J35" s="24">
        <f t="array" ref="J35">SUMPRODUCT(($A$2:$A$100000=A35)*($M$2:$M$100000&lt;M35))+1</f>
        <v>21</v>
      </c>
      <c r="K35" s="21"/>
      <c r="L35" s="21" t="s">
        <v>73</v>
      </c>
      <c r="M35" s="21">
        <f>N35+S35+X35</f>
        <v>365.09999999999997</v>
      </c>
      <c r="N35" s="25">
        <v>118.6</v>
      </c>
      <c r="O35" s="25">
        <v>500</v>
      </c>
      <c r="P35" s="25">
        <v>118.6</v>
      </c>
      <c r="Q35" s="25">
        <v>32</v>
      </c>
      <c r="R35" s="25">
        <v>0</v>
      </c>
      <c r="S35" s="26">
        <v>123.8</v>
      </c>
      <c r="T35" s="26">
        <v>1000</v>
      </c>
      <c r="U35" s="26">
        <v>123.8</v>
      </c>
      <c r="V35" s="26">
        <v>28</v>
      </c>
      <c r="W35" s="26">
        <v>0</v>
      </c>
      <c r="X35" s="27">
        <v>122.7</v>
      </c>
      <c r="Y35" s="27">
        <v>1500</v>
      </c>
      <c r="Z35" s="27">
        <v>122.7</v>
      </c>
      <c r="AA35" s="27">
        <v>28</v>
      </c>
      <c r="AB35" s="27">
        <v>0</v>
      </c>
    </row>
    <row r="36" spans="1:28" x14ac:dyDescent="0.25">
      <c r="A36" s="21" t="s">
        <v>50</v>
      </c>
      <c r="B36" s="22">
        <v>42187</v>
      </c>
      <c r="C36" s="23">
        <v>0.37916666666666665</v>
      </c>
      <c r="D36" s="23"/>
      <c r="E36" s="23" t="s">
        <v>243</v>
      </c>
      <c r="F36" s="23" t="s">
        <v>233</v>
      </c>
      <c r="G36" s="24">
        <v>47</v>
      </c>
      <c r="H36" s="24">
        <v>4</v>
      </c>
      <c r="I36" s="24">
        <f t="array" ref="I36">SUMPRODUCT(($F$2:$F$100000=F36)*($M$2:$M$100000&lt;M36))+1</f>
        <v>26</v>
      </c>
      <c r="J36" s="24">
        <f t="array" ref="J36">SUMPRODUCT(($A$2:$A$100000=A36)*($M$2:$M$100000&lt;M36))+1</f>
        <v>22</v>
      </c>
      <c r="K36" s="21"/>
      <c r="L36" s="21" t="s">
        <v>69</v>
      </c>
      <c r="M36" s="21">
        <f>N36+S36+X36</f>
        <v>365.2</v>
      </c>
      <c r="N36" s="25">
        <v>121.7</v>
      </c>
      <c r="O36" s="25">
        <v>500</v>
      </c>
      <c r="P36" s="25">
        <v>121.7</v>
      </c>
      <c r="Q36" s="25">
        <v>35</v>
      </c>
      <c r="R36" s="25">
        <v>0</v>
      </c>
      <c r="S36" s="26">
        <v>122.7</v>
      </c>
      <c r="T36" s="26">
        <v>1000</v>
      </c>
      <c r="U36" s="26">
        <v>122.7</v>
      </c>
      <c r="V36" s="26">
        <v>32</v>
      </c>
      <c r="W36" s="26">
        <v>0</v>
      </c>
      <c r="X36" s="27">
        <v>120.8</v>
      </c>
      <c r="Y36" s="27">
        <v>1500</v>
      </c>
      <c r="Z36" s="27">
        <v>120.8</v>
      </c>
      <c r="AA36" s="27">
        <v>33</v>
      </c>
      <c r="AB36" s="27">
        <v>0</v>
      </c>
    </row>
    <row r="37" spans="1:28" x14ac:dyDescent="0.25">
      <c r="A37" s="21" t="s">
        <v>50</v>
      </c>
      <c r="B37" s="22">
        <v>42187</v>
      </c>
      <c r="C37" s="23">
        <v>0.37916666666666665</v>
      </c>
      <c r="D37" s="23"/>
      <c r="E37" s="23" t="s">
        <v>243</v>
      </c>
      <c r="F37" s="23" t="s">
        <v>233</v>
      </c>
      <c r="G37" s="24">
        <v>49</v>
      </c>
      <c r="H37" s="24">
        <v>6</v>
      </c>
      <c r="I37" s="24">
        <f t="array" ref="I37">SUMPRODUCT(($F$2:$F$100000=F37)*($M$2:$M$100000&lt;M37))+1</f>
        <v>28</v>
      </c>
      <c r="J37" s="24">
        <f t="array" ref="J37">SUMPRODUCT(($A$2:$A$100000=A37)*($M$2:$M$100000&lt;M37))+1</f>
        <v>23</v>
      </c>
      <c r="K37" s="21"/>
      <c r="L37" s="21" t="s">
        <v>74</v>
      </c>
      <c r="M37" s="21">
        <f>N37+S37+X37</f>
        <v>369.5</v>
      </c>
      <c r="N37" s="25">
        <v>120.3</v>
      </c>
      <c r="O37" s="25">
        <v>500</v>
      </c>
      <c r="P37" s="25">
        <v>120.3</v>
      </c>
      <c r="Q37" s="25">
        <v>33</v>
      </c>
      <c r="R37" s="25">
        <v>0</v>
      </c>
      <c r="S37" s="26">
        <v>123.9</v>
      </c>
      <c r="T37" s="26">
        <v>1000</v>
      </c>
      <c r="U37" s="26">
        <v>123.9</v>
      </c>
      <c r="V37" s="26">
        <v>31</v>
      </c>
      <c r="W37" s="26">
        <v>0</v>
      </c>
      <c r="X37" s="27">
        <v>125.3</v>
      </c>
      <c r="Y37" s="27">
        <v>1500</v>
      </c>
      <c r="Z37" s="27">
        <v>125.3</v>
      </c>
      <c r="AA37" s="27">
        <v>33</v>
      </c>
      <c r="AB37" s="27">
        <v>0</v>
      </c>
    </row>
    <row r="38" spans="1:28" x14ac:dyDescent="0.25">
      <c r="A38" s="21" t="s">
        <v>50</v>
      </c>
      <c r="B38" s="22">
        <v>42187</v>
      </c>
      <c r="C38" s="23">
        <v>0.37916666666666665</v>
      </c>
      <c r="D38" s="23"/>
      <c r="E38" s="23" t="s">
        <v>237</v>
      </c>
      <c r="F38" s="23" t="s">
        <v>232</v>
      </c>
      <c r="G38" s="24">
        <v>50</v>
      </c>
      <c r="H38" s="24">
        <v>8</v>
      </c>
      <c r="I38" s="24">
        <f t="array" ref="I38">SUMPRODUCT(($F$2:$F$100000=F38)*($M$2:$M$100000&lt;M38))+1</f>
        <v>22</v>
      </c>
      <c r="J38" s="24">
        <f t="array" ref="J38">SUMPRODUCT(($A$2:$A$100000=A38)*($M$2:$M$100000&lt;M38))+1</f>
        <v>24</v>
      </c>
      <c r="K38" s="21"/>
      <c r="L38" s="21" t="s">
        <v>71</v>
      </c>
      <c r="M38" s="21">
        <f>N38+S38+X38</f>
        <v>374.1</v>
      </c>
      <c r="N38" s="25">
        <v>118.4</v>
      </c>
      <c r="O38" s="25">
        <v>500</v>
      </c>
      <c r="P38" s="25">
        <v>118.4</v>
      </c>
      <c r="Q38" s="25">
        <v>31</v>
      </c>
      <c r="R38" s="25">
        <v>0</v>
      </c>
      <c r="S38" s="26">
        <v>129.4</v>
      </c>
      <c r="T38" s="26">
        <v>1000</v>
      </c>
      <c r="U38" s="26">
        <v>129.4</v>
      </c>
      <c r="V38" s="26">
        <v>27</v>
      </c>
      <c r="W38" s="26">
        <v>0</v>
      </c>
      <c r="X38" s="27">
        <v>126.3</v>
      </c>
      <c r="Y38" s="27">
        <v>1500</v>
      </c>
      <c r="Z38" s="27">
        <v>126.3</v>
      </c>
      <c r="AA38" s="27">
        <v>28</v>
      </c>
      <c r="AB38" s="27">
        <v>0</v>
      </c>
    </row>
    <row r="39" spans="1:28" x14ac:dyDescent="0.25">
      <c r="A39" s="21" t="s">
        <v>50</v>
      </c>
      <c r="B39" s="22">
        <v>42187</v>
      </c>
      <c r="C39" s="23">
        <v>0.37916666666666665</v>
      </c>
      <c r="D39" s="23"/>
      <c r="E39" s="23" t="s">
        <v>238</v>
      </c>
      <c r="F39" s="23" t="s">
        <v>232</v>
      </c>
      <c r="G39" s="24">
        <v>51</v>
      </c>
      <c r="H39" s="24">
        <v>1</v>
      </c>
      <c r="I39" s="24">
        <f t="array" ref="I39">SUMPRODUCT(($F$2:$F$100000=F39)*($M$2:$M$100000&lt;M39))+1</f>
        <v>23</v>
      </c>
      <c r="J39" s="24">
        <f t="array" ref="J39">SUMPRODUCT(($A$2:$A$100000=A39)*($M$2:$M$100000&lt;M39))+1</f>
        <v>25</v>
      </c>
      <c r="K39" s="21"/>
      <c r="L39" s="21" t="s">
        <v>75</v>
      </c>
      <c r="M39" s="21">
        <f>N39+S39+X39</f>
        <v>378.2</v>
      </c>
      <c r="N39" s="25">
        <v>117.8</v>
      </c>
      <c r="O39" s="25">
        <v>500</v>
      </c>
      <c r="P39" s="25">
        <v>117.8</v>
      </c>
      <c r="Q39" s="25">
        <v>36</v>
      </c>
      <c r="R39" s="25">
        <v>0</v>
      </c>
      <c r="S39" s="26">
        <v>131.19999999999999</v>
      </c>
      <c r="T39" s="26">
        <v>1000</v>
      </c>
      <c r="U39" s="26">
        <v>131.19999999999999</v>
      </c>
      <c r="V39" s="26">
        <v>32</v>
      </c>
      <c r="W39" s="26">
        <v>0</v>
      </c>
      <c r="X39" s="27">
        <v>129.19999999999999</v>
      </c>
      <c r="Y39" s="27">
        <v>1500</v>
      </c>
      <c r="Z39" s="27">
        <v>129.19999999999999</v>
      </c>
      <c r="AA39" s="27">
        <v>32</v>
      </c>
      <c r="AB39" s="27">
        <v>0</v>
      </c>
    </row>
    <row r="40" spans="1:28" x14ac:dyDescent="0.25">
      <c r="A40" s="21" t="s">
        <v>50</v>
      </c>
      <c r="B40" s="22">
        <v>42187</v>
      </c>
      <c r="C40" s="23">
        <v>0.37916666666666665</v>
      </c>
      <c r="D40" s="23"/>
      <c r="E40" s="23" t="s">
        <v>238</v>
      </c>
      <c r="F40" s="23" t="s">
        <v>232</v>
      </c>
      <c r="G40" s="24">
        <v>52</v>
      </c>
      <c r="H40" s="24">
        <v>2</v>
      </c>
      <c r="I40" s="24">
        <f t="array" ref="I40">SUMPRODUCT(($F$2:$F$100000=F40)*($M$2:$M$100000&lt;M40))+1</f>
        <v>24</v>
      </c>
      <c r="J40" s="24">
        <f t="array" ref="J40">SUMPRODUCT(($A$2:$A$100000=A40)*($M$2:$M$100000&lt;M40))+1</f>
        <v>26</v>
      </c>
      <c r="K40" s="21"/>
      <c r="L40" s="21" t="s">
        <v>76</v>
      </c>
      <c r="M40" s="21">
        <f>N40+S40+X40</f>
        <v>383.2</v>
      </c>
      <c r="N40" s="25">
        <v>121.8</v>
      </c>
      <c r="O40" s="25">
        <v>500</v>
      </c>
      <c r="P40" s="25">
        <v>121.8</v>
      </c>
      <c r="Q40" s="25">
        <v>31</v>
      </c>
      <c r="R40" s="25">
        <v>0</v>
      </c>
      <c r="S40" s="26">
        <v>131.4</v>
      </c>
      <c r="T40" s="26">
        <v>1000</v>
      </c>
      <c r="U40" s="26">
        <v>131.4</v>
      </c>
      <c r="V40" s="26">
        <v>25</v>
      </c>
      <c r="W40" s="26">
        <v>0</v>
      </c>
      <c r="X40" s="27">
        <v>130</v>
      </c>
      <c r="Y40" s="27">
        <v>1500</v>
      </c>
      <c r="Z40" s="27">
        <v>130</v>
      </c>
      <c r="AA40" s="27">
        <v>26</v>
      </c>
      <c r="AB40" s="27">
        <v>0</v>
      </c>
    </row>
    <row r="41" spans="1:28" x14ac:dyDescent="0.25">
      <c r="A41" s="21" t="s">
        <v>50</v>
      </c>
      <c r="B41" s="22">
        <v>42187</v>
      </c>
      <c r="C41" s="23">
        <v>0.37916666666666665</v>
      </c>
      <c r="D41" s="23"/>
      <c r="E41" s="23" t="s">
        <v>243</v>
      </c>
      <c r="F41" s="23" t="s">
        <v>233</v>
      </c>
      <c r="G41" s="24">
        <v>53</v>
      </c>
      <c r="H41" s="24">
        <v>7</v>
      </c>
      <c r="I41" s="24">
        <f t="array" ref="I41">SUMPRODUCT(($F$2:$F$100000=F41)*($M$2:$M$100000&lt;M41))+1</f>
        <v>29</v>
      </c>
      <c r="J41" s="24">
        <f t="array" ref="J41">SUMPRODUCT(($A$2:$A$100000=A41)*($M$2:$M$100000&lt;M41))+1</f>
        <v>27</v>
      </c>
      <c r="K41" s="21"/>
      <c r="L41" s="21" t="s">
        <v>77</v>
      </c>
      <c r="M41" s="21">
        <f>N41+S41+X41</f>
        <v>397.59999999999997</v>
      </c>
      <c r="N41" s="25">
        <v>124.3</v>
      </c>
      <c r="O41" s="25">
        <v>500</v>
      </c>
      <c r="P41" s="25">
        <v>124.3</v>
      </c>
      <c r="Q41" s="25">
        <v>33</v>
      </c>
      <c r="R41" s="25">
        <v>0</v>
      </c>
      <c r="S41" s="26">
        <v>136.1</v>
      </c>
      <c r="T41" s="26">
        <v>1000</v>
      </c>
      <c r="U41" s="26">
        <v>136.1</v>
      </c>
      <c r="V41" s="26">
        <v>26</v>
      </c>
      <c r="W41" s="26">
        <v>0</v>
      </c>
      <c r="X41" s="27">
        <v>137.19999999999999</v>
      </c>
      <c r="Y41" s="27">
        <v>1500</v>
      </c>
      <c r="Z41" s="27">
        <v>137.19999999999999</v>
      </c>
      <c r="AA41" s="27">
        <v>28</v>
      </c>
      <c r="AB41" s="27">
        <v>0</v>
      </c>
    </row>
    <row r="42" spans="1:28" x14ac:dyDescent="0.25">
      <c r="A42" s="21" t="s">
        <v>78</v>
      </c>
      <c r="B42" s="22">
        <v>42187</v>
      </c>
      <c r="C42" s="23">
        <v>0.37291666666666662</v>
      </c>
      <c r="D42" s="23"/>
      <c r="E42" s="23" t="s">
        <v>240</v>
      </c>
      <c r="F42" s="23" t="s">
        <v>233</v>
      </c>
      <c r="G42" s="24">
        <v>12</v>
      </c>
      <c r="H42" s="24">
        <f t="array" ref="H42">SUMPRODUCT(($E$2:$E$100000=E42)*($M$2:$M$100000&lt;M42))+1</f>
        <v>2</v>
      </c>
      <c r="I42" s="24">
        <f t="array" ref="I42">SUMPRODUCT(($F$2:$F$100000=F42)*($M$2:$M$100000&lt;M42))+1</f>
        <v>6</v>
      </c>
      <c r="J42" s="24">
        <f t="array" ref="J42">SUMPRODUCT(($A$2:$A$100000=A42)*($M$2:$M$100000&lt;M42))+1</f>
        <v>1</v>
      </c>
      <c r="K42" s="21"/>
      <c r="L42" s="21" t="s">
        <v>84</v>
      </c>
      <c r="M42" s="21">
        <f>N42+S42+X42</f>
        <v>319.09999999999997</v>
      </c>
      <c r="N42" s="25">
        <v>106.1</v>
      </c>
      <c r="O42" s="25">
        <v>500</v>
      </c>
      <c r="P42" s="25">
        <v>106.1</v>
      </c>
      <c r="Q42" s="25">
        <v>32</v>
      </c>
      <c r="R42" s="25">
        <v>0</v>
      </c>
      <c r="S42" s="26">
        <v>105.8</v>
      </c>
      <c r="T42" s="26">
        <v>1000</v>
      </c>
      <c r="U42" s="26">
        <v>105.8</v>
      </c>
      <c r="V42" s="26">
        <v>31</v>
      </c>
      <c r="W42" s="26">
        <v>0</v>
      </c>
      <c r="X42" s="27">
        <v>107.2</v>
      </c>
      <c r="Y42" s="27">
        <v>1500</v>
      </c>
      <c r="Z42" s="27">
        <v>107.2</v>
      </c>
      <c r="AA42" s="27">
        <v>31</v>
      </c>
      <c r="AB42" s="27">
        <v>0</v>
      </c>
    </row>
    <row r="43" spans="1:28" x14ac:dyDescent="0.25">
      <c r="A43" s="21" t="s">
        <v>78</v>
      </c>
      <c r="B43" s="22">
        <v>42187</v>
      </c>
      <c r="C43" s="23">
        <v>0.37291666666666662</v>
      </c>
      <c r="D43" s="23"/>
      <c r="E43" s="23" t="s">
        <v>241</v>
      </c>
      <c r="F43" s="23" t="s">
        <v>233</v>
      </c>
      <c r="G43" s="24">
        <v>23</v>
      </c>
      <c r="H43" s="24">
        <v>3</v>
      </c>
      <c r="I43" s="24">
        <f t="array" ref="I43">SUMPRODUCT(($F$2:$F$100000=F43)*($M$2:$M$100000&lt;M43))+1</f>
        <v>12</v>
      </c>
      <c r="J43" s="24">
        <f t="array" ref="J43">SUMPRODUCT(($A$2:$A$100000=A43)*($M$2:$M$100000&lt;M43))+1</f>
        <v>2</v>
      </c>
      <c r="K43" s="21"/>
      <c r="L43" s="21" t="s">
        <v>85</v>
      </c>
      <c r="M43" s="21">
        <f>N43+S43+X43</f>
        <v>331.4</v>
      </c>
      <c r="N43" s="25">
        <v>108.4</v>
      </c>
      <c r="O43" s="25">
        <v>500</v>
      </c>
      <c r="P43" s="25">
        <v>108.4</v>
      </c>
      <c r="Q43" s="25">
        <v>33</v>
      </c>
      <c r="R43" s="25">
        <v>0</v>
      </c>
      <c r="S43" s="26">
        <v>111</v>
      </c>
      <c r="T43" s="26">
        <v>1000</v>
      </c>
      <c r="U43" s="26">
        <v>111</v>
      </c>
      <c r="V43" s="26">
        <v>32</v>
      </c>
      <c r="W43" s="26">
        <v>0</v>
      </c>
      <c r="X43" s="27">
        <v>112</v>
      </c>
      <c r="Y43" s="27">
        <v>1500</v>
      </c>
      <c r="Z43" s="27">
        <v>112</v>
      </c>
      <c r="AA43" s="27">
        <v>33</v>
      </c>
      <c r="AB43" s="27">
        <v>0</v>
      </c>
    </row>
    <row r="44" spans="1:28" x14ac:dyDescent="0.25">
      <c r="A44" s="21" t="s">
        <v>78</v>
      </c>
      <c r="B44" s="22">
        <v>42187</v>
      </c>
      <c r="C44" s="23">
        <v>0.37291666666666662</v>
      </c>
      <c r="D44" s="23"/>
      <c r="E44" s="23" t="s">
        <v>236</v>
      </c>
      <c r="F44" s="23" t="s">
        <v>232</v>
      </c>
      <c r="G44" s="24">
        <v>24</v>
      </c>
      <c r="H44" s="24">
        <v>3</v>
      </c>
      <c r="I44" s="24">
        <f t="array" ref="I44">SUMPRODUCT(($F$2:$F$100000=F44)*($M$2:$M$100000&lt;M44))+1</f>
        <v>12</v>
      </c>
      <c r="J44" s="24">
        <f t="array" ref="J44">SUMPRODUCT(($A$2:$A$100000=A44)*($M$2:$M$100000&lt;M44))+1</f>
        <v>3</v>
      </c>
      <c r="K44" s="21"/>
      <c r="L44" s="21" t="s">
        <v>83</v>
      </c>
      <c r="M44" s="21">
        <f>N44+S44+X44</f>
        <v>333.1</v>
      </c>
      <c r="N44" s="25">
        <v>109.6</v>
      </c>
      <c r="O44" s="25">
        <v>500</v>
      </c>
      <c r="P44" s="25">
        <v>109.6</v>
      </c>
      <c r="Q44" s="25">
        <v>32</v>
      </c>
      <c r="R44" s="25">
        <v>0</v>
      </c>
      <c r="S44" s="26">
        <v>111.4</v>
      </c>
      <c r="T44" s="26">
        <v>1000</v>
      </c>
      <c r="U44" s="26">
        <v>111.4</v>
      </c>
      <c r="V44" s="26">
        <v>31</v>
      </c>
      <c r="W44" s="26">
        <v>0</v>
      </c>
      <c r="X44" s="27">
        <v>112.1</v>
      </c>
      <c r="Y44" s="27">
        <v>1500</v>
      </c>
      <c r="Z44" s="27">
        <v>112.1</v>
      </c>
      <c r="AA44" s="27">
        <v>31</v>
      </c>
      <c r="AB44" s="27">
        <v>0</v>
      </c>
    </row>
    <row r="45" spans="1:28" x14ac:dyDescent="0.25">
      <c r="A45" s="21" t="s">
        <v>78</v>
      </c>
      <c r="B45" s="22">
        <v>42187</v>
      </c>
      <c r="C45" s="23">
        <v>0.37291666666666662</v>
      </c>
      <c r="D45" s="23"/>
      <c r="E45" s="23" t="s">
        <v>236</v>
      </c>
      <c r="F45" s="23" t="s">
        <v>232</v>
      </c>
      <c r="G45" s="24">
        <v>26</v>
      </c>
      <c r="H45" s="24">
        <v>5</v>
      </c>
      <c r="I45" s="24">
        <f t="array" ref="I45">SUMPRODUCT(($F$2:$F$100000=F45)*($M$2:$M$100000&lt;M45))+1</f>
        <v>14</v>
      </c>
      <c r="J45" s="24">
        <f t="array" ref="J45">SUMPRODUCT(($A$2:$A$100000=A45)*($M$2:$M$100000&lt;M45))+1</f>
        <v>4</v>
      </c>
      <c r="K45" s="21"/>
      <c r="L45" s="21" t="s">
        <v>91</v>
      </c>
      <c r="M45" s="21">
        <f>N45+S45+X45</f>
        <v>335.4</v>
      </c>
      <c r="N45" s="25">
        <v>106.9</v>
      </c>
      <c r="O45" s="25">
        <v>500</v>
      </c>
      <c r="P45" s="25">
        <v>106.9</v>
      </c>
      <c r="Q45" s="25">
        <v>34</v>
      </c>
      <c r="R45" s="25">
        <v>0</v>
      </c>
      <c r="S45" s="26">
        <v>113.1</v>
      </c>
      <c r="T45" s="26">
        <v>1000</v>
      </c>
      <c r="U45" s="26">
        <v>113.1</v>
      </c>
      <c r="V45" s="26">
        <v>30</v>
      </c>
      <c r="W45" s="26">
        <v>0</v>
      </c>
      <c r="X45" s="27">
        <v>115.4</v>
      </c>
      <c r="Y45" s="27">
        <v>1500</v>
      </c>
      <c r="Z45" s="27">
        <v>115.4</v>
      </c>
      <c r="AA45" s="27">
        <v>31</v>
      </c>
      <c r="AB45" s="27">
        <v>0</v>
      </c>
    </row>
    <row r="46" spans="1:28" x14ac:dyDescent="0.25">
      <c r="A46" s="21" t="s">
        <v>78</v>
      </c>
      <c r="B46" s="22">
        <v>42187</v>
      </c>
      <c r="C46" s="23">
        <v>0.37291666666666662</v>
      </c>
      <c r="D46" s="23"/>
      <c r="E46" s="23" t="s">
        <v>242</v>
      </c>
      <c r="F46" s="23" t="s">
        <v>233</v>
      </c>
      <c r="G46" s="24">
        <v>32</v>
      </c>
      <c r="H46" s="24">
        <v>3</v>
      </c>
      <c r="I46" s="24">
        <f t="array" ref="I46">SUMPRODUCT(($F$2:$F$100000=F46)*($M$2:$M$100000&lt;M46))+1</f>
        <v>17</v>
      </c>
      <c r="J46" s="24">
        <f t="array" ref="J46">SUMPRODUCT(($A$2:$A$100000=A46)*($M$2:$M$100000&lt;M46))+1</f>
        <v>5</v>
      </c>
      <c r="K46" s="21"/>
      <c r="L46" s="21" t="s">
        <v>86</v>
      </c>
      <c r="M46" s="21">
        <f>N46+S46+X46</f>
        <v>342</v>
      </c>
      <c r="N46" s="25">
        <v>109.6</v>
      </c>
      <c r="O46" s="25">
        <v>500</v>
      </c>
      <c r="P46" s="25">
        <v>109.6</v>
      </c>
      <c r="Q46" s="25">
        <v>34</v>
      </c>
      <c r="R46" s="25">
        <v>0</v>
      </c>
      <c r="S46" s="26">
        <v>114.9</v>
      </c>
      <c r="T46" s="26">
        <v>1000</v>
      </c>
      <c r="U46" s="26">
        <v>114.9</v>
      </c>
      <c r="V46" s="26">
        <v>33</v>
      </c>
      <c r="W46" s="26">
        <v>0</v>
      </c>
      <c r="X46" s="27">
        <v>117.5</v>
      </c>
      <c r="Y46" s="27">
        <v>1500</v>
      </c>
      <c r="Z46" s="27">
        <v>117.5</v>
      </c>
      <c r="AA46" s="27">
        <v>35</v>
      </c>
      <c r="AB46" s="27">
        <v>0</v>
      </c>
    </row>
    <row r="47" spans="1:28" x14ac:dyDescent="0.25">
      <c r="A47" s="21" t="s">
        <v>78</v>
      </c>
      <c r="B47" s="22">
        <v>42187</v>
      </c>
      <c r="C47" s="23">
        <v>0.37291666666666662</v>
      </c>
      <c r="D47" s="23"/>
      <c r="E47" s="23" t="s">
        <v>237</v>
      </c>
      <c r="F47" s="23" t="s">
        <v>232</v>
      </c>
      <c r="G47" s="24">
        <v>33</v>
      </c>
      <c r="H47" s="24">
        <v>2</v>
      </c>
      <c r="I47" s="24">
        <f t="array" ref="I47">SUMPRODUCT(($F$2:$F$100000=F47)*($M$2:$M$100000&lt;M47))+1</f>
        <v>16</v>
      </c>
      <c r="J47" s="24">
        <f t="array" ref="J47">SUMPRODUCT(($A$2:$A$100000=A47)*($M$2:$M$100000&lt;M47))+1</f>
        <v>6</v>
      </c>
      <c r="K47" s="21"/>
      <c r="L47" s="21" t="s">
        <v>87</v>
      </c>
      <c r="M47" s="21">
        <f>N47+S47+X47</f>
        <v>342.4</v>
      </c>
      <c r="N47" s="25">
        <v>111.5</v>
      </c>
      <c r="O47" s="25">
        <v>500</v>
      </c>
      <c r="P47" s="25">
        <v>111.5</v>
      </c>
      <c r="Q47" s="25">
        <v>34</v>
      </c>
      <c r="R47" s="25">
        <v>0</v>
      </c>
      <c r="S47" s="26">
        <v>113.9</v>
      </c>
      <c r="T47" s="26">
        <v>1000</v>
      </c>
      <c r="U47" s="26">
        <v>113.9</v>
      </c>
      <c r="V47" s="26">
        <v>33</v>
      </c>
      <c r="W47" s="26">
        <v>0</v>
      </c>
      <c r="X47" s="27">
        <v>117</v>
      </c>
      <c r="Y47" s="27">
        <v>1500</v>
      </c>
      <c r="Z47" s="27">
        <v>117</v>
      </c>
      <c r="AA47" s="27">
        <v>33</v>
      </c>
      <c r="AB47" s="27">
        <v>0</v>
      </c>
    </row>
    <row r="48" spans="1:28" x14ac:dyDescent="0.25">
      <c r="A48" s="21" t="s">
        <v>78</v>
      </c>
      <c r="B48" s="22">
        <v>42187</v>
      </c>
      <c r="C48" s="23">
        <v>0.37291666666666662</v>
      </c>
      <c r="D48" s="23"/>
      <c r="E48" s="23" t="s">
        <v>242</v>
      </c>
      <c r="F48" s="23" t="s">
        <v>233</v>
      </c>
      <c r="G48" s="24">
        <v>34</v>
      </c>
      <c r="H48" s="24">
        <v>4</v>
      </c>
      <c r="I48" s="24">
        <f t="array" ref="I48">SUMPRODUCT(($F$2:$F$100000=F48)*($M$2:$M$100000&lt;M48))+1</f>
        <v>18</v>
      </c>
      <c r="J48" s="24">
        <f t="array" ref="J48">SUMPRODUCT(($A$2:$A$100000=A48)*($M$2:$M$100000&lt;M48))+1</f>
        <v>6</v>
      </c>
      <c r="K48" s="21"/>
      <c r="L48" s="21" t="s">
        <v>88</v>
      </c>
      <c r="M48" s="21">
        <f>N48+S48+X48</f>
        <v>342.4</v>
      </c>
      <c r="N48" s="25">
        <v>113</v>
      </c>
      <c r="O48" s="25">
        <v>500</v>
      </c>
      <c r="P48" s="25">
        <v>113</v>
      </c>
      <c r="Q48" s="25">
        <v>35</v>
      </c>
      <c r="R48" s="25">
        <v>0</v>
      </c>
      <c r="S48" s="26">
        <v>114.8</v>
      </c>
      <c r="T48" s="26">
        <v>1000</v>
      </c>
      <c r="U48" s="26">
        <v>114.8</v>
      </c>
      <c r="V48" s="26">
        <v>32</v>
      </c>
      <c r="W48" s="26">
        <v>0</v>
      </c>
      <c r="X48" s="27">
        <v>114.6</v>
      </c>
      <c r="Y48" s="27">
        <v>1500</v>
      </c>
      <c r="Z48" s="27">
        <v>114.6</v>
      </c>
      <c r="AA48" s="27">
        <v>35</v>
      </c>
      <c r="AB48" s="27">
        <v>0</v>
      </c>
    </row>
    <row r="49" spans="1:28" x14ac:dyDescent="0.25">
      <c r="A49" s="21" t="s">
        <v>78</v>
      </c>
      <c r="B49" s="22">
        <v>42187</v>
      </c>
      <c r="C49" s="23">
        <v>0.37291666666666662</v>
      </c>
      <c r="D49" s="23"/>
      <c r="E49" s="23" t="s">
        <v>237</v>
      </c>
      <c r="F49" s="23" t="s">
        <v>232</v>
      </c>
      <c r="G49" s="24">
        <v>35</v>
      </c>
      <c r="H49" s="24">
        <v>3</v>
      </c>
      <c r="I49" s="24">
        <f t="array" ref="I49">SUMPRODUCT(($F$2:$F$100000=F49)*($M$2:$M$100000&lt;M49))+1</f>
        <v>17</v>
      </c>
      <c r="J49" s="24">
        <f t="array" ref="J49">SUMPRODUCT(($A$2:$A$100000=A49)*($M$2:$M$100000&lt;M49))+1</f>
        <v>8</v>
      </c>
      <c r="K49" s="21"/>
      <c r="L49" s="21" t="s">
        <v>80</v>
      </c>
      <c r="M49" s="21">
        <f>N49+S49+X49</f>
        <v>343</v>
      </c>
      <c r="N49" s="25">
        <v>113.2</v>
      </c>
      <c r="O49" s="25">
        <v>500</v>
      </c>
      <c r="P49" s="25">
        <v>113.2</v>
      </c>
      <c r="Q49" s="25">
        <v>32</v>
      </c>
      <c r="R49" s="25">
        <v>0</v>
      </c>
      <c r="S49" s="26">
        <v>115.6</v>
      </c>
      <c r="T49" s="26">
        <v>1000</v>
      </c>
      <c r="U49" s="26">
        <v>115.6</v>
      </c>
      <c r="V49" s="26">
        <v>31</v>
      </c>
      <c r="W49" s="26">
        <v>0</v>
      </c>
      <c r="X49" s="27">
        <v>114.2</v>
      </c>
      <c r="Y49" s="27">
        <v>1500</v>
      </c>
      <c r="Z49" s="27">
        <v>114.2</v>
      </c>
      <c r="AA49" s="27">
        <v>34</v>
      </c>
      <c r="AB49" s="27">
        <v>0</v>
      </c>
    </row>
    <row r="50" spans="1:28" x14ac:dyDescent="0.25">
      <c r="A50" s="21" t="s">
        <v>78</v>
      </c>
      <c r="B50" s="22">
        <v>42187</v>
      </c>
      <c r="C50" s="23">
        <v>0.37291666666666662</v>
      </c>
      <c r="D50" s="23"/>
      <c r="E50" s="23" t="s">
        <v>242</v>
      </c>
      <c r="F50" s="23" t="s">
        <v>233</v>
      </c>
      <c r="G50" s="24">
        <v>36</v>
      </c>
      <c r="H50" s="24">
        <v>5</v>
      </c>
      <c r="I50" s="24">
        <f t="array" ref="I50">SUMPRODUCT(($F$2:$F$100000=F50)*($M$2:$M$100000&lt;M50))+1</f>
        <v>19</v>
      </c>
      <c r="J50" s="24">
        <f t="array" ref="J50">SUMPRODUCT(($A$2:$A$100000=A50)*($M$2:$M$100000&lt;M50))+1</f>
        <v>9</v>
      </c>
      <c r="K50" s="21"/>
      <c r="L50" s="21" t="s">
        <v>79</v>
      </c>
      <c r="M50" s="21">
        <f>N50+S50+X50</f>
        <v>350.6</v>
      </c>
      <c r="N50" s="25">
        <v>113.8</v>
      </c>
      <c r="O50" s="25">
        <v>500</v>
      </c>
      <c r="P50" s="25">
        <v>113.8</v>
      </c>
      <c r="Q50" s="25">
        <v>30</v>
      </c>
      <c r="R50" s="25">
        <v>0</v>
      </c>
      <c r="S50" s="26">
        <v>116.7</v>
      </c>
      <c r="T50" s="26">
        <v>1000</v>
      </c>
      <c r="U50" s="26">
        <v>116.7</v>
      </c>
      <c r="V50" s="26">
        <v>28</v>
      </c>
      <c r="W50" s="26">
        <v>0</v>
      </c>
      <c r="X50" s="27">
        <v>120.1</v>
      </c>
      <c r="Y50" s="27">
        <v>1500</v>
      </c>
      <c r="Z50" s="27">
        <v>120.1</v>
      </c>
      <c r="AA50" s="27">
        <v>30</v>
      </c>
      <c r="AB50" s="27">
        <v>0</v>
      </c>
    </row>
    <row r="51" spans="1:28" x14ac:dyDescent="0.25">
      <c r="A51" s="21" t="s">
        <v>78</v>
      </c>
      <c r="B51" s="22">
        <v>42187</v>
      </c>
      <c r="C51" s="23">
        <v>0.37291666666666662</v>
      </c>
      <c r="D51" s="23"/>
      <c r="E51" s="23" t="s">
        <v>242</v>
      </c>
      <c r="F51" s="23" t="s">
        <v>233</v>
      </c>
      <c r="G51" s="24">
        <v>38</v>
      </c>
      <c r="H51" s="24">
        <v>6</v>
      </c>
      <c r="I51" s="24">
        <f t="array" ref="I51">SUMPRODUCT(($F$2:$F$100000=F51)*($M$2:$M$100000&lt;M51))+1</f>
        <v>20</v>
      </c>
      <c r="J51" s="24">
        <f t="array" ref="J51">SUMPRODUCT(($A$2:$A$100000=A51)*($M$2:$M$100000&lt;M51))+1</f>
        <v>10</v>
      </c>
      <c r="K51" s="21"/>
      <c r="L51" s="21" t="s">
        <v>90</v>
      </c>
      <c r="M51" s="21">
        <f>N51+S51+X51</f>
        <v>351.4</v>
      </c>
      <c r="N51" s="25">
        <v>115.8</v>
      </c>
      <c r="O51" s="25">
        <v>500</v>
      </c>
      <c r="P51" s="25">
        <v>115.8</v>
      </c>
      <c r="Q51" s="25">
        <v>33</v>
      </c>
      <c r="R51" s="25">
        <v>0</v>
      </c>
      <c r="S51" s="26">
        <v>118.8</v>
      </c>
      <c r="T51" s="26">
        <v>1000</v>
      </c>
      <c r="U51" s="26">
        <v>118.8</v>
      </c>
      <c r="V51" s="26">
        <v>30</v>
      </c>
      <c r="W51" s="26">
        <v>0</v>
      </c>
      <c r="X51" s="27">
        <v>116.8</v>
      </c>
      <c r="Y51" s="27">
        <v>1500</v>
      </c>
      <c r="Z51" s="27">
        <v>116.8</v>
      </c>
      <c r="AA51" s="27">
        <v>30</v>
      </c>
      <c r="AB51" s="27">
        <v>0</v>
      </c>
    </row>
    <row r="52" spans="1:28" x14ac:dyDescent="0.25">
      <c r="A52" s="21" t="s">
        <v>78</v>
      </c>
      <c r="B52" s="22">
        <v>42187</v>
      </c>
      <c r="C52" s="23">
        <v>0.37291666666666662</v>
      </c>
      <c r="D52" s="23"/>
      <c r="E52" s="23" t="s">
        <v>242</v>
      </c>
      <c r="F52" s="23" t="s">
        <v>233</v>
      </c>
      <c r="G52" s="24">
        <v>39</v>
      </c>
      <c r="H52" s="24">
        <v>7</v>
      </c>
      <c r="I52" s="24">
        <f t="array" ref="I52">SUMPRODUCT(($F$2:$F$100000=F52)*($M$2:$M$100000&lt;M52))+1</f>
        <v>21</v>
      </c>
      <c r="J52" s="24">
        <f t="array" ref="J52">SUMPRODUCT(($A$2:$A$100000=A52)*($M$2:$M$100000&lt;M52))+1</f>
        <v>11</v>
      </c>
      <c r="K52" s="21"/>
      <c r="L52" s="21" t="s">
        <v>82</v>
      </c>
      <c r="M52" s="21">
        <f>N52+S52+X52</f>
        <v>351.6</v>
      </c>
      <c r="N52" s="25">
        <v>114.1</v>
      </c>
      <c r="O52" s="25">
        <v>500</v>
      </c>
      <c r="P52" s="25">
        <v>114.1</v>
      </c>
      <c r="Q52" s="25">
        <v>36</v>
      </c>
      <c r="R52" s="25">
        <v>0</v>
      </c>
      <c r="S52" s="26">
        <v>118.2</v>
      </c>
      <c r="T52" s="26">
        <v>1000</v>
      </c>
      <c r="U52" s="26">
        <v>118.2</v>
      </c>
      <c r="V52" s="26">
        <v>32</v>
      </c>
      <c r="W52" s="26">
        <v>0</v>
      </c>
      <c r="X52" s="27">
        <v>119.3</v>
      </c>
      <c r="Y52" s="27">
        <v>1500</v>
      </c>
      <c r="Z52" s="27">
        <v>119.3</v>
      </c>
      <c r="AA52" s="27">
        <v>32</v>
      </c>
      <c r="AB52" s="27">
        <v>0</v>
      </c>
    </row>
    <row r="53" spans="1:28" x14ac:dyDescent="0.25">
      <c r="A53" s="21" t="s">
        <v>78</v>
      </c>
      <c r="B53" s="22">
        <v>42187</v>
      </c>
      <c r="C53" s="23">
        <v>0.37291666666666662</v>
      </c>
      <c r="D53" s="23"/>
      <c r="E53" s="23" t="s">
        <v>237</v>
      </c>
      <c r="F53" s="23" t="s">
        <v>232</v>
      </c>
      <c r="G53" s="24">
        <v>40</v>
      </c>
      <c r="H53" s="24">
        <v>5</v>
      </c>
      <c r="I53" s="24">
        <f t="array" ref="I53">SUMPRODUCT(($F$2:$F$100000=F53)*($M$2:$M$100000&lt;M53))+1</f>
        <v>19</v>
      </c>
      <c r="J53" s="24">
        <f t="array" ref="J53">SUMPRODUCT(($A$2:$A$100000=A53)*($M$2:$M$100000&lt;M53))+1</f>
        <v>12</v>
      </c>
      <c r="K53" s="21"/>
      <c r="L53" s="21" t="s">
        <v>89</v>
      </c>
      <c r="M53" s="21">
        <f>N53+S53+X53</f>
        <v>352.3</v>
      </c>
      <c r="N53" s="25">
        <v>113.4</v>
      </c>
      <c r="O53" s="25">
        <v>500</v>
      </c>
      <c r="P53" s="25">
        <v>113.4</v>
      </c>
      <c r="Q53" s="25">
        <v>33</v>
      </c>
      <c r="R53" s="25">
        <v>0</v>
      </c>
      <c r="S53" s="26">
        <v>120.5</v>
      </c>
      <c r="T53" s="26">
        <v>1000</v>
      </c>
      <c r="U53" s="26">
        <v>120.5</v>
      </c>
      <c r="V53" s="26">
        <v>30</v>
      </c>
      <c r="W53" s="26">
        <v>0</v>
      </c>
      <c r="X53" s="27">
        <v>118.4</v>
      </c>
      <c r="Y53" s="27">
        <v>1500</v>
      </c>
      <c r="Z53" s="27">
        <v>118.4</v>
      </c>
      <c r="AA53" s="27">
        <v>32</v>
      </c>
      <c r="AB53" s="27">
        <v>0</v>
      </c>
    </row>
    <row r="54" spans="1:28" x14ac:dyDescent="0.25">
      <c r="A54" s="21" t="s">
        <v>78</v>
      </c>
      <c r="B54" s="22">
        <v>42187</v>
      </c>
      <c r="C54" s="23">
        <v>0.37291666666666662</v>
      </c>
      <c r="D54" s="23"/>
      <c r="E54" s="23" t="s">
        <v>243</v>
      </c>
      <c r="F54" s="23" t="s">
        <v>233</v>
      </c>
      <c r="G54" s="24">
        <v>48</v>
      </c>
      <c r="H54" s="24">
        <v>5</v>
      </c>
      <c r="I54" s="24">
        <f t="array" ref="I54">SUMPRODUCT(($F$2:$F$100000=F54)*($M$2:$M$100000&lt;M54))+1</f>
        <v>27</v>
      </c>
      <c r="J54" s="24">
        <f t="array" ref="J54">SUMPRODUCT(($A$2:$A$100000=A54)*($M$2:$M$100000&lt;M54))+1</f>
        <v>13</v>
      </c>
      <c r="K54" s="21"/>
      <c r="L54" s="21" t="s">
        <v>81</v>
      </c>
      <c r="M54" s="21">
        <f>N54+S54+X54</f>
        <v>365.79999999999995</v>
      </c>
      <c r="N54" s="25">
        <v>116.5</v>
      </c>
      <c r="O54" s="25">
        <v>500</v>
      </c>
      <c r="P54" s="25">
        <v>116.5</v>
      </c>
      <c r="Q54" s="25">
        <v>34</v>
      </c>
      <c r="R54" s="25">
        <v>0</v>
      </c>
      <c r="S54" s="26">
        <v>125.2</v>
      </c>
      <c r="T54" s="26">
        <v>1000</v>
      </c>
      <c r="U54" s="26">
        <v>125.2</v>
      </c>
      <c r="V54" s="26">
        <v>31</v>
      </c>
      <c r="W54" s="26">
        <v>0</v>
      </c>
      <c r="X54" s="27">
        <v>124.1</v>
      </c>
      <c r="Y54" s="27">
        <v>1500</v>
      </c>
      <c r="Z54" s="27">
        <v>124.1</v>
      </c>
      <c r="AA54" s="27">
        <v>31</v>
      </c>
      <c r="AB54" s="27">
        <v>0</v>
      </c>
    </row>
  </sheetData>
  <sortState ref="A2:AB54">
    <sortCondition ref="A2:A54"/>
    <sortCondition ref="M2:M54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15"/>
  <sheetViews>
    <sheetView workbookViewId="0">
      <pane ySplit="1" topLeftCell="A2" activePane="bottomLeft" state="frozenSplit"/>
      <selection pane="bottomLeft" activeCell="W10" sqref="W1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38</v>
      </c>
      <c r="H1" s="4" t="s">
        <v>39</v>
      </c>
      <c r="I1" s="10" t="s">
        <v>40</v>
      </c>
      <c r="J1" s="10" t="s">
        <v>41</v>
      </c>
      <c r="K1" s="11" t="s">
        <v>42</v>
      </c>
      <c r="L1" s="12" t="s">
        <v>43</v>
      </c>
      <c r="M1" s="13" t="s">
        <v>44</v>
      </c>
      <c r="N1" s="13" t="s">
        <v>45</v>
      </c>
      <c r="O1" s="13" t="s">
        <v>46</v>
      </c>
      <c r="P1" s="14" t="s">
        <v>47</v>
      </c>
      <c r="Q1" s="15" t="s">
        <v>43</v>
      </c>
      <c r="R1" s="16" t="s">
        <v>44</v>
      </c>
      <c r="S1" s="16" t="s">
        <v>45</v>
      </c>
      <c r="T1" s="16" t="s">
        <v>46</v>
      </c>
      <c r="U1" s="17" t="s">
        <v>47</v>
      </c>
      <c r="V1" s="18" t="s">
        <v>43</v>
      </c>
      <c r="W1" s="19" t="s">
        <v>44</v>
      </c>
      <c r="X1" s="19" t="s">
        <v>45</v>
      </c>
      <c r="Y1" s="19" t="s">
        <v>46</v>
      </c>
      <c r="Z1" s="20" t="s">
        <v>47</v>
      </c>
    </row>
    <row r="2" spans="1:26" x14ac:dyDescent="0.25">
      <c r="A2" s="21" t="s">
        <v>48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27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48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28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48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48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29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48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30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48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31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48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32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48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26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48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33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48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34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48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35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48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25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48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36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48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37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workbookViewId="0">
      <selection activeCell="G3" sqref="G3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4" x14ac:dyDescent="0.25">
      <c r="A2" s="3" t="s">
        <v>22</v>
      </c>
      <c r="B2" s="2">
        <v>42228</v>
      </c>
      <c r="C2" s="1">
        <v>0.91736111111111107</v>
      </c>
      <c r="D2" s="3">
        <v>1</v>
      </c>
      <c r="E2" s="5">
        <v>1.1331018518518519E-3</v>
      </c>
      <c r="F2" s="3">
        <v>500</v>
      </c>
      <c r="G2" s="3" t="s">
        <v>13</v>
      </c>
      <c r="H2" s="3" t="s">
        <v>14</v>
      </c>
      <c r="J2" s="3">
        <v>0</v>
      </c>
    </row>
    <row r="3" spans="1:14" x14ac:dyDescent="0.25">
      <c r="A3" s="3" t="s">
        <v>22</v>
      </c>
      <c r="B3" s="2">
        <v>42228</v>
      </c>
      <c r="C3" s="1">
        <v>0.91736111111111107</v>
      </c>
      <c r="D3" s="3">
        <v>2</v>
      </c>
      <c r="E3" s="5">
        <v>1.3634259259259259E-3</v>
      </c>
      <c r="F3" s="3">
        <v>500</v>
      </c>
      <c r="G3" s="3" t="s">
        <v>15</v>
      </c>
      <c r="H3" s="3" t="s">
        <v>16</v>
      </c>
      <c r="J3" s="3">
        <v>0</v>
      </c>
    </row>
    <row r="4" spans="1:14" x14ac:dyDescent="0.25">
      <c r="A4" s="3" t="s">
        <v>22</v>
      </c>
      <c r="B4" s="2">
        <v>42228</v>
      </c>
      <c r="C4" s="1">
        <v>0.91736111111111107</v>
      </c>
      <c r="D4" s="3">
        <v>3</v>
      </c>
      <c r="E4" s="3">
        <v>0</v>
      </c>
      <c r="F4" s="3">
        <v>0</v>
      </c>
      <c r="G4" s="3" t="s">
        <v>17</v>
      </c>
      <c r="J4" s="3">
        <v>0</v>
      </c>
    </row>
    <row r="5" spans="1:14" x14ac:dyDescent="0.25">
      <c r="A5" s="3" t="s">
        <v>23</v>
      </c>
      <c r="B5" s="2">
        <v>42228</v>
      </c>
      <c r="C5" s="1">
        <v>0.91736111111111107</v>
      </c>
      <c r="D5" s="3">
        <v>1</v>
      </c>
      <c r="E5" s="5">
        <v>1.4143518518518518E-3</v>
      </c>
      <c r="F5" s="3">
        <v>500</v>
      </c>
      <c r="G5" s="3" t="s">
        <v>18</v>
      </c>
      <c r="H5" s="3" t="s">
        <v>19</v>
      </c>
      <c r="J5" s="3">
        <v>0</v>
      </c>
    </row>
    <row r="6" spans="1:14" x14ac:dyDescent="0.25">
      <c r="A6" s="3" t="s">
        <v>23</v>
      </c>
      <c r="B6" s="2">
        <v>42228</v>
      </c>
      <c r="C6" s="1">
        <v>0.91736111111111107</v>
      </c>
      <c r="D6" s="3">
        <v>2</v>
      </c>
      <c r="E6" s="5">
        <v>1.6226851851851853E-3</v>
      </c>
      <c r="F6" s="3">
        <v>500</v>
      </c>
      <c r="G6" s="3" t="s">
        <v>20</v>
      </c>
      <c r="H6" s="3" t="s">
        <v>21</v>
      </c>
      <c r="J6" s="3">
        <v>0</v>
      </c>
    </row>
    <row r="7" spans="1:14" x14ac:dyDescent="0.25">
      <c r="A7" s="3" t="s">
        <v>23</v>
      </c>
      <c r="B7" s="2">
        <v>42228</v>
      </c>
      <c r="C7" s="1">
        <v>0.91736111111111107</v>
      </c>
      <c r="D7" s="3">
        <v>3</v>
      </c>
      <c r="E7" s="3">
        <v>0</v>
      </c>
      <c r="F7" s="3">
        <v>0</v>
      </c>
      <c r="G7" s="3" t="s">
        <v>17</v>
      </c>
      <c r="J7" s="3">
        <v>0</v>
      </c>
    </row>
    <row r="9" spans="1:14" x14ac:dyDescent="0.25">
      <c r="B9" s="2"/>
      <c r="C9" s="1"/>
      <c r="E9" s="5"/>
    </row>
    <row r="10" spans="1:14" x14ac:dyDescent="0.25">
      <c r="B10" s="2"/>
      <c r="C10" s="1"/>
      <c r="E10" s="5"/>
    </row>
    <row r="11" spans="1:14" x14ac:dyDescent="0.25">
      <c r="B11" s="2"/>
      <c r="C11" s="1"/>
    </row>
    <row r="12" spans="1:14" x14ac:dyDescent="0.25">
      <c r="B12" s="2"/>
      <c r="C12" s="1"/>
      <c r="E12" s="5"/>
    </row>
    <row r="13" spans="1:14" x14ac:dyDescent="0.25">
      <c r="B13" s="2"/>
      <c r="C13" s="1"/>
      <c r="E13" s="5"/>
    </row>
    <row r="14" spans="1:14" x14ac:dyDescent="0.25">
      <c r="B14" s="2"/>
      <c r="C14" s="1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5"/>
  <sheetViews>
    <sheetView workbookViewId="0">
      <pane ySplit="1" topLeftCell="A2" activePane="bottomLeft" state="frozenSplit"/>
      <selection pane="bottomLeft" activeCell="W10" sqref="W10"/>
    </sheetView>
  </sheetViews>
  <sheetFormatPr baseColWidth="10" defaultColWidth="15.5703125" defaultRowHeight="15" x14ac:dyDescent="0.25"/>
  <cols>
    <col min="1" max="1" width="15.7109375" bestFit="1" customWidth="1"/>
    <col min="2" max="2" width="10.7109375" bestFit="1" customWidth="1"/>
    <col min="3" max="3" width="6.28515625" bestFit="1" customWidth="1"/>
    <col min="4" max="4" width="8.28515625" customWidth="1"/>
    <col min="5" max="5" width="5.42578125" bestFit="1" customWidth="1"/>
    <col min="6" max="7" width="5.28515625" bestFit="1" customWidth="1"/>
    <col min="8" max="8" width="11" bestFit="1" customWidth="1"/>
    <col min="9" max="9" width="7.85546875" bestFit="1" customWidth="1"/>
    <col min="10" max="10" width="10.7109375" bestFit="1" customWidth="1"/>
    <col min="11" max="12" width="6" bestFit="1" customWidth="1"/>
    <col min="13" max="13" width="4" bestFit="1" customWidth="1"/>
    <col min="14" max="14" width="6" bestFit="1" customWidth="1"/>
    <col min="15" max="16" width="3.7109375" bestFit="1" customWidth="1"/>
    <col min="17" max="17" width="6" bestFit="1" customWidth="1"/>
    <col min="18" max="18" width="5" bestFit="1" customWidth="1"/>
    <col min="19" max="19" width="6" bestFit="1" customWidth="1"/>
    <col min="20" max="21" width="3.7109375" bestFit="1" customWidth="1"/>
    <col min="22" max="22" width="6" bestFit="1" customWidth="1"/>
    <col min="23" max="23" width="5" bestFit="1" customWidth="1"/>
    <col min="24" max="24" width="6" bestFit="1" customWidth="1"/>
    <col min="25" max="26" width="3.7109375" bestFit="1" customWidth="1"/>
  </cols>
  <sheetData>
    <row r="1" spans="1:26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4" t="s">
        <v>38</v>
      </c>
      <c r="H1" s="4" t="s">
        <v>39</v>
      </c>
      <c r="I1" s="10" t="s">
        <v>40</v>
      </c>
      <c r="J1" s="10" t="s">
        <v>41</v>
      </c>
      <c r="K1" s="11" t="s">
        <v>42</v>
      </c>
      <c r="L1" s="12" t="s">
        <v>43</v>
      </c>
      <c r="M1" s="13" t="s">
        <v>44</v>
      </c>
      <c r="N1" s="13" t="s">
        <v>45</v>
      </c>
      <c r="O1" s="13" t="s">
        <v>46</v>
      </c>
      <c r="P1" s="14" t="s">
        <v>47</v>
      </c>
      <c r="Q1" s="15" t="s">
        <v>43</v>
      </c>
      <c r="R1" s="16" t="s">
        <v>44</v>
      </c>
      <c r="S1" s="16" t="s">
        <v>45</v>
      </c>
      <c r="T1" s="16" t="s">
        <v>46</v>
      </c>
      <c r="U1" s="17" t="s">
        <v>47</v>
      </c>
      <c r="V1" s="18" t="s">
        <v>43</v>
      </c>
      <c r="W1" s="19" t="s">
        <v>44</v>
      </c>
      <c r="X1" s="19" t="s">
        <v>45</v>
      </c>
      <c r="Y1" s="19" t="s">
        <v>46</v>
      </c>
      <c r="Z1" s="20" t="s">
        <v>47</v>
      </c>
    </row>
    <row r="2" spans="1:26" x14ac:dyDescent="0.25">
      <c r="A2" s="21" t="s">
        <v>48</v>
      </c>
      <c r="B2" s="22">
        <v>42042</v>
      </c>
      <c r="C2" s="23">
        <v>0.37361111111111112</v>
      </c>
      <c r="D2" s="23"/>
      <c r="E2" s="23"/>
      <c r="F2" s="23"/>
      <c r="G2" s="23"/>
      <c r="H2" s="24">
        <v>1</v>
      </c>
      <c r="I2" s="21"/>
      <c r="J2" s="21" t="s">
        <v>27</v>
      </c>
      <c r="K2" s="21">
        <f t="shared" ref="K2:K15" si="0">+L2+Q2+V2</f>
        <v>282.20000000000005</v>
      </c>
      <c r="L2" s="25">
        <v>91.7</v>
      </c>
      <c r="M2" s="25">
        <v>500</v>
      </c>
      <c r="N2" s="25">
        <v>91.7</v>
      </c>
      <c r="O2" s="25">
        <v>34</v>
      </c>
      <c r="P2" s="25">
        <v>0</v>
      </c>
      <c r="Q2" s="26">
        <v>95.6</v>
      </c>
      <c r="R2" s="26">
        <v>1000</v>
      </c>
      <c r="S2" s="26">
        <v>95.6</v>
      </c>
      <c r="T2" s="26">
        <v>32</v>
      </c>
      <c r="U2" s="26">
        <v>0</v>
      </c>
      <c r="V2" s="27">
        <v>94.9</v>
      </c>
      <c r="W2" s="27">
        <v>1500</v>
      </c>
      <c r="X2" s="27">
        <v>94.9</v>
      </c>
      <c r="Y2" s="27">
        <v>35</v>
      </c>
      <c r="Z2" s="27">
        <v>0</v>
      </c>
    </row>
    <row r="3" spans="1:26" x14ac:dyDescent="0.25">
      <c r="A3" s="21" t="s">
        <v>48</v>
      </c>
      <c r="B3" s="22">
        <v>42042</v>
      </c>
      <c r="C3" s="23">
        <v>0.37361111111111112</v>
      </c>
      <c r="D3" s="23"/>
      <c r="E3" s="23"/>
      <c r="F3" s="23"/>
      <c r="G3" s="23"/>
      <c r="H3" s="24">
        <v>2</v>
      </c>
      <c r="I3" s="21"/>
      <c r="J3" s="21" t="s">
        <v>28</v>
      </c>
      <c r="K3" s="21">
        <f t="shared" si="0"/>
        <v>285.60000000000002</v>
      </c>
      <c r="L3" s="28">
        <v>92</v>
      </c>
      <c r="M3" s="28">
        <v>500</v>
      </c>
      <c r="N3" s="28">
        <v>92</v>
      </c>
      <c r="O3" s="28">
        <v>35</v>
      </c>
      <c r="P3" s="28">
        <v>0</v>
      </c>
      <c r="Q3" s="29">
        <v>96.6</v>
      </c>
      <c r="R3" s="29">
        <v>1000</v>
      </c>
      <c r="S3" s="29">
        <v>96.6</v>
      </c>
      <c r="T3" s="29">
        <v>32</v>
      </c>
      <c r="U3" s="29">
        <v>0</v>
      </c>
      <c r="V3" s="30">
        <v>97</v>
      </c>
      <c r="W3" s="30">
        <v>1500</v>
      </c>
      <c r="X3" s="30">
        <v>97</v>
      </c>
      <c r="Y3" s="30">
        <v>34</v>
      </c>
      <c r="Z3" s="30">
        <v>0</v>
      </c>
    </row>
    <row r="4" spans="1:26" x14ac:dyDescent="0.25">
      <c r="A4" s="21" t="s">
        <v>48</v>
      </c>
      <c r="B4" s="22">
        <v>42042</v>
      </c>
      <c r="C4" s="23">
        <v>0.37361111111111112</v>
      </c>
      <c r="D4" s="23"/>
      <c r="E4" s="23"/>
      <c r="F4" s="23"/>
      <c r="G4" s="23"/>
      <c r="H4" s="24">
        <v>3</v>
      </c>
      <c r="I4" s="21"/>
      <c r="J4" s="21" t="s">
        <v>24</v>
      </c>
      <c r="K4" s="21">
        <f t="shared" si="0"/>
        <v>287.10000000000002</v>
      </c>
      <c r="L4" s="28">
        <v>94.5</v>
      </c>
      <c r="M4" s="28">
        <v>500</v>
      </c>
      <c r="N4" s="28">
        <v>94.5</v>
      </c>
      <c r="O4" s="28">
        <v>33</v>
      </c>
      <c r="P4" s="28">
        <v>0</v>
      </c>
      <c r="Q4" s="29">
        <v>96.3</v>
      </c>
      <c r="R4" s="29">
        <v>1000</v>
      </c>
      <c r="S4" s="29">
        <v>96.3</v>
      </c>
      <c r="T4" s="29">
        <v>32</v>
      </c>
      <c r="U4" s="29">
        <v>0</v>
      </c>
      <c r="V4" s="30">
        <v>96.3</v>
      </c>
      <c r="W4" s="30">
        <v>1500</v>
      </c>
      <c r="X4" s="30">
        <v>96.3</v>
      </c>
      <c r="Y4" s="30">
        <v>35</v>
      </c>
      <c r="Z4" s="30">
        <v>0</v>
      </c>
    </row>
    <row r="5" spans="1:26" x14ac:dyDescent="0.25">
      <c r="A5" s="21" t="s">
        <v>48</v>
      </c>
      <c r="B5" s="22">
        <v>42042</v>
      </c>
      <c r="C5" s="23">
        <v>0.37361111111111112</v>
      </c>
      <c r="D5" s="23"/>
      <c r="E5" s="23"/>
      <c r="F5" s="23"/>
      <c r="G5" s="23"/>
      <c r="H5" s="24">
        <v>4</v>
      </c>
      <c r="I5" s="21"/>
      <c r="J5" s="21" t="s">
        <v>29</v>
      </c>
      <c r="K5" s="21">
        <f t="shared" si="0"/>
        <v>288.2</v>
      </c>
      <c r="L5" s="28">
        <v>92.2</v>
      </c>
      <c r="M5" s="28">
        <v>500</v>
      </c>
      <c r="N5" s="28">
        <v>92.2</v>
      </c>
      <c r="O5" s="28">
        <v>34</v>
      </c>
      <c r="P5" s="28">
        <v>0</v>
      </c>
      <c r="Q5" s="29">
        <v>96.5</v>
      </c>
      <c r="R5" s="29">
        <v>1000</v>
      </c>
      <c r="S5" s="29">
        <v>96.5</v>
      </c>
      <c r="T5" s="29">
        <v>32</v>
      </c>
      <c r="U5" s="29">
        <v>0</v>
      </c>
      <c r="V5" s="30">
        <v>99.5</v>
      </c>
      <c r="W5" s="30">
        <v>1500</v>
      </c>
      <c r="X5" s="30">
        <v>99.5</v>
      </c>
      <c r="Y5" s="30">
        <v>35</v>
      </c>
      <c r="Z5" s="30">
        <v>0</v>
      </c>
    </row>
    <row r="6" spans="1:26" x14ac:dyDescent="0.25">
      <c r="A6" s="21" t="s">
        <v>48</v>
      </c>
      <c r="B6" s="22">
        <v>42042</v>
      </c>
      <c r="C6" s="23">
        <v>0.37361111111111112</v>
      </c>
      <c r="D6" s="23"/>
      <c r="E6" s="23"/>
      <c r="F6" s="23"/>
      <c r="G6" s="23"/>
      <c r="H6" s="24">
        <v>5</v>
      </c>
      <c r="I6" s="21"/>
      <c r="J6" s="21" t="s">
        <v>30</v>
      </c>
      <c r="K6" s="21">
        <f t="shared" si="0"/>
        <v>296.7</v>
      </c>
      <c r="L6" s="28">
        <v>95.6</v>
      </c>
      <c r="M6" s="28">
        <v>500</v>
      </c>
      <c r="N6" s="28">
        <v>95.6</v>
      </c>
      <c r="O6" s="28">
        <v>36</v>
      </c>
      <c r="P6" s="28">
        <v>0</v>
      </c>
      <c r="Q6" s="29">
        <v>101</v>
      </c>
      <c r="R6" s="29">
        <v>1000</v>
      </c>
      <c r="S6" s="29">
        <v>101</v>
      </c>
      <c r="T6" s="29">
        <v>33</v>
      </c>
      <c r="U6" s="29">
        <v>0</v>
      </c>
      <c r="V6" s="30">
        <v>100.1</v>
      </c>
      <c r="W6" s="30">
        <v>1500</v>
      </c>
      <c r="X6" s="30">
        <v>100.1</v>
      </c>
      <c r="Y6" s="30">
        <v>34</v>
      </c>
      <c r="Z6" s="30">
        <v>0</v>
      </c>
    </row>
    <row r="7" spans="1:26" x14ac:dyDescent="0.25">
      <c r="A7" s="21" t="s">
        <v>48</v>
      </c>
      <c r="B7" s="22">
        <v>42042</v>
      </c>
      <c r="C7" s="23">
        <v>0.37361111111111112</v>
      </c>
      <c r="D7" s="23"/>
      <c r="E7" s="23"/>
      <c r="F7" s="23"/>
      <c r="G7" s="23"/>
      <c r="H7" s="24">
        <v>6</v>
      </c>
      <c r="I7" s="21"/>
      <c r="J7" s="21" t="s">
        <v>31</v>
      </c>
      <c r="K7" s="21">
        <f t="shared" si="0"/>
        <v>305.89999999999998</v>
      </c>
      <c r="L7" s="28">
        <v>94.6</v>
      </c>
      <c r="M7" s="28">
        <v>500</v>
      </c>
      <c r="N7" s="28">
        <v>94.6</v>
      </c>
      <c r="O7" s="28">
        <v>38</v>
      </c>
      <c r="P7" s="28">
        <v>0</v>
      </c>
      <c r="Q7" s="29">
        <v>103.1</v>
      </c>
      <c r="R7" s="29">
        <v>1000</v>
      </c>
      <c r="S7" s="29">
        <v>103.1</v>
      </c>
      <c r="T7" s="29">
        <v>35</v>
      </c>
      <c r="U7" s="29">
        <v>0</v>
      </c>
      <c r="V7" s="30">
        <v>108.2</v>
      </c>
      <c r="W7" s="30">
        <v>1500</v>
      </c>
      <c r="X7" s="30">
        <v>108.2</v>
      </c>
      <c r="Y7" s="30">
        <v>35</v>
      </c>
      <c r="Z7" s="30">
        <v>0</v>
      </c>
    </row>
    <row r="8" spans="1:26" x14ac:dyDescent="0.25">
      <c r="A8" s="21" t="s">
        <v>48</v>
      </c>
      <c r="B8" s="22">
        <v>42042</v>
      </c>
      <c r="C8" s="23">
        <v>0.37361111111111112</v>
      </c>
      <c r="D8" s="23"/>
      <c r="E8" s="23"/>
      <c r="F8" s="23"/>
      <c r="G8" s="23"/>
      <c r="H8" s="24">
        <v>7</v>
      </c>
      <c r="I8" s="21"/>
      <c r="J8" s="21" t="s">
        <v>32</v>
      </c>
      <c r="K8" s="21">
        <f t="shared" si="0"/>
        <v>308</v>
      </c>
      <c r="L8" s="28">
        <v>98.4</v>
      </c>
      <c r="M8" s="28">
        <v>500</v>
      </c>
      <c r="N8" s="28">
        <v>98.4</v>
      </c>
      <c r="O8" s="28">
        <v>34</v>
      </c>
      <c r="P8" s="28">
        <v>0</v>
      </c>
      <c r="Q8" s="29">
        <v>101.8</v>
      </c>
      <c r="R8" s="29">
        <v>1000</v>
      </c>
      <c r="S8" s="29">
        <v>101.8</v>
      </c>
      <c r="T8" s="29">
        <v>32</v>
      </c>
      <c r="U8" s="29">
        <v>0</v>
      </c>
      <c r="V8" s="30">
        <v>107.8</v>
      </c>
      <c r="W8" s="30">
        <v>1500</v>
      </c>
      <c r="X8" s="30">
        <v>107.8</v>
      </c>
      <c r="Y8" s="30">
        <v>31</v>
      </c>
      <c r="Z8" s="30">
        <v>0</v>
      </c>
    </row>
    <row r="9" spans="1:26" x14ac:dyDescent="0.25">
      <c r="A9" s="21" t="s">
        <v>48</v>
      </c>
      <c r="B9" s="22">
        <v>42042</v>
      </c>
      <c r="C9" s="23">
        <v>0.37361111111111112</v>
      </c>
      <c r="D9" s="23"/>
      <c r="E9" s="23"/>
      <c r="F9" s="23"/>
      <c r="G9" s="23"/>
      <c r="H9" s="24">
        <v>8</v>
      </c>
      <c r="I9" s="21"/>
      <c r="J9" s="21" t="s">
        <v>26</v>
      </c>
      <c r="K9" s="21">
        <f t="shared" si="0"/>
        <v>309.2</v>
      </c>
      <c r="L9" s="28">
        <v>102.4</v>
      </c>
      <c r="M9" s="28">
        <v>500</v>
      </c>
      <c r="N9" s="28">
        <v>102.4</v>
      </c>
      <c r="O9" s="28">
        <v>30</v>
      </c>
      <c r="P9" s="28">
        <v>0</v>
      </c>
      <c r="Q9" s="29">
        <v>104.6</v>
      </c>
      <c r="R9" s="29">
        <v>1000</v>
      </c>
      <c r="S9" s="29">
        <v>104.6</v>
      </c>
      <c r="T9" s="29">
        <v>29</v>
      </c>
      <c r="U9" s="29">
        <v>0</v>
      </c>
      <c r="V9" s="30">
        <v>102.2</v>
      </c>
      <c r="W9" s="30">
        <v>1500</v>
      </c>
      <c r="X9" s="30">
        <v>102.2</v>
      </c>
      <c r="Y9" s="30">
        <v>31</v>
      </c>
      <c r="Z9" s="30">
        <v>0</v>
      </c>
    </row>
    <row r="10" spans="1:26" x14ac:dyDescent="0.25">
      <c r="A10" s="21" t="s">
        <v>48</v>
      </c>
      <c r="B10" s="22">
        <v>42042</v>
      </c>
      <c r="C10" s="23">
        <v>0.37361111111111112</v>
      </c>
      <c r="D10" s="23"/>
      <c r="E10" s="23"/>
      <c r="F10" s="23"/>
      <c r="G10" s="23"/>
      <c r="H10" s="24">
        <v>9</v>
      </c>
      <c r="I10" s="21"/>
      <c r="J10" s="21" t="s">
        <v>33</v>
      </c>
      <c r="K10" s="21">
        <f t="shared" si="0"/>
        <v>313</v>
      </c>
      <c r="L10" s="28">
        <v>100.5</v>
      </c>
      <c r="M10" s="28">
        <v>500</v>
      </c>
      <c r="N10" s="28">
        <v>100.5</v>
      </c>
      <c r="O10" s="28">
        <v>36</v>
      </c>
      <c r="P10" s="28">
        <v>0</v>
      </c>
      <c r="Q10" s="29">
        <v>106.5</v>
      </c>
      <c r="R10" s="29">
        <v>1000</v>
      </c>
      <c r="S10" s="29">
        <v>106.5</v>
      </c>
      <c r="T10" s="29">
        <v>30</v>
      </c>
      <c r="U10" s="29">
        <v>0</v>
      </c>
      <c r="V10" s="30">
        <v>106</v>
      </c>
      <c r="W10" s="30">
        <v>1500</v>
      </c>
      <c r="X10" s="30">
        <v>106</v>
      </c>
      <c r="Y10" s="30">
        <v>34</v>
      </c>
      <c r="Z10" s="30">
        <v>0</v>
      </c>
    </row>
    <row r="11" spans="1:26" x14ac:dyDescent="0.25">
      <c r="A11" s="21" t="s">
        <v>48</v>
      </c>
      <c r="B11" s="22">
        <v>42042</v>
      </c>
      <c r="C11" s="23">
        <v>0.37361111111111112</v>
      </c>
      <c r="D11" s="23"/>
      <c r="E11" s="23"/>
      <c r="F11" s="23"/>
      <c r="G11" s="23"/>
      <c r="H11" s="24">
        <v>10</v>
      </c>
      <c r="I11" s="21"/>
      <c r="J11" s="21" t="s">
        <v>34</v>
      </c>
      <c r="K11" s="21">
        <f t="shared" si="0"/>
        <v>315.70000000000005</v>
      </c>
      <c r="L11" s="28">
        <v>102.6</v>
      </c>
      <c r="M11" s="28">
        <v>500</v>
      </c>
      <c r="N11" s="28">
        <v>102.6</v>
      </c>
      <c r="O11" s="28">
        <v>36</v>
      </c>
      <c r="P11" s="28">
        <v>0</v>
      </c>
      <c r="Q11" s="29">
        <v>106.2</v>
      </c>
      <c r="R11" s="29">
        <v>1000</v>
      </c>
      <c r="S11" s="29">
        <v>106.2</v>
      </c>
      <c r="T11" s="29">
        <v>33</v>
      </c>
      <c r="U11" s="29">
        <v>0</v>
      </c>
      <c r="V11" s="30">
        <v>106.9</v>
      </c>
      <c r="W11" s="30">
        <v>1500</v>
      </c>
      <c r="X11" s="30">
        <v>106.9</v>
      </c>
      <c r="Y11" s="30">
        <v>35</v>
      </c>
      <c r="Z11" s="30">
        <v>0</v>
      </c>
    </row>
    <row r="12" spans="1:26" x14ac:dyDescent="0.25">
      <c r="A12" s="21" t="s">
        <v>48</v>
      </c>
      <c r="B12" s="22">
        <v>42042</v>
      </c>
      <c r="C12" s="23">
        <v>0.37361111111111112</v>
      </c>
      <c r="D12" s="23"/>
      <c r="E12" s="23"/>
      <c r="F12" s="23"/>
      <c r="G12" s="23"/>
      <c r="H12" s="24">
        <v>11</v>
      </c>
      <c r="I12" s="21"/>
      <c r="J12" s="21" t="s">
        <v>35</v>
      </c>
      <c r="K12" s="21">
        <f t="shared" si="0"/>
        <v>318.10000000000002</v>
      </c>
      <c r="L12" s="28">
        <v>104</v>
      </c>
      <c r="M12" s="28">
        <v>500</v>
      </c>
      <c r="N12" s="28">
        <v>104</v>
      </c>
      <c r="O12" s="28">
        <v>34</v>
      </c>
      <c r="P12" s="28">
        <v>0</v>
      </c>
      <c r="Q12" s="29">
        <v>106.7</v>
      </c>
      <c r="R12" s="29">
        <v>1000</v>
      </c>
      <c r="S12" s="29">
        <v>106.7</v>
      </c>
      <c r="T12" s="29">
        <v>33</v>
      </c>
      <c r="U12" s="29">
        <v>0</v>
      </c>
      <c r="V12" s="30">
        <v>107.4</v>
      </c>
      <c r="W12" s="30">
        <v>1500</v>
      </c>
      <c r="X12" s="30">
        <v>107.4</v>
      </c>
      <c r="Y12" s="30">
        <v>35</v>
      </c>
      <c r="Z12" s="30">
        <v>0</v>
      </c>
    </row>
    <row r="13" spans="1:26" x14ac:dyDescent="0.25">
      <c r="A13" s="21" t="s">
        <v>48</v>
      </c>
      <c r="B13" s="22">
        <v>42042</v>
      </c>
      <c r="C13" s="23">
        <v>0.37361111111111112</v>
      </c>
      <c r="D13" s="23"/>
      <c r="E13" s="23"/>
      <c r="F13" s="23"/>
      <c r="G13" s="23"/>
      <c r="H13" s="24">
        <v>12</v>
      </c>
      <c r="I13" s="21"/>
      <c r="J13" s="21" t="s">
        <v>25</v>
      </c>
      <c r="K13" s="21">
        <f t="shared" si="0"/>
        <v>318.5</v>
      </c>
      <c r="L13" s="28">
        <v>103.5</v>
      </c>
      <c r="M13" s="28">
        <v>500</v>
      </c>
      <c r="N13" s="28">
        <v>103.5</v>
      </c>
      <c r="O13" s="28">
        <v>34</v>
      </c>
      <c r="P13" s="28">
        <v>0</v>
      </c>
      <c r="Q13" s="29">
        <v>107.1</v>
      </c>
      <c r="R13" s="29">
        <v>1000</v>
      </c>
      <c r="S13" s="29">
        <v>107.1</v>
      </c>
      <c r="T13" s="29">
        <v>33</v>
      </c>
      <c r="U13" s="29">
        <v>0</v>
      </c>
      <c r="V13" s="30">
        <v>107.9</v>
      </c>
      <c r="W13" s="30">
        <v>1500</v>
      </c>
      <c r="X13" s="30">
        <v>107.9</v>
      </c>
      <c r="Y13" s="30">
        <v>35</v>
      </c>
      <c r="Z13" s="30">
        <v>0</v>
      </c>
    </row>
    <row r="14" spans="1:26" x14ac:dyDescent="0.25">
      <c r="A14" s="21" t="s">
        <v>48</v>
      </c>
      <c r="B14" s="22">
        <v>42042</v>
      </c>
      <c r="C14" s="23">
        <v>0.37361111111111112</v>
      </c>
      <c r="D14" s="23"/>
      <c r="E14" s="23"/>
      <c r="F14" s="23"/>
      <c r="G14" s="23"/>
      <c r="H14" s="24">
        <v>13</v>
      </c>
      <c r="I14" s="21"/>
      <c r="J14" s="21" t="s">
        <v>36</v>
      </c>
      <c r="K14" s="21">
        <f t="shared" si="0"/>
        <v>322.20000000000005</v>
      </c>
      <c r="L14" s="28">
        <v>105.5</v>
      </c>
      <c r="M14" s="28">
        <v>500</v>
      </c>
      <c r="N14" s="28">
        <v>105.5</v>
      </c>
      <c r="O14" s="28">
        <v>36</v>
      </c>
      <c r="P14" s="28">
        <v>0</v>
      </c>
      <c r="Q14" s="29">
        <v>108.8</v>
      </c>
      <c r="R14" s="29">
        <v>1000</v>
      </c>
      <c r="S14" s="29">
        <v>108.8</v>
      </c>
      <c r="T14" s="29">
        <v>32</v>
      </c>
      <c r="U14" s="29">
        <v>0</v>
      </c>
      <c r="V14" s="30">
        <v>107.9</v>
      </c>
      <c r="W14" s="30">
        <v>1500</v>
      </c>
      <c r="X14" s="30">
        <v>107.9</v>
      </c>
      <c r="Y14" s="30">
        <v>35</v>
      </c>
      <c r="Z14" s="30">
        <v>0</v>
      </c>
    </row>
    <row r="15" spans="1:26" x14ac:dyDescent="0.25">
      <c r="A15" s="21" t="s">
        <v>48</v>
      </c>
      <c r="B15" s="22">
        <v>42042</v>
      </c>
      <c r="C15" s="23">
        <v>0.37361111111111112</v>
      </c>
      <c r="D15" s="23"/>
      <c r="E15" s="23"/>
      <c r="F15" s="23"/>
      <c r="G15" s="23"/>
      <c r="H15" s="24">
        <v>14</v>
      </c>
      <c r="I15" s="21"/>
      <c r="J15" s="21" t="s">
        <v>37</v>
      </c>
      <c r="K15" s="21">
        <f t="shared" si="0"/>
        <v>323.2</v>
      </c>
      <c r="L15" s="28">
        <v>105.7</v>
      </c>
      <c r="M15" s="28">
        <v>500</v>
      </c>
      <c r="N15" s="28">
        <v>105.7</v>
      </c>
      <c r="O15" s="28">
        <v>32</v>
      </c>
      <c r="P15" s="28">
        <v>0</v>
      </c>
      <c r="Q15" s="29">
        <v>110.8</v>
      </c>
      <c r="R15" s="29">
        <v>1000</v>
      </c>
      <c r="S15" s="29">
        <v>110.8</v>
      </c>
      <c r="T15" s="29">
        <v>27</v>
      </c>
      <c r="U15" s="29">
        <v>0</v>
      </c>
      <c r="V15" s="30">
        <v>106.7</v>
      </c>
      <c r="W15" s="30">
        <v>1500</v>
      </c>
      <c r="X15" s="30">
        <v>106.7</v>
      </c>
      <c r="Y15" s="30">
        <v>30</v>
      </c>
      <c r="Z15" s="3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Importer</vt:lpstr>
      <vt:lpstr>Test-Serie open-Splits Data</vt:lpstr>
      <vt:lpstr>Test-Serie1B-Splits Data</vt:lpstr>
      <vt:lpstr>ModeleSplit (2)</vt:lpstr>
      <vt:lpstr>Modele</vt:lpstr>
      <vt:lpstr>ModeleSplit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Didier K</cp:lastModifiedBy>
  <dcterms:created xsi:type="dcterms:W3CDTF">2015-12-06T14:55:43Z</dcterms:created>
  <dcterms:modified xsi:type="dcterms:W3CDTF">2015-12-12T10:24:25Z</dcterms:modified>
</cp:coreProperties>
</file>