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510" windowWidth="21075" windowHeight="9120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LISTING!$A$2:$W$251</definedName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ETE">[1]aide_tarif!$E$23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4525"/>
</workbook>
</file>

<file path=xl/calcChain.xml><?xml version="1.0" encoding="utf-8"?>
<calcChain xmlns="http://schemas.openxmlformats.org/spreadsheetml/2006/main">
  <c r="R251" i="1" l="1"/>
  <c r="R250" i="1"/>
  <c r="R249" i="1"/>
  <c r="R248" i="1"/>
  <c r="R247" i="1"/>
  <c r="R246" i="1"/>
  <c r="R245" i="1"/>
  <c r="R244" i="1"/>
  <c r="R243" i="1"/>
  <c r="R242" i="1"/>
  <c r="R241" i="1"/>
  <c r="R240" i="1"/>
  <c r="R239" i="1"/>
  <c r="R238" i="1"/>
  <c r="R237" i="1"/>
  <c r="R236" i="1"/>
  <c r="R235" i="1"/>
  <c r="D6" i="1"/>
  <c r="C6" i="1"/>
  <c r="P6" i="1" s="1"/>
  <c r="R5" i="1"/>
  <c r="P5" i="1"/>
  <c r="R98" i="1"/>
  <c r="Q98" i="1"/>
  <c r="P98" i="1"/>
  <c r="R95" i="1"/>
  <c r="Q95" i="1"/>
  <c r="P95" i="1"/>
  <c r="R145" i="1"/>
  <c r="Q145" i="1"/>
  <c r="P145" i="1"/>
  <c r="R65" i="1"/>
  <c r="Q65" i="1"/>
  <c r="P65" i="1"/>
  <c r="R156" i="1"/>
  <c r="Q156" i="1"/>
  <c r="P156" i="1"/>
  <c r="R16" i="1"/>
  <c r="Q16" i="1"/>
  <c r="P16" i="1"/>
  <c r="R125" i="1"/>
  <c r="Q125" i="1"/>
  <c r="P125" i="1"/>
  <c r="R131" i="1"/>
  <c r="Q131" i="1"/>
  <c r="P131" i="1"/>
  <c r="R103" i="1"/>
  <c r="Q103" i="1"/>
  <c r="P103" i="1"/>
  <c r="R138" i="1"/>
  <c r="Q138" i="1"/>
  <c r="P138" i="1"/>
  <c r="R46" i="1"/>
  <c r="Q46" i="1"/>
  <c r="P46" i="1"/>
  <c r="R151" i="1"/>
  <c r="Q151" i="1"/>
  <c r="P151" i="1"/>
  <c r="R36" i="1"/>
  <c r="Q36" i="1"/>
  <c r="P36" i="1"/>
  <c r="R110" i="1"/>
  <c r="Q110" i="1"/>
  <c r="P110" i="1"/>
  <c r="R102" i="1"/>
  <c r="Q102" i="1"/>
  <c r="P102" i="1"/>
  <c r="R180" i="1"/>
  <c r="Q180" i="1"/>
  <c r="P180" i="1"/>
  <c r="R167" i="1"/>
  <c r="Q167" i="1"/>
  <c r="P167" i="1"/>
  <c r="R32" i="1"/>
  <c r="Q32" i="1"/>
  <c r="P32" i="1"/>
  <c r="R217" i="1"/>
  <c r="Q217" i="1"/>
  <c r="P217" i="1"/>
  <c r="P43" i="1"/>
  <c r="R136" i="1"/>
  <c r="Q136" i="1"/>
  <c r="P136" i="1"/>
  <c r="R120" i="1"/>
  <c r="Q120" i="1"/>
  <c r="P120" i="1"/>
  <c r="R171" i="1"/>
  <c r="Q171" i="1"/>
  <c r="P171" i="1"/>
  <c r="R134" i="1"/>
  <c r="Q134" i="1"/>
  <c r="P134" i="1"/>
  <c r="R87" i="1"/>
  <c r="Q87" i="1"/>
  <c r="P87" i="1"/>
  <c r="R81" i="1"/>
  <c r="Q81" i="1"/>
  <c r="P81" i="1"/>
  <c r="R69" i="1"/>
  <c r="Q69" i="1"/>
  <c r="P69" i="1"/>
  <c r="R93" i="1"/>
  <c r="Q93" i="1"/>
  <c r="P93" i="1"/>
  <c r="R105" i="1"/>
  <c r="Q105" i="1"/>
  <c r="P105" i="1"/>
  <c r="R92" i="1"/>
  <c r="Q92" i="1"/>
  <c r="P92" i="1"/>
  <c r="R59" i="1"/>
  <c r="Q59" i="1"/>
  <c r="P59" i="1"/>
  <c r="R210" i="1"/>
  <c r="Q210" i="1"/>
  <c r="P210" i="1"/>
  <c r="R47" i="1"/>
  <c r="Q47" i="1"/>
  <c r="P47" i="1"/>
  <c r="R72" i="1"/>
  <c r="Q72" i="1"/>
  <c r="P72" i="1"/>
  <c r="R118" i="1"/>
  <c r="Q118" i="1"/>
  <c r="P118" i="1"/>
  <c r="R195" i="1"/>
  <c r="Q195" i="1"/>
  <c r="P195" i="1"/>
  <c r="R15" i="1"/>
  <c r="Q15" i="1"/>
  <c r="P15" i="1"/>
  <c r="R94" i="1"/>
  <c r="Q94" i="1"/>
  <c r="P94" i="1"/>
  <c r="R132" i="1"/>
  <c r="Q132" i="1"/>
  <c r="P132" i="1"/>
  <c r="R70" i="1"/>
  <c r="Q70" i="1"/>
  <c r="P70" i="1"/>
  <c r="R48" i="1"/>
  <c r="Q48" i="1"/>
  <c r="P48" i="1"/>
  <c r="R53" i="1"/>
  <c r="Q53" i="1"/>
  <c r="P53" i="1"/>
  <c r="R137" i="1"/>
  <c r="Q137" i="1"/>
  <c r="P137" i="1"/>
  <c r="R66" i="1"/>
  <c r="Q66" i="1"/>
  <c r="P66" i="1"/>
  <c r="R4" i="1"/>
  <c r="Q4" i="1"/>
  <c r="P4" i="1"/>
  <c r="R29" i="1"/>
  <c r="Q29" i="1"/>
  <c r="P29" i="1"/>
  <c r="R200" i="1"/>
  <c r="Q200" i="1"/>
  <c r="P200" i="1"/>
  <c r="R42" i="1"/>
  <c r="Q42" i="1"/>
  <c r="P42" i="1"/>
  <c r="R213" i="1"/>
  <c r="Q213" i="1"/>
  <c r="P213" i="1"/>
  <c r="R211" i="1"/>
  <c r="Q211" i="1"/>
  <c r="P211" i="1"/>
  <c r="R199" i="1"/>
  <c r="Q199" i="1"/>
  <c r="P199" i="1"/>
  <c r="R135" i="1"/>
  <c r="Q135" i="1"/>
  <c r="P135" i="1"/>
  <c r="R190" i="1"/>
  <c r="Q190" i="1"/>
  <c r="P190" i="1"/>
  <c r="R196" i="1"/>
  <c r="Q196" i="1"/>
  <c r="P196" i="1"/>
  <c r="R189" i="1"/>
  <c r="Q189" i="1"/>
  <c r="P189" i="1"/>
  <c r="R25" i="1"/>
  <c r="Q25" i="1"/>
  <c r="P25" i="1"/>
  <c r="R116" i="1"/>
  <c r="Q116" i="1"/>
  <c r="P116" i="1"/>
  <c r="R122" i="1"/>
  <c r="Q122" i="1"/>
  <c r="P122" i="1"/>
  <c r="R203" i="1"/>
  <c r="Q203" i="1"/>
  <c r="P203" i="1"/>
  <c r="R101" i="1"/>
  <c r="Q101" i="1"/>
  <c r="P101" i="1"/>
  <c r="R153" i="1"/>
  <c r="Q153" i="1"/>
  <c r="P153" i="1"/>
  <c r="R96" i="1"/>
  <c r="Q96" i="1"/>
  <c r="P96" i="1"/>
  <c r="R208" i="1"/>
  <c r="Q208" i="1"/>
  <c r="P208" i="1"/>
  <c r="R27" i="1"/>
  <c r="Q27" i="1"/>
  <c r="P27" i="1"/>
  <c r="R146" i="1"/>
  <c r="Q146" i="1"/>
  <c r="P146" i="1"/>
  <c r="R50" i="1"/>
  <c r="Q50" i="1"/>
  <c r="P50" i="1"/>
  <c r="R144" i="1"/>
  <c r="Q144" i="1"/>
  <c r="P144" i="1"/>
  <c r="R152" i="1"/>
  <c r="Q152" i="1"/>
  <c r="P152" i="1"/>
  <c r="R52" i="1"/>
  <c r="Q52" i="1"/>
  <c r="P52" i="1"/>
  <c r="R225" i="1"/>
  <c r="Q225" i="1"/>
  <c r="P225" i="1"/>
  <c r="R198" i="1"/>
  <c r="Q198" i="1"/>
  <c r="P198" i="1"/>
  <c r="R71" i="1"/>
  <c r="Q71" i="1"/>
  <c r="P71" i="1"/>
  <c r="R91" i="1"/>
  <c r="Q91" i="1"/>
  <c r="P91" i="1"/>
  <c r="R3" i="1"/>
  <c r="Q3" i="1"/>
  <c r="P3" i="1"/>
  <c r="R117" i="1"/>
  <c r="Q117" i="1"/>
  <c r="P117" i="1"/>
  <c r="R230" i="1"/>
  <c r="Q230" i="1"/>
  <c r="P230" i="1"/>
  <c r="R99" i="1"/>
  <c r="Q99" i="1"/>
  <c r="P99" i="1"/>
  <c r="R179" i="1"/>
  <c r="Q179" i="1"/>
  <c r="P179" i="1"/>
  <c r="R142" i="1"/>
  <c r="Q142" i="1"/>
  <c r="P142" i="1"/>
  <c r="R28" i="1"/>
  <c r="Q28" i="1"/>
  <c r="P28" i="1"/>
  <c r="R223" i="1"/>
  <c r="Q223" i="1"/>
  <c r="P223" i="1"/>
  <c r="R58" i="1"/>
  <c r="Q58" i="1"/>
  <c r="P58" i="1"/>
  <c r="R176" i="1"/>
  <c r="Q176" i="1"/>
  <c r="P176" i="1"/>
  <c r="R141" i="1"/>
  <c r="Q141" i="1"/>
  <c r="P141" i="1"/>
  <c r="R231" i="1"/>
  <c r="Q231" i="1"/>
  <c r="P231" i="1"/>
  <c r="R85" i="1"/>
  <c r="Q85" i="1"/>
  <c r="P85" i="1"/>
  <c r="R181" i="1"/>
  <c r="Q181" i="1"/>
  <c r="P181" i="1"/>
  <c r="R108" i="1"/>
  <c r="Q108" i="1"/>
  <c r="P108" i="1"/>
  <c r="R229" i="1"/>
  <c r="Q229" i="1"/>
  <c r="P229" i="1"/>
  <c r="R193" i="1"/>
  <c r="Q193" i="1"/>
  <c r="P193" i="1"/>
  <c r="R173" i="1"/>
  <c r="Q173" i="1"/>
  <c r="P173" i="1"/>
  <c r="R227" i="1"/>
  <c r="Q227" i="1"/>
  <c r="P227" i="1"/>
  <c r="R216" i="1"/>
  <c r="Q216" i="1"/>
  <c r="P216" i="1"/>
  <c r="R194" i="1"/>
  <c r="Q194" i="1"/>
  <c r="P194" i="1"/>
  <c r="R83" i="1"/>
  <c r="Q83" i="1"/>
  <c r="P83" i="1"/>
  <c r="R12" i="1"/>
  <c r="Q12" i="1"/>
  <c r="P12" i="1"/>
  <c r="R222" i="1"/>
  <c r="Q222" i="1"/>
  <c r="P222" i="1"/>
  <c r="R124" i="1"/>
  <c r="Q124" i="1"/>
  <c r="P124" i="1"/>
  <c r="R154" i="1"/>
  <c r="Q154" i="1"/>
  <c r="P154" i="1"/>
  <c r="R188" i="1"/>
  <c r="Q188" i="1"/>
  <c r="P188" i="1"/>
  <c r="R150" i="1"/>
  <c r="Q150" i="1"/>
  <c r="P150" i="1"/>
  <c r="R14" i="1"/>
  <c r="Q14" i="1"/>
  <c r="P14" i="1"/>
  <c r="R41" i="1"/>
  <c r="Q41" i="1"/>
  <c r="P41" i="1"/>
  <c r="R26" i="1"/>
  <c r="Q26" i="1"/>
  <c r="P26" i="1"/>
  <c r="R168" i="1"/>
  <c r="Q168" i="1"/>
  <c r="P168" i="1"/>
  <c r="R162" i="1"/>
  <c r="Q162" i="1"/>
  <c r="P162" i="1"/>
  <c r="R163" i="1"/>
  <c r="Q163" i="1"/>
  <c r="P163" i="1"/>
  <c r="R90" i="1"/>
  <c r="Q90" i="1"/>
  <c r="P90" i="1"/>
  <c r="R82" i="1"/>
  <c r="Q82" i="1"/>
  <c r="P82" i="1"/>
  <c r="R197" i="1"/>
  <c r="Q197" i="1"/>
  <c r="P197" i="1"/>
  <c r="R185" i="1"/>
  <c r="Q185" i="1"/>
  <c r="P185" i="1"/>
  <c r="R88" i="1"/>
  <c r="Q88" i="1"/>
  <c r="P88" i="1"/>
  <c r="R7" i="1"/>
  <c r="Q7" i="1"/>
  <c r="P7" i="1"/>
  <c r="R37" i="1"/>
  <c r="Q37" i="1"/>
  <c r="P37" i="1"/>
  <c r="R226" i="1"/>
  <c r="Q226" i="1"/>
  <c r="P226" i="1"/>
  <c r="R77" i="1"/>
  <c r="Q77" i="1"/>
  <c r="P77" i="1"/>
  <c r="R89" i="1"/>
  <c r="Q89" i="1"/>
  <c r="P89" i="1"/>
  <c r="R233" i="1"/>
  <c r="Q233" i="1"/>
  <c r="P233" i="1"/>
  <c r="R109" i="1"/>
  <c r="Q109" i="1"/>
  <c r="P109" i="1"/>
  <c r="R126" i="1"/>
  <c r="Q126" i="1"/>
  <c r="P126" i="1"/>
  <c r="R40" i="1"/>
  <c r="Q40" i="1"/>
  <c r="P40" i="1"/>
  <c r="R228" i="1"/>
  <c r="Q228" i="1"/>
  <c r="P228" i="1"/>
  <c r="R205" i="1"/>
  <c r="Q205" i="1"/>
  <c r="P205" i="1"/>
  <c r="R62" i="1"/>
  <c r="Q62" i="1"/>
  <c r="P62" i="1"/>
  <c r="R221" i="1"/>
  <c r="Q221" i="1"/>
  <c r="P221" i="1"/>
  <c r="R13" i="1"/>
  <c r="Q13" i="1"/>
  <c r="P13" i="1"/>
  <c r="R219" i="1"/>
  <c r="Q219" i="1"/>
  <c r="P219" i="1"/>
  <c r="R54" i="1"/>
  <c r="Q54" i="1"/>
  <c r="P54" i="1"/>
  <c r="R111" i="1"/>
  <c r="Q111" i="1"/>
  <c r="P111" i="1"/>
  <c r="R184" i="1"/>
  <c r="Q184" i="1"/>
  <c r="P184" i="1"/>
  <c r="R161" i="1"/>
  <c r="Q161" i="1"/>
  <c r="P161" i="1"/>
  <c r="R207" i="1"/>
  <c r="Q207" i="1"/>
  <c r="P207" i="1"/>
  <c r="R174" i="1"/>
  <c r="Q174" i="1"/>
  <c r="P174" i="1"/>
  <c r="R191" i="1"/>
  <c r="Q191" i="1"/>
  <c r="P191" i="1"/>
  <c r="R68" i="1"/>
  <c r="Q68" i="1"/>
  <c r="P68" i="1"/>
  <c r="R49" i="1"/>
  <c r="Q49" i="1"/>
  <c r="P49" i="1"/>
  <c r="R202" i="1"/>
  <c r="Q202" i="1"/>
  <c r="P202" i="1"/>
  <c r="R155" i="1"/>
  <c r="Q155" i="1"/>
  <c r="P155" i="1"/>
  <c r="R97" i="1"/>
  <c r="Q97" i="1"/>
  <c r="P97" i="1"/>
  <c r="R113" i="1"/>
  <c r="Q113" i="1"/>
  <c r="P113" i="1"/>
  <c r="R121" i="1"/>
  <c r="Q121" i="1"/>
  <c r="P121" i="1"/>
  <c r="R38" i="1"/>
  <c r="Q38" i="1"/>
  <c r="P38" i="1"/>
  <c r="R183" i="1"/>
  <c r="Q183" i="1"/>
  <c r="P183" i="1"/>
  <c r="R34" i="1"/>
  <c r="Q34" i="1"/>
  <c r="P34" i="1"/>
  <c r="R186" i="1"/>
  <c r="Q186" i="1"/>
  <c r="P186" i="1"/>
  <c r="R166" i="1"/>
  <c r="Q166" i="1"/>
  <c r="P166" i="1"/>
  <c r="R234" i="1"/>
  <c r="Q234" i="1"/>
  <c r="P234" i="1"/>
  <c r="R61" i="1"/>
  <c r="Q61" i="1"/>
  <c r="P61" i="1"/>
  <c r="R84" i="1"/>
  <c r="Q84" i="1"/>
  <c r="P84" i="1"/>
  <c r="R159" i="1"/>
  <c r="Q159" i="1"/>
  <c r="P159" i="1"/>
  <c r="R130" i="1"/>
  <c r="Q130" i="1"/>
  <c r="P130" i="1"/>
  <c r="R139" i="1"/>
  <c r="Q139" i="1"/>
  <c r="P139" i="1"/>
  <c r="R140" i="1"/>
  <c r="Q140" i="1"/>
  <c r="P140" i="1"/>
  <c r="R23" i="1"/>
  <c r="Q23" i="1"/>
  <c r="P23" i="1"/>
  <c r="R67" i="1"/>
  <c r="Q67" i="1"/>
  <c r="P67" i="1"/>
  <c r="R11" i="1"/>
  <c r="Q11" i="1"/>
  <c r="P11" i="1"/>
  <c r="R19" i="1"/>
  <c r="Q19" i="1"/>
  <c r="P19" i="1"/>
  <c r="R44" i="1"/>
  <c r="Q44" i="1"/>
  <c r="P44" i="1"/>
  <c r="R224" i="1"/>
  <c r="Q224" i="1"/>
  <c r="P224" i="1"/>
  <c r="R9" i="1"/>
  <c r="Q9" i="1"/>
  <c r="P9" i="1"/>
  <c r="R164" i="1"/>
  <c r="Q164" i="1"/>
  <c r="P164" i="1"/>
  <c r="R182" i="1"/>
  <c r="Q182" i="1"/>
  <c r="P182" i="1"/>
  <c r="R177" i="1"/>
  <c r="Q177" i="1"/>
  <c r="P177" i="1"/>
  <c r="R201" i="1"/>
  <c r="Q201" i="1"/>
  <c r="P201" i="1"/>
  <c r="R8" i="1"/>
  <c r="Q8" i="1"/>
  <c r="P8" i="1"/>
  <c r="R129" i="1"/>
  <c r="Q129" i="1"/>
  <c r="P129" i="1"/>
  <c r="R106" i="1"/>
  <c r="Q106" i="1"/>
  <c r="P106" i="1"/>
  <c r="R112" i="1"/>
  <c r="Q112" i="1"/>
  <c r="P112" i="1"/>
  <c r="R24" i="1"/>
  <c r="Q24" i="1"/>
  <c r="P24" i="1"/>
  <c r="R73" i="1"/>
  <c r="Q73" i="1"/>
  <c r="P73" i="1"/>
  <c r="R114" i="1"/>
  <c r="Q114" i="1"/>
  <c r="P114" i="1"/>
  <c r="R33" i="1"/>
  <c r="Q33" i="1"/>
  <c r="P33" i="1"/>
  <c r="R209" i="1"/>
  <c r="Q209" i="1"/>
  <c r="P209" i="1"/>
  <c r="R35" i="1"/>
  <c r="Q35" i="1"/>
  <c r="P35" i="1"/>
  <c r="R133" i="1"/>
  <c r="Q133" i="1"/>
  <c r="P133" i="1"/>
  <c r="R204" i="1"/>
  <c r="Q204" i="1"/>
  <c r="P204" i="1"/>
  <c r="R64" i="1"/>
  <c r="Q64" i="1"/>
  <c r="P64" i="1"/>
  <c r="R123" i="1"/>
  <c r="Q123" i="1"/>
  <c r="P123" i="1"/>
  <c r="R232" i="1"/>
  <c r="Q232" i="1"/>
  <c r="P232" i="1"/>
  <c r="R45" i="1"/>
  <c r="Q45" i="1"/>
  <c r="P45" i="1"/>
  <c r="R100" i="1"/>
  <c r="Q100" i="1"/>
  <c r="P100" i="1"/>
  <c r="R79" i="1"/>
  <c r="Q79" i="1"/>
  <c r="P79" i="1"/>
  <c r="R192" i="1"/>
  <c r="Q192" i="1"/>
  <c r="P192" i="1"/>
  <c r="R39" i="1"/>
  <c r="Q39" i="1"/>
  <c r="P39" i="1"/>
  <c r="R30" i="1"/>
  <c r="Q30" i="1"/>
  <c r="P30" i="1"/>
  <c r="R220" i="1"/>
  <c r="Q220" i="1"/>
  <c r="P220" i="1"/>
  <c r="R63" i="1"/>
  <c r="Q63" i="1"/>
  <c r="P63" i="1"/>
  <c r="R143" i="1"/>
  <c r="Q143" i="1"/>
  <c r="P143" i="1"/>
  <c r="R20" i="1"/>
  <c r="Q20" i="1"/>
  <c r="P20" i="1"/>
  <c r="R169" i="1"/>
  <c r="Q169" i="1"/>
  <c r="P169" i="1"/>
  <c r="R157" i="1"/>
  <c r="Q157" i="1"/>
  <c r="P157" i="1"/>
  <c r="R31" i="1"/>
  <c r="Q31" i="1"/>
  <c r="P31" i="1"/>
  <c r="R57" i="1"/>
  <c r="Q57" i="1"/>
  <c r="P57" i="1"/>
  <c r="R80" i="1"/>
  <c r="Q80" i="1"/>
  <c r="P80" i="1"/>
  <c r="R178" i="1"/>
  <c r="Q178" i="1"/>
  <c r="P178" i="1"/>
  <c r="R10" i="1"/>
  <c r="Q10" i="1"/>
  <c r="P10" i="1"/>
  <c r="R175" i="1"/>
  <c r="Q175" i="1"/>
  <c r="P175" i="1"/>
  <c r="R158" i="1"/>
  <c r="Q158" i="1"/>
  <c r="P158" i="1"/>
  <c r="R107" i="1"/>
  <c r="Q107" i="1"/>
  <c r="P107" i="1"/>
  <c r="R172" i="1"/>
  <c r="Q172" i="1"/>
  <c r="P172" i="1"/>
  <c r="R170" i="1"/>
  <c r="Q170" i="1"/>
  <c r="P170" i="1"/>
  <c r="R206" i="1"/>
  <c r="Q206" i="1"/>
  <c r="P206" i="1"/>
  <c r="R165" i="1"/>
  <c r="Q165" i="1"/>
  <c r="P165" i="1"/>
  <c r="R187" i="1"/>
  <c r="Q187" i="1"/>
  <c r="P187" i="1"/>
  <c r="R119" i="1"/>
  <c r="Q119" i="1"/>
  <c r="P119" i="1"/>
  <c r="R78" i="1"/>
  <c r="Q78" i="1"/>
  <c r="P78" i="1"/>
  <c r="R51" i="1"/>
  <c r="Q51" i="1"/>
  <c r="P51" i="1"/>
  <c r="R115" i="1"/>
  <c r="Q115" i="1"/>
  <c r="P115" i="1"/>
  <c r="R74" i="1"/>
  <c r="Q74" i="1"/>
  <c r="P74" i="1"/>
  <c r="R218" i="1"/>
  <c r="Q218" i="1"/>
  <c r="P218" i="1"/>
  <c r="R128" i="1"/>
  <c r="Q128" i="1"/>
  <c r="P128" i="1"/>
  <c r="R215" i="1"/>
  <c r="Q215" i="1"/>
  <c r="P215" i="1"/>
  <c r="R76" i="1"/>
  <c r="Q76" i="1"/>
  <c r="P76" i="1"/>
  <c r="R56" i="1"/>
  <c r="Q56" i="1"/>
  <c r="P56" i="1"/>
  <c r="P18" i="1"/>
  <c r="R86" i="1"/>
  <c r="Q86" i="1"/>
  <c r="P86" i="1"/>
  <c r="R148" i="1"/>
  <c r="Q148" i="1"/>
  <c r="P148" i="1"/>
  <c r="R127" i="1"/>
  <c r="Q127" i="1"/>
  <c r="P127" i="1"/>
  <c r="R214" i="1"/>
  <c r="Q214" i="1"/>
  <c r="P214" i="1"/>
  <c r="R75" i="1"/>
  <c r="Q75" i="1"/>
  <c r="P75" i="1"/>
  <c r="R55" i="1"/>
  <c r="Q55" i="1"/>
  <c r="P55" i="1"/>
  <c r="R17" i="1"/>
  <c r="Q17" i="1"/>
  <c r="P17" i="1"/>
  <c r="R147" i="1"/>
  <c r="Q147" i="1"/>
  <c r="P147" i="1"/>
  <c r="B3" i="5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<sst xmlns="http://schemas.openxmlformats.org/spreadsheetml/2006/main" count="1940" uniqueCount="411">
  <si>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</si>
  <si>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</si>
  <si>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</si>
  <si>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</si>
  <si>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</si>
  <si>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</si>
  <si>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</si>
  <si>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</si>
  <si>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</si>
  <si>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</si>
  <si>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</si>
  <si>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</si>
  <si>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</si>
  <si>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</si>
  <si>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</si>
  <si>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</si>
  <si>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</si>
  <si>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</si>
  <si>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</si>
  <si>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</si>
  <si>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</si>
  <si>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</si>
  <si>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</si>
  <si>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</si>
  <si>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</si>
  <si>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</si>
  <si>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</si>
  <si>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</si>
  <si>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</si>
  <si>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</si>
  <si>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</si>
  <si>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</si>
  <si>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</si>
  <si>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</si>
  <si>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</si>
  <si>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</si>
  <si>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</si>
  <si>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</si>
  <si>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</si>
  <si>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</si>
  <si>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</si>
  <si>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</si>
  <si>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</si>
  <si>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</si>
  <si>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</si>
  <si>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</si>
  <si>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</si>
  <si>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</si>
  <si>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</si>
  <si>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</si>
  <si>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</si>
  <si>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</si>
  <si>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</si>
  <si>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</si>
  <si>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</si>
  <si>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</si>
  <si>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</si>
  <si>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</si>
  <si>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</si>
  <si>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</si>
  <si>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</si>
  <si>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</si>
  <si>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</si>
  <si>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</si>
  <si>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</si>
  <si>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</si>
  <si>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</si>
  <si>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</si>
  <si>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</si>
  <si>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</si>
  <si>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</si>
  <si>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</si>
  <si>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</si>
  <si>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</si>
  <si>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</si>
  <si>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</si>
  <si>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</si>
  <si>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</si>
  <si>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</si>
  <si>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</si>
  <si>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</si>
  <si>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</si>
  <si>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</si>
  <si>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</si>
  <si>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</si>
  <si>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</si>
  <si>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</si>
  <si>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</si>
  <si>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</si>
  <si>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</si>
  <si>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</si>
  <si>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</si>
  <si>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</si>
  <si>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</si>
  <si>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</si>
  <si>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</si>
  <si>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</si>
  <si>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</si>
  <si>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</si>
  <si>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</si>
  <si>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</si>
  <si>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</si>
  <si>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</si>
  <si>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</si>
  <si>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</si>
  <si>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</si>
  <si>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</si>
  <si>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</si>
  <si>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</si>
  <si>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</si>
  <si>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</si>
  <si>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</si>
  <si>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</si>
  <si>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</si>
  <si>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</si>
  <si>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</si>
  <si>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</si>
  <si>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</si>
  <si>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</si>
  <si>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</si>
  <si>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</si>
  <si>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</si>
  <si>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</si>
  <si>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</si>
  <si>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</si>
  <si>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</si>
  <si>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</si>
  <si>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</si>
  <si>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</si>
  <si>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</si>
  <si>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</si>
  <si>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</si>
  <si>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</si>
  <si>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</si>
  <si>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</si>
  <si>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</si>
  <si>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</si>
  <si>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</si>
  <si>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</si>
  <si>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</si>
  <si>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</si>
  <si>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</si>
  <si>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</si>
  <si>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</si>
  <si>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</si>
  <si>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</si>
  <si>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</si>
  <si>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</si>
  <si>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</si>
  <si>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</si>
  <si>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</si>
  <si>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</si>
  <si>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</si>
  <si>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</si>
  <si>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</si>
  <si>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</si>
  <si>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</si>
  <si>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</si>
  <si>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</si>
  <si>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</si>
  <si>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</si>
  <si>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</si>
  <si>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</si>
  <si>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</si>
  <si>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</si>
  <si>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</si>
  <si>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</si>
  <si>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</si>
  <si>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</si>
  <si>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</si>
  <si>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</si>
  <si>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</si>
  <si>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</si>
  <si>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</si>
  <si>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</si>
  <si>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</si>
  <si>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</si>
  <si>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</si>
  <si>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</si>
  <si>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</si>
  <si>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</si>
  <si>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</si>
  <si>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</si>
  <si>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</si>
  <si>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</si>
  <si>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</si>
  <si>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</si>
  <si>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</si>
  <si>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</si>
  <si>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</si>
  <si>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</si>
  <si>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</si>
  <si>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</si>
  <si>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</si>
  <si>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</si>
  <si>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</si>
  <si>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</si>
  <si>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</si>
  <si>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</si>
  <si>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</si>
  <si>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</si>
  <si>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</si>
  <si>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</si>
  <si>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</si>
  <si>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</si>
  <si>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</si>
  <si>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</si>
  <si>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</si>
  <si>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</si>
  <si>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</si>
  <si>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</si>
  <si>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</si>
  <si>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</si>
  <si>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</si>
  <si>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</si>
  <si>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</si>
  <si>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</si>
  <si>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</si>
  <si>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</si>
  <si>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</si>
  <si>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</si>
  <si>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</si>
  <si>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</si>
  <si>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</si>
  <si>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</si>
  <si>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</si>
  <si>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</si>
  <si>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</si>
  <si>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</si>
  <si>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</si>
  <si>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</si>
  <si>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</si>
  <si>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</si>
  <si>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</si>
  <si>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</si>
  <si>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</si>
  <si>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</si>
  <si>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</si>
  <si>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</si>
  <si>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</si>
  <si>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</si>
  <si>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</si>
  <si>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</si>
  <si>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</si>
  <si>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</si>
  <si>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</si>
  <si>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</si>
  <si>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</si>
  <si>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</si>
  <si>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</si>
  <si>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</si>
  <si>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</si>
  <si>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</si>
  <si>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</si>
  <si>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</si>
  <si>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</si>
  <si>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</si>
  <si>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</si>
  <si>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</si>
  <si>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</si>
  <si>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</si>
  <si>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</si>
  <si>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</si>
  <si>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</si>
  <si>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</si>
  <si>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</si>
  <si>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</si>
  <si>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</si>
  <si>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</si>
  <si>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</si>
  <si>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</si>
  <si>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</si>
  <si>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</si>
  <si>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</si>
  <si>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</si>
  <si>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</si>
  <si>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</si>
  <si>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</si>
  <si>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</si>
  <si>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</si>
  <si>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</si>
  <si>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</si>
  <si>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</si>
  <si>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</si>
  <si>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</si>
  <si>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</si>
  <si>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</si>
  <si>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</si>
  <si>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</si>
  <si>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</si>
  <si>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</si>
  <si>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</si>
  <si>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</si>
  <si>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</si>
  <si>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</si>
  <si>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</si>
  <si>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</si>
  <si>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</si>
  <si>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</si>
  <si>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</si>
  <si>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</si>
  <si>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</si>
  <si>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</si>
  <si>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</si>
  <si>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</si>
  <si>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</si>
  <si>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</si>
  <si>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</si>
  <si>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</si>
  <si>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</si>
  <si>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</si>
  <si>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</si>
  <si>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</si>
  <si>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</si>
  <si>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</si>
  <si>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</si>
  <si>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</si>
  <si>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</si>
  <si>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</si>
  <si>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</si>
  <si>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</si>
  <si>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</si>
  <si>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</si>
  <si>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</si>
  <si>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</si>
  <si>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</si>
  <si>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</si>
  <si>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</si>
  <si>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</si>
  <si>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</si>
  <si>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</si>
  <si>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</si>
  <si>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</si>
  <si>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</si>
  <si>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</si>
  <si>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</si>
  <si>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</si>
  <si>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</si>
  <si>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</si>
  <si>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</si>
  <si>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</si>
  <si>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</si>
  <si>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</si>
  <si>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</si>
  <si>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</si>
  <si>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</si>
  <si>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</si>
  <si>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</si>
  <si>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</si>
  <si>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</si>
  <si>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</si>
  <si>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</si>
  <si>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bel 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</si>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</sst>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6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1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3" xfId="0" applyBorder="1"/>
    <xf numFmtId="0" fontId="0" fillId="0" borderId="14" xfId="0" applyBorder="1"/>
    <xf numFmtId="0" fontId="0" fillId="0" borderId="28" xfId="0" applyBorder="1"/>
    <xf numFmtId="0" fontId="0" fillId="0" borderId="19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8" xfId="0" applyBorder="1"/>
    <xf numFmtId="0" fontId="0" fillId="0" borderId="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14" fillId="3" borderId="3" xfId="0" applyFont="1" applyFill="1" applyBorder="1" applyAlignment="1">
      <alignment horizontal="center"/>
    </xf>
    <xf numFmtId="0" fontId="14" fillId="3" borderId="4" xfId="0" applyFont="1" applyFill="1" applyBorder="1" applyAlignment="1">
      <alignment horizontal="center"/>
    </xf>
    <xf numFmtId="0" fontId="14" fillId="3" borderId="5" xfId="0" applyFont="1" applyFill="1" applyBorder="1" applyAlignment="1">
      <alignment horizontal="center"/>
    </xf>
    <xf numFmtId="0" fontId="14" fillId="3" borderId="8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1" xfId="0" applyFill="1" applyBorder="1"/>
    <xf numFmtId="0" fontId="14" fillId="4" borderId="3" xfId="0" applyFont="1" applyFill="1" applyBorder="1" applyAlignment="1">
      <alignment horizontal="center"/>
    </xf>
    <xf numFmtId="0" fontId="14" fillId="4" borderId="4" xfId="0" applyFont="1" applyFill="1" applyBorder="1" applyAlignment="1">
      <alignment horizontal="center"/>
    </xf>
    <xf numFmtId="0" fontId="14" fillId="4" borderId="5" xfId="0" applyFont="1" applyFill="1" applyBorder="1" applyAlignment="1">
      <alignment horizontal="center"/>
    </xf>
    <xf numFmtId="0" fontId="14" fillId="4" borderId="8" xfId="0" applyFont="1" applyFill="1" applyBorder="1"/>
    <xf numFmtId="0" fontId="0" fillId="0" borderId="44" xfId="0" applyBorder="1"/>
    <xf numFmtId="0" fontId="0" fillId="0" borderId="43" xfId="0" applyBorder="1"/>
    <xf numFmtId="0" fontId="0" fillId="0" borderId="45" xfId="0" applyBorder="1"/>
    <xf numFmtId="0" fontId="0" fillId="0" borderId="46" xfId="0" applyBorder="1"/>
    <xf numFmtId="0" fontId="0" fillId="0" borderId="4" xfId="0" applyBorder="1"/>
    <xf numFmtId="0" fontId="0" fillId="0" borderId="7" xfId="0" applyBorder="1"/>
    <xf numFmtId="0" fontId="0" fillId="0" borderId="42" xfId="0" applyFill="1" applyBorder="1"/>
    <xf numFmtId="0" fontId="0" fillId="5" borderId="0" xfId="0" applyFill="1" applyBorder="1"/>
    <xf numFmtId="0" fontId="14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41" xfId="0" applyBorder="1"/>
    <xf numFmtId="0" fontId="0" fillId="0" borderId="47" xfId="0" applyBorder="1"/>
    <xf numFmtId="0" fontId="0" fillId="0" borderId="1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3" xfId="0" applyBorder="1" applyAlignment="1">
      <alignment horizontal="center"/>
    </xf>
    <xf numFmtId="0" fontId="14" fillId="3" borderId="41" xfId="0" applyFont="1" applyFill="1" applyBorder="1"/>
    <xf numFmtId="0" fontId="14" fillId="4" borderId="39" xfId="0" applyFont="1" applyFill="1" applyBorder="1" applyAlignment="1">
      <alignment horizontal="center"/>
    </xf>
    <xf numFmtId="0" fontId="14" fillId="4" borderId="40" xfId="0" applyFont="1" applyFill="1" applyBorder="1" applyAlignment="1">
      <alignment horizontal="center"/>
    </xf>
    <xf numFmtId="0" fontId="14" fillId="4" borderId="42" xfId="0" applyFont="1" applyFill="1" applyBorder="1"/>
    <xf numFmtId="0" fontId="14" fillId="4" borderId="41" xfId="0" applyFont="1" applyFill="1" applyBorder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1</xdr:col>
          <xdr:colOff>66675</xdr:colOff>
          <xdr:row>6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LISTING GENERAL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38099</xdr:colOff>
          <xdr:row>3</xdr:row>
          <xdr:rowOff>304800</xdr:rowOff>
        </xdr:from>
        <xdr:to>
          <xdr:col>6</xdr:col>
          <xdr:colOff>314324</xdr:colOff>
          <xdr:row>6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238125</xdr:colOff>
      <xdr:row>4</xdr:row>
      <xdr:rowOff>161925</xdr:rowOff>
    </xdr:from>
    <xdr:to>
      <xdr:col>16</xdr:col>
      <xdr:colOff>276225</xdr:colOff>
      <xdr:row>5</xdr:row>
      <xdr:rowOff>209550</xdr:rowOff>
    </xdr:to>
    <xdr:sp macro="" textlink="">
      <xdr:nvSpPr>
        <xdr:cNvPr id="2" name="ZoneTexte 1"/>
        <xdr:cNvSpPr txBox="1"/>
      </xdr:nvSpPr>
      <xdr:spPr>
        <a:xfrm>
          <a:off x="6191250" y="14668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38100</xdr:rowOff>
        </xdr:from>
        <xdr:to>
          <xdr:col>6</xdr:col>
          <xdr:colOff>238125</xdr:colOff>
          <xdr:row>9</xdr:row>
          <xdr:rowOff>47625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la liste des "non" FEDE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</xdr:colOff>
      <xdr:row>7</xdr:row>
      <xdr:rowOff>104775</xdr:rowOff>
    </xdr:from>
    <xdr:to>
      <xdr:col>16</xdr:col>
      <xdr:colOff>247650</xdr:colOff>
      <xdr:row>9</xdr:row>
      <xdr:rowOff>247650</xdr:rowOff>
    </xdr:to>
    <xdr:sp macro="" textlink="">
      <xdr:nvSpPr>
        <xdr:cNvPr id="3" name="ZoneTexte 2"/>
        <xdr:cNvSpPr txBox="1"/>
      </xdr:nvSpPr>
      <xdr:spPr>
        <a:xfrm>
          <a:off x="6286500" y="2647950"/>
          <a:ext cx="274320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Grace à un formulaire qui demande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centre (tous ou 1)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est alors créée en feuille  non_fede des infos si fede=0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152400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430696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491573</xdr:colOff>
          <xdr:row>0</xdr:row>
          <xdr:rowOff>99805</xdr:rowOff>
        </xdr:from>
        <xdr:to>
          <xdr:col>13</xdr:col>
          <xdr:colOff>604630</xdr:colOff>
          <xdr:row>0</xdr:row>
          <xdr:rowOff>452230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670063</xdr:colOff>
          <xdr:row>0</xdr:row>
          <xdr:rowOff>81170</xdr:rowOff>
        </xdr:from>
        <xdr:to>
          <xdr:col>15</xdr:col>
          <xdr:colOff>231912</xdr:colOff>
          <xdr:row>0</xdr:row>
          <xdr:rowOff>596348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print-list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6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G5"/>
  <sheetViews>
    <sheetView tabSelected="1" workbookViewId="0">
      <selection activeCell="D15" sqref="D15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9" style="35" bestFit="1" customWidth="1"/>
    <col min="6" max="16384" width="4.7109375" style="35"/>
  </cols>
  <sheetData>
    <row r="1" spans="1:7" ht="26.25" thickBot="1" x14ac:dyDescent="0.4">
      <c r="A1" s="53" t="s">
        <v>361</v>
      </c>
      <c r="B1" s="54"/>
      <c r="C1" s="54"/>
      <c r="D1" s="54"/>
      <c r="E1" s="54"/>
      <c r="F1" s="54"/>
      <c r="G1" s="55"/>
    </row>
    <row r="3" spans="1:7" x14ac:dyDescent="0.35">
      <c r="A3" s="33" t="s">
        <v>359</v>
      </c>
      <c r="B3" s="34">
        <f ca="1">+YEAR(NOW())</f>
        <v>2013</v>
      </c>
      <c r="D3" s="33" t="s">
        <v>360</v>
      </c>
      <c r="E3" s="36" t="s">
        <v>357</v>
      </c>
    </row>
    <row r="5" spans="1:7" ht="46.5" customHeight="1" x14ac:dyDescent="0.35"/>
  </sheetData>
  <mergeCells count="1">
    <mergeCell ref="A1:G1"/>
  </mergeCells>
  <pageMargins left="0.70866141732283472" right="0.70866141732283472" top="0.74803149606299213" bottom="0.74803149606299213" header="0.31496062992125984" footer="0.31496062992125984"/>
  <pageSetup paperSize="9" scale="67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1</xdr:col>
                    <xdr:colOff>66675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3</xdr:row>
                    <xdr:rowOff>304800</xdr:rowOff>
                  </from>
                  <to>
                    <xdr:col>6</xdr:col>
                    <xdr:colOff>314325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6" name="Button 8">
              <controlPr defaultSize="0" print="0" autoFill="0" autoPict="0" macro="[0]!editer_nonfede">
                <anchor moveWithCells="1" sizeWithCells="1">
                  <from>
                    <xdr:col>2</xdr:col>
                    <xdr:colOff>28575</xdr:colOff>
                    <xdr:row>7</xdr:row>
                    <xdr:rowOff>38100</xdr:rowOff>
                  </from>
                  <to>
                    <xdr:col>6</xdr:col>
                    <xdr:colOff>238125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51"/>
  <sheetViews>
    <sheetView zoomScale="115" zoomScaleNormal="115" workbookViewId="0">
      <pane ySplit="2" topLeftCell="A140" activePane="bottomLeft" state="frozen"/>
      <selection pane="bottomLeft" activeCell="L176" sqref="L176"/>
    </sheetView>
  </sheetViews>
  <sheetFormatPr baseColWidth="10" defaultColWidth="2.85546875" defaultRowHeight="11.25" x14ac:dyDescent="0.2"/>
  <cols>
    <col min="1" max="2" width="6" style="13" customWidth="1"/>
    <col min="3" max="3" width="6" style="27" customWidth="1"/>
    <col min="4" max="4" width="7.2851562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6" style="14" customWidth="1"/>
    <col min="9" max="9" width="18.85546875" style="14" bestFit="1" customWidth="1"/>
    <col min="10" max="10" width="7.7109375" style="15" bestFit="1" customWidth="1"/>
    <col min="11" max="11" width="16.85546875" style="14" bestFit="1" customWidth="1"/>
    <col min="12" max="12" width="10" style="14" bestFit="1" customWidth="1"/>
    <col min="13" max="13" width="8.5703125" style="27" bestFit="1" customWidth="1"/>
    <col min="14" max="14" width="14.5703125" style="14" bestFit="1" customWidth="1"/>
    <col min="15" max="15" width="9.85546875" style="14" bestFit="1" customWidth="1"/>
    <col min="16" max="16" width="6.42578125" style="22" bestFit="1" customWidth="1"/>
    <col min="17" max="17" width="13.7109375" style="22" bestFit="1" customWidth="1"/>
    <col min="18" max="18" width="7.5703125" style="22" customWidth="1"/>
    <col min="19" max="19" width="10" style="14" customWidth="1"/>
    <col min="20" max="16384" width="2.85546875" style="14"/>
  </cols>
  <sheetData>
    <row r="1" spans="1:23" ht="57.75" customHeight="1" x14ac:dyDescent="0.2">
      <c r="A1" s="51" t="s">
        <v>327</v>
      </c>
      <c r="W1" s="16"/>
    </row>
    <row r="2" spans="1:23" ht="25.5" customHeight="1" x14ac:dyDescent="0.2">
      <c r="A2" s="5" t="s">
        <v>356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367</v>
      </c>
      <c r="N2" s="5" t="s">
        <v>366</v>
      </c>
      <c r="O2" s="5" t="s">
        <v>195</v>
      </c>
      <c r="P2" s="23" t="s">
        <v>194</v>
      </c>
      <c r="Q2" s="23" t="s">
        <v>193</v>
      </c>
      <c r="R2" s="23" t="s">
        <v>192</v>
      </c>
    </row>
    <row r="3" spans="1:23" x14ac:dyDescent="0.2">
      <c r="A3" s="6" t="s">
        <v>19</v>
      </c>
      <c r="B3" s="6">
        <v>13152</v>
      </c>
      <c r="C3" s="29">
        <v>2013</v>
      </c>
      <c r="D3" s="29">
        <v>7</v>
      </c>
      <c r="E3" s="18">
        <v>1</v>
      </c>
      <c r="F3" s="19" t="s">
        <v>100</v>
      </c>
      <c r="G3" s="2" t="s">
        <v>99</v>
      </c>
      <c r="H3" s="2" t="s">
        <v>15</v>
      </c>
      <c r="I3" s="1">
        <v>32509</v>
      </c>
      <c r="J3" s="3">
        <v>59450</v>
      </c>
      <c r="K3" s="2" t="s">
        <v>294</v>
      </c>
      <c r="L3" s="2" t="s">
        <v>205</v>
      </c>
      <c r="M3" s="47">
        <v>1</v>
      </c>
      <c r="N3" s="1"/>
      <c r="O3" s="1"/>
      <c r="P3" s="24">
        <f>(C3)-YEAR(I3)</f>
        <v>24</v>
      </c>
      <c r="Q3" s="25" t="str">
        <f>+F3&amp;" "&amp;G3</f>
        <v>ABA OUI</v>
      </c>
      <c r="R3" s="26" t="str">
        <f>IF(AND($G3="",$F3=""),"",
IF(OR(AND(J3="",K3="",L3=""),AND(J3="",L3="france")),"manque info",
IF(L3&lt;&gt;"France","G",
IF(OR(J3={62155;62520;62630;62780}),"A",
IF(LEFT(J3,2)="62","B",
IF(LEFT(J3,2)="59","C",
IF(LEFT(J3,2)={"02";"60";"80"},"d",
IF(LEFT(J3,2)={"75";"77";"78";"91";"92";"93";"94";"95"},"E","F"
))))))))</f>
        <v>C</v>
      </c>
    </row>
    <row r="4" spans="1:23" x14ac:dyDescent="0.2">
      <c r="A4" s="6" t="s">
        <v>19</v>
      </c>
      <c r="B4" s="6">
        <v>13181</v>
      </c>
      <c r="C4" s="29">
        <v>2013</v>
      </c>
      <c r="D4" s="29">
        <v>8</v>
      </c>
      <c r="E4" s="18">
        <v>1</v>
      </c>
      <c r="F4" s="19" t="s">
        <v>68</v>
      </c>
      <c r="G4" s="2" t="s">
        <v>67</v>
      </c>
      <c r="H4" s="2" t="s">
        <v>0</v>
      </c>
      <c r="I4" s="1">
        <v>30346</v>
      </c>
      <c r="J4" s="3">
        <v>0</v>
      </c>
      <c r="K4" s="2" t="s">
        <v>296</v>
      </c>
      <c r="L4" s="2" t="s">
        <v>205</v>
      </c>
      <c r="M4" s="47">
        <v>0</v>
      </c>
      <c r="N4" s="1"/>
      <c r="O4" s="1"/>
      <c r="P4" s="24">
        <f>(C4)-YEAR(I4)</f>
        <v>30</v>
      </c>
      <c r="Q4" s="25" t="str">
        <f>+F4&amp;" "&amp;G4</f>
        <v>AGA EMM</v>
      </c>
      <c r="R4" s="26" t="str">
        <f>IF(AND($G4="",$F4=""),"",
IF(OR(AND(J4="",K4="",L4=""),AND(J4="",L4="france")),"manque info",
IF(L4&lt;&gt;"France","G",
IF(OR(J4={62155;62520;62630;62780}),"A",
IF(LEFT(J4,2)="62","B",
IF(LEFT(J4,2)="59","C",
IF(LEFT(J4,2)={"02";"60";"80"},"d",
IF(LEFT(J4,2)={"75";"77";"78";"91";"92";"93";"94";"95"},"E","F"
))))))))</f>
        <v>F</v>
      </c>
    </row>
    <row r="5" spans="1:23" x14ac:dyDescent="0.2">
      <c r="A5" s="6" t="s">
        <v>19</v>
      </c>
      <c r="B5" s="6">
        <v>13227</v>
      </c>
      <c r="C5" s="29">
        <v>2013</v>
      </c>
      <c r="D5" s="29">
        <v>8</v>
      </c>
      <c r="E5" s="18">
        <v>1</v>
      </c>
      <c r="F5" s="19" t="s">
        <v>330</v>
      </c>
      <c r="G5" s="2" t="s">
        <v>1</v>
      </c>
      <c r="H5" s="2" t="s">
        <v>0</v>
      </c>
      <c r="I5" s="1">
        <v>15342</v>
      </c>
      <c r="J5" s="21">
        <v>78600</v>
      </c>
      <c r="K5" s="19" t="s">
        <v>325</v>
      </c>
      <c r="L5" s="2" t="s">
        <v>232</v>
      </c>
      <c r="M5" s="47">
        <v>1</v>
      </c>
      <c r="N5" s="1"/>
      <c r="O5" s="1"/>
      <c r="P5" s="24">
        <f>(C5)-YEAR(I5)</f>
        <v>71</v>
      </c>
      <c r="Q5" s="25" t="s">
        <v>331</v>
      </c>
      <c r="R5" s="26" t="str">
        <f>IF(AND($G5="",$F5=""),"",
IF(OR(AND(J5="",K5="",L5=""),AND(J5="",L5="france")),"manque info",
IF(L5&lt;&gt;"France","G",
IF(OR(J5={62155;62520;62630;62780}),"A",
IF(LEFT(J5,2)="62","B",
IF(LEFT(J5,2)="59","C",
IF(LEFT(J5,2)={"02";"60";"80"},"d",
IF(LEFT(J5,2)={"75";"77";"78";"91";"92";"93";"94";"95"},"E","F"
))))))))</f>
        <v>F</v>
      </c>
    </row>
    <row r="6" spans="1:23" x14ac:dyDescent="0.2">
      <c r="A6" s="6" t="s">
        <v>19</v>
      </c>
      <c r="B6" s="6">
        <v>13228</v>
      </c>
      <c r="C6" s="29">
        <f ca="1">YEAR(NOW())</f>
        <v>2013</v>
      </c>
      <c r="D6" s="29">
        <f ca="1">MONTH(NOW())</f>
        <v>8</v>
      </c>
      <c r="E6" s="49">
        <v>0</v>
      </c>
      <c r="F6" s="19" t="s">
        <v>330</v>
      </c>
      <c r="G6" s="2" t="s">
        <v>1</v>
      </c>
      <c r="H6" s="50" t="s">
        <v>0</v>
      </c>
      <c r="I6" s="1">
        <v>15342</v>
      </c>
      <c r="J6" s="3">
        <v>78600</v>
      </c>
      <c r="K6" s="2" t="s">
        <v>325</v>
      </c>
      <c r="L6" s="2" t="s">
        <v>232</v>
      </c>
      <c r="M6" s="47">
        <v>0</v>
      </c>
      <c r="N6" s="1"/>
      <c r="O6" s="1"/>
      <c r="P6" s="24">
        <f ca="1">(C6)-YEAR(I6)</f>
        <v>71</v>
      </c>
      <c r="Q6" s="25" t="s">
        <v>331</v>
      </c>
      <c r="R6" s="26" t="s">
        <v>15</v>
      </c>
    </row>
    <row r="7" spans="1:23" x14ac:dyDescent="0.2">
      <c r="A7" s="6" t="s">
        <v>19</v>
      </c>
      <c r="B7" s="6">
        <v>13113</v>
      </c>
      <c r="C7" s="29">
        <v>2013</v>
      </c>
      <c r="D7" s="29">
        <v>7</v>
      </c>
      <c r="E7" s="18">
        <v>1</v>
      </c>
      <c r="F7" s="19" t="s">
        <v>137</v>
      </c>
      <c r="G7" s="2" t="s">
        <v>136</v>
      </c>
      <c r="H7" s="2" t="s">
        <v>0</v>
      </c>
      <c r="I7" s="1">
        <v>35426</v>
      </c>
      <c r="J7" s="3">
        <v>62880</v>
      </c>
      <c r="K7" s="2" t="s">
        <v>275</v>
      </c>
      <c r="L7" s="2" t="s">
        <v>205</v>
      </c>
      <c r="M7" s="47">
        <v>1</v>
      </c>
      <c r="N7" s="1"/>
      <c r="O7" s="1"/>
      <c r="P7" s="24">
        <f>(C7)-YEAR(I7)</f>
        <v>17</v>
      </c>
      <c r="Q7" s="25" t="str">
        <f>+F7&amp;" "&amp;G7</f>
        <v>AUA TOM</v>
      </c>
      <c r="R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B</v>
      </c>
    </row>
    <row r="8" spans="1:23" x14ac:dyDescent="0.2">
      <c r="A8" s="6" t="s">
        <v>19</v>
      </c>
      <c r="B8" s="6">
        <v>13060</v>
      </c>
      <c r="C8" s="29">
        <v>2013</v>
      </c>
      <c r="D8" s="29">
        <v>7</v>
      </c>
      <c r="E8" s="18">
        <v>1</v>
      </c>
      <c r="F8" s="19" t="s">
        <v>168</v>
      </c>
      <c r="G8" s="2" t="s">
        <v>44</v>
      </c>
      <c r="H8" s="2" t="s">
        <v>0</v>
      </c>
      <c r="I8" s="1">
        <v>36542</v>
      </c>
      <c r="J8" s="3">
        <v>62210</v>
      </c>
      <c r="K8" s="2" t="s">
        <v>243</v>
      </c>
      <c r="L8" s="2" t="s">
        <v>205</v>
      </c>
      <c r="M8" s="47">
        <v>0</v>
      </c>
      <c r="N8" s="1"/>
      <c r="O8" s="1"/>
      <c r="P8" s="24">
        <f>(C8)-YEAR(I8)</f>
        <v>13</v>
      </c>
      <c r="Q8" s="25" t="str">
        <f>+F8&amp;" "&amp;G8</f>
        <v>BAB ALE</v>
      </c>
      <c r="R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B</v>
      </c>
    </row>
    <row r="9" spans="1:23" x14ac:dyDescent="0.2">
      <c r="A9" s="6" t="s">
        <v>19</v>
      </c>
      <c r="B9" s="6">
        <v>13065</v>
      </c>
      <c r="C9" s="29">
        <v>2013</v>
      </c>
      <c r="D9" s="29">
        <v>7</v>
      </c>
      <c r="E9" s="18">
        <v>1</v>
      </c>
      <c r="F9" s="19" t="s">
        <v>168</v>
      </c>
      <c r="G9" s="2" t="s">
        <v>131</v>
      </c>
      <c r="H9" s="2" t="s">
        <v>0</v>
      </c>
      <c r="I9" s="1">
        <v>36739</v>
      </c>
      <c r="J9" s="3">
        <v>56380</v>
      </c>
      <c r="K9" s="2" t="s">
        <v>248</v>
      </c>
      <c r="L9" s="2" t="s">
        <v>205</v>
      </c>
      <c r="M9" s="47">
        <v>1</v>
      </c>
      <c r="N9" s="1"/>
      <c r="O9" s="1"/>
      <c r="P9" s="24">
        <f>(C9)-YEAR(I9)</f>
        <v>13</v>
      </c>
      <c r="Q9" s="25" t="str">
        <f>+F9&amp;" "&amp;G9</f>
        <v>BAB AUR</v>
      </c>
      <c r="R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F</v>
      </c>
    </row>
    <row r="10" spans="1:23" x14ac:dyDescent="0.2">
      <c r="A10" s="6" t="s">
        <v>19</v>
      </c>
      <c r="B10" s="6">
        <v>13029</v>
      </c>
      <c r="C10" s="29">
        <v>2013</v>
      </c>
      <c r="D10" s="29">
        <v>7</v>
      </c>
      <c r="E10" s="18">
        <v>1</v>
      </c>
      <c r="F10" s="19" t="s">
        <v>168</v>
      </c>
      <c r="G10" s="2" t="s">
        <v>56</v>
      </c>
      <c r="H10" s="2" t="s">
        <v>0</v>
      </c>
      <c r="I10" s="1">
        <v>37578</v>
      </c>
      <c r="J10" s="3">
        <v>59550</v>
      </c>
      <c r="K10" s="2" t="s">
        <v>230</v>
      </c>
      <c r="L10" s="2" t="s">
        <v>205</v>
      </c>
      <c r="M10" s="47">
        <v>1</v>
      </c>
      <c r="N10" s="1"/>
      <c r="O10" s="1"/>
      <c r="P10" s="24">
        <f>(C10)-YEAR(I10)</f>
        <v>11</v>
      </c>
      <c r="Q10" s="25" t="str">
        <f>+F10&amp;" "&amp;G10</f>
        <v>BAB REM</v>
      </c>
      <c r="R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C</v>
      </c>
    </row>
    <row r="11" spans="1:23" x14ac:dyDescent="0.2">
      <c r="A11" s="6" t="s">
        <v>19</v>
      </c>
      <c r="B11" s="6">
        <v>13069</v>
      </c>
      <c r="C11" s="29">
        <v>2013</v>
      </c>
      <c r="D11" s="29">
        <v>7</v>
      </c>
      <c r="E11" s="18">
        <v>1</v>
      </c>
      <c r="F11" s="19" t="s">
        <v>168</v>
      </c>
      <c r="G11" s="2" t="s">
        <v>167</v>
      </c>
      <c r="H11" s="2" t="s">
        <v>0</v>
      </c>
      <c r="I11" s="1">
        <v>36752</v>
      </c>
      <c r="J11" s="3">
        <v>59640</v>
      </c>
      <c r="K11" s="2" t="s">
        <v>250</v>
      </c>
      <c r="L11" s="2" t="s">
        <v>205</v>
      </c>
      <c r="M11" s="47">
        <v>1</v>
      </c>
      <c r="N11" s="1"/>
      <c r="O11" s="1"/>
      <c r="P11" s="24">
        <f>(C11)-YEAR(I11)</f>
        <v>13</v>
      </c>
      <c r="Q11" s="25" t="str">
        <f>+F11&amp;" "&amp;G11</f>
        <v>BAB YAN</v>
      </c>
      <c r="R11" s="26" t="str">
        <f>IF(AND($G11="",$F11=""),"",
IF(OR(AND(J11="",K11="",L11=""),AND(J11="",L11="france")),"manque info",
IF(L11&lt;&gt;"France","G",
IF(OR(J11={62155;62520;62630;62780}),"A",
IF(LEFT(J11,2)="62","B",
IF(LEFT(J11,2)="59","C",
IF(LEFT(J11,2)={"02";"60";"80"},"d",
IF(LEFT(J11,2)={"75";"77";"78";"91";"92";"93";"94";"95"},"E","F"
))))))))</f>
        <v>C</v>
      </c>
    </row>
    <row r="12" spans="1:23" x14ac:dyDescent="0.2">
      <c r="A12" s="6" t="s">
        <v>19</v>
      </c>
      <c r="B12" s="6">
        <v>13130</v>
      </c>
      <c r="C12" s="29">
        <v>2013</v>
      </c>
      <c r="D12" s="29">
        <v>7</v>
      </c>
      <c r="E12" s="18">
        <v>1</v>
      </c>
      <c r="F12" s="19" t="s">
        <v>12</v>
      </c>
      <c r="G12" s="2" t="s">
        <v>123</v>
      </c>
      <c r="H12" s="2" t="s">
        <v>15</v>
      </c>
      <c r="I12" s="1">
        <v>33970</v>
      </c>
      <c r="J12" s="3">
        <v>62560</v>
      </c>
      <c r="K12" s="2" t="s">
        <v>286</v>
      </c>
      <c r="L12" s="2" t="s">
        <v>205</v>
      </c>
      <c r="M12" s="47">
        <v>1</v>
      </c>
      <c r="N12" s="1"/>
      <c r="O12" s="1"/>
      <c r="P12" s="24">
        <f>(C12)-YEAR(I12)</f>
        <v>20</v>
      </c>
      <c r="Q12" s="25" t="str">
        <f>+F12&amp;" "&amp;G12</f>
        <v>BEB AMA</v>
      </c>
      <c r="R12" s="26" t="str">
        <f>IF(AND($G12="",$F12=""),"",
IF(OR(AND(J12="",K12="",L12=""),AND(J12="",L12="france")),"manque info",
IF(L12&lt;&gt;"France","G",
IF(OR(J12={62155;62520;62630;62780}),"A",
IF(LEFT(J12,2)="62","B",
IF(LEFT(J12,2)="59","C",
IF(LEFT(J12,2)={"02";"60";"80"},"d",
IF(LEFT(J12,2)={"75";"77";"78";"91";"92";"93";"94";"95"},"E","F"
))))))))</f>
        <v>B</v>
      </c>
    </row>
    <row r="13" spans="1:23" x14ac:dyDescent="0.2">
      <c r="A13" s="6" t="s">
        <v>19</v>
      </c>
      <c r="B13" s="6">
        <v>13099</v>
      </c>
      <c r="C13" s="29">
        <v>2013</v>
      </c>
      <c r="D13" s="29">
        <v>7</v>
      </c>
      <c r="E13" s="18">
        <v>0</v>
      </c>
      <c r="F13" s="19" t="s">
        <v>12</v>
      </c>
      <c r="G13" s="2" t="s">
        <v>149</v>
      </c>
      <c r="H13" s="2" t="s">
        <v>0</v>
      </c>
      <c r="I13" s="1">
        <v>35438</v>
      </c>
      <c r="J13" s="3">
        <v>62232</v>
      </c>
      <c r="K13" s="2" t="s">
        <v>266</v>
      </c>
      <c r="L13" s="2" t="s">
        <v>205</v>
      </c>
      <c r="M13" s="47">
        <v>0</v>
      </c>
      <c r="N13" s="1"/>
      <c r="O13" s="1"/>
      <c r="P13" s="24">
        <f>(C13)-YEAR(I13)</f>
        <v>16</v>
      </c>
      <c r="Q13" s="25" t="str">
        <f>+F13&amp;" "&amp;G13</f>
        <v>BEB ANT</v>
      </c>
      <c r="R13" s="26" t="str">
        <f>IF(AND($G13="",$F13=""),"",
IF(OR(AND(J13="",K13="",L13=""),AND(J13="",L13="france")),"manque info",
IF(L13&lt;&gt;"France","G",
IF(OR(J13={62155;62520;62630;62780}),"A",
IF(LEFT(J13,2)="62","B",
IF(LEFT(J13,2)="59","C",
IF(LEFT(J13,2)={"02";"60";"80"},"d",
IF(LEFT(J13,2)={"75";"77";"78";"91";"92";"93";"94";"95"},"E","F"
))))))))</f>
        <v>B</v>
      </c>
    </row>
    <row r="14" spans="1:23" x14ac:dyDescent="0.2">
      <c r="A14" s="6" t="s">
        <v>19</v>
      </c>
      <c r="B14" s="6">
        <v>13124</v>
      </c>
      <c r="C14" s="29">
        <v>2013</v>
      </c>
      <c r="D14" s="29">
        <v>7</v>
      </c>
      <c r="E14" s="18">
        <v>1</v>
      </c>
      <c r="F14" s="19" t="s">
        <v>12</v>
      </c>
      <c r="G14" s="2" t="s">
        <v>78</v>
      </c>
      <c r="H14" s="2" t="s">
        <v>15</v>
      </c>
      <c r="I14" s="1">
        <v>34335</v>
      </c>
      <c r="J14" s="3">
        <v>62110</v>
      </c>
      <c r="K14" s="2" t="s">
        <v>282</v>
      </c>
      <c r="L14" s="2" t="s">
        <v>205</v>
      </c>
      <c r="M14" s="47">
        <v>1</v>
      </c>
      <c r="N14" s="1"/>
      <c r="O14" s="1"/>
      <c r="P14" s="24">
        <f>(C14)-YEAR(I14)</f>
        <v>19</v>
      </c>
      <c r="Q14" s="25" t="str">
        <f>+F14&amp;" "&amp;G14</f>
        <v>BEB CLA</v>
      </c>
      <c r="R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B</v>
      </c>
    </row>
    <row r="15" spans="1:23" x14ac:dyDescent="0.2">
      <c r="A15" s="6" t="s">
        <v>19</v>
      </c>
      <c r="B15" s="6">
        <v>13189</v>
      </c>
      <c r="C15" s="29">
        <v>2013</v>
      </c>
      <c r="D15" s="29">
        <v>8</v>
      </c>
      <c r="E15" s="18">
        <v>1</v>
      </c>
      <c r="F15" s="19" t="s">
        <v>12</v>
      </c>
      <c r="G15" s="2" t="s">
        <v>37</v>
      </c>
      <c r="H15" s="2" t="s">
        <v>0</v>
      </c>
      <c r="I15" s="1">
        <v>28965</v>
      </c>
      <c r="J15" s="3">
        <v>75000</v>
      </c>
      <c r="K15" s="2" t="s">
        <v>283</v>
      </c>
      <c r="L15" s="2" t="s">
        <v>205</v>
      </c>
      <c r="M15" s="47">
        <v>1</v>
      </c>
      <c r="N15" s="1"/>
      <c r="O15" s="1"/>
      <c r="P15" s="24">
        <f>(C15)-YEAR(I15)</f>
        <v>34</v>
      </c>
      <c r="Q15" s="25" t="str">
        <f>+F15&amp;" "&amp;G15</f>
        <v>BEB GRE</v>
      </c>
      <c r="R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E</v>
      </c>
    </row>
    <row r="16" spans="1:23" x14ac:dyDescent="0.2">
      <c r="A16" s="6" t="s">
        <v>19</v>
      </c>
      <c r="B16" s="6">
        <v>13221</v>
      </c>
      <c r="C16" s="29">
        <v>2013</v>
      </c>
      <c r="D16" s="29">
        <v>8</v>
      </c>
      <c r="E16" s="18">
        <v>1</v>
      </c>
      <c r="F16" s="19" t="s">
        <v>12</v>
      </c>
      <c r="G16" s="2" t="s">
        <v>11</v>
      </c>
      <c r="H16" s="2" t="s">
        <v>0</v>
      </c>
      <c r="I16" s="1">
        <v>22693</v>
      </c>
      <c r="J16" s="21">
        <v>78600</v>
      </c>
      <c r="K16" s="19" t="s">
        <v>325</v>
      </c>
      <c r="L16" s="2" t="s">
        <v>232</v>
      </c>
      <c r="M16" s="47">
        <v>1</v>
      </c>
      <c r="N16" s="1"/>
      <c r="O16" s="1"/>
      <c r="P16" s="24">
        <f>(C16)-YEAR(I16)</f>
        <v>51</v>
      </c>
      <c r="Q16" s="25" t="str">
        <f>+F16&amp;" "&amp;G16</f>
        <v>BEB J-J</v>
      </c>
      <c r="R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F</v>
      </c>
    </row>
    <row r="17" spans="1:18" x14ac:dyDescent="0.2">
      <c r="A17" s="6" t="s">
        <v>19</v>
      </c>
      <c r="B17" s="6">
        <v>13001</v>
      </c>
      <c r="C17" s="29">
        <v>2013</v>
      </c>
      <c r="D17" s="29">
        <v>7</v>
      </c>
      <c r="E17" s="18">
        <v>1</v>
      </c>
      <c r="F17" s="19" t="s">
        <v>12</v>
      </c>
      <c r="G17" s="2" t="s">
        <v>69</v>
      </c>
      <c r="H17" s="2" t="s">
        <v>15</v>
      </c>
      <c r="I17" s="1">
        <v>38025</v>
      </c>
      <c r="J17" s="3">
        <v>62221</v>
      </c>
      <c r="K17" s="2" t="s">
        <v>206</v>
      </c>
      <c r="L17" s="2" t="s">
        <v>205</v>
      </c>
      <c r="M17" s="47">
        <v>0</v>
      </c>
      <c r="N17" s="1"/>
      <c r="O17" s="1"/>
      <c r="P17" s="24">
        <f>(C17)-YEAR(I17)</f>
        <v>9</v>
      </c>
      <c r="Q17" s="25" t="str">
        <f>+F17&amp;" "&amp;G17</f>
        <v>BEB MAT</v>
      </c>
      <c r="R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B</v>
      </c>
    </row>
    <row r="18" spans="1:18" x14ac:dyDescent="0.2">
      <c r="A18" s="6" t="s">
        <v>19</v>
      </c>
      <c r="B18" s="6">
        <v>13008</v>
      </c>
      <c r="C18" s="29">
        <v>2013</v>
      </c>
      <c r="D18" s="29">
        <v>7</v>
      </c>
      <c r="E18" s="18">
        <v>0</v>
      </c>
      <c r="F18" s="19" t="s">
        <v>12</v>
      </c>
      <c r="G18" s="2" t="s">
        <v>69</v>
      </c>
      <c r="H18" s="2" t="s">
        <v>15</v>
      </c>
      <c r="I18" s="1">
        <v>38025</v>
      </c>
      <c r="J18" s="3">
        <v>59200</v>
      </c>
      <c r="K18" s="2" t="s">
        <v>211</v>
      </c>
      <c r="L18" s="2" t="s">
        <v>205</v>
      </c>
      <c r="M18" s="47">
        <v>1</v>
      </c>
      <c r="N18" s="1"/>
      <c r="O18" s="1"/>
      <c r="P18" s="24">
        <f>(C18)-YEAR(I18)</f>
        <v>9</v>
      </c>
      <c r="Q18" s="25" t="s">
        <v>334</v>
      </c>
      <c r="R18" s="26" t="s">
        <v>335</v>
      </c>
    </row>
    <row r="19" spans="1:18" x14ac:dyDescent="0.2">
      <c r="A19" s="6" t="s">
        <v>19</v>
      </c>
      <c r="B19" s="6">
        <v>13068</v>
      </c>
      <c r="C19" s="29">
        <v>2013</v>
      </c>
      <c r="D19" s="29">
        <v>7</v>
      </c>
      <c r="E19" s="18">
        <v>1</v>
      </c>
      <c r="F19" s="19" t="s">
        <v>12</v>
      </c>
      <c r="G19" s="2" t="s">
        <v>18</v>
      </c>
      <c r="H19" s="2" t="s">
        <v>0</v>
      </c>
      <c r="I19" s="1">
        <v>36680</v>
      </c>
      <c r="J19" s="3">
        <v>59640</v>
      </c>
      <c r="K19" s="2" t="s">
        <v>250</v>
      </c>
      <c r="L19" s="2" t="s">
        <v>205</v>
      </c>
      <c r="M19" s="47">
        <v>1</v>
      </c>
      <c r="N19" s="1"/>
      <c r="O19" s="1"/>
      <c r="P19" s="24">
        <f>(C19)-YEAR(I19)</f>
        <v>13</v>
      </c>
      <c r="Q19" s="25" t="str">
        <f>+F19&amp;" "&amp;G19</f>
        <v>BEB PIE</v>
      </c>
      <c r="R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</row>
    <row r="20" spans="1:18" x14ac:dyDescent="0.2">
      <c r="A20" s="6" t="s">
        <v>19</v>
      </c>
      <c r="B20" s="6">
        <v>13036</v>
      </c>
      <c r="C20" s="29">
        <v>2013</v>
      </c>
      <c r="D20" s="29">
        <v>7</v>
      </c>
      <c r="E20" s="18">
        <v>1</v>
      </c>
      <c r="F20" s="19" t="s">
        <v>12</v>
      </c>
      <c r="G20" s="2" t="s">
        <v>165</v>
      </c>
      <c r="H20" s="2" t="s">
        <v>0</v>
      </c>
      <c r="I20" s="1">
        <v>37077</v>
      </c>
      <c r="J20" s="3">
        <v>59310</v>
      </c>
      <c r="K20" s="2" t="s">
        <v>235</v>
      </c>
      <c r="L20" s="2" t="s">
        <v>205</v>
      </c>
      <c r="M20" s="47">
        <v>0</v>
      </c>
      <c r="N20" s="1"/>
      <c r="O20" s="1"/>
      <c r="P20" s="24">
        <f>(C20)-YEAR(I20)</f>
        <v>12</v>
      </c>
      <c r="Q20" s="25" t="str">
        <f>+F20&amp;" "&amp;G20</f>
        <v>BEB VIN</v>
      </c>
      <c r="R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</row>
    <row r="21" spans="1:18" x14ac:dyDescent="0.2">
      <c r="A21" s="6" t="s">
        <v>19</v>
      </c>
      <c r="B21" s="6">
        <v>13229</v>
      </c>
      <c r="C21" s="29">
        <v>2013</v>
      </c>
      <c r="D21" s="29">
        <v>8</v>
      </c>
      <c r="E21" s="18">
        <v>1</v>
      </c>
      <c r="F21" s="19" t="s">
        <v>346</v>
      </c>
      <c r="G21" s="2" t="s">
        <v>347</v>
      </c>
      <c r="H21" s="2" t="s">
        <v>349</v>
      </c>
      <c r="I21" s="1">
        <v>13492</v>
      </c>
      <c r="J21" s="3">
        <v>59623</v>
      </c>
      <c r="K21" s="2" t="s">
        <v>350</v>
      </c>
      <c r="L21" s="2" t="s">
        <v>205</v>
      </c>
      <c r="M21" s="47">
        <v>1</v>
      </c>
      <c r="N21" s="1"/>
      <c r="O21" s="1"/>
      <c r="P21" s="24">
        <v>77</v>
      </c>
      <c r="Q21" s="25" t="s">
        <v>348</v>
      </c>
      <c r="R21" s="26" t="s">
        <v>335</v>
      </c>
    </row>
    <row r="22" spans="1:18" x14ac:dyDescent="0.2">
      <c r="A22" s="6" t="s">
        <v>19</v>
      </c>
      <c r="B22" s="6">
        <v>13230</v>
      </c>
      <c r="C22" s="29">
        <v>2013</v>
      </c>
      <c r="D22" s="29">
        <v>8</v>
      </c>
      <c r="E22" s="18">
        <v>1</v>
      </c>
      <c r="F22" s="19" t="s">
        <v>346</v>
      </c>
      <c r="G22" s="2" t="s">
        <v>351</v>
      </c>
      <c r="H22" s="2" t="s">
        <v>349</v>
      </c>
      <c r="I22" s="1">
        <v>35405</v>
      </c>
      <c r="J22" s="3">
        <v>33333</v>
      </c>
      <c r="K22" s="2" t="s">
        <v>353</v>
      </c>
      <c r="L22" s="2" t="s">
        <v>205</v>
      </c>
      <c r="M22" s="47">
        <v>1</v>
      </c>
      <c r="N22" s="1"/>
      <c r="O22" s="1"/>
      <c r="P22" s="24">
        <v>17</v>
      </c>
      <c r="Q22" s="25" t="s">
        <v>352</v>
      </c>
      <c r="R22" s="26" t="s">
        <v>15</v>
      </c>
    </row>
    <row r="23" spans="1:18" x14ac:dyDescent="0.2">
      <c r="A23" s="6" t="s">
        <v>19</v>
      </c>
      <c r="B23" s="6">
        <v>13071</v>
      </c>
      <c r="C23" s="29">
        <v>2013</v>
      </c>
      <c r="D23" s="29">
        <v>7</v>
      </c>
      <c r="E23" s="18">
        <v>1</v>
      </c>
      <c r="F23" s="19" t="s">
        <v>82</v>
      </c>
      <c r="G23" s="2" t="s">
        <v>126</v>
      </c>
      <c r="H23" s="2" t="s">
        <v>15</v>
      </c>
      <c r="I23" s="1">
        <v>36168</v>
      </c>
      <c r="J23" s="3">
        <v>80200</v>
      </c>
      <c r="K23" s="2" t="s">
        <v>252</v>
      </c>
      <c r="L23" s="2" t="s">
        <v>205</v>
      </c>
      <c r="M23" s="47">
        <v>0</v>
      </c>
      <c r="N23" s="1"/>
      <c r="O23" s="1"/>
      <c r="P23" s="24">
        <f>(C23)-YEAR(I23)</f>
        <v>14</v>
      </c>
      <c r="Q23" s="25" t="str">
        <f>+F23&amp;" "&amp;G23</f>
        <v>BIB CLE</v>
      </c>
      <c r="R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F</v>
      </c>
    </row>
    <row r="24" spans="1:18" x14ac:dyDescent="0.2">
      <c r="A24" s="6" t="s">
        <v>19</v>
      </c>
      <c r="B24" s="6">
        <v>13056</v>
      </c>
      <c r="C24" s="29">
        <v>2013</v>
      </c>
      <c r="D24" s="29">
        <v>7</v>
      </c>
      <c r="E24" s="18">
        <v>1</v>
      </c>
      <c r="F24" s="19" t="s">
        <v>82</v>
      </c>
      <c r="G24" s="2" t="s">
        <v>57</v>
      </c>
      <c r="H24" s="2" t="s">
        <v>15</v>
      </c>
      <c r="I24" s="1">
        <v>36543</v>
      </c>
      <c r="J24" s="3">
        <v>62580</v>
      </c>
      <c r="K24" s="2" t="s">
        <v>242</v>
      </c>
      <c r="L24" s="2" t="s">
        <v>205</v>
      </c>
      <c r="M24" s="47">
        <v>1</v>
      </c>
      <c r="N24" s="1"/>
      <c r="O24" s="1"/>
      <c r="P24" s="24">
        <f>(C24)-YEAR(I24)</f>
        <v>13</v>
      </c>
      <c r="Q24" s="25" t="str">
        <f>+F24&amp;" "&amp;G24</f>
        <v>BIB JUL</v>
      </c>
      <c r="R24" s="26" t="str">
        <f>IF(AND($G24="",$F24=""),"",
IF(OR(AND(J24="",K24="",L24=""),AND(J24="",L24="france")),"manque info",
IF(L24&lt;&gt;"France","G",
IF(OR(J24={62155;62520;62630;62780}),"A",
IF(LEFT(J24,2)="62","B",
IF(LEFT(J24,2)="59","C",
IF(LEFT(J24,2)={"02";"60";"80"},"d",
IF(LEFT(J24,2)={"75";"77";"78";"91";"92";"93";"94";"95"},"E","F"
))))))))</f>
        <v>B</v>
      </c>
    </row>
    <row r="25" spans="1:18" x14ac:dyDescent="0.2">
      <c r="A25" s="6" t="s">
        <v>19</v>
      </c>
      <c r="B25" s="6">
        <v>13170</v>
      </c>
      <c r="C25" s="29">
        <v>2013</v>
      </c>
      <c r="D25" s="29">
        <v>8</v>
      </c>
      <c r="E25" s="18">
        <v>1</v>
      </c>
      <c r="F25" s="19" t="s">
        <v>82</v>
      </c>
      <c r="G25" s="2" t="s">
        <v>81</v>
      </c>
      <c r="H25" s="2" t="s">
        <v>0</v>
      </c>
      <c r="I25" s="1">
        <v>31213</v>
      </c>
      <c r="J25" s="3">
        <v>62680</v>
      </c>
      <c r="K25" s="2" t="s">
        <v>249</v>
      </c>
      <c r="L25" s="2" t="s">
        <v>205</v>
      </c>
      <c r="M25" s="47">
        <v>1</v>
      </c>
      <c r="N25" s="1"/>
      <c r="O25" s="1"/>
      <c r="P25" s="24">
        <f>(C25)-YEAR(I25)</f>
        <v>28</v>
      </c>
      <c r="Q25" s="25" t="str">
        <f>+F25&amp;" "&amp;G25</f>
        <v>BIB VIC</v>
      </c>
      <c r="R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B</v>
      </c>
    </row>
    <row r="26" spans="1:18" x14ac:dyDescent="0.2">
      <c r="A26" s="6" t="s">
        <v>19</v>
      </c>
      <c r="B26" s="6">
        <v>13122</v>
      </c>
      <c r="C26" s="29">
        <v>2013</v>
      </c>
      <c r="D26" s="29">
        <v>7</v>
      </c>
      <c r="E26" s="18">
        <v>0</v>
      </c>
      <c r="F26" s="19" t="s">
        <v>89</v>
      </c>
      <c r="G26" s="2" t="s">
        <v>69</v>
      </c>
      <c r="H26" s="2" t="s">
        <v>0</v>
      </c>
      <c r="I26" s="1">
        <v>34865</v>
      </c>
      <c r="J26" s="3"/>
      <c r="K26" s="2" t="s">
        <v>281</v>
      </c>
      <c r="L26" s="2" t="s">
        <v>209</v>
      </c>
      <c r="M26" s="47">
        <v>0</v>
      </c>
      <c r="N26" s="1"/>
      <c r="O26" s="1"/>
      <c r="P26" s="24">
        <f>(C26)-YEAR(I26)</f>
        <v>18</v>
      </c>
      <c r="Q26" s="25" t="str">
        <f>+F26&amp;" "&amp;G26</f>
        <v>BLB MAT</v>
      </c>
      <c r="R26" s="26" t="str">
        <f>IF(AND($G26="",$F26=""),"",
IF(OR(AND(J26="",K26="",L26=""),AND(J26="",L26="france")),"manque info",
IF(L26&lt;&gt;"France","G",
IF(OR(J26={62155;62520;62630;62780}),"A",
IF(LEFT(J26,2)="62","B",
IF(LEFT(J26,2)="59","C",
IF(LEFT(J26,2)={"02";"60";"80"},"d",
IF(LEFT(J26,2)={"75";"77";"78";"91";"92";"93";"94";"95"},"E","F"
))))))))</f>
        <v>G</v>
      </c>
    </row>
    <row r="27" spans="1:18" x14ac:dyDescent="0.2">
      <c r="A27" s="6" t="s">
        <v>19</v>
      </c>
      <c r="B27" s="6">
        <v>13162</v>
      </c>
      <c r="C27" s="29">
        <v>2013</v>
      </c>
      <c r="D27" s="29">
        <v>8</v>
      </c>
      <c r="E27" s="18">
        <v>0</v>
      </c>
      <c r="F27" s="19" t="s">
        <v>89</v>
      </c>
      <c r="G27" s="2" t="s">
        <v>58</v>
      </c>
      <c r="H27" s="2" t="s">
        <v>0</v>
      </c>
      <c r="I27" s="1">
        <v>31948</v>
      </c>
      <c r="J27" s="3">
        <v>62520</v>
      </c>
      <c r="K27" s="2" t="s">
        <v>301</v>
      </c>
      <c r="L27" s="2" t="s">
        <v>205</v>
      </c>
      <c r="M27" s="47">
        <v>1</v>
      </c>
      <c r="N27" s="1"/>
      <c r="O27" s="1"/>
      <c r="P27" s="24">
        <f>(C27)-YEAR(I27)</f>
        <v>26</v>
      </c>
      <c r="Q27" s="25" t="str">
        <f>+F27&amp;" "&amp;G27</f>
        <v>BLB SEB</v>
      </c>
      <c r="R27" s="26" t="str">
        <f>IF(AND($G27="",$F27=""),"",
IF(OR(AND(J27="",K27="",L27=""),AND(J27="",L27="france")),"manque info",
IF(L27&lt;&gt;"France","G",
IF(OR(J27={62155;62520;62630;62780}),"A",
IF(LEFT(J27,2)="62","B",
IF(LEFT(J27,2)="59","C",
IF(LEFT(J27,2)={"02";"60";"80"},"d",
IF(LEFT(J27,2)={"75";"77";"78";"91";"92";"93";"94";"95"},"E","F"
))))))))</f>
        <v>A</v>
      </c>
    </row>
    <row r="28" spans="1:18" x14ac:dyDescent="0.2">
      <c r="A28" s="6" t="s">
        <v>19</v>
      </c>
      <c r="B28" s="6">
        <v>13146</v>
      </c>
      <c r="C28" s="29">
        <v>2013</v>
      </c>
      <c r="D28" s="29">
        <v>7</v>
      </c>
      <c r="E28" s="18">
        <v>0</v>
      </c>
      <c r="F28" s="19" t="s">
        <v>33</v>
      </c>
      <c r="G28" s="2" t="s">
        <v>101</v>
      </c>
      <c r="H28" s="2" t="s">
        <v>15</v>
      </c>
      <c r="I28" s="1">
        <v>32978</v>
      </c>
      <c r="J28" s="3">
        <v>59170</v>
      </c>
      <c r="K28" s="2" t="s">
        <v>292</v>
      </c>
      <c r="L28" s="2" t="s">
        <v>205</v>
      </c>
      <c r="M28" s="47">
        <v>1</v>
      </c>
      <c r="N28" s="1"/>
      <c r="O28" s="1"/>
      <c r="P28" s="24">
        <f>(C28)-YEAR(I28)</f>
        <v>23</v>
      </c>
      <c r="Q28" s="25" t="str">
        <f>+F28&amp;" "&amp;G28</f>
        <v>BOB MAR</v>
      </c>
      <c r="R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C</v>
      </c>
    </row>
    <row r="29" spans="1:18" x14ac:dyDescent="0.2">
      <c r="A29" s="6" t="s">
        <v>19</v>
      </c>
      <c r="B29" s="6">
        <v>13180</v>
      </c>
      <c r="C29" s="29">
        <v>2013</v>
      </c>
      <c r="D29" s="29">
        <v>8</v>
      </c>
      <c r="E29" s="18">
        <v>0</v>
      </c>
      <c r="F29" s="19" t="s">
        <v>33</v>
      </c>
      <c r="G29" s="2" t="s">
        <v>69</v>
      </c>
      <c r="H29" s="2" t="s">
        <v>0</v>
      </c>
      <c r="I29" s="1">
        <v>30344</v>
      </c>
      <c r="J29" s="3">
        <v>62780</v>
      </c>
      <c r="K29" s="2" t="s">
        <v>299</v>
      </c>
      <c r="L29" s="2" t="s">
        <v>205</v>
      </c>
      <c r="M29" s="47">
        <v>1</v>
      </c>
      <c r="N29" s="1"/>
      <c r="O29" s="1"/>
      <c r="P29" s="24">
        <f>(C29)-YEAR(I29)</f>
        <v>30</v>
      </c>
      <c r="Q29" s="25" t="str">
        <f>+F29&amp;" "&amp;G29</f>
        <v>BOB MAT</v>
      </c>
      <c r="R29" s="26" t="str">
        <f>IF(AND($G29="",$F29=""),"",
IF(OR(AND(J29="",K29="",L29=""),AND(J29="",L29="france")),"manque info",
IF(L29&lt;&gt;"France","G",
IF(OR(J29={62155;62520;62630;62780}),"A",
IF(LEFT(J29,2)="62","B",
IF(LEFT(J29,2)="59","C",
IF(LEFT(J29,2)={"02";"60";"80"},"d",
IF(LEFT(J29,2)={"75";"77";"78";"91";"92";"93";"94";"95"},"E","F"
))))))))</f>
        <v>A</v>
      </c>
    </row>
    <row r="30" spans="1:18" x14ac:dyDescent="0.2">
      <c r="A30" s="6" t="s">
        <v>19</v>
      </c>
      <c r="B30" s="6">
        <v>13040</v>
      </c>
      <c r="C30" s="29">
        <v>2013</v>
      </c>
      <c r="D30" s="29">
        <v>7</v>
      </c>
      <c r="E30" s="18">
        <v>1</v>
      </c>
      <c r="F30" s="19" t="s">
        <v>33</v>
      </c>
      <c r="G30" s="2" t="s">
        <v>56</v>
      </c>
      <c r="H30" s="2" t="s">
        <v>0</v>
      </c>
      <c r="I30" s="1">
        <v>37115</v>
      </c>
      <c r="J30" s="3">
        <v>62780</v>
      </c>
      <c r="K30" s="2" t="s">
        <v>239</v>
      </c>
      <c r="L30" s="2" t="s">
        <v>205</v>
      </c>
      <c r="M30" s="47">
        <v>0</v>
      </c>
      <c r="N30" s="1"/>
      <c r="O30" s="1"/>
      <c r="P30" s="24">
        <f>(C30)-YEAR(I30)</f>
        <v>12</v>
      </c>
      <c r="Q30" s="25" t="str">
        <f>+F30&amp;" "&amp;G30</f>
        <v>BOB REM</v>
      </c>
      <c r="R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A</v>
      </c>
    </row>
    <row r="31" spans="1:18" x14ac:dyDescent="0.2">
      <c r="A31" s="6" t="s">
        <v>19</v>
      </c>
      <c r="B31" s="6">
        <v>13033</v>
      </c>
      <c r="C31" s="29">
        <v>2013</v>
      </c>
      <c r="D31" s="29">
        <v>7</v>
      </c>
      <c r="E31" s="18">
        <v>1</v>
      </c>
      <c r="F31" s="19" t="s">
        <v>33</v>
      </c>
      <c r="G31" s="2" t="s">
        <v>170</v>
      </c>
      <c r="H31" s="2" t="s">
        <v>0</v>
      </c>
      <c r="I31" s="1">
        <v>37351</v>
      </c>
      <c r="J31" s="3">
        <v>62590</v>
      </c>
      <c r="K31" s="2" t="s">
        <v>233</v>
      </c>
      <c r="L31" s="2" t="s">
        <v>205</v>
      </c>
      <c r="M31" s="47">
        <v>0</v>
      </c>
      <c r="N31" s="1"/>
      <c r="O31" s="1"/>
      <c r="P31" s="24">
        <f>(C31)-YEAR(I31)</f>
        <v>11</v>
      </c>
      <c r="Q31" s="25" t="str">
        <f>+F31&amp;" "&amp;G31</f>
        <v>BOB SIM</v>
      </c>
      <c r="R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B</v>
      </c>
    </row>
    <row r="32" spans="1:18" x14ac:dyDescent="0.2">
      <c r="A32" s="6" t="s">
        <v>19</v>
      </c>
      <c r="B32" s="6">
        <v>13209</v>
      </c>
      <c r="C32" s="29">
        <v>2013</v>
      </c>
      <c r="D32" s="29">
        <v>8</v>
      </c>
      <c r="E32" s="18">
        <v>0</v>
      </c>
      <c r="F32" s="19" t="s">
        <v>33</v>
      </c>
      <c r="G32" s="2" t="s">
        <v>32</v>
      </c>
      <c r="H32" s="2" t="s">
        <v>0</v>
      </c>
      <c r="I32" s="1">
        <v>26632</v>
      </c>
      <c r="J32" s="3">
        <v>0</v>
      </c>
      <c r="K32" s="2" t="s">
        <v>321</v>
      </c>
      <c r="L32" s="9" t="s">
        <v>322</v>
      </c>
      <c r="M32" s="47">
        <v>0</v>
      </c>
      <c r="N32" s="1"/>
      <c r="O32" s="1"/>
      <c r="P32" s="24">
        <f>(C32)-YEAR(I32)</f>
        <v>41</v>
      </c>
      <c r="Q32" s="25" t="str">
        <f>+F32&amp;" "&amp;G32</f>
        <v>BOB SYL</v>
      </c>
      <c r="R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G</v>
      </c>
    </row>
    <row r="33" spans="1:18" x14ac:dyDescent="0.2">
      <c r="A33" s="6" t="s">
        <v>19</v>
      </c>
      <c r="B33" s="6">
        <v>13053</v>
      </c>
      <c r="C33" s="29">
        <v>2013</v>
      </c>
      <c r="D33" s="29">
        <v>7</v>
      </c>
      <c r="E33" s="18">
        <v>1</v>
      </c>
      <c r="F33" s="19" t="s">
        <v>33</v>
      </c>
      <c r="G33" s="2" t="s">
        <v>163</v>
      </c>
      <c r="H33" s="2" t="s">
        <v>0</v>
      </c>
      <c r="I33" s="1">
        <v>36671</v>
      </c>
      <c r="J33" s="3">
        <v>62440</v>
      </c>
      <c r="K33" s="2" t="s">
        <v>222</v>
      </c>
      <c r="L33" s="2" t="s">
        <v>205</v>
      </c>
      <c r="M33" s="47">
        <v>0</v>
      </c>
      <c r="N33" s="1"/>
      <c r="O33" s="1"/>
      <c r="P33" s="24">
        <f>(C33)-YEAR(I33)</f>
        <v>13</v>
      </c>
      <c r="Q33" s="25" t="str">
        <f>+F33&amp;" "&amp;G33</f>
        <v>BOB THO</v>
      </c>
      <c r="R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B</v>
      </c>
    </row>
    <row r="34" spans="1:18" x14ac:dyDescent="0.2">
      <c r="A34" s="6" t="s">
        <v>19</v>
      </c>
      <c r="B34" s="6">
        <v>13081</v>
      </c>
      <c r="C34" s="29">
        <v>2013</v>
      </c>
      <c r="D34" s="29">
        <v>7</v>
      </c>
      <c r="E34" s="18">
        <v>1</v>
      </c>
      <c r="F34" s="19" t="s">
        <v>33</v>
      </c>
      <c r="G34" s="2" t="s">
        <v>113</v>
      </c>
      <c r="H34" s="2" t="s">
        <v>15</v>
      </c>
      <c r="I34" s="1">
        <v>36283</v>
      </c>
      <c r="J34" s="3">
        <v>59300</v>
      </c>
      <c r="K34" s="2" t="s">
        <v>213</v>
      </c>
      <c r="L34" s="2" t="s">
        <v>205</v>
      </c>
      <c r="M34" s="47">
        <v>0</v>
      </c>
      <c r="N34" s="1"/>
      <c r="O34" s="1"/>
      <c r="P34" s="24">
        <f>(C34)-YEAR(I34)</f>
        <v>14</v>
      </c>
      <c r="Q34" s="25" t="str">
        <f>+F34&amp;" "&amp;G34</f>
        <v>BOB VAL</v>
      </c>
      <c r="R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</row>
    <row r="35" spans="1:18" x14ac:dyDescent="0.2">
      <c r="A35" s="6" t="s">
        <v>19</v>
      </c>
      <c r="B35" s="6">
        <v>13051</v>
      </c>
      <c r="C35" s="29">
        <v>2013</v>
      </c>
      <c r="D35" s="29">
        <v>7</v>
      </c>
      <c r="E35" s="18">
        <v>1</v>
      </c>
      <c r="F35" s="19" t="s">
        <v>26</v>
      </c>
      <c r="G35" s="2" t="s">
        <v>149</v>
      </c>
      <c r="H35" s="2" t="s">
        <v>0</v>
      </c>
      <c r="I35" s="1">
        <v>36779</v>
      </c>
      <c r="J35" s="3">
        <v>62221</v>
      </c>
      <c r="K35" s="2" t="s">
        <v>206</v>
      </c>
      <c r="L35" s="2" t="s">
        <v>205</v>
      </c>
      <c r="M35" s="47">
        <v>0</v>
      </c>
      <c r="N35" s="1"/>
      <c r="O35" s="1"/>
      <c r="P35" s="24">
        <f>(C35)-YEAR(I35)</f>
        <v>13</v>
      </c>
      <c r="Q35" s="25" t="str">
        <f>+F35&amp;" "&amp;G35</f>
        <v>BRB ANT</v>
      </c>
      <c r="R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B</v>
      </c>
    </row>
    <row r="36" spans="1:18" x14ac:dyDescent="0.2">
      <c r="A36" s="6" t="s">
        <v>19</v>
      </c>
      <c r="B36" s="6">
        <v>13214</v>
      </c>
      <c r="C36" s="29">
        <v>2013</v>
      </c>
      <c r="D36" s="29">
        <v>8</v>
      </c>
      <c r="E36" s="18">
        <v>1</v>
      </c>
      <c r="F36" s="19" t="s">
        <v>26</v>
      </c>
      <c r="G36" s="2" t="s">
        <v>25</v>
      </c>
      <c r="H36" s="2" t="s">
        <v>15</v>
      </c>
      <c r="I36" s="1">
        <v>25568</v>
      </c>
      <c r="J36" s="3">
        <v>59560</v>
      </c>
      <c r="K36" s="2" t="s">
        <v>324</v>
      </c>
      <c r="L36" s="2" t="s">
        <v>232</v>
      </c>
      <c r="M36" s="47">
        <v>0</v>
      </c>
      <c r="N36" s="1"/>
      <c r="O36" s="1"/>
      <c r="P36" s="24">
        <f>(C36)-YEAR(I36)</f>
        <v>44</v>
      </c>
      <c r="Q36" s="25" t="str">
        <f>+F36&amp;" "&amp;G36</f>
        <v>BRB ARI</v>
      </c>
      <c r="R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C</v>
      </c>
    </row>
    <row r="37" spans="1:18" x14ac:dyDescent="0.2">
      <c r="A37" s="6" t="s">
        <v>19</v>
      </c>
      <c r="B37" s="6">
        <v>13112</v>
      </c>
      <c r="C37" s="29">
        <v>2013</v>
      </c>
      <c r="D37" s="29">
        <v>7</v>
      </c>
      <c r="E37" s="18">
        <v>1</v>
      </c>
      <c r="F37" s="19" t="s">
        <v>26</v>
      </c>
      <c r="G37" s="2" t="s">
        <v>138</v>
      </c>
      <c r="H37" s="2" t="s">
        <v>15</v>
      </c>
      <c r="I37" s="1">
        <v>35362</v>
      </c>
      <c r="J37" s="3">
        <v>62880</v>
      </c>
      <c r="K37" s="2" t="s">
        <v>275</v>
      </c>
      <c r="L37" s="2" t="s">
        <v>205</v>
      </c>
      <c r="M37" s="47">
        <v>0</v>
      </c>
      <c r="N37" s="1"/>
      <c r="O37" s="1"/>
      <c r="P37" s="24">
        <f>(C37)-YEAR(I37)</f>
        <v>17</v>
      </c>
      <c r="Q37" s="25" t="str">
        <f>+F37&amp;" "&amp;G37</f>
        <v>BRB CHL</v>
      </c>
      <c r="R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</row>
    <row r="38" spans="1:18" x14ac:dyDescent="0.2">
      <c r="A38" s="6" t="s">
        <v>19</v>
      </c>
      <c r="B38" s="6">
        <v>13083</v>
      </c>
      <c r="C38" s="29">
        <v>2013</v>
      </c>
      <c r="D38" s="29">
        <v>7</v>
      </c>
      <c r="E38" s="18">
        <v>1</v>
      </c>
      <c r="F38" s="19" t="s">
        <v>26</v>
      </c>
      <c r="G38" s="2" t="s">
        <v>66</v>
      </c>
      <c r="H38" s="2" t="s">
        <v>0</v>
      </c>
      <c r="I38" s="1">
        <v>36051</v>
      </c>
      <c r="J38" s="3">
        <v>59300</v>
      </c>
      <c r="K38" s="2" t="s">
        <v>213</v>
      </c>
      <c r="L38" s="2" t="s">
        <v>205</v>
      </c>
      <c r="M38" s="47">
        <v>0</v>
      </c>
      <c r="N38" s="1"/>
      <c r="O38" s="1"/>
      <c r="P38" s="24">
        <f>(C38)-YEAR(I38)</f>
        <v>15</v>
      </c>
      <c r="Q38" s="25" t="str">
        <f>+F38&amp;" "&amp;G38</f>
        <v>BRB EMI</v>
      </c>
      <c r="R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C</v>
      </c>
    </row>
    <row r="39" spans="1:18" x14ac:dyDescent="0.2">
      <c r="A39" s="6" t="s">
        <v>19</v>
      </c>
      <c r="B39" s="6">
        <v>13041</v>
      </c>
      <c r="C39" s="29">
        <v>2013</v>
      </c>
      <c r="D39" s="29">
        <v>7</v>
      </c>
      <c r="E39" s="18">
        <v>1</v>
      </c>
      <c r="F39" s="19" t="s">
        <v>26</v>
      </c>
      <c r="G39" s="2" t="s">
        <v>129</v>
      </c>
      <c r="H39" s="2" t="s">
        <v>0</v>
      </c>
      <c r="I39" s="1">
        <v>37026</v>
      </c>
      <c r="J39" s="3">
        <v>62155</v>
      </c>
      <c r="K39" s="2" t="s">
        <v>240</v>
      </c>
      <c r="L39" s="2" t="s">
        <v>205</v>
      </c>
      <c r="M39" s="47">
        <v>0</v>
      </c>
      <c r="N39" s="1"/>
      <c r="O39" s="1"/>
      <c r="P39" s="24">
        <f>(C39)-YEAR(I39)</f>
        <v>12</v>
      </c>
      <c r="Q39" s="25" t="str">
        <f>+F39&amp;" "&amp;G39</f>
        <v>BRB THE</v>
      </c>
      <c r="R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A</v>
      </c>
    </row>
    <row r="40" spans="1:18" x14ac:dyDescent="0.2">
      <c r="A40" s="6" t="s">
        <v>19</v>
      </c>
      <c r="B40" s="6">
        <v>13105</v>
      </c>
      <c r="C40" s="29">
        <v>2013</v>
      </c>
      <c r="D40" s="29">
        <v>7</v>
      </c>
      <c r="E40" s="18">
        <v>0</v>
      </c>
      <c r="F40" s="19" t="s">
        <v>22</v>
      </c>
      <c r="G40" s="19" t="s">
        <v>142</v>
      </c>
      <c r="H40" s="2" t="s">
        <v>15</v>
      </c>
      <c r="I40" s="20">
        <v>35745</v>
      </c>
      <c r="J40" s="3"/>
      <c r="K40" s="2" t="s">
        <v>271</v>
      </c>
      <c r="L40" s="2" t="s">
        <v>272</v>
      </c>
      <c r="M40" s="47">
        <v>0</v>
      </c>
      <c r="N40" s="20"/>
      <c r="O40" s="20"/>
      <c r="P40" s="24">
        <f>(C40)-YEAR(I40)</f>
        <v>16</v>
      </c>
      <c r="Q40" s="25" t="str">
        <f>+F40&amp;" "&amp;G40</f>
        <v>CAC ADE</v>
      </c>
      <c r="R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G</v>
      </c>
    </row>
    <row r="41" spans="1:18" x14ac:dyDescent="0.2">
      <c r="A41" s="6" t="s">
        <v>19</v>
      </c>
      <c r="B41" s="6">
        <v>13123</v>
      </c>
      <c r="C41" s="29">
        <v>2013</v>
      </c>
      <c r="D41" s="29">
        <v>7</v>
      </c>
      <c r="E41" s="18">
        <v>0</v>
      </c>
      <c r="F41" s="19" t="s">
        <v>22</v>
      </c>
      <c r="G41" s="19" t="s">
        <v>128</v>
      </c>
      <c r="H41" s="2" t="s">
        <v>15</v>
      </c>
      <c r="I41" s="20">
        <v>34857</v>
      </c>
      <c r="J41" s="3">
        <v>62110</v>
      </c>
      <c r="K41" s="2" t="s">
        <v>282</v>
      </c>
      <c r="L41" s="2" t="s">
        <v>205</v>
      </c>
      <c r="M41" s="47">
        <v>0</v>
      </c>
      <c r="N41" s="20"/>
      <c r="O41" s="20"/>
      <c r="P41" s="24">
        <f>(C41)-YEAR(I41)</f>
        <v>18</v>
      </c>
      <c r="Q41" s="25" t="str">
        <f>+F41&amp;" "&amp;G41</f>
        <v>CAC CHA</v>
      </c>
      <c r="R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B</v>
      </c>
    </row>
    <row r="42" spans="1:18" x14ac:dyDescent="0.2">
      <c r="A42" s="6" t="s">
        <v>19</v>
      </c>
      <c r="B42" s="6">
        <v>13178</v>
      </c>
      <c r="C42" s="29">
        <v>2013</v>
      </c>
      <c r="D42" s="29">
        <v>8</v>
      </c>
      <c r="E42" s="18">
        <v>1</v>
      </c>
      <c r="F42" s="19" t="s">
        <v>22</v>
      </c>
      <c r="G42" s="2" t="s">
        <v>72</v>
      </c>
      <c r="H42" s="2" t="s">
        <v>15</v>
      </c>
      <c r="I42" s="1">
        <v>30984</v>
      </c>
      <c r="J42" s="3">
        <v>59287</v>
      </c>
      <c r="K42" s="2" t="s">
        <v>310</v>
      </c>
      <c r="L42" s="2" t="s">
        <v>205</v>
      </c>
      <c r="M42" s="47">
        <v>0</v>
      </c>
      <c r="N42" s="1"/>
      <c r="O42" s="1"/>
      <c r="P42" s="24">
        <f>(C42)-YEAR(I42)</f>
        <v>29</v>
      </c>
      <c r="Q42" s="25" t="str">
        <f>+F42&amp;" "&amp;G42</f>
        <v>CAC ELO</v>
      </c>
      <c r="R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C</v>
      </c>
    </row>
    <row r="43" spans="1:18" x14ac:dyDescent="0.2">
      <c r="A43" s="6" t="s">
        <v>19</v>
      </c>
      <c r="B43" s="6">
        <v>13206</v>
      </c>
      <c r="C43" s="29">
        <v>2013</v>
      </c>
      <c r="D43" s="29">
        <v>8</v>
      </c>
      <c r="E43" s="18">
        <v>1</v>
      </c>
      <c r="F43" s="19" t="s">
        <v>22</v>
      </c>
      <c r="G43" s="2" t="s">
        <v>37</v>
      </c>
      <c r="H43" s="2"/>
      <c r="I43" s="1">
        <v>26511</v>
      </c>
      <c r="J43" s="3">
        <v>59700</v>
      </c>
      <c r="K43" s="2" t="s">
        <v>226</v>
      </c>
      <c r="L43" s="2" t="s">
        <v>304</v>
      </c>
      <c r="M43" s="47">
        <v>0</v>
      </c>
      <c r="N43" s="1"/>
      <c r="O43" s="1"/>
      <c r="P43" s="24">
        <f>(C43)-YEAR(I43)</f>
        <v>41</v>
      </c>
      <c r="Q43" s="25" t="s">
        <v>345</v>
      </c>
      <c r="R43" s="26" t="s">
        <v>335</v>
      </c>
    </row>
    <row r="44" spans="1:18" x14ac:dyDescent="0.2">
      <c r="A44" s="6" t="s">
        <v>19</v>
      </c>
      <c r="B44" s="6">
        <v>13067</v>
      </c>
      <c r="C44" s="29">
        <v>2013</v>
      </c>
      <c r="D44" s="29">
        <v>7</v>
      </c>
      <c r="E44" s="18">
        <v>1</v>
      </c>
      <c r="F44" s="19" t="s">
        <v>22</v>
      </c>
      <c r="G44" s="2" t="s">
        <v>143</v>
      </c>
      <c r="H44" s="2" t="s">
        <v>0</v>
      </c>
      <c r="I44" s="1">
        <v>36617</v>
      </c>
      <c r="J44" s="3">
        <v>62680</v>
      </c>
      <c r="K44" s="2" t="s">
        <v>249</v>
      </c>
      <c r="L44" s="2" t="s">
        <v>205</v>
      </c>
      <c r="M44" s="47">
        <v>0</v>
      </c>
      <c r="N44" s="1"/>
      <c r="O44" s="1"/>
      <c r="P44" s="24">
        <f>(C44)-YEAR(I44)</f>
        <v>13</v>
      </c>
      <c r="Q44" s="25" t="str">
        <f>+F44&amp;" "&amp;G44</f>
        <v>CAC HUG</v>
      </c>
      <c r="R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B</v>
      </c>
    </row>
    <row r="45" spans="1:18" x14ac:dyDescent="0.2">
      <c r="A45" s="6" t="s">
        <v>19</v>
      </c>
      <c r="B45" s="6">
        <v>13045</v>
      </c>
      <c r="C45" s="29">
        <v>2013</v>
      </c>
      <c r="D45" s="29">
        <v>7</v>
      </c>
      <c r="E45" s="18">
        <v>1</v>
      </c>
      <c r="F45" s="19" t="s">
        <v>22</v>
      </c>
      <c r="G45" s="2" t="s">
        <v>178</v>
      </c>
      <c r="H45" s="2" t="s">
        <v>0</v>
      </c>
      <c r="I45" s="1">
        <v>36897</v>
      </c>
      <c r="J45" s="3">
        <v>62300</v>
      </c>
      <c r="K45" s="2" t="s">
        <v>241</v>
      </c>
      <c r="L45" s="2" t="s">
        <v>205</v>
      </c>
      <c r="M45" s="47">
        <v>0</v>
      </c>
      <c r="N45" s="1"/>
      <c r="O45" s="1"/>
      <c r="P45" s="24">
        <f>(C45)-YEAR(I45)</f>
        <v>12</v>
      </c>
      <c r="Q45" s="25" t="str">
        <f>+F45&amp;" "&amp;G45</f>
        <v>CAC JEA</v>
      </c>
      <c r="R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B</v>
      </c>
    </row>
    <row r="46" spans="1:18" x14ac:dyDescent="0.2">
      <c r="A46" s="6" t="s">
        <v>19</v>
      </c>
      <c r="B46" s="6">
        <v>13216</v>
      </c>
      <c r="C46" s="29">
        <v>2013</v>
      </c>
      <c r="D46" s="29">
        <v>8</v>
      </c>
      <c r="E46" s="18">
        <v>1</v>
      </c>
      <c r="F46" s="19" t="s">
        <v>22</v>
      </c>
      <c r="G46" s="2" t="s">
        <v>21</v>
      </c>
      <c r="H46" s="2" t="s">
        <v>0</v>
      </c>
      <c r="I46" s="1">
        <v>25052</v>
      </c>
      <c r="J46" s="3">
        <v>59560</v>
      </c>
      <c r="K46" s="2" t="s">
        <v>324</v>
      </c>
      <c r="L46" s="2" t="s">
        <v>232</v>
      </c>
      <c r="M46" s="47">
        <v>0</v>
      </c>
      <c r="N46" s="1"/>
      <c r="O46" s="1"/>
      <c r="P46" s="24">
        <f>(C46)-YEAR(I46)</f>
        <v>45</v>
      </c>
      <c r="Q46" s="25" t="str">
        <f>+F46&amp;" "&amp;G46</f>
        <v>CAC MAN</v>
      </c>
      <c r="R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C</v>
      </c>
    </row>
    <row r="47" spans="1:18" x14ac:dyDescent="0.2">
      <c r="A47" s="6" t="s">
        <v>19</v>
      </c>
      <c r="B47" s="6">
        <v>13193</v>
      </c>
      <c r="C47" s="29">
        <v>2013</v>
      </c>
      <c r="D47" s="29">
        <v>8</v>
      </c>
      <c r="E47" s="18">
        <v>0</v>
      </c>
      <c r="F47" s="19" t="s">
        <v>22</v>
      </c>
      <c r="G47" s="2" t="s">
        <v>56</v>
      </c>
      <c r="H47" s="2" t="s">
        <v>0</v>
      </c>
      <c r="I47" s="1">
        <v>28700</v>
      </c>
      <c r="J47" s="3">
        <v>95480</v>
      </c>
      <c r="K47" s="2" t="s">
        <v>317</v>
      </c>
      <c r="L47" s="2" t="s">
        <v>205</v>
      </c>
      <c r="M47" s="47">
        <v>0</v>
      </c>
      <c r="N47" s="1"/>
      <c r="O47" s="1"/>
      <c r="P47" s="24">
        <f>(C47)-YEAR(I47)</f>
        <v>35</v>
      </c>
      <c r="Q47" s="25" t="str">
        <f>+F47&amp;" "&amp;G47</f>
        <v>CAC REM</v>
      </c>
      <c r="R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F</v>
      </c>
    </row>
    <row r="48" spans="1:18" x14ac:dyDescent="0.2">
      <c r="A48" s="6" t="s">
        <v>19</v>
      </c>
      <c r="B48" s="6">
        <v>13185</v>
      </c>
      <c r="C48" s="29">
        <v>2013</v>
      </c>
      <c r="D48" s="29">
        <v>8</v>
      </c>
      <c r="E48" s="18">
        <v>1</v>
      </c>
      <c r="F48" s="19" t="s">
        <v>22</v>
      </c>
      <c r="G48" s="2" t="s">
        <v>32</v>
      </c>
      <c r="H48" s="2" t="s">
        <v>0</v>
      </c>
      <c r="I48" s="1">
        <v>29772</v>
      </c>
      <c r="J48" s="3">
        <v>59170</v>
      </c>
      <c r="K48" s="2" t="s">
        <v>292</v>
      </c>
      <c r="L48" s="2" t="s">
        <v>205</v>
      </c>
      <c r="M48" s="47">
        <v>0</v>
      </c>
      <c r="N48" s="1"/>
      <c r="O48" s="1"/>
      <c r="P48" s="24">
        <f>(C48)-YEAR(I48)</f>
        <v>32</v>
      </c>
      <c r="Q48" s="25" t="str">
        <f>+F48&amp;" "&amp;G48</f>
        <v>CAC SYL</v>
      </c>
      <c r="R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C</v>
      </c>
    </row>
    <row r="49" spans="1:18" x14ac:dyDescent="0.2">
      <c r="A49" s="6" t="s">
        <v>19</v>
      </c>
      <c r="B49" s="6">
        <v>13089</v>
      </c>
      <c r="C49" s="29">
        <v>2013</v>
      </c>
      <c r="D49" s="29">
        <v>7</v>
      </c>
      <c r="E49" s="18">
        <v>1</v>
      </c>
      <c r="F49" s="19" t="s">
        <v>156</v>
      </c>
      <c r="G49" s="2" t="s">
        <v>155</v>
      </c>
      <c r="H49" s="2" t="s">
        <v>15</v>
      </c>
      <c r="I49" s="1">
        <v>35854</v>
      </c>
      <c r="J49" s="3">
        <v>62780</v>
      </c>
      <c r="K49" s="2" t="s">
        <v>258</v>
      </c>
      <c r="L49" s="2" t="s">
        <v>205</v>
      </c>
      <c r="M49" s="47">
        <v>0</v>
      </c>
      <c r="N49" s="1"/>
      <c r="O49" s="1"/>
      <c r="P49" s="24">
        <f>(C49)-YEAR(I49)</f>
        <v>15</v>
      </c>
      <c r="Q49" s="25" t="str">
        <f>+F49&amp;" "&amp;G49</f>
        <v>CEC ANN</v>
      </c>
      <c r="R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A</v>
      </c>
    </row>
    <row r="50" spans="1:18" x14ac:dyDescent="0.2">
      <c r="A50" s="6" t="s">
        <v>19</v>
      </c>
      <c r="B50" s="6">
        <v>13160</v>
      </c>
      <c r="C50" s="29">
        <v>2013</v>
      </c>
      <c r="D50" s="29">
        <v>7</v>
      </c>
      <c r="E50" s="18">
        <v>1</v>
      </c>
      <c r="F50" s="19" t="s">
        <v>65</v>
      </c>
      <c r="G50" s="2" t="s">
        <v>91</v>
      </c>
      <c r="H50" s="2" t="s">
        <v>0</v>
      </c>
      <c r="I50" s="1">
        <v>32387</v>
      </c>
      <c r="J50" s="3">
        <v>62780</v>
      </c>
      <c r="K50" s="2" t="s">
        <v>299</v>
      </c>
      <c r="L50" s="2" t="s">
        <v>205</v>
      </c>
      <c r="M50" s="47">
        <v>0</v>
      </c>
      <c r="N50" s="1"/>
      <c r="O50" s="1"/>
      <c r="P50" s="24">
        <f>(C50)-YEAR(I50)</f>
        <v>25</v>
      </c>
      <c r="Q50" s="25" t="str">
        <f>+F50&amp;" "&amp;G50</f>
        <v>CHC DAM</v>
      </c>
      <c r="R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A</v>
      </c>
    </row>
    <row r="51" spans="1:18" x14ac:dyDescent="0.2">
      <c r="A51" s="6" t="s">
        <v>19</v>
      </c>
      <c r="B51" s="6">
        <v>13016</v>
      </c>
      <c r="C51" s="29">
        <v>2013</v>
      </c>
      <c r="D51" s="29">
        <v>7</v>
      </c>
      <c r="E51" s="18">
        <v>1</v>
      </c>
      <c r="F51" s="19" t="s">
        <v>65</v>
      </c>
      <c r="G51" s="2" t="s">
        <v>187</v>
      </c>
      <c r="H51" s="2" t="s">
        <v>0</v>
      </c>
      <c r="I51" s="1">
        <v>37906</v>
      </c>
      <c r="J51" s="3">
        <v>59115</v>
      </c>
      <c r="K51" s="7" t="s">
        <v>218</v>
      </c>
      <c r="L51" s="8" t="s">
        <v>205</v>
      </c>
      <c r="M51" s="47">
        <v>0</v>
      </c>
      <c r="N51" s="1"/>
      <c r="O51" s="1"/>
      <c r="P51" s="24">
        <f>(C51)-YEAR(I51)</f>
        <v>10</v>
      </c>
      <c r="Q51" s="25" t="str">
        <f>+F51&amp;" "&amp;G51</f>
        <v>CHC ENZ</v>
      </c>
      <c r="R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</row>
    <row r="52" spans="1:18" x14ac:dyDescent="0.2">
      <c r="A52" s="6" t="s">
        <v>19</v>
      </c>
      <c r="B52" s="6">
        <v>13157</v>
      </c>
      <c r="C52" s="29">
        <v>2013</v>
      </c>
      <c r="D52" s="29">
        <v>7</v>
      </c>
      <c r="E52" s="18">
        <v>1</v>
      </c>
      <c r="F52" s="19" t="s">
        <v>65</v>
      </c>
      <c r="G52" s="2" t="s">
        <v>94</v>
      </c>
      <c r="H52" s="2" t="s">
        <v>15</v>
      </c>
      <c r="I52" s="1">
        <v>32468</v>
      </c>
      <c r="J52" s="3">
        <v>0</v>
      </c>
      <c r="K52" s="2" t="s">
        <v>296</v>
      </c>
      <c r="L52" s="9" t="s">
        <v>297</v>
      </c>
      <c r="M52" s="47">
        <v>0</v>
      </c>
      <c r="N52" s="1"/>
      <c r="O52" s="1"/>
      <c r="P52" s="24">
        <f>(C52)-YEAR(I52)</f>
        <v>25</v>
      </c>
      <c r="Q52" s="25" t="str">
        <f>+F52&amp;" "&amp;G52</f>
        <v>CHC JOA</v>
      </c>
      <c r="R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G</v>
      </c>
    </row>
    <row r="53" spans="1:18" x14ac:dyDescent="0.2">
      <c r="A53" s="6" t="s">
        <v>19</v>
      </c>
      <c r="B53" s="6">
        <v>13184</v>
      </c>
      <c r="C53" s="29">
        <v>2013</v>
      </c>
      <c r="D53" s="29">
        <v>8</v>
      </c>
      <c r="E53" s="18">
        <v>1</v>
      </c>
      <c r="F53" s="19" t="s">
        <v>65</v>
      </c>
      <c r="G53" s="2" t="s">
        <v>64</v>
      </c>
      <c r="H53" s="11" t="s">
        <v>0</v>
      </c>
      <c r="I53" s="1">
        <v>29891</v>
      </c>
      <c r="J53" s="3">
        <v>91220</v>
      </c>
      <c r="K53" s="2" t="s">
        <v>312</v>
      </c>
      <c r="L53" s="2" t="s">
        <v>205</v>
      </c>
      <c r="M53" s="47">
        <v>0</v>
      </c>
      <c r="N53" s="1"/>
      <c r="O53" s="1"/>
      <c r="P53" s="24">
        <f>(C53)-YEAR(I53)</f>
        <v>32</v>
      </c>
      <c r="Q53" s="25" t="str">
        <f>+F53&amp;" "&amp;G53</f>
        <v>CHC ROM</v>
      </c>
      <c r="R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F</v>
      </c>
    </row>
    <row r="54" spans="1:18" x14ac:dyDescent="0.2">
      <c r="A54" s="6" t="s">
        <v>19</v>
      </c>
      <c r="B54" s="6">
        <v>13097</v>
      </c>
      <c r="C54" s="29">
        <v>2013</v>
      </c>
      <c r="D54" s="29">
        <v>7</v>
      </c>
      <c r="E54" s="18">
        <v>0</v>
      </c>
      <c r="F54" s="19" t="s">
        <v>65</v>
      </c>
      <c r="G54" s="2" t="s">
        <v>19</v>
      </c>
      <c r="H54" s="2" t="s">
        <v>0</v>
      </c>
      <c r="I54" s="1">
        <v>35815</v>
      </c>
      <c r="J54" s="3">
        <v>0</v>
      </c>
      <c r="K54" s="2" t="s">
        <v>264</v>
      </c>
      <c r="L54" s="2" t="s">
        <v>224</v>
      </c>
      <c r="M54" s="47">
        <v>0</v>
      </c>
      <c r="N54" s="1"/>
      <c r="O54" s="1"/>
      <c r="P54" s="24">
        <f>(C54)-YEAR(I54)</f>
        <v>15</v>
      </c>
      <c r="Q54" s="25" t="str">
        <f>+F54&amp;" "&amp;G54</f>
        <v>CHC STE</v>
      </c>
      <c r="R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G</v>
      </c>
    </row>
    <row r="55" spans="1:18" x14ac:dyDescent="0.2">
      <c r="A55" s="6" t="s">
        <v>19</v>
      </c>
      <c r="B55" s="6">
        <v>13002</v>
      </c>
      <c r="C55" s="29">
        <v>2013</v>
      </c>
      <c r="D55" s="29">
        <v>7</v>
      </c>
      <c r="E55" s="18">
        <v>1</v>
      </c>
      <c r="F55" s="19" t="s">
        <v>108</v>
      </c>
      <c r="G55" s="2" t="s">
        <v>57</v>
      </c>
      <c r="H55" s="2" t="s">
        <v>0</v>
      </c>
      <c r="I55" s="1">
        <v>38084</v>
      </c>
      <c r="J55" s="3">
        <v>62221</v>
      </c>
      <c r="K55" s="2" t="s">
        <v>206</v>
      </c>
      <c r="L55" s="2" t="s">
        <v>205</v>
      </c>
      <c r="M55" s="47">
        <v>0</v>
      </c>
      <c r="N55" s="1"/>
      <c r="O55" s="1"/>
      <c r="P55" s="24">
        <f>(C55)-YEAR(I55)</f>
        <v>9</v>
      </c>
      <c r="Q55" s="25" t="str">
        <f>+F55&amp;" "&amp;G55</f>
        <v>COC JUL</v>
      </c>
      <c r="R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B</v>
      </c>
    </row>
    <row r="56" spans="1:18" x14ac:dyDescent="0.2">
      <c r="A56" s="6" t="s">
        <v>19</v>
      </c>
      <c r="B56" s="6">
        <v>13009</v>
      </c>
      <c r="C56" s="29">
        <v>2013</v>
      </c>
      <c r="D56" s="29">
        <v>7</v>
      </c>
      <c r="E56" s="18">
        <v>1</v>
      </c>
      <c r="F56" s="19" t="s">
        <v>108</v>
      </c>
      <c r="G56" s="2" t="s">
        <v>57</v>
      </c>
      <c r="H56" s="2" t="s">
        <v>0</v>
      </c>
      <c r="I56" s="1">
        <v>38084</v>
      </c>
      <c r="J56" s="3">
        <v>59100</v>
      </c>
      <c r="K56" s="2" t="s">
        <v>212</v>
      </c>
      <c r="L56" s="2" t="s">
        <v>205</v>
      </c>
      <c r="M56" s="47">
        <v>0</v>
      </c>
      <c r="N56" s="1"/>
      <c r="O56" s="1"/>
      <c r="P56" s="24">
        <f>(C56)-YEAR(I56)</f>
        <v>9</v>
      </c>
      <c r="Q56" s="25" t="str">
        <f>+F56&amp;" "&amp;G56</f>
        <v>COC JUL</v>
      </c>
      <c r="R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C</v>
      </c>
    </row>
    <row r="57" spans="1:18" x14ac:dyDescent="0.2">
      <c r="A57" s="6" t="s">
        <v>19</v>
      </c>
      <c r="B57" s="6">
        <v>13032</v>
      </c>
      <c r="C57" s="29">
        <v>2013</v>
      </c>
      <c r="D57" s="29">
        <v>7</v>
      </c>
      <c r="E57" s="18">
        <v>1</v>
      </c>
      <c r="F57" s="19" t="s">
        <v>108</v>
      </c>
      <c r="G57" s="2" t="s">
        <v>182</v>
      </c>
      <c r="H57" s="2" t="s">
        <v>0</v>
      </c>
      <c r="I57" s="1">
        <v>37560</v>
      </c>
      <c r="J57" s="3">
        <v>62590</v>
      </c>
      <c r="K57" s="2" t="s">
        <v>233</v>
      </c>
      <c r="L57" s="2" t="s">
        <v>205</v>
      </c>
      <c r="M57" s="47">
        <v>0</v>
      </c>
      <c r="N57" s="1"/>
      <c r="O57" s="1"/>
      <c r="P57" s="24">
        <f>(C57)-YEAR(I57)</f>
        <v>11</v>
      </c>
      <c r="Q57" s="25" t="str">
        <f>+F57&amp;" "&amp;G57</f>
        <v>COC NAT</v>
      </c>
      <c r="R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</row>
    <row r="58" spans="1:18" x14ac:dyDescent="0.2">
      <c r="A58" s="6" t="s">
        <v>19</v>
      </c>
      <c r="B58" s="6">
        <v>13144</v>
      </c>
      <c r="C58" s="29">
        <v>2013</v>
      </c>
      <c r="D58" s="29">
        <v>7</v>
      </c>
      <c r="E58" s="18">
        <v>1</v>
      </c>
      <c r="F58" s="19" t="s">
        <v>108</v>
      </c>
      <c r="G58" s="2" t="s">
        <v>107</v>
      </c>
      <c r="H58" s="2" t="s">
        <v>0</v>
      </c>
      <c r="I58" s="1">
        <v>33163</v>
      </c>
      <c r="J58" s="3">
        <v>75020</v>
      </c>
      <c r="K58" s="2" t="s">
        <v>283</v>
      </c>
      <c r="L58" s="2" t="s">
        <v>205</v>
      </c>
      <c r="M58" s="47">
        <v>0</v>
      </c>
      <c r="N58" s="1"/>
      <c r="O58" s="1"/>
      <c r="P58" s="24">
        <f>(C58)-YEAR(I58)</f>
        <v>23</v>
      </c>
      <c r="Q58" s="25" t="str">
        <f>+F58&amp;" "&amp;G58</f>
        <v>COC QUE</v>
      </c>
      <c r="R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E</v>
      </c>
    </row>
    <row r="59" spans="1:18" x14ac:dyDescent="0.2">
      <c r="A59" s="6" t="s">
        <v>19</v>
      </c>
      <c r="B59" s="6">
        <v>13195</v>
      </c>
      <c r="C59" s="29">
        <v>2013</v>
      </c>
      <c r="D59" s="29">
        <v>8</v>
      </c>
      <c r="E59" s="18">
        <v>1</v>
      </c>
      <c r="F59" s="19" t="s">
        <v>53</v>
      </c>
      <c r="G59" s="2" t="s">
        <v>4</v>
      </c>
      <c r="H59" s="2" t="s">
        <v>0</v>
      </c>
      <c r="I59" s="1">
        <v>27895</v>
      </c>
      <c r="J59" s="3">
        <v>95720</v>
      </c>
      <c r="K59" s="2" t="s">
        <v>318</v>
      </c>
      <c r="L59" s="2" t="s">
        <v>205</v>
      </c>
      <c r="M59" s="47">
        <v>0</v>
      </c>
      <c r="N59" s="1"/>
      <c r="O59" s="1"/>
      <c r="P59" s="24">
        <f>(C59)-YEAR(I59)</f>
        <v>37</v>
      </c>
      <c r="Q59" s="25" t="str">
        <f>+F59&amp;" "&amp;G59</f>
        <v>CUC FAB</v>
      </c>
      <c r="R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F</v>
      </c>
    </row>
    <row r="60" spans="1:18" x14ac:dyDescent="0.2">
      <c r="A60" s="6" t="s">
        <v>19</v>
      </c>
      <c r="B60" s="6">
        <v>13231</v>
      </c>
      <c r="C60" s="29">
        <v>2013</v>
      </c>
      <c r="D60" s="29">
        <v>8</v>
      </c>
      <c r="E60" s="18">
        <v>1</v>
      </c>
      <c r="F60" s="19" t="s">
        <v>362</v>
      </c>
      <c r="G60" s="2" t="s">
        <v>363</v>
      </c>
      <c r="H60" s="2" t="s">
        <v>0</v>
      </c>
      <c r="I60" s="1">
        <v>37566</v>
      </c>
      <c r="J60" s="3">
        <v>62590</v>
      </c>
      <c r="K60" s="2" t="s">
        <v>233</v>
      </c>
      <c r="L60" s="2" t="s">
        <v>205</v>
      </c>
      <c r="M60" s="47">
        <v>0</v>
      </c>
      <c r="N60" s="1"/>
      <c r="O60" s="1"/>
      <c r="P60" s="24">
        <v>11</v>
      </c>
      <c r="Q60" s="25" t="s">
        <v>364</v>
      </c>
      <c r="R60" s="26" t="s">
        <v>365</v>
      </c>
    </row>
    <row r="61" spans="1:18" x14ac:dyDescent="0.2">
      <c r="A61" s="6" t="s">
        <v>19</v>
      </c>
      <c r="B61" s="6">
        <v>13077</v>
      </c>
      <c r="C61" s="29">
        <v>2013</v>
      </c>
      <c r="D61" s="29">
        <v>7</v>
      </c>
      <c r="E61" s="18">
        <v>1</v>
      </c>
      <c r="F61" s="19" t="s">
        <v>8</v>
      </c>
      <c r="G61" s="2" t="s">
        <v>23</v>
      </c>
      <c r="H61" s="2" t="s">
        <v>15</v>
      </c>
      <c r="I61" s="1">
        <v>36279</v>
      </c>
      <c r="J61" s="3">
        <v>62420</v>
      </c>
      <c r="K61" s="2" t="s">
        <v>255</v>
      </c>
      <c r="L61" s="2" t="s">
        <v>205</v>
      </c>
      <c r="M61" s="47">
        <v>0</v>
      </c>
      <c r="N61" s="1"/>
      <c r="O61" s="1"/>
      <c r="P61" s="24">
        <f>(C61)-YEAR(I61)</f>
        <v>14</v>
      </c>
      <c r="Q61" s="25" t="str">
        <f>+F61&amp;" "&amp;G61</f>
        <v>DED ALI</v>
      </c>
      <c r="R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</row>
    <row r="62" spans="1:18" x14ac:dyDescent="0.2">
      <c r="A62" s="6" t="s">
        <v>19</v>
      </c>
      <c r="B62" s="6">
        <v>13102</v>
      </c>
      <c r="C62" s="29">
        <v>2013</v>
      </c>
      <c r="D62" s="29">
        <v>7</v>
      </c>
      <c r="E62" s="18">
        <v>1</v>
      </c>
      <c r="F62" s="19" t="s">
        <v>8</v>
      </c>
      <c r="G62" s="2" t="s">
        <v>147</v>
      </c>
      <c r="H62" s="2" t="s">
        <v>15</v>
      </c>
      <c r="I62" s="1">
        <v>35590</v>
      </c>
      <c r="J62" s="3">
        <v>75014</v>
      </c>
      <c r="K62" s="2" t="s">
        <v>265</v>
      </c>
      <c r="L62" s="2" t="s">
        <v>205</v>
      </c>
      <c r="M62" s="47">
        <v>1</v>
      </c>
      <c r="N62" s="1"/>
      <c r="O62" s="1"/>
      <c r="P62" s="24">
        <f>(C62)-YEAR(I62)</f>
        <v>16</v>
      </c>
      <c r="Q62" s="25" t="str">
        <f>+F62&amp;" "&amp;G62</f>
        <v>DED CAM</v>
      </c>
      <c r="R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E</v>
      </c>
    </row>
    <row r="63" spans="1:18" x14ac:dyDescent="0.2">
      <c r="A63" s="6" t="s">
        <v>19</v>
      </c>
      <c r="B63" s="6">
        <v>13038</v>
      </c>
      <c r="C63" s="29">
        <v>2013</v>
      </c>
      <c r="D63" s="29">
        <v>7</v>
      </c>
      <c r="E63" s="18">
        <v>1</v>
      </c>
      <c r="F63" s="19" t="s">
        <v>8</v>
      </c>
      <c r="G63" s="2" t="s">
        <v>50</v>
      </c>
      <c r="H63" s="2" t="s">
        <v>15</v>
      </c>
      <c r="I63" s="1">
        <v>37036</v>
      </c>
      <c r="J63" s="3">
        <v>59500</v>
      </c>
      <c r="K63" s="2" t="s">
        <v>237</v>
      </c>
      <c r="L63" s="2" t="s">
        <v>205</v>
      </c>
      <c r="M63" s="47">
        <v>1</v>
      </c>
      <c r="N63" s="1"/>
      <c r="O63" s="1"/>
      <c r="P63" s="24">
        <f>(C63)-YEAR(I63)</f>
        <v>12</v>
      </c>
      <c r="Q63" s="25" t="str">
        <f>+F63&amp;" "&amp;G63</f>
        <v>DED CEL</v>
      </c>
      <c r="R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C</v>
      </c>
    </row>
    <row r="64" spans="1:18" x14ac:dyDescent="0.2">
      <c r="A64" s="6" t="s">
        <v>19</v>
      </c>
      <c r="B64" s="6">
        <v>13048</v>
      </c>
      <c r="C64" s="29">
        <v>2013</v>
      </c>
      <c r="D64" s="29">
        <v>7</v>
      </c>
      <c r="E64" s="18">
        <v>1</v>
      </c>
      <c r="F64" s="19" t="s">
        <v>8</v>
      </c>
      <c r="G64" s="2" t="s">
        <v>62</v>
      </c>
      <c r="H64" s="2" t="s">
        <v>0</v>
      </c>
      <c r="I64" s="1">
        <v>36904</v>
      </c>
      <c r="J64" s="3">
        <v>59500</v>
      </c>
      <c r="K64" s="2" t="s">
        <v>237</v>
      </c>
      <c r="L64" s="2" t="s">
        <v>205</v>
      </c>
      <c r="M64" s="47">
        <v>0</v>
      </c>
      <c r="N64" s="1"/>
      <c r="O64" s="1"/>
      <c r="P64" s="24">
        <f>(C64)-YEAR(I64)</f>
        <v>12</v>
      </c>
      <c r="Q64" s="25" t="str">
        <f>+F64&amp;" "&amp;G64</f>
        <v>DED COR</v>
      </c>
      <c r="R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C</v>
      </c>
    </row>
    <row r="65" spans="1:18" x14ac:dyDescent="0.2">
      <c r="A65" s="6" t="s">
        <v>19</v>
      </c>
      <c r="B65" s="6">
        <v>13223</v>
      </c>
      <c r="C65" s="29">
        <v>2013</v>
      </c>
      <c r="D65" s="29">
        <v>8</v>
      </c>
      <c r="E65" s="18">
        <v>1</v>
      </c>
      <c r="F65" s="19" t="s">
        <v>8</v>
      </c>
      <c r="G65" s="2" t="s">
        <v>7</v>
      </c>
      <c r="H65" s="2" t="s">
        <v>0</v>
      </c>
      <c r="I65" s="1">
        <v>22691</v>
      </c>
      <c r="J65" s="21">
        <v>78600</v>
      </c>
      <c r="K65" s="19" t="s">
        <v>325</v>
      </c>
      <c r="L65" s="2" t="s">
        <v>232</v>
      </c>
      <c r="M65" s="47">
        <v>1</v>
      </c>
      <c r="N65" s="1"/>
      <c r="O65" s="1"/>
      <c r="P65" s="24">
        <f>(C65)-YEAR(I65)</f>
        <v>51</v>
      </c>
      <c r="Q65" s="25" t="str">
        <f>+F65&amp;" "&amp;G65</f>
        <v>DED DEN</v>
      </c>
      <c r="R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F</v>
      </c>
    </row>
    <row r="66" spans="1:18" x14ac:dyDescent="0.2">
      <c r="A66" s="6" t="s">
        <v>19</v>
      </c>
      <c r="B66" s="6">
        <v>13182</v>
      </c>
      <c r="C66" s="29">
        <v>2013</v>
      </c>
      <c r="D66" s="29">
        <v>8</v>
      </c>
      <c r="E66" s="18">
        <v>1</v>
      </c>
      <c r="F66" s="19" t="s">
        <v>8</v>
      </c>
      <c r="G66" s="2" t="s">
        <v>66</v>
      </c>
      <c r="H66" s="2" t="s">
        <v>15</v>
      </c>
      <c r="I66" s="1">
        <v>30338</v>
      </c>
      <c r="J66" s="3">
        <v>62780</v>
      </c>
      <c r="K66" s="2" t="s">
        <v>299</v>
      </c>
      <c r="L66" s="2" t="s">
        <v>205</v>
      </c>
      <c r="M66" s="47">
        <v>1</v>
      </c>
      <c r="N66" s="1"/>
      <c r="O66" s="1"/>
      <c r="P66" s="24">
        <f>(C66)-YEAR(I66)</f>
        <v>30</v>
      </c>
      <c r="Q66" s="25" t="str">
        <f>+F66&amp;" "&amp;G66</f>
        <v>DED EMI</v>
      </c>
      <c r="R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A</v>
      </c>
    </row>
    <row r="67" spans="1:18" x14ac:dyDescent="0.2">
      <c r="A67" s="6" t="s">
        <v>19</v>
      </c>
      <c r="B67" s="6">
        <v>13070</v>
      </c>
      <c r="C67" s="29">
        <v>2013</v>
      </c>
      <c r="D67" s="29">
        <v>7</v>
      </c>
      <c r="E67" s="18">
        <v>1</v>
      </c>
      <c r="F67" s="19" t="s">
        <v>8</v>
      </c>
      <c r="G67" s="2" t="s">
        <v>67</v>
      </c>
      <c r="H67" s="2" t="s">
        <v>15</v>
      </c>
      <c r="I67" s="1">
        <v>36320</v>
      </c>
      <c r="J67" s="3">
        <v>59125</v>
      </c>
      <c r="K67" s="2" t="s">
        <v>251</v>
      </c>
      <c r="L67" s="2" t="s">
        <v>205</v>
      </c>
      <c r="M67" s="47">
        <v>1</v>
      </c>
      <c r="N67" s="1"/>
      <c r="O67" s="1"/>
      <c r="P67" s="24">
        <f>(C67)-YEAR(I67)</f>
        <v>14</v>
      </c>
      <c r="Q67" s="25" t="str">
        <f>+F67&amp;" "&amp;G67</f>
        <v>DED EMM</v>
      </c>
      <c r="R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C</v>
      </c>
    </row>
    <row r="68" spans="1:18" x14ac:dyDescent="0.2">
      <c r="A68" s="6" t="s">
        <v>19</v>
      </c>
      <c r="B68" s="6">
        <v>13090</v>
      </c>
      <c r="C68" s="29">
        <v>2013</v>
      </c>
      <c r="D68" s="29">
        <v>7</v>
      </c>
      <c r="E68" s="18">
        <v>0</v>
      </c>
      <c r="F68" s="19" t="s">
        <v>8</v>
      </c>
      <c r="G68" s="2" t="s">
        <v>154</v>
      </c>
      <c r="H68" s="2" t="s">
        <v>0</v>
      </c>
      <c r="I68" s="1">
        <v>36109</v>
      </c>
      <c r="J68" s="3">
        <v>62780</v>
      </c>
      <c r="K68" s="2" t="s">
        <v>258</v>
      </c>
      <c r="L68" s="2" t="s">
        <v>205</v>
      </c>
      <c r="M68" s="47">
        <v>0</v>
      </c>
      <c r="N68" s="1"/>
      <c r="O68" s="1"/>
      <c r="P68" s="24">
        <f>(C68)-YEAR(I68)</f>
        <v>15</v>
      </c>
      <c r="Q68" s="25" t="str">
        <f>+F68&amp;" "&amp;G68</f>
        <v>DED HUB</v>
      </c>
      <c r="R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A</v>
      </c>
    </row>
    <row r="69" spans="1:18" x14ac:dyDescent="0.2">
      <c r="A69" s="6" t="s">
        <v>19</v>
      </c>
      <c r="B69" s="6">
        <v>13199</v>
      </c>
      <c r="C69" s="29">
        <v>2013</v>
      </c>
      <c r="D69" s="29">
        <v>8</v>
      </c>
      <c r="E69" s="18">
        <v>1</v>
      </c>
      <c r="F69" s="19" t="s">
        <v>8</v>
      </c>
      <c r="G69" s="2" t="s">
        <v>48</v>
      </c>
      <c r="H69" s="2" t="s">
        <v>0</v>
      </c>
      <c r="I69" s="1">
        <v>27361</v>
      </c>
      <c r="J69" s="3">
        <v>59158</v>
      </c>
      <c r="K69" s="2" t="s">
        <v>319</v>
      </c>
      <c r="L69" s="2" t="s">
        <v>205</v>
      </c>
      <c r="M69" s="47">
        <v>1</v>
      </c>
      <c r="N69" s="1"/>
      <c r="O69" s="1"/>
      <c r="P69" s="24">
        <f>(C69)-YEAR(I69)</f>
        <v>39</v>
      </c>
      <c r="Q69" s="25" t="str">
        <f>+F69&amp;" "&amp;G69</f>
        <v>DED JC</v>
      </c>
      <c r="R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C</v>
      </c>
    </row>
    <row r="70" spans="1:18" x14ac:dyDescent="0.2">
      <c r="A70" s="6" t="s">
        <v>19</v>
      </c>
      <c r="B70" s="6">
        <v>13186</v>
      </c>
      <c r="C70" s="29">
        <v>2013</v>
      </c>
      <c r="D70" s="29">
        <v>8</v>
      </c>
      <c r="E70" s="18">
        <v>0</v>
      </c>
      <c r="F70" s="19" t="s">
        <v>8</v>
      </c>
      <c r="G70" s="2" t="s">
        <v>63</v>
      </c>
      <c r="H70" s="2" t="s">
        <v>0</v>
      </c>
      <c r="I70" s="1">
        <v>29539</v>
      </c>
      <c r="J70" s="3">
        <v>59170</v>
      </c>
      <c r="K70" s="2" t="s">
        <v>292</v>
      </c>
      <c r="L70" s="2" t="s">
        <v>205</v>
      </c>
      <c r="M70" s="47">
        <v>1</v>
      </c>
      <c r="N70" s="1"/>
      <c r="O70" s="1"/>
      <c r="P70" s="24">
        <f>(C70)-YEAR(I70)</f>
        <v>33</v>
      </c>
      <c r="Q70" s="25" t="str">
        <f>+F70&amp;" "&amp;G70</f>
        <v>DED JER</v>
      </c>
      <c r="R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C</v>
      </c>
    </row>
    <row r="71" spans="1:18" x14ac:dyDescent="0.2">
      <c r="A71" s="6" t="s">
        <v>19</v>
      </c>
      <c r="B71" s="6">
        <v>13154</v>
      </c>
      <c r="C71" s="29">
        <v>2013</v>
      </c>
      <c r="D71" s="29">
        <v>7</v>
      </c>
      <c r="E71" s="18">
        <v>0</v>
      </c>
      <c r="F71" s="19" t="s">
        <v>8</v>
      </c>
      <c r="G71" s="2" t="s">
        <v>57</v>
      </c>
      <c r="H71" s="2" t="s">
        <v>0</v>
      </c>
      <c r="I71" s="1">
        <v>32662</v>
      </c>
      <c r="J71" s="3">
        <v>59390</v>
      </c>
      <c r="K71" s="2" t="s">
        <v>295</v>
      </c>
      <c r="L71" s="2" t="s">
        <v>205</v>
      </c>
      <c r="M71" s="47">
        <v>1</v>
      </c>
      <c r="N71" s="1"/>
      <c r="O71" s="1"/>
      <c r="P71" s="24">
        <f>(C71)-YEAR(I71)</f>
        <v>24</v>
      </c>
      <c r="Q71" s="25" t="str">
        <f>+F71&amp;" "&amp;G71</f>
        <v>DED JUL</v>
      </c>
      <c r="R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C</v>
      </c>
    </row>
    <row r="72" spans="1:18" x14ac:dyDescent="0.2">
      <c r="A72" s="6" t="s">
        <v>19</v>
      </c>
      <c r="B72" s="6">
        <v>13192</v>
      </c>
      <c r="C72" s="29">
        <v>2013</v>
      </c>
      <c r="D72" s="29">
        <v>8</v>
      </c>
      <c r="E72" s="18">
        <v>1</v>
      </c>
      <c r="F72" s="19" t="s">
        <v>8</v>
      </c>
      <c r="G72" s="2" t="s">
        <v>57</v>
      </c>
      <c r="H72" s="2" t="s">
        <v>0</v>
      </c>
      <c r="I72" s="1">
        <v>29131</v>
      </c>
      <c r="J72" s="3">
        <v>91130</v>
      </c>
      <c r="K72" s="2" t="s">
        <v>316</v>
      </c>
      <c r="L72" s="2" t="s">
        <v>205</v>
      </c>
      <c r="M72" s="47">
        <v>0</v>
      </c>
      <c r="N72" s="1"/>
      <c r="O72" s="1"/>
      <c r="P72" s="24">
        <f>(C72)-YEAR(I72)</f>
        <v>34</v>
      </c>
      <c r="Q72" s="25" t="str">
        <f>+F72&amp;" "&amp;G72</f>
        <v>DED JUL</v>
      </c>
      <c r="R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F</v>
      </c>
    </row>
    <row r="73" spans="1:18" x14ac:dyDescent="0.2">
      <c r="A73" s="6" t="s">
        <v>19</v>
      </c>
      <c r="B73" s="6">
        <v>13055</v>
      </c>
      <c r="C73" s="29">
        <v>2013</v>
      </c>
      <c r="D73" s="29">
        <v>7</v>
      </c>
      <c r="E73" s="18">
        <v>1</v>
      </c>
      <c r="F73" s="19" t="s">
        <v>8</v>
      </c>
      <c r="G73" s="2" t="s">
        <v>16</v>
      </c>
      <c r="H73" s="2" t="s">
        <v>15</v>
      </c>
      <c r="I73" s="1">
        <v>36550</v>
      </c>
      <c r="J73" s="3">
        <v>62580</v>
      </c>
      <c r="K73" s="2" t="s">
        <v>242</v>
      </c>
      <c r="L73" s="2" t="s">
        <v>205</v>
      </c>
      <c r="M73" s="47">
        <v>1</v>
      </c>
      <c r="N73" s="1"/>
      <c r="O73" s="1"/>
      <c r="P73" s="24">
        <f>(C73)-YEAR(I73)</f>
        <v>13</v>
      </c>
      <c r="Q73" s="25" t="str">
        <f>+F73&amp;" "&amp;G73</f>
        <v>DED LAU</v>
      </c>
      <c r="R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B</v>
      </c>
    </row>
    <row r="74" spans="1:18" x14ac:dyDescent="0.2">
      <c r="A74" s="6" t="s">
        <v>19</v>
      </c>
      <c r="B74" s="6">
        <v>13014</v>
      </c>
      <c r="C74" s="29">
        <v>2013</v>
      </c>
      <c r="D74" s="29">
        <v>7</v>
      </c>
      <c r="E74" s="18">
        <v>1</v>
      </c>
      <c r="F74" s="19" t="s">
        <v>8</v>
      </c>
      <c r="G74" s="2" t="s">
        <v>188</v>
      </c>
      <c r="H74" s="2" t="s">
        <v>15</v>
      </c>
      <c r="I74" s="1">
        <v>37700</v>
      </c>
      <c r="J74" s="3">
        <v>59</v>
      </c>
      <c r="K74" s="2" t="s">
        <v>215</v>
      </c>
      <c r="L74" s="2" t="s">
        <v>205</v>
      </c>
      <c r="M74" s="47">
        <v>1</v>
      </c>
      <c r="N74" s="1"/>
      <c r="O74" s="1"/>
      <c r="P74" s="24">
        <f>(C74)-YEAR(I74)</f>
        <v>10</v>
      </c>
      <c r="Q74" s="25" t="str">
        <f>+F74&amp;" "&amp;G74</f>
        <v>DED LEA</v>
      </c>
      <c r="R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C</v>
      </c>
    </row>
    <row r="75" spans="1:18" x14ac:dyDescent="0.2">
      <c r="A75" s="6" t="s">
        <v>19</v>
      </c>
      <c r="B75" s="6">
        <v>13003</v>
      </c>
      <c r="C75" s="29">
        <v>2013</v>
      </c>
      <c r="D75" s="29">
        <v>7</v>
      </c>
      <c r="E75" s="18">
        <v>1</v>
      </c>
      <c r="F75" s="19" t="s">
        <v>8</v>
      </c>
      <c r="G75" s="2" t="s">
        <v>130</v>
      </c>
      <c r="H75" s="2" t="s">
        <v>0</v>
      </c>
      <c r="I75" s="1">
        <v>37914</v>
      </c>
      <c r="J75" s="3">
        <v>62221</v>
      </c>
      <c r="K75" s="2" t="s">
        <v>206</v>
      </c>
      <c r="L75" s="2" t="s">
        <v>205</v>
      </c>
      <c r="M75" s="47">
        <v>1</v>
      </c>
      <c r="N75" s="1"/>
      <c r="O75" s="1"/>
      <c r="P75" s="24">
        <f>(C75)-YEAR(I75)</f>
        <v>10</v>
      </c>
      <c r="Q75" s="25" t="str">
        <f>+F75&amp;" "&amp;G75</f>
        <v>DED LOU</v>
      </c>
      <c r="R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B</v>
      </c>
    </row>
    <row r="76" spans="1:18" x14ac:dyDescent="0.2">
      <c r="A76" s="6" t="s">
        <v>19</v>
      </c>
      <c r="B76" s="6">
        <v>13010</v>
      </c>
      <c r="C76" s="29">
        <v>2013</v>
      </c>
      <c r="D76" s="29">
        <v>7</v>
      </c>
      <c r="E76" s="18">
        <v>1</v>
      </c>
      <c r="F76" s="19" t="s">
        <v>8</v>
      </c>
      <c r="G76" s="2" t="s">
        <v>130</v>
      </c>
      <c r="H76" s="2" t="s">
        <v>0</v>
      </c>
      <c r="I76" s="1">
        <v>37914</v>
      </c>
      <c r="J76" s="3">
        <v>59200</v>
      </c>
      <c r="K76" s="2" t="s">
        <v>211</v>
      </c>
      <c r="L76" s="2" t="s">
        <v>205</v>
      </c>
      <c r="M76" s="47">
        <v>0</v>
      </c>
      <c r="N76" s="1"/>
      <c r="O76" s="1"/>
      <c r="P76" s="24">
        <f>(C76)-YEAR(I76)</f>
        <v>10</v>
      </c>
      <c r="Q76" s="25" t="str">
        <f>+F76&amp;" "&amp;G76</f>
        <v>DED LOU</v>
      </c>
      <c r="R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C</v>
      </c>
    </row>
    <row r="77" spans="1:18" x14ac:dyDescent="0.2">
      <c r="A77" s="6" t="s">
        <v>19</v>
      </c>
      <c r="B77" s="6">
        <v>13110</v>
      </c>
      <c r="C77" s="29">
        <v>2013</v>
      </c>
      <c r="D77" s="29">
        <v>7</v>
      </c>
      <c r="E77" s="18">
        <v>0</v>
      </c>
      <c r="F77" s="19" t="s">
        <v>8</v>
      </c>
      <c r="G77" s="2" t="s">
        <v>139</v>
      </c>
      <c r="H77" s="2" t="s">
        <v>0</v>
      </c>
      <c r="I77" s="1">
        <v>35065</v>
      </c>
      <c r="J77" s="3">
        <v>2240</v>
      </c>
      <c r="K77" s="2" t="s">
        <v>274</v>
      </c>
      <c r="L77" s="2" t="s">
        <v>205</v>
      </c>
      <c r="M77" s="47">
        <v>1</v>
      </c>
      <c r="N77" s="1"/>
      <c r="O77" s="1"/>
      <c r="P77" s="24">
        <f>(C77)-YEAR(I77)</f>
        <v>17</v>
      </c>
      <c r="Q77" s="25" t="str">
        <f>+F77&amp;" "&amp;G77</f>
        <v>DED LUC</v>
      </c>
      <c r="R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F</v>
      </c>
    </row>
    <row r="78" spans="1:18" x14ac:dyDescent="0.2">
      <c r="A78" s="6" t="s">
        <v>19</v>
      </c>
      <c r="B78" s="6">
        <v>13017</v>
      </c>
      <c r="C78" s="29">
        <v>2013</v>
      </c>
      <c r="D78" s="29">
        <v>7</v>
      </c>
      <c r="E78" s="18">
        <v>1</v>
      </c>
      <c r="F78" s="19" t="s">
        <v>8</v>
      </c>
      <c r="G78" s="2" t="s">
        <v>69</v>
      </c>
      <c r="H78" s="2" t="s">
        <v>0</v>
      </c>
      <c r="I78" s="1">
        <v>37815</v>
      </c>
      <c r="J78" s="3">
        <v>59115</v>
      </c>
      <c r="K78" s="7" t="s">
        <v>218</v>
      </c>
      <c r="L78" s="8" t="s">
        <v>205</v>
      </c>
      <c r="M78" s="47">
        <v>1</v>
      </c>
      <c r="N78" s="1"/>
      <c r="O78" s="1"/>
      <c r="P78" s="24">
        <f>(C78)-YEAR(I78)</f>
        <v>10</v>
      </c>
      <c r="Q78" s="25" t="str">
        <f>+F78&amp;" "&amp;G78</f>
        <v>DED MAT</v>
      </c>
      <c r="R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C</v>
      </c>
    </row>
    <row r="79" spans="1:18" x14ac:dyDescent="0.2">
      <c r="A79" s="6" t="s">
        <v>19</v>
      </c>
      <c r="B79" s="6">
        <v>13043</v>
      </c>
      <c r="C79" s="29">
        <v>2013</v>
      </c>
      <c r="D79" s="29">
        <v>7</v>
      </c>
      <c r="E79" s="18">
        <v>1</v>
      </c>
      <c r="F79" s="19" t="s">
        <v>8</v>
      </c>
      <c r="G79" s="2" t="s">
        <v>69</v>
      </c>
      <c r="H79" s="2" t="s">
        <v>0</v>
      </c>
      <c r="I79" s="1">
        <v>37229</v>
      </c>
      <c r="J79" s="3">
        <v>62155</v>
      </c>
      <c r="K79" s="2" t="s">
        <v>240</v>
      </c>
      <c r="L79" s="2" t="s">
        <v>205</v>
      </c>
      <c r="M79" s="47">
        <v>1</v>
      </c>
      <c r="N79" s="1"/>
      <c r="O79" s="1"/>
      <c r="P79" s="24">
        <f>(C79)-YEAR(I79)</f>
        <v>12</v>
      </c>
      <c r="Q79" s="25" t="str">
        <f>+F79&amp;" "&amp;G79</f>
        <v>DED MAT</v>
      </c>
      <c r="R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A</v>
      </c>
    </row>
    <row r="80" spans="1:18" x14ac:dyDescent="0.2">
      <c r="A80" s="6" t="s">
        <v>19</v>
      </c>
      <c r="B80" s="6">
        <v>13031</v>
      </c>
      <c r="C80" s="29">
        <v>2013</v>
      </c>
      <c r="D80" s="29">
        <v>7</v>
      </c>
      <c r="E80" s="18">
        <v>1</v>
      </c>
      <c r="F80" s="19" t="s">
        <v>8</v>
      </c>
      <c r="G80" s="2" t="s">
        <v>47</v>
      </c>
      <c r="H80" s="2" t="s">
        <v>0</v>
      </c>
      <c r="I80" s="1">
        <v>37322</v>
      </c>
      <c r="J80" s="3">
        <v>59230</v>
      </c>
      <c r="K80" s="2" t="s">
        <v>214</v>
      </c>
      <c r="L80" s="2" t="s">
        <v>205</v>
      </c>
      <c r="M80" s="47">
        <v>0</v>
      </c>
      <c r="N80" s="1"/>
      <c r="O80" s="1"/>
      <c r="P80" s="24">
        <f>(C80)-YEAR(I80)</f>
        <v>11</v>
      </c>
      <c r="Q80" s="25" t="str">
        <f>+F80&amp;" "&amp;G80</f>
        <v>DED MAX</v>
      </c>
      <c r="R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C</v>
      </c>
    </row>
    <row r="81" spans="1:18" x14ac:dyDescent="0.2">
      <c r="A81" s="6" t="s">
        <v>19</v>
      </c>
      <c r="B81" s="6">
        <v>13200</v>
      </c>
      <c r="C81" s="29">
        <v>2013</v>
      </c>
      <c r="D81" s="29">
        <v>8</v>
      </c>
      <c r="E81" s="18">
        <v>1</v>
      </c>
      <c r="F81" s="19" t="s">
        <v>8</v>
      </c>
      <c r="G81" s="2" t="s">
        <v>47</v>
      </c>
      <c r="H81" s="2" t="s">
        <v>0</v>
      </c>
      <c r="I81" s="1">
        <v>27166</v>
      </c>
      <c r="J81" s="3">
        <v>59158</v>
      </c>
      <c r="K81" s="2" t="s">
        <v>319</v>
      </c>
      <c r="L81" s="2" t="s">
        <v>205</v>
      </c>
      <c r="M81" s="47">
        <v>1</v>
      </c>
      <c r="N81" s="1"/>
      <c r="O81" s="1"/>
      <c r="P81" s="24">
        <f>(C81)-YEAR(I81)</f>
        <v>39</v>
      </c>
      <c r="Q81" s="25" t="str">
        <f>+F81&amp;" "&amp;G81</f>
        <v>DED MAX</v>
      </c>
      <c r="R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C</v>
      </c>
    </row>
    <row r="82" spans="1:18" x14ac:dyDescent="0.2">
      <c r="A82" s="6" t="s">
        <v>19</v>
      </c>
      <c r="B82" s="6">
        <v>13117</v>
      </c>
      <c r="C82" s="29">
        <v>2013</v>
      </c>
      <c r="D82" s="29">
        <v>7</v>
      </c>
      <c r="E82" s="18">
        <v>0</v>
      </c>
      <c r="F82" s="19" t="s">
        <v>8</v>
      </c>
      <c r="G82" s="2" t="s">
        <v>132</v>
      </c>
      <c r="H82" s="2" t="s">
        <v>0</v>
      </c>
      <c r="I82" s="1">
        <v>35430</v>
      </c>
      <c r="J82" s="3">
        <v>62780</v>
      </c>
      <c r="K82" s="2" t="s">
        <v>239</v>
      </c>
      <c r="L82" s="2" t="s">
        <v>205</v>
      </c>
      <c r="M82" s="47">
        <v>0</v>
      </c>
      <c r="N82" s="1"/>
      <c r="O82" s="1"/>
      <c r="P82" s="24">
        <f>(C82)-YEAR(I82)</f>
        <v>17</v>
      </c>
      <c r="Q82" s="25" t="str">
        <f>+F82&amp;" "&amp;G82</f>
        <v>DED MEH</v>
      </c>
      <c r="R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A</v>
      </c>
    </row>
    <row r="83" spans="1:18" x14ac:dyDescent="0.2">
      <c r="A83" s="6" t="s">
        <v>19</v>
      </c>
      <c r="B83" s="6">
        <v>13131</v>
      </c>
      <c r="C83" s="29">
        <v>2013</v>
      </c>
      <c r="D83" s="29">
        <v>7</v>
      </c>
      <c r="E83" s="18">
        <v>0</v>
      </c>
      <c r="F83" s="19" t="s">
        <v>8</v>
      </c>
      <c r="G83" s="2" t="s">
        <v>18</v>
      </c>
      <c r="H83" s="2" t="s">
        <v>0</v>
      </c>
      <c r="I83" s="1">
        <v>33683</v>
      </c>
      <c r="J83" s="3">
        <v>62330</v>
      </c>
      <c r="K83" s="2" t="s">
        <v>287</v>
      </c>
      <c r="L83" s="2" t="s">
        <v>205</v>
      </c>
      <c r="M83" s="47">
        <v>1</v>
      </c>
      <c r="N83" s="1"/>
      <c r="O83" s="1"/>
      <c r="P83" s="24">
        <f>(C83)-YEAR(I83)</f>
        <v>21</v>
      </c>
      <c r="Q83" s="25" t="str">
        <f>+F83&amp;" "&amp;G83</f>
        <v>DED PIE</v>
      </c>
      <c r="R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B</v>
      </c>
    </row>
    <row r="84" spans="1:18" x14ac:dyDescent="0.2">
      <c r="A84" s="6" t="s">
        <v>19</v>
      </c>
      <c r="B84" s="6">
        <v>13076</v>
      </c>
      <c r="C84" s="29">
        <v>2013</v>
      </c>
      <c r="D84" s="29">
        <v>7</v>
      </c>
      <c r="E84" s="18">
        <v>1</v>
      </c>
      <c r="F84" s="19" t="s">
        <v>8</v>
      </c>
      <c r="G84" s="2" t="s">
        <v>163</v>
      </c>
      <c r="H84" s="2" t="s">
        <v>0</v>
      </c>
      <c r="I84" s="1">
        <v>36444</v>
      </c>
      <c r="J84" s="3">
        <v>62143</v>
      </c>
      <c r="K84" s="2" t="s">
        <v>254</v>
      </c>
      <c r="L84" s="2" t="s">
        <v>205</v>
      </c>
      <c r="M84" s="47">
        <v>0</v>
      </c>
      <c r="N84" s="1"/>
      <c r="O84" s="1"/>
      <c r="P84" s="24">
        <f>(C84)-YEAR(I84)</f>
        <v>14</v>
      </c>
      <c r="Q84" s="25" t="str">
        <f>+F84&amp;" "&amp;G84</f>
        <v>DED THO</v>
      </c>
      <c r="R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B</v>
      </c>
    </row>
    <row r="85" spans="1:18" x14ac:dyDescent="0.2">
      <c r="A85" s="6" t="s">
        <v>19</v>
      </c>
      <c r="B85" s="6">
        <v>13140</v>
      </c>
      <c r="C85" s="29">
        <v>2013</v>
      </c>
      <c r="D85" s="29">
        <v>7</v>
      </c>
      <c r="E85" s="18">
        <v>0</v>
      </c>
      <c r="F85" s="19" t="s">
        <v>8</v>
      </c>
      <c r="G85" s="2" t="s">
        <v>113</v>
      </c>
      <c r="H85" s="2" t="s">
        <v>0</v>
      </c>
      <c r="I85" s="1">
        <v>33563</v>
      </c>
      <c r="J85" s="3">
        <v>59148</v>
      </c>
      <c r="K85" s="2" t="s">
        <v>290</v>
      </c>
      <c r="L85" s="2" t="s">
        <v>205</v>
      </c>
      <c r="M85" s="47">
        <v>1</v>
      </c>
      <c r="N85" s="1"/>
      <c r="O85" s="1"/>
      <c r="P85" s="24">
        <f>(C85)-YEAR(I85)</f>
        <v>22</v>
      </c>
      <c r="Q85" s="25" t="str">
        <f>+F85&amp;" "&amp;G85</f>
        <v>DED VAL</v>
      </c>
      <c r="R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C</v>
      </c>
    </row>
    <row r="86" spans="1:18" x14ac:dyDescent="0.2">
      <c r="A86" s="6" t="s">
        <v>19</v>
      </c>
      <c r="B86" s="6">
        <v>13007</v>
      </c>
      <c r="C86" s="29">
        <v>2013</v>
      </c>
      <c r="D86" s="29">
        <v>7</v>
      </c>
      <c r="E86" s="18">
        <v>1</v>
      </c>
      <c r="F86" s="19" t="s">
        <v>8</v>
      </c>
      <c r="G86" s="2" t="s">
        <v>191</v>
      </c>
      <c r="H86" s="2" t="s">
        <v>15</v>
      </c>
      <c r="I86" s="1">
        <v>38663</v>
      </c>
      <c r="J86" s="3">
        <v>62300</v>
      </c>
      <c r="K86" s="2" t="s">
        <v>210</v>
      </c>
      <c r="L86" s="2" t="s">
        <v>205</v>
      </c>
      <c r="M86" s="47">
        <v>0</v>
      </c>
      <c r="N86" s="1"/>
      <c r="O86" s="1"/>
      <c r="P86" s="24">
        <f>(C86)-YEAR(I86)</f>
        <v>8</v>
      </c>
      <c r="Q86" s="25" t="str">
        <f>+F86&amp;" "&amp;G86</f>
        <v>DED ZOE</v>
      </c>
      <c r="R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B</v>
      </c>
    </row>
    <row r="87" spans="1:18" x14ac:dyDescent="0.2">
      <c r="A87" s="6" t="s">
        <v>19</v>
      </c>
      <c r="B87" s="6">
        <v>13201</v>
      </c>
      <c r="C87" s="29">
        <v>2013</v>
      </c>
      <c r="D87" s="29">
        <v>8</v>
      </c>
      <c r="E87" s="18">
        <v>0</v>
      </c>
      <c r="F87" s="19" t="s">
        <v>46</v>
      </c>
      <c r="G87" s="2" t="s">
        <v>45</v>
      </c>
      <c r="H87" s="2" t="s">
        <v>15</v>
      </c>
      <c r="I87" s="1">
        <v>27094</v>
      </c>
      <c r="J87" s="3">
        <v>59158</v>
      </c>
      <c r="K87" s="2" t="s">
        <v>319</v>
      </c>
      <c r="L87" s="2" t="s">
        <v>205</v>
      </c>
      <c r="M87" s="47">
        <v>1</v>
      </c>
      <c r="N87" s="1"/>
      <c r="O87" s="1"/>
      <c r="P87" s="24">
        <f>(C87)-YEAR(I87)</f>
        <v>39</v>
      </c>
      <c r="Q87" s="25" t="str">
        <f>+F87&amp;" "&amp;G87</f>
        <v>DID MEL</v>
      </c>
      <c r="R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C</v>
      </c>
    </row>
    <row r="88" spans="1:18" x14ac:dyDescent="0.2">
      <c r="A88" s="6" t="s">
        <v>19</v>
      </c>
      <c r="B88" s="6">
        <v>13114</v>
      </c>
      <c r="C88" s="29">
        <v>2013</v>
      </c>
      <c r="D88" s="29">
        <v>7</v>
      </c>
      <c r="E88" s="18">
        <v>0</v>
      </c>
      <c r="F88" s="19" t="s">
        <v>135</v>
      </c>
      <c r="G88" s="2" t="s">
        <v>134</v>
      </c>
      <c r="H88" s="2" t="s">
        <v>0</v>
      </c>
      <c r="I88" s="1">
        <v>35424</v>
      </c>
      <c r="J88" s="3">
        <v>94000</v>
      </c>
      <c r="K88" s="2" t="s">
        <v>276</v>
      </c>
      <c r="L88" s="2" t="s">
        <v>205</v>
      </c>
      <c r="M88" s="47">
        <v>1</v>
      </c>
      <c r="N88" s="1"/>
      <c r="O88" s="1"/>
      <c r="P88" s="24">
        <f>(C88)-YEAR(I88)</f>
        <v>17</v>
      </c>
      <c r="Q88" s="25" t="str">
        <f>+F88&amp;" "&amp;G88</f>
        <v>DOD GAS</v>
      </c>
      <c r="R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F</v>
      </c>
    </row>
    <row r="89" spans="1:18" x14ac:dyDescent="0.2">
      <c r="A89" s="6" t="s">
        <v>19</v>
      </c>
      <c r="B89" s="6">
        <v>13109</v>
      </c>
      <c r="C89" s="29">
        <v>2013</v>
      </c>
      <c r="D89" s="29">
        <v>7</v>
      </c>
      <c r="E89" s="18">
        <v>0</v>
      </c>
      <c r="F89" s="19" t="s">
        <v>140</v>
      </c>
      <c r="G89" s="2" t="s">
        <v>37</v>
      </c>
      <c r="H89" s="2" t="s">
        <v>0</v>
      </c>
      <c r="I89" s="1">
        <v>35249</v>
      </c>
      <c r="J89" s="3">
        <v>2240</v>
      </c>
      <c r="K89" s="2" t="s">
        <v>274</v>
      </c>
      <c r="L89" s="2" t="s">
        <v>205</v>
      </c>
      <c r="M89" s="47">
        <v>1</v>
      </c>
      <c r="N89" s="1"/>
      <c r="O89" s="1"/>
      <c r="P89" s="24">
        <f>(C89)-YEAR(I89)</f>
        <v>17</v>
      </c>
      <c r="Q89" s="25" t="str">
        <f>+F89&amp;" "&amp;G89</f>
        <v>DRD GRE</v>
      </c>
      <c r="R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F</v>
      </c>
    </row>
    <row r="90" spans="1:18" x14ac:dyDescent="0.2">
      <c r="A90" s="6" t="s">
        <v>19</v>
      </c>
      <c r="B90" s="6">
        <v>13118</v>
      </c>
      <c r="C90" s="29">
        <v>2013</v>
      </c>
      <c r="D90" s="29">
        <v>7</v>
      </c>
      <c r="E90" s="18">
        <v>0</v>
      </c>
      <c r="F90" s="19" t="s">
        <v>3</v>
      </c>
      <c r="G90" s="2" t="s">
        <v>131</v>
      </c>
      <c r="H90" s="2" t="s">
        <v>0</v>
      </c>
      <c r="I90" s="1">
        <v>34984</v>
      </c>
      <c r="J90" s="3">
        <v>92100</v>
      </c>
      <c r="K90" s="2" t="s">
        <v>278</v>
      </c>
      <c r="L90" s="2" t="s">
        <v>205</v>
      </c>
      <c r="M90" s="47">
        <v>1</v>
      </c>
      <c r="N90" s="1"/>
      <c r="O90" s="1"/>
      <c r="P90" s="24">
        <f>(C90)-YEAR(I90)</f>
        <v>18</v>
      </c>
      <c r="Q90" s="25" t="str">
        <f>+F90&amp;" "&amp;G90</f>
        <v>DUD AUR</v>
      </c>
      <c r="R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F</v>
      </c>
    </row>
    <row r="91" spans="1:18" x14ac:dyDescent="0.2">
      <c r="A91" s="6" t="s">
        <v>19</v>
      </c>
      <c r="B91" s="6">
        <v>13153</v>
      </c>
      <c r="C91" s="29">
        <v>2013</v>
      </c>
      <c r="D91" s="29">
        <v>7</v>
      </c>
      <c r="E91" s="18">
        <v>0</v>
      </c>
      <c r="F91" s="19" t="s">
        <v>3</v>
      </c>
      <c r="G91" s="2" t="s">
        <v>98</v>
      </c>
      <c r="H91" s="2" t="s">
        <v>0</v>
      </c>
      <c r="I91" s="1">
        <v>32588</v>
      </c>
      <c r="J91" s="3">
        <v>62880</v>
      </c>
      <c r="K91" s="2" t="s">
        <v>275</v>
      </c>
      <c r="L91" s="2" t="s">
        <v>205</v>
      </c>
      <c r="M91" s="47">
        <v>0</v>
      </c>
      <c r="N91" s="1"/>
      <c r="O91" s="1"/>
      <c r="P91" s="24">
        <f>(C91)-YEAR(I91)</f>
        <v>24</v>
      </c>
      <c r="Q91" s="25" t="str">
        <f>+F91&amp;" "&amp;G91</f>
        <v>DUD BAP</v>
      </c>
      <c r="R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B</v>
      </c>
    </row>
    <row r="92" spans="1:18" x14ac:dyDescent="0.2">
      <c r="A92" s="6" t="s">
        <v>19</v>
      </c>
      <c r="B92" s="6">
        <v>13196</v>
      </c>
      <c r="C92" s="29">
        <v>2013</v>
      </c>
      <c r="D92" s="29">
        <v>8</v>
      </c>
      <c r="E92" s="18">
        <v>1</v>
      </c>
      <c r="F92" s="19" t="s">
        <v>3</v>
      </c>
      <c r="G92" s="2" t="s">
        <v>52</v>
      </c>
      <c r="H92" s="2" t="s">
        <v>15</v>
      </c>
      <c r="I92" s="1">
        <v>28105</v>
      </c>
      <c r="J92" s="3">
        <v>95720</v>
      </c>
      <c r="K92" s="2" t="s">
        <v>318</v>
      </c>
      <c r="L92" s="2" t="s">
        <v>205</v>
      </c>
      <c r="M92" s="47">
        <v>1</v>
      </c>
      <c r="N92" s="1"/>
      <c r="O92" s="1"/>
      <c r="P92" s="24">
        <f>(C92)-YEAR(I92)</f>
        <v>37</v>
      </c>
      <c r="Q92" s="25" t="str">
        <f>+F92&amp;" "&amp;G92</f>
        <v>DUD BEA</v>
      </c>
      <c r="R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F</v>
      </c>
    </row>
    <row r="93" spans="1:18" x14ac:dyDescent="0.2">
      <c r="A93" s="6" t="s">
        <v>19</v>
      </c>
      <c r="B93" s="6">
        <v>13198</v>
      </c>
      <c r="C93" s="29">
        <v>2013</v>
      </c>
      <c r="D93" s="29">
        <v>8</v>
      </c>
      <c r="E93" s="18">
        <v>0</v>
      </c>
      <c r="F93" s="19" t="s">
        <v>3</v>
      </c>
      <c r="G93" s="2" t="s">
        <v>49</v>
      </c>
      <c r="H93" s="2" t="s">
        <v>0</v>
      </c>
      <c r="I93" s="1">
        <v>27667</v>
      </c>
      <c r="J93" s="3">
        <v>59158</v>
      </c>
      <c r="K93" s="2" t="s">
        <v>319</v>
      </c>
      <c r="L93" s="2" t="s">
        <v>205</v>
      </c>
      <c r="M93" s="47">
        <v>1</v>
      </c>
      <c r="N93" s="1"/>
      <c r="O93" s="1"/>
      <c r="P93" s="24">
        <f>(C93)-YEAR(I93)</f>
        <v>38</v>
      </c>
      <c r="Q93" s="25" t="str">
        <f>+F93&amp;" "&amp;G93</f>
        <v>DUD CHR</v>
      </c>
      <c r="R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C</v>
      </c>
    </row>
    <row r="94" spans="1:18" x14ac:dyDescent="0.2">
      <c r="A94" s="6" t="s">
        <v>19</v>
      </c>
      <c r="B94" s="6">
        <v>13188</v>
      </c>
      <c r="C94" s="29">
        <v>2013</v>
      </c>
      <c r="D94" s="29">
        <v>8</v>
      </c>
      <c r="E94" s="18">
        <v>1</v>
      </c>
      <c r="F94" s="19" t="s">
        <v>3</v>
      </c>
      <c r="G94" s="2" t="s">
        <v>62</v>
      </c>
      <c r="H94" s="2" t="s">
        <v>15</v>
      </c>
      <c r="I94" s="1">
        <v>29468</v>
      </c>
      <c r="J94" s="3">
        <v>59130</v>
      </c>
      <c r="K94" s="2" t="s">
        <v>313</v>
      </c>
      <c r="L94" s="2" t="s">
        <v>205</v>
      </c>
      <c r="M94" s="47">
        <v>1</v>
      </c>
      <c r="N94" s="1"/>
      <c r="O94" s="1"/>
      <c r="P94" s="24">
        <f>(C94)-YEAR(I94)</f>
        <v>33</v>
      </c>
      <c r="Q94" s="25" t="str">
        <f>+F94&amp;" "&amp;G94</f>
        <v>DUD COR</v>
      </c>
      <c r="R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C</v>
      </c>
    </row>
    <row r="95" spans="1:18" x14ac:dyDescent="0.2">
      <c r="A95" s="6" t="s">
        <v>19</v>
      </c>
      <c r="B95" s="6">
        <v>13225</v>
      </c>
      <c r="C95" s="29">
        <v>2013</v>
      </c>
      <c r="D95" s="29">
        <v>8</v>
      </c>
      <c r="E95" s="18">
        <v>0</v>
      </c>
      <c r="F95" s="19" t="s">
        <v>3</v>
      </c>
      <c r="G95" s="2" t="s">
        <v>4</v>
      </c>
      <c r="H95" s="2" t="s">
        <v>0</v>
      </c>
      <c r="I95" s="1">
        <v>22123</v>
      </c>
      <c r="J95" s="21">
        <v>78600</v>
      </c>
      <c r="K95" s="19" t="s">
        <v>325</v>
      </c>
      <c r="L95" s="2" t="s">
        <v>232</v>
      </c>
      <c r="M95" s="47">
        <v>0</v>
      </c>
      <c r="N95" s="1"/>
      <c r="O95" s="1"/>
      <c r="P95" s="24">
        <f>(C95)-YEAR(I95)</f>
        <v>53</v>
      </c>
      <c r="Q95" s="25" t="str">
        <f>+F95&amp;" "&amp;G95</f>
        <v>DUD FAB</v>
      </c>
      <c r="R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F</v>
      </c>
    </row>
    <row r="96" spans="1:18" x14ac:dyDescent="0.2">
      <c r="A96" s="6" t="s">
        <v>19</v>
      </c>
      <c r="B96" s="6">
        <v>13164</v>
      </c>
      <c r="C96" s="29">
        <v>2013</v>
      </c>
      <c r="D96" s="29">
        <v>8</v>
      </c>
      <c r="E96" s="18">
        <v>1</v>
      </c>
      <c r="F96" s="19" t="s">
        <v>3</v>
      </c>
      <c r="G96" s="2" t="s">
        <v>86</v>
      </c>
      <c r="H96" s="2" t="s">
        <v>15</v>
      </c>
      <c r="I96" s="1">
        <v>31490</v>
      </c>
      <c r="J96" s="3">
        <v>62780</v>
      </c>
      <c r="K96" s="2" t="s">
        <v>299</v>
      </c>
      <c r="L96" s="2" t="s">
        <v>205</v>
      </c>
      <c r="M96" s="47">
        <v>1</v>
      </c>
      <c r="N96" s="1"/>
      <c r="O96" s="1"/>
      <c r="P96" s="24">
        <f>(C96)-YEAR(I96)</f>
        <v>27</v>
      </c>
      <c r="Q96" s="25" t="str">
        <f>+F96&amp;" "&amp;G96</f>
        <v>DUD HEL</v>
      </c>
      <c r="R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A</v>
      </c>
    </row>
    <row r="97" spans="1:18" x14ac:dyDescent="0.2">
      <c r="A97" s="6" t="s">
        <v>19</v>
      </c>
      <c r="B97" s="6">
        <v>13086</v>
      </c>
      <c r="C97" s="29">
        <v>2013</v>
      </c>
      <c r="D97" s="29">
        <v>7</v>
      </c>
      <c r="E97" s="18">
        <v>0</v>
      </c>
      <c r="F97" s="19" t="s">
        <v>3</v>
      </c>
      <c r="G97" s="2" t="s">
        <v>143</v>
      </c>
      <c r="H97" s="2" t="s">
        <v>0</v>
      </c>
      <c r="I97" s="1">
        <v>35978</v>
      </c>
      <c r="J97" s="3">
        <v>62780</v>
      </c>
      <c r="K97" s="2" t="s">
        <v>258</v>
      </c>
      <c r="L97" s="2" t="s">
        <v>205</v>
      </c>
      <c r="M97" s="47">
        <v>1</v>
      </c>
      <c r="N97" s="1"/>
      <c r="O97" s="1"/>
      <c r="P97" s="24">
        <f>(C97)-YEAR(I97)</f>
        <v>15</v>
      </c>
      <c r="Q97" s="25" t="str">
        <f>+F97&amp;" "&amp;G97</f>
        <v>DUD HUG</v>
      </c>
      <c r="R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A</v>
      </c>
    </row>
    <row r="98" spans="1:18" x14ac:dyDescent="0.2">
      <c r="A98" s="6" t="s">
        <v>19</v>
      </c>
      <c r="B98" s="6">
        <v>13226</v>
      </c>
      <c r="C98" s="29">
        <v>2013</v>
      </c>
      <c r="D98" s="29">
        <v>8</v>
      </c>
      <c r="E98" s="18">
        <v>1</v>
      </c>
      <c r="F98" s="19" t="s">
        <v>3</v>
      </c>
      <c r="G98" s="2" t="s">
        <v>2</v>
      </c>
      <c r="H98" s="2" t="s">
        <v>0</v>
      </c>
      <c r="I98" s="1">
        <v>20424</v>
      </c>
      <c r="J98" s="21">
        <v>78600</v>
      </c>
      <c r="K98" s="19" t="s">
        <v>325</v>
      </c>
      <c r="L98" s="2" t="s">
        <v>232</v>
      </c>
      <c r="M98" s="47">
        <v>0</v>
      </c>
      <c r="N98" s="1"/>
      <c r="O98" s="1"/>
      <c r="P98" s="24">
        <f>(C98)-YEAR(I98)</f>
        <v>58</v>
      </c>
      <c r="Q98" s="25" t="str">
        <f>+F98&amp;" "&amp;G98</f>
        <v>DUD JED</v>
      </c>
      <c r="R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F</v>
      </c>
    </row>
    <row r="99" spans="1:18" x14ac:dyDescent="0.2">
      <c r="A99" s="6" t="s">
        <v>19</v>
      </c>
      <c r="B99" s="6">
        <v>13149</v>
      </c>
      <c r="C99" s="29">
        <v>2013</v>
      </c>
      <c r="D99" s="29">
        <v>7</v>
      </c>
      <c r="E99" s="18">
        <v>1</v>
      </c>
      <c r="F99" s="19" t="s">
        <v>3</v>
      </c>
      <c r="G99" s="2" t="s">
        <v>104</v>
      </c>
      <c r="H99" s="2" t="s">
        <v>0</v>
      </c>
      <c r="I99" s="1">
        <v>32923</v>
      </c>
      <c r="J99" s="3">
        <v>59170</v>
      </c>
      <c r="K99" s="2" t="s">
        <v>292</v>
      </c>
      <c r="L99" s="9" t="s">
        <v>205</v>
      </c>
      <c r="M99" s="47">
        <v>1</v>
      </c>
      <c r="N99" s="1"/>
      <c r="O99" s="1"/>
      <c r="P99" s="24">
        <f>(C99)-YEAR(I99)</f>
        <v>23</v>
      </c>
      <c r="Q99" s="25" t="str">
        <f>+F99&amp;" "&amp;G99</f>
        <v>DUD JEO</v>
      </c>
      <c r="R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C</v>
      </c>
    </row>
    <row r="100" spans="1:18" x14ac:dyDescent="0.2">
      <c r="A100" s="6" t="s">
        <v>19</v>
      </c>
      <c r="B100" s="6">
        <v>13044</v>
      </c>
      <c r="C100" s="29">
        <v>2013</v>
      </c>
      <c r="D100" s="29">
        <v>7</v>
      </c>
      <c r="E100" s="18">
        <v>1</v>
      </c>
      <c r="F100" s="19" t="s">
        <v>3</v>
      </c>
      <c r="G100" s="2" t="s">
        <v>130</v>
      </c>
      <c r="H100" s="2" t="s">
        <v>0</v>
      </c>
      <c r="I100" s="1">
        <v>36917</v>
      </c>
      <c r="J100" s="3">
        <v>62155</v>
      </c>
      <c r="K100" s="2" t="s">
        <v>240</v>
      </c>
      <c r="L100" s="2" t="s">
        <v>205</v>
      </c>
      <c r="M100" s="47">
        <v>1</v>
      </c>
      <c r="N100" s="1"/>
      <c r="O100" s="1"/>
      <c r="P100" s="24">
        <f>(C100)-YEAR(I100)</f>
        <v>12</v>
      </c>
      <c r="Q100" s="25" t="str">
        <f>+F100&amp;" "&amp;G100</f>
        <v>DUD LOU</v>
      </c>
      <c r="R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A</v>
      </c>
    </row>
    <row r="101" spans="1:18" x14ac:dyDescent="0.2">
      <c r="A101" s="6" t="s">
        <v>19</v>
      </c>
      <c r="B101" s="6">
        <v>13166</v>
      </c>
      <c r="C101" s="29">
        <v>2013</v>
      </c>
      <c r="D101" s="29">
        <v>8</v>
      </c>
      <c r="E101" s="18">
        <v>0</v>
      </c>
      <c r="F101" s="19" t="s">
        <v>3</v>
      </c>
      <c r="G101" s="2" t="s">
        <v>69</v>
      </c>
      <c r="H101" s="2" t="s">
        <v>15</v>
      </c>
      <c r="I101" s="1">
        <v>31637</v>
      </c>
      <c r="J101" s="3">
        <v>62780</v>
      </c>
      <c r="K101" s="2" t="s">
        <v>299</v>
      </c>
      <c r="L101" s="2" t="s">
        <v>205</v>
      </c>
      <c r="M101" s="47">
        <v>0</v>
      </c>
      <c r="N101" s="1"/>
      <c r="O101" s="1"/>
      <c r="P101" s="24">
        <f>(C101)-YEAR(I101)</f>
        <v>27</v>
      </c>
      <c r="Q101" s="25" t="str">
        <f>+F101&amp;" "&amp;G101</f>
        <v>DUD MAT</v>
      </c>
      <c r="R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A</v>
      </c>
    </row>
    <row r="102" spans="1:18" x14ac:dyDescent="0.2">
      <c r="A102" s="6" t="s">
        <v>19</v>
      </c>
      <c r="B102" s="6">
        <v>13212</v>
      </c>
      <c r="C102" s="29">
        <v>2013</v>
      </c>
      <c r="D102" s="29">
        <v>8</v>
      </c>
      <c r="E102" s="18">
        <v>0</v>
      </c>
      <c r="F102" s="19" t="s">
        <v>3</v>
      </c>
      <c r="G102" s="2" t="s">
        <v>29</v>
      </c>
      <c r="H102" s="2" t="s">
        <v>0</v>
      </c>
      <c r="I102" s="1">
        <v>25686</v>
      </c>
      <c r="J102" s="3">
        <v>59130</v>
      </c>
      <c r="K102" s="2" t="s">
        <v>313</v>
      </c>
      <c r="L102" s="9" t="s">
        <v>232</v>
      </c>
      <c r="M102" s="47">
        <v>1</v>
      </c>
      <c r="N102" s="1"/>
      <c r="O102" s="1"/>
      <c r="P102" s="24">
        <f>(C102)-YEAR(I102)</f>
        <v>43</v>
      </c>
      <c r="Q102" s="25" t="str">
        <f>+F102&amp;" "&amp;G102</f>
        <v>DUD PHI</v>
      </c>
      <c r="R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C</v>
      </c>
    </row>
    <row r="103" spans="1:18" x14ac:dyDescent="0.2">
      <c r="A103" s="6" t="s">
        <v>19</v>
      </c>
      <c r="B103" s="6">
        <v>13218</v>
      </c>
      <c r="C103" s="29">
        <v>2013</v>
      </c>
      <c r="D103" s="29">
        <v>8</v>
      </c>
      <c r="E103" s="18">
        <v>0</v>
      </c>
      <c r="F103" s="19" t="s">
        <v>3</v>
      </c>
      <c r="G103" s="2" t="s">
        <v>18</v>
      </c>
      <c r="H103" s="2" t="s">
        <v>0</v>
      </c>
      <c r="I103" s="1">
        <v>24485</v>
      </c>
      <c r="J103" s="21">
        <v>80200</v>
      </c>
      <c r="K103" s="19" t="s">
        <v>326</v>
      </c>
      <c r="L103" s="2" t="s">
        <v>232</v>
      </c>
      <c r="M103" s="47">
        <v>1</v>
      </c>
      <c r="N103" s="1"/>
      <c r="O103" s="1"/>
      <c r="P103" s="24">
        <f>(C103)-YEAR(I103)</f>
        <v>46</v>
      </c>
      <c r="Q103" s="25" t="str">
        <f>+F103&amp;" "&amp;G103</f>
        <v>DUD PIE</v>
      </c>
      <c r="R103" s="26" t="str">
        <f>IF(AND($G103="",$F103=""),"",
IF(OR(AND(J103="",K103="",L103=""),AND(J103="",L103="france")),"manque info",
IF(L103&lt;&gt;"France","G",
IF(OR(J103={62155;62520;62630;62780}),"A",
IF(LEFT(J103,2)="62","B",
IF(LEFT(J103,2)="59","C",
IF(LEFT(J103,2)={"02";"60";"80"},"d",
IF(LEFT(J103,2)={"75";"77";"78";"91";"92";"93";"94";"95"},"E","F"
))))))))</f>
        <v>F</v>
      </c>
    </row>
    <row r="104" spans="1:18" x14ac:dyDescent="0.2">
      <c r="A104" s="6" t="s">
        <v>19</v>
      </c>
      <c r="B104" s="6">
        <v>13208</v>
      </c>
      <c r="C104" s="29">
        <v>2013</v>
      </c>
      <c r="D104" s="29">
        <v>8</v>
      </c>
      <c r="E104" s="18">
        <v>0</v>
      </c>
      <c r="F104" s="19" t="s">
        <v>368</v>
      </c>
      <c r="G104" s="2" t="s">
        <v>34</v>
      </c>
      <c r="H104" s="2" t="s">
        <v>0</v>
      </c>
      <c r="I104" s="1">
        <v>26538</v>
      </c>
      <c r="J104" s="3">
        <v>59000</v>
      </c>
      <c r="K104" s="2" t="s">
        <v>288</v>
      </c>
      <c r="L104" s="2" t="s">
        <v>304</v>
      </c>
      <c r="M104" s="47">
        <v>0</v>
      </c>
      <c r="N104" s="1"/>
      <c r="O104" s="1"/>
      <c r="P104" s="24">
        <v>41</v>
      </c>
      <c r="Q104" s="25" t="s">
        <v>369</v>
      </c>
      <c r="R104" s="26" t="s">
        <v>335</v>
      </c>
    </row>
    <row r="105" spans="1:18" x14ac:dyDescent="0.2">
      <c r="A105" s="6" t="s">
        <v>19</v>
      </c>
      <c r="B105" s="6">
        <v>13197</v>
      </c>
      <c r="C105" s="29">
        <v>2013</v>
      </c>
      <c r="D105" s="29">
        <v>8</v>
      </c>
      <c r="E105" s="18">
        <v>0</v>
      </c>
      <c r="F105" s="19" t="s">
        <v>51</v>
      </c>
      <c r="G105" s="2" t="s">
        <v>50</v>
      </c>
      <c r="H105" s="2" t="s">
        <v>15</v>
      </c>
      <c r="I105" s="1">
        <v>27416</v>
      </c>
      <c r="J105" s="3">
        <v>95720</v>
      </c>
      <c r="K105" s="2" t="s">
        <v>318</v>
      </c>
      <c r="L105" s="2" t="s">
        <v>205</v>
      </c>
      <c r="M105" s="47">
        <v>1</v>
      </c>
      <c r="N105" s="1"/>
      <c r="O105" s="1"/>
      <c r="P105" s="24">
        <f>(C105)-YEAR(I105)</f>
        <v>38</v>
      </c>
      <c r="Q105" s="25" t="str">
        <f>+F105&amp;" "&amp;G105</f>
        <v>ESE CEL</v>
      </c>
      <c r="R105" s="26" t="str">
        <f>IF(AND($G105="",$F105=""),"",
IF(OR(AND(J105="",K105="",L105=""),AND(J105="",L105="france")),"manque info",
IF(L105&lt;&gt;"France","G",
IF(OR(J105={62155;62520;62630;62780}),"A",
IF(LEFT(J105,2)="62","B",
IF(LEFT(J105,2)="59","C",
IF(LEFT(J105,2)={"02";"60";"80"},"d",
IF(LEFT(J105,2)={"75";"77";"78";"91";"92";"93";"94";"95"},"E","F"
))))))))</f>
        <v>F</v>
      </c>
    </row>
    <row r="106" spans="1:18" x14ac:dyDescent="0.2">
      <c r="A106" s="6" t="s">
        <v>19</v>
      </c>
      <c r="B106" s="6">
        <v>13058</v>
      </c>
      <c r="C106" s="29">
        <v>2013</v>
      </c>
      <c r="D106" s="29">
        <v>7</v>
      </c>
      <c r="E106" s="18">
        <v>1</v>
      </c>
      <c r="F106" s="19" t="s">
        <v>171</v>
      </c>
      <c r="G106" s="2" t="s">
        <v>166</v>
      </c>
      <c r="H106" s="2" t="s">
        <v>0</v>
      </c>
      <c r="I106" s="1">
        <v>36787</v>
      </c>
      <c r="J106" s="3">
        <v>62580</v>
      </c>
      <c r="K106" s="2" t="s">
        <v>242</v>
      </c>
      <c r="L106" s="2" t="s">
        <v>205</v>
      </c>
      <c r="M106" s="47">
        <v>1</v>
      </c>
      <c r="N106" s="1"/>
      <c r="O106" s="1"/>
      <c r="P106" s="24">
        <f>(C106)-YEAR(I106)</f>
        <v>13</v>
      </c>
      <c r="Q106" s="25" t="str">
        <f>+F106&amp;" "&amp;G106</f>
        <v>FAF ART</v>
      </c>
      <c r="R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B</v>
      </c>
    </row>
    <row r="107" spans="1:18" x14ac:dyDescent="0.2">
      <c r="A107" s="6" t="s">
        <v>19</v>
      </c>
      <c r="B107" s="6">
        <v>13026</v>
      </c>
      <c r="C107" s="29">
        <v>2013</v>
      </c>
      <c r="D107" s="29">
        <v>7</v>
      </c>
      <c r="E107" s="18">
        <v>1</v>
      </c>
      <c r="F107" s="19" t="s">
        <v>171</v>
      </c>
      <c r="G107" s="2" t="s">
        <v>134</v>
      </c>
      <c r="H107" s="2" t="s">
        <v>0</v>
      </c>
      <c r="I107" s="1">
        <v>37380</v>
      </c>
      <c r="J107" s="3">
        <v>91220</v>
      </c>
      <c r="K107" s="2" t="s">
        <v>227</v>
      </c>
      <c r="L107" s="9" t="s">
        <v>217</v>
      </c>
      <c r="M107" s="47">
        <v>1</v>
      </c>
      <c r="N107" s="1"/>
      <c r="O107" s="1"/>
      <c r="P107" s="24">
        <f>(C107)-YEAR(I107)</f>
        <v>11</v>
      </c>
      <c r="Q107" s="25" t="str">
        <f>+F107&amp;" "&amp;G107</f>
        <v>FAF GAS</v>
      </c>
      <c r="R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F</v>
      </c>
    </row>
    <row r="108" spans="1:18" x14ac:dyDescent="0.2">
      <c r="A108" s="6" t="s">
        <v>19</v>
      </c>
      <c r="B108" s="6">
        <v>13138</v>
      </c>
      <c r="C108" s="29">
        <v>2013</v>
      </c>
      <c r="D108" s="29">
        <v>7</v>
      </c>
      <c r="E108" s="18">
        <v>1</v>
      </c>
      <c r="F108" s="19" t="s">
        <v>116</v>
      </c>
      <c r="G108" s="2" t="s">
        <v>115</v>
      </c>
      <c r="H108" s="2" t="s">
        <v>15</v>
      </c>
      <c r="I108" s="1">
        <v>33359</v>
      </c>
      <c r="J108" s="3">
        <v>62780</v>
      </c>
      <c r="K108" s="2" t="s">
        <v>238</v>
      </c>
      <c r="L108" s="2" t="s">
        <v>205</v>
      </c>
      <c r="M108" s="47">
        <v>0</v>
      </c>
      <c r="N108" s="1"/>
      <c r="O108" s="1"/>
      <c r="P108" s="24">
        <f>(C108)-YEAR(I108)</f>
        <v>22</v>
      </c>
      <c r="Q108" s="25" t="str">
        <f>+F108&amp;" "&amp;G108</f>
        <v>FIF PAU</v>
      </c>
      <c r="R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A</v>
      </c>
    </row>
    <row r="109" spans="1:18" x14ac:dyDescent="0.2">
      <c r="A109" s="6" t="s">
        <v>19</v>
      </c>
      <c r="B109" s="6">
        <v>13107</v>
      </c>
      <c r="C109" s="29">
        <v>2013</v>
      </c>
      <c r="D109" s="29">
        <v>7</v>
      </c>
      <c r="E109" s="18">
        <v>0</v>
      </c>
      <c r="F109" s="19" t="s">
        <v>116</v>
      </c>
      <c r="G109" s="2" t="s">
        <v>133</v>
      </c>
      <c r="H109" s="2" t="s">
        <v>0</v>
      </c>
      <c r="I109" s="1">
        <v>35077</v>
      </c>
      <c r="J109" s="3">
        <v>78000</v>
      </c>
      <c r="K109" s="2" t="s">
        <v>273</v>
      </c>
      <c r="L109" s="2" t="s">
        <v>205</v>
      </c>
      <c r="M109" s="47">
        <v>1</v>
      </c>
      <c r="N109" s="1"/>
      <c r="O109" s="1"/>
      <c r="P109" s="24">
        <f>(C109)-YEAR(I109)</f>
        <v>17</v>
      </c>
      <c r="Q109" s="25" t="str">
        <f>+F109&amp;" "&amp;G109</f>
        <v>FIF THI</v>
      </c>
      <c r="R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F</v>
      </c>
    </row>
    <row r="110" spans="1:18" x14ac:dyDescent="0.2">
      <c r="A110" s="6" t="s">
        <v>19</v>
      </c>
      <c r="B110" s="6">
        <v>13213</v>
      </c>
      <c r="C110" s="29">
        <v>2013</v>
      </c>
      <c r="D110" s="29">
        <v>8</v>
      </c>
      <c r="E110" s="18">
        <v>1</v>
      </c>
      <c r="F110" s="19" t="s">
        <v>28</v>
      </c>
      <c r="G110" s="2" t="s">
        <v>27</v>
      </c>
      <c r="H110" s="2" t="s">
        <v>0</v>
      </c>
      <c r="I110" s="1">
        <v>25591</v>
      </c>
      <c r="J110" s="3">
        <v>59560</v>
      </c>
      <c r="K110" s="2" t="s">
        <v>324</v>
      </c>
      <c r="L110" s="2" t="s">
        <v>232</v>
      </c>
      <c r="M110" s="47">
        <v>0</v>
      </c>
      <c r="N110" s="1"/>
      <c r="O110" s="1"/>
      <c r="P110" s="24">
        <f>(C110)-YEAR(I110)</f>
        <v>43</v>
      </c>
      <c r="Q110" s="25" t="str">
        <f>+F110&amp;" "&amp;G110</f>
        <v>FOF DAN</v>
      </c>
      <c r="R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C</v>
      </c>
    </row>
    <row r="111" spans="1:18" x14ac:dyDescent="0.2">
      <c r="A111" s="6" t="s">
        <v>19</v>
      </c>
      <c r="B111" s="6">
        <v>13096</v>
      </c>
      <c r="C111" s="29">
        <v>2013</v>
      </c>
      <c r="D111" s="29">
        <v>7</v>
      </c>
      <c r="E111" s="18">
        <v>0</v>
      </c>
      <c r="F111" s="19" t="s">
        <v>28</v>
      </c>
      <c r="G111" s="2" t="s">
        <v>130</v>
      </c>
      <c r="H111" s="2" t="s">
        <v>0</v>
      </c>
      <c r="I111" s="1">
        <v>35821</v>
      </c>
      <c r="J111" s="3">
        <v>80200</v>
      </c>
      <c r="K111" s="2" t="s">
        <v>263</v>
      </c>
      <c r="L111" s="2" t="s">
        <v>205</v>
      </c>
      <c r="M111" s="47">
        <v>1</v>
      </c>
      <c r="N111" s="1"/>
      <c r="O111" s="1"/>
      <c r="P111" s="24">
        <f>(C111)-YEAR(I111)</f>
        <v>15</v>
      </c>
      <c r="Q111" s="25" t="str">
        <f>+F111&amp;" "&amp;G111</f>
        <v>FOF LOU</v>
      </c>
      <c r="R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F</v>
      </c>
    </row>
    <row r="112" spans="1:18" x14ac:dyDescent="0.2">
      <c r="A112" s="6" t="s">
        <v>19</v>
      </c>
      <c r="B112" s="6">
        <v>13057</v>
      </c>
      <c r="C112" s="29">
        <v>2013</v>
      </c>
      <c r="D112" s="29">
        <v>7</v>
      </c>
      <c r="E112" s="18">
        <v>1</v>
      </c>
      <c r="F112" s="19" t="s">
        <v>28</v>
      </c>
      <c r="G112" s="2" t="s">
        <v>139</v>
      </c>
      <c r="H112" s="2" t="s">
        <v>0</v>
      </c>
      <c r="I112" s="1">
        <v>36802</v>
      </c>
      <c r="J112" s="3">
        <v>59390</v>
      </c>
      <c r="K112" s="2" t="s">
        <v>244</v>
      </c>
      <c r="L112" s="2" t="s">
        <v>205</v>
      </c>
      <c r="M112" s="47">
        <v>0</v>
      </c>
      <c r="N112" s="1"/>
      <c r="O112" s="1"/>
      <c r="P112" s="24">
        <f>(C112)-YEAR(I112)</f>
        <v>13</v>
      </c>
      <c r="Q112" s="25" t="str">
        <f>+F112&amp;" "&amp;G112</f>
        <v>FOF LUC</v>
      </c>
      <c r="R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C</v>
      </c>
    </row>
    <row r="113" spans="1:18" x14ac:dyDescent="0.2">
      <c r="A113" s="6" t="s">
        <v>19</v>
      </c>
      <c r="B113" s="6">
        <v>13085</v>
      </c>
      <c r="C113" s="29">
        <v>2013</v>
      </c>
      <c r="D113" s="29">
        <v>7</v>
      </c>
      <c r="E113" s="18">
        <v>0</v>
      </c>
      <c r="F113" s="19" t="s">
        <v>159</v>
      </c>
      <c r="G113" s="2" t="s">
        <v>158</v>
      </c>
      <c r="H113" s="2" t="s">
        <v>15</v>
      </c>
      <c r="I113" s="1">
        <v>35796</v>
      </c>
      <c r="J113" s="3">
        <v>62780</v>
      </c>
      <c r="K113" s="2" t="s">
        <v>258</v>
      </c>
      <c r="L113" s="2" t="s">
        <v>205</v>
      </c>
      <c r="M113" s="47">
        <v>1</v>
      </c>
      <c r="N113" s="1"/>
      <c r="O113" s="1"/>
      <c r="P113" s="24">
        <f>(C113)-YEAR(I113)</f>
        <v>15</v>
      </c>
      <c r="Q113" s="25" t="str">
        <f>+F113&amp;" "&amp;G113</f>
        <v>GAG ELS</v>
      </c>
      <c r="R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A</v>
      </c>
    </row>
    <row r="114" spans="1:18" x14ac:dyDescent="0.2">
      <c r="A114" s="6" t="s">
        <v>19</v>
      </c>
      <c r="B114" s="6">
        <v>13054</v>
      </c>
      <c r="C114" s="29">
        <v>2013</v>
      </c>
      <c r="D114" s="29">
        <v>7</v>
      </c>
      <c r="E114" s="18">
        <v>1</v>
      </c>
      <c r="F114" s="19" t="s">
        <v>173</v>
      </c>
      <c r="G114" s="2" t="s">
        <v>172</v>
      </c>
      <c r="H114" s="2" t="s">
        <v>0</v>
      </c>
      <c r="I114" s="1">
        <v>36837</v>
      </c>
      <c r="J114" s="3">
        <v>62210</v>
      </c>
      <c r="K114" s="2" t="s">
        <v>243</v>
      </c>
      <c r="L114" s="2" t="s">
        <v>205</v>
      </c>
      <c r="M114" s="47">
        <v>1</v>
      </c>
      <c r="N114" s="1"/>
      <c r="O114" s="1"/>
      <c r="P114" s="24">
        <f>(C114)-YEAR(I114)</f>
        <v>13</v>
      </c>
      <c r="Q114" s="25" t="str">
        <f>+F114&amp;" "&amp;G114</f>
        <v>GEG TEO</v>
      </c>
      <c r="R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B</v>
      </c>
    </row>
    <row r="115" spans="1:18" x14ac:dyDescent="0.2">
      <c r="A115" s="6" t="s">
        <v>19</v>
      </c>
      <c r="B115" s="6">
        <v>13015</v>
      </c>
      <c r="C115" s="29">
        <v>2013</v>
      </c>
      <c r="D115" s="29">
        <v>7</v>
      </c>
      <c r="E115" s="18">
        <v>1</v>
      </c>
      <c r="F115" s="19" t="s">
        <v>59</v>
      </c>
      <c r="G115" s="2" t="s">
        <v>128</v>
      </c>
      <c r="H115" s="2" t="s">
        <v>0</v>
      </c>
      <c r="I115" s="1">
        <v>37919</v>
      </c>
      <c r="J115" s="3">
        <v>59130</v>
      </c>
      <c r="K115" s="7" t="s">
        <v>216</v>
      </c>
      <c r="L115" s="2" t="s">
        <v>205</v>
      </c>
      <c r="M115" s="47">
        <v>1</v>
      </c>
      <c r="N115" s="1"/>
      <c r="O115" s="1"/>
      <c r="P115" s="24">
        <f>(C115)-YEAR(I115)</f>
        <v>10</v>
      </c>
      <c r="Q115" s="25" t="str">
        <f>+F115&amp;" "&amp;G115</f>
        <v>GOG CHA</v>
      </c>
      <c r="R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C</v>
      </c>
    </row>
    <row r="116" spans="1:18" x14ac:dyDescent="0.2">
      <c r="A116" s="6" t="s">
        <v>19</v>
      </c>
      <c r="B116" s="6">
        <v>13169</v>
      </c>
      <c r="C116" s="29">
        <v>2013</v>
      </c>
      <c r="D116" s="29">
        <v>8</v>
      </c>
      <c r="E116" s="18">
        <v>0</v>
      </c>
      <c r="F116" s="19" t="s">
        <v>59</v>
      </c>
      <c r="G116" s="2" t="s">
        <v>78</v>
      </c>
      <c r="H116" s="2" t="s">
        <v>15</v>
      </c>
      <c r="I116" s="1">
        <v>31280</v>
      </c>
      <c r="J116" s="3">
        <v>59000</v>
      </c>
      <c r="K116" s="2" t="s">
        <v>305</v>
      </c>
      <c r="L116" s="2" t="s">
        <v>205</v>
      </c>
      <c r="M116" s="47">
        <v>1</v>
      </c>
      <c r="N116" s="1"/>
      <c r="O116" s="1"/>
      <c r="P116" s="24">
        <f>(C116)-YEAR(I116)</f>
        <v>28</v>
      </c>
      <c r="Q116" s="25" t="str">
        <f>+F116&amp;" "&amp;G116</f>
        <v>GOG CLA</v>
      </c>
      <c r="R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C</v>
      </c>
    </row>
    <row r="117" spans="1:18" x14ac:dyDescent="0.2">
      <c r="A117" s="6" t="s">
        <v>19</v>
      </c>
      <c r="B117" s="6">
        <v>13151</v>
      </c>
      <c r="C117" s="29">
        <v>2013</v>
      </c>
      <c r="D117" s="29">
        <v>7</v>
      </c>
      <c r="E117" s="18">
        <v>1</v>
      </c>
      <c r="F117" s="19" t="s">
        <v>59</v>
      </c>
      <c r="G117" s="2" t="s">
        <v>101</v>
      </c>
      <c r="H117" s="2" t="s">
        <v>15</v>
      </c>
      <c r="I117" s="1">
        <v>32528</v>
      </c>
      <c r="J117" s="3">
        <v>59170</v>
      </c>
      <c r="K117" s="2" t="s">
        <v>292</v>
      </c>
      <c r="L117" s="9" t="s">
        <v>205</v>
      </c>
      <c r="M117" s="47">
        <v>0</v>
      </c>
      <c r="N117" s="1"/>
      <c r="O117" s="1"/>
      <c r="P117" s="24">
        <f>(C117)-YEAR(I117)</f>
        <v>24</v>
      </c>
      <c r="Q117" s="25" t="str">
        <f>+F117&amp;" "&amp;G117</f>
        <v>GOG MAR</v>
      </c>
      <c r="R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C</v>
      </c>
    </row>
    <row r="118" spans="1:18" x14ac:dyDescent="0.2">
      <c r="A118" s="6" t="s">
        <v>19</v>
      </c>
      <c r="B118" s="6">
        <v>13191</v>
      </c>
      <c r="C118" s="29">
        <v>2013</v>
      </c>
      <c r="D118" s="29">
        <v>8</v>
      </c>
      <c r="E118" s="18">
        <v>1</v>
      </c>
      <c r="F118" s="19" t="s">
        <v>59</v>
      </c>
      <c r="G118" s="2" t="s">
        <v>58</v>
      </c>
      <c r="H118" s="2" t="s">
        <v>0</v>
      </c>
      <c r="I118" s="1">
        <v>29190</v>
      </c>
      <c r="J118" s="3">
        <v>59336</v>
      </c>
      <c r="K118" s="2" t="s">
        <v>315</v>
      </c>
      <c r="L118" s="2" t="s">
        <v>205</v>
      </c>
      <c r="M118" s="47">
        <v>1</v>
      </c>
      <c r="N118" s="1"/>
      <c r="O118" s="1"/>
      <c r="P118" s="24">
        <f>(C118)-YEAR(I118)</f>
        <v>34</v>
      </c>
      <c r="Q118" s="25" t="str">
        <f>+F118&amp;" "&amp;G118</f>
        <v>GOG SEB</v>
      </c>
      <c r="R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C</v>
      </c>
    </row>
    <row r="119" spans="1:18" x14ac:dyDescent="0.2">
      <c r="A119" s="6" t="s">
        <v>19</v>
      </c>
      <c r="B119" s="6">
        <v>13018</v>
      </c>
      <c r="C119" s="29">
        <v>2013</v>
      </c>
      <c r="D119" s="29">
        <v>7</v>
      </c>
      <c r="E119" s="18">
        <v>1</v>
      </c>
      <c r="F119" s="19" t="s">
        <v>59</v>
      </c>
      <c r="G119" s="2" t="s">
        <v>133</v>
      </c>
      <c r="H119" s="2" t="s">
        <v>0</v>
      </c>
      <c r="I119" s="1">
        <v>37518</v>
      </c>
      <c r="J119" s="3">
        <v>59283</v>
      </c>
      <c r="K119" s="7" t="s">
        <v>219</v>
      </c>
      <c r="L119" s="8" t="s">
        <v>205</v>
      </c>
      <c r="M119" s="47">
        <v>1</v>
      </c>
      <c r="N119" s="1"/>
      <c r="O119" s="1"/>
      <c r="P119" s="24">
        <f>(C119)-YEAR(I119)</f>
        <v>11</v>
      </c>
      <c r="Q119" s="25" t="str">
        <f>+F119&amp;" "&amp;G119</f>
        <v>GOG THI</v>
      </c>
      <c r="R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C</v>
      </c>
    </row>
    <row r="120" spans="1:18" x14ac:dyDescent="0.2">
      <c r="A120" s="6" t="s">
        <v>19</v>
      </c>
      <c r="B120" s="6">
        <v>13204</v>
      </c>
      <c r="C120" s="29">
        <v>2013</v>
      </c>
      <c r="D120" s="29">
        <v>8</v>
      </c>
      <c r="E120" s="18">
        <v>0</v>
      </c>
      <c r="F120" s="19" t="s">
        <v>41</v>
      </c>
      <c r="G120" s="2" t="s">
        <v>40</v>
      </c>
      <c r="H120" s="12" t="s">
        <v>0</v>
      </c>
      <c r="I120" s="1">
        <v>26987</v>
      </c>
      <c r="J120" s="3">
        <v>75015</v>
      </c>
      <c r="K120" s="2" t="s">
        <v>283</v>
      </c>
      <c r="L120" s="2" t="s">
        <v>304</v>
      </c>
      <c r="M120" s="47">
        <v>1</v>
      </c>
      <c r="N120" s="1"/>
      <c r="O120" s="1"/>
      <c r="P120" s="24">
        <f>(C120)-YEAR(I120)</f>
        <v>40</v>
      </c>
      <c r="Q120" s="25" t="str">
        <f>+F120&amp;" "&amp;G120</f>
        <v>GRG FRE</v>
      </c>
      <c r="R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E</v>
      </c>
    </row>
    <row r="121" spans="1:18" x14ac:dyDescent="0.2">
      <c r="A121" s="6" t="s">
        <v>19</v>
      </c>
      <c r="B121" s="6">
        <v>13084</v>
      </c>
      <c r="C121" s="29">
        <v>2013</v>
      </c>
      <c r="D121" s="29">
        <v>7</v>
      </c>
      <c r="E121" s="18">
        <v>1</v>
      </c>
      <c r="F121" s="19" t="s">
        <v>83</v>
      </c>
      <c r="G121" s="2" t="s">
        <v>139</v>
      </c>
      <c r="H121" s="2" t="s">
        <v>0</v>
      </c>
      <c r="I121" s="1">
        <v>36033</v>
      </c>
      <c r="J121" s="3">
        <v>60200</v>
      </c>
      <c r="K121" s="2" t="s">
        <v>257</v>
      </c>
      <c r="L121" s="2" t="s">
        <v>205</v>
      </c>
      <c r="M121" s="47">
        <v>0</v>
      </c>
      <c r="N121" s="1"/>
      <c r="O121" s="1"/>
      <c r="P121" s="24">
        <f>(C121)-YEAR(I121)</f>
        <v>15</v>
      </c>
      <c r="Q121" s="25" t="str">
        <f>+F121&amp;" "&amp;G121</f>
        <v>GUG LUC</v>
      </c>
      <c r="R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F</v>
      </c>
    </row>
    <row r="122" spans="1:18" x14ac:dyDescent="0.2">
      <c r="A122" s="6" t="s">
        <v>19</v>
      </c>
      <c r="B122" s="6">
        <v>13168</v>
      </c>
      <c r="C122" s="29">
        <v>2013</v>
      </c>
      <c r="D122" s="29">
        <v>8</v>
      </c>
      <c r="E122" s="18">
        <v>1</v>
      </c>
      <c r="F122" s="19" t="s">
        <v>83</v>
      </c>
      <c r="G122" s="2" t="s">
        <v>79</v>
      </c>
      <c r="H122" s="2" t="s">
        <v>0</v>
      </c>
      <c r="I122" s="1">
        <v>31401</v>
      </c>
      <c r="J122" s="3">
        <v>57200</v>
      </c>
      <c r="K122" s="2" t="s">
        <v>303</v>
      </c>
      <c r="L122" s="2" t="s">
        <v>205</v>
      </c>
      <c r="M122" s="47">
        <v>1</v>
      </c>
      <c r="N122" s="1"/>
      <c r="O122" s="1"/>
      <c r="P122" s="24">
        <f>(C122)-YEAR(I122)</f>
        <v>28</v>
      </c>
      <c r="Q122" s="25" t="str">
        <f>+F122&amp;" "&amp;G122</f>
        <v>GUG NIC</v>
      </c>
      <c r="R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F</v>
      </c>
    </row>
    <row r="123" spans="1:18" x14ac:dyDescent="0.2">
      <c r="A123" s="6" t="s">
        <v>19</v>
      </c>
      <c r="B123" s="6">
        <v>13047</v>
      </c>
      <c r="C123" s="29">
        <v>2013</v>
      </c>
      <c r="D123" s="29">
        <v>7</v>
      </c>
      <c r="E123" s="18">
        <v>1</v>
      </c>
      <c r="F123" s="19" t="s">
        <v>14</v>
      </c>
      <c r="G123" s="2" t="s">
        <v>138</v>
      </c>
      <c r="H123" s="2" t="s">
        <v>15</v>
      </c>
      <c r="I123" s="1">
        <v>37120</v>
      </c>
      <c r="J123" s="3">
        <v>59500</v>
      </c>
      <c r="K123" s="2" t="s">
        <v>237</v>
      </c>
      <c r="L123" s="2" t="s">
        <v>205</v>
      </c>
      <c r="M123" s="47">
        <v>1</v>
      </c>
      <c r="N123" s="1"/>
      <c r="O123" s="1"/>
      <c r="P123" s="24">
        <f>(C123)-YEAR(I123)</f>
        <v>12</v>
      </c>
      <c r="Q123" s="25" t="str">
        <f>+F123&amp;" "&amp;G123</f>
        <v>HAH CHL</v>
      </c>
      <c r="R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C</v>
      </c>
    </row>
    <row r="124" spans="1:18" x14ac:dyDescent="0.2">
      <c r="A124" s="6" t="s">
        <v>19</v>
      </c>
      <c r="B124" s="6">
        <v>13128</v>
      </c>
      <c r="C124" s="29">
        <v>2013</v>
      </c>
      <c r="D124" s="29">
        <v>7</v>
      </c>
      <c r="E124" s="18">
        <v>0</v>
      </c>
      <c r="F124" s="19" t="s">
        <v>14</v>
      </c>
      <c r="G124" s="2" t="s">
        <v>126</v>
      </c>
      <c r="H124" s="2" t="s">
        <v>15</v>
      </c>
      <c r="I124" s="1">
        <v>34336</v>
      </c>
      <c r="J124" s="3">
        <v>62780</v>
      </c>
      <c r="K124" s="2" t="s">
        <v>239</v>
      </c>
      <c r="L124" s="2" t="s">
        <v>205</v>
      </c>
      <c r="M124" s="47">
        <v>0</v>
      </c>
      <c r="N124" s="1"/>
      <c r="O124" s="1"/>
      <c r="P124" s="24">
        <f>(C124)-YEAR(I124)</f>
        <v>19</v>
      </c>
      <c r="Q124" s="25" t="str">
        <f>+F124&amp;" "&amp;G124</f>
        <v>HAH CLE</v>
      </c>
      <c r="R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A</v>
      </c>
    </row>
    <row r="125" spans="1:18" x14ac:dyDescent="0.2">
      <c r="A125" s="6" t="s">
        <v>19</v>
      </c>
      <c r="B125" s="6">
        <v>13220</v>
      </c>
      <c r="C125" s="29">
        <v>2013</v>
      </c>
      <c r="D125" s="29">
        <v>8</v>
      </c>
      <c r="E125" s="18">
        <v>0</v>
      </c>
      <c r="F125" s="19" t="s">
        <v>14</v>
      </c>
      <c r="G125" s="2" t="s">
        <v>13</v>
      </c>
      <c r="H125" s="2" t="s">
        <v>0</v>
      </c>
      <c r="I125" s="1">
        <v>23450</v>
      </c>
      <c r="J125" s="21">
        <v>78600</v>
      </c>
      <c r="K125" s="19" t="s">
        <v>325</v>
      </c>
      <c r="L125" s="2" t="s">
        <v>232</v>
      </c>
      <c r="M125" s="47">
        <v>1</v>
      </c>
      <c r="N125" s="1"/>
      <c r="O125" s="1"/>
      <c r="P125" s="24">
        <f>(C125)-YEAR(I125)</f>
        <v>49</v>
      </c>
      <c r="Q125" s="25" t="str">
        <f>+F125&amp;" "&amp;G125</f>
        <v>HAH ERI</v>
      </c>
      <c r="R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F</v>
      </c>
    </row>
    <row r="126" spans="1:18" x14ac:dyDescent="0.2">
      <c r="A126" s="6" t="s">
        <v>19</v>
      </c>
      <c r="B126" s="6">
        <v>13106</v>
      </c>
      <c r="C126" s="29">
        <v>2013</v>
      </c>
      <c r="D126" s="29">
        <v>7</v>
      </c>
      <c r="E126" s="18">
        <v>0</v>
      </c>
      <c r="F126" s="19" t="s">
        <v>14</v>
      </c>
      <c r="G126" s="2" t="s">
        <v>130</v>
      </c>
      <c r="H126" s="2" t="s">
        <v>0</v>
      </c>
      <c r="I126" s="1">
        <v>35146</v>
      </c>
      <c r="J126" s="3"/>
      <c r="K126" s="2" t="s">
        <v>271</v>
      </c>
      <c r="L126" s="2" t="s">
        <v>272</v>
      </c>
      <c r="M126" s="47">
        <v>1</v>
      </c>
      <c r="N126" s="1"/>
      <c r="O126" s="1"/>
      <c r="P126" s="24">
        <f>(C126)-YEAR(I126)</f>
        <v>17</v>
      </c>
      <c r="Q126" s="25" t="str">
        <f>+F126&amp;" "&amp;G126</f>
        <v>HAH LOU</v>
      </c>
      <c r="R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G</v>
      </c>
    </row>
    <row r="127" spans="1:18" x14ac:dyDescent="0.2">
      <c r="A127" s="6" t="s">
        <v>19</v>
      </c>
      <c r="B127" s="6">
        <v>13005</v>
      </c>
      <c r="C127" s="29">
        <v>2013</v>
      </c>
      <c r="D127" s="29">
        <v>7</v>
      </c>
      <c r="E127" s="18">
        <v>1</v>
      </c>
      <c r="F127" s="19" t="s">
        <v>14</v>
      </c>
      <c r="G127" s="2" t="s">
        <v>139</v>
      </c>
      <c r="H127" s="2" t="s">
        <v>15</v>
      </c>
      <c r="I127" s="1">
        <v>37652</v>
      </c>
      <c r="J127" s="3"/>
      <c r="K127" s="2" t="s">
        <v>208</v>
      </c>
      <c r="L127" s="2" t="s">
        <v>209</v>
      </c>
      <c r="M127" s="47">
        <v>0</v>
      </c>
      <c r="N127" s="1"/>
      <c r="O127" s="1"/>
      <c r="P127" s="24">
        <f>(C127)-YEAR(I127)</f>
        <v>10</v>
      </c>
      <c r="Q127" s="25" t="str">
        <f>+F127&amp;" "&amp;G127</f>
        <v>HAH LUC</v>
      </c>
      <c r="R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G</v>
      </c>
    </row>
    <row r="128" spans="1:18" x14ac:dyDescent="0.2">
      <c r="A128" s="6" t="s">
        <v>19</v>
      </c>
      <c r="B128" s="6">
        <v>13012</v>
      </c>
      <c r="C128" s="29">
        <v>2013</v>
      </c>
      <c r="D128" s="29">
        <v>7</v>
      </c>
      <c r="E128" s="18">
        <v>1</v>
      </c>
      <c r="F128" s="19" t="s">
        <v>14</v>
      </c>
      <c r="G128" s="2" t="s">
        <v>139</v>
      </c>
      <c r="H128" s="2" t="s">
        <v>15</v>
      </c>
      <c r="I128" s="1">
        <v>37652</v>
      </c>
      <c r="J128" s="3">
        <v>59500</v>
      </c>
      <c r="K128" s="2" t="s">
        <v>213</v>
      </c>
      <c r="L128" s="2" t="s">
        <v>205</v>
      </c>
      <c r="M128" s="47">
        <v>1</v>
      </c>
      <c r="N128" s="1"/>
      <c r="O128" s="1"/>
      <c r="P128" s="24">
        <f>(C128)-YEAR(I128)</f>
        <v>10</v>
      </c>
      <c r="Q128" s="25" t="str">
        <f>+F128&amp;" "&amp;G128</f>
        <v>HAH LUC</v>
      </c>
      <c r="R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C</v>
      </c>
    </row>
    <row r="129" spans="1:18" x14ac:dyDescent="0.2">
      <c r="A129" s="6" t="s">
        <v>19</v>
      </c>
      <c r="B129" s="6">
        <v>13059</v>
      </c>
      <c r="C129" s="29">
        <v>2013</v>
      </c>
      <c r="D129" s="29">
        <v>7</v>
      </c>
      <c r="E129" s="18">
        <v>1</v>
      </c>
      <c r="F129" s="19" t="s">
        <v>14</v>
      </c>
      <c r="G129" s="2" t="s">
        <v>170</v>
      </c>
      <c r="H129" s="2" t="s">
        <v>0</v>
      </c>
      <c r="I129" s="1">
        <v>36777</v>
      </c>
      <c r="J129" s="3">
        <v>62300</v>
      </c>
      <c r="K129" s="2" t="s">
        <v>241</v>
      </c>
      <c r="L129" s="2" t="s">
        <v>205</v>
      </c>
      <c r="M129" s="47">
        <v>1</v>
      </c>
      <c r="N129" s="1"/>
      <c r="O129" s="1"/>
      <c r="P129" s="24">
        <f>(C129)-YEAR(I129)</f>
        <v>13</v>
      </c>
      <c r="Q129" s="25" t="str">
        <f>+F129&amp;" "&amp;G129</f>
        <v>HAH SIM</v>
      </c>
      <c r="R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B</v>
      </c>
    </row>
    <row r="130" spans="1:18" x14ac:dyDescent="0.2">
      <c r="A130" s="6" t="s">
        <v>19</v>
      </c>
      <c r="B130" s="6">
        <v>13074</v>
      </c>
      <c r="C130" s="29">
        <v>2013</v>
      </c>
      <c r="D130" s="29">
        <v>7</v>
      </c>
      <c r="E130" s="18">
        <v>1</v>
      </c>
      <c r="F130" s="19" t="s">
        <v>14</v>
      </c>
      <c r="G130" s="2" t="s">
        <v>165</v>
      </c>
      <c r="H130" s="2" t="s">
        <v>0</v>
      </c>
      <c r="I130" s="1">
        <v>36172</v>
      </c>
      <c r="J130" s="3">
        <v>36390</v>
      </c>
      <c r="K130" s="2" t="s">
        <v>253</v>
      </c>
      <c r="L130" s="2" t="s">
        <v>205</v>
      </c>
      <c r="M130" s="47">
        <v>0</v>
      </c>
      <c r="N130" s="1"/>
      <c r="O130" s="1"/>
      <c r="P130" s="24">
        <f>(C130)-YEAR(I130)</f>
        <v>14</v>
      </c>
      <c r="Q130" s="25" t="str">
        <f>+F130&amp;" "&amp;G130</f>
        <v>HAH VIN</v>
      </c>
      <c r="R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F</v>
      </c>
    </row>
    <row r="131" spans="1:18" x14ac:dyDescent="0.2">
      <c r="A131" s="6" t="s">
        <v>19</v>
      </c>
      <c r="B131" s="6">
        <v>13219</v>
      </c>
      <c r="C131" s="29">
        <v>2013</v>
      </c>
      <c r="D131" s="29">
        <v>8</v>
      </c>
      <c r="E131" s="18">
        <v>1</v>
      </c>
      <c r="F131" s="19" t="s">
        <v>17</v>
      </c>
      <c r="G131" s="2" t="s">
        <v>16</v>
      </c>
      <c r="H131" s="2" t="s">
        <v>15</v>
      </c>
      <c r="I131" s="1">
        <v>24464</v>
      </c>
      <c r="J131" s="21">
        <v>80200</v>
      </c>
      <c r="K131" s="19" t="s">
        <v>326</v>
      </c>
      <c r="L131" s="2" t="s">
        <v>232</v>
      </c>
      <c r="M131" s="47">
        <v>1</v>
      </c>
      <c r="N131" s="1"/>
      <c r="O131" s="1"/>
      <c r="P131" s="24">
        <f>(C131)-YEAR(I131)</f>
        <v>47</v>
      </c>
      <c r="Q131" s="25" t="str">
        <f>+F131&amp;" "&amp;G131</f>
        <v>HEH LAU</v>
      </c>
      <c r="R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F</v>
      </c>
    </row>
    <row r="132" spans="1:18" x14ac:dyDescent="0.2">
      <c r="A132" s="6" t="s">
        <v>19</v>
      </c>
      <c r="B132" s="6">
        <v>13187</v>
      </c>
      <c r="C132" s="29">
        <v>2013</v>
      </c>
      <c r="D132" s="29">
        <v>8</v>
      </c>
      <c r="E132" s="18">
        <v>0</v>
      </c>
      <c r="F132" s="19" t="s">
        <v>17</v>
      </c>
      <c r="G132" s="2" t="s">
        <v>19</v>
      </c>
      <c r="H132" s="2" t="s">
        <v>0</v>
      </c>
      <c r="I132" s="1">
        <v>29308</v>
      </c>
      <c r="J132" s="3">
        <v>59170</v>
      </c>
      <c r="K132" s="2" t="s">
        <v>292</v>
      </c>
      <c r="L132" s="2" t="s">
        <v>205</v>
      </c>
      <c r="M132" s="47">
        <v>1</v>
      </c>
      <c r="N132" s="1"/>
      <c r="O132" s="1"/>
      <c r="P132" s="24">
        <f>(C132)-YEAR(I132)</f>
        <v>33</v>
      </c>
      <c r="Q132" s="25" t="str">
        <f>+F132&amp;" "&amp;G132</f>
        <v>HEH STE</v>
      </c>
      <c r="R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C</v>
      </c>
    </row>
    <row r="133" spans="1:18" x14ac:dyDescent="0.2">
      <c r="A133" s="6" t="s">
        <v>19</v>
      </c>
      <c r="B133" s="6">
        <v>13050</v>
      </c>
      <c r="C133" s="29">
        <v>2013</v>
      </c>
      <c r="D133" s="29">
        <v>7</v>
      </c>
      <c r="E133" s="18">
        <v>1</v>
      </c>
      <c r="F133" s="19" t="s">
        <v>174</v>
      </c>
      <c r="G133" s="2" t="s">
        <v>157</v>
      </c>
      <c r="H133" s="2" t="s">
        <v>0</v>
      </c>
      <c r="I133" s="1">
        <v>36690</v>
      </c>
      <c r="J133" s="3">
        <v>59500</v>
      </c>
      <c r="K133" s="2" t="s">
        <v>237</v>
      </c>
      <c r="L133" s="2" t="s">
        <v>205</v>
      </c>
      <c r="M133" s="47">
        <v>1</v>
      </c>
      <c r="N133" s="1"/>
      <c r="O133" s="1"/>
      <c r="P133" s="24">
        <f>(C133)-YEAR(I133)</f>
        <v>13</v>
      </c>
      <c r="Q133" s="25" t="str">
        <f>+F133&amp;" "&amp;G133</f>
        <v>HIH ADR</v>
      </c>
      <c r="R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C</v>
      </c>
    </row>
    <row r="134" spans="1:18" x14ac:dyDescent="0.2">
      <c r="A134" s="6" t="s">
        <v>19</v>
      </c>
      <c r="B134" s="6">
        <v>13202</v>
      </c>
      <c r="C134" s="29">
        <v>2013</v>
      </c>
      <c r="D134" s="29">
        <v>8</v>
      </c>
      <c r="E134" s="18">
        <v>1</v>
      </c>
      <c r="F134" s="19" t="s">
        <v>39</v>
      </c>
      <c r="G134" s="2" t="s">
        <v>44</v>
      </c>
      <c r="H134" s="2" t="s">
        <v>15</v>
      </c>
      <c r="I134" s="1">
        <v>26842</v>
      </c>
      <c r="J134" s="3"/>
      <c r="K134" s="2"/>
      <c r="L134" s="2" t="s">
        <v>320</v>
      </c>
      <c r="M134" s="47">
        <v>0</v>
      </c>
      <c r="N134" s="1"/>
      <c r="O134" s="1"/>
      <c r="P134" s="24">
        <f>(C134)-YEAR(I134)</f>
        <v>40</v>
      </c>
      <c r="Q134" s="25" t="str">
        <f>+F134&amp;" "&amp;G134</f>
        <v>JAJ ALE</v>
      </c>
      <c r="R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G</v>
      </c>
    </row>
    <row r="135" spans="1:18" x14ac:dyDescent="0.2">
      <c r="A135" s="6" t="s">
        <v>19</v>
      </c>
      <c r="B135" s="6">
        <v>13174</v>
      </c>
      <c r="C135" s="29">
        <v>2013</v>
      </c>
      <c r="D135" s="29">
        <v>8</v>
      </c>
      <c r="E135" s="18">
        <v>1</v>
      </c>
      <c r="F135" s="19" t="s">
        <v>39</v>
      </c>
      <c r="G135" s="2" t="s">
        <v>75</v>
      </c>
      <c r="H135" s="2" t="s">
        <v>0</v>
      </c>
      <c r="I135" s="1">
        <v>30778</v>
      </c>
      <c r="J135" s="3">
        <v>62780</v>
      </c>
      <c r="K135" s="2" t="s">
        <v>299</v>
      </c>
      <c r="L135" s="2" t="s">
        <v>205</v>
      </c>
      <c r="M135" s="47">
        <v>1</v>
      </c>
      <c r="N135" s="1"/>
      <c r="O135" s="1"/>
      <c r="P135" s="24">
        <f>(C135)-YEAR(I135)</f>
        <v>29</v>
      </c>
      <c r="Q135" s="25" t="str">
        <f>+F135&amp;" "&amp;G135</f>
        <v>JAJ GAE</v>
      </c>
      <c r="R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A</v>
      </c>
    </row>
    <row r="136" spans="1:18" x14ac:dyDescent="0.2">
      <c r="A136" s="6" t="s">
        <v>19</v>
      </c>
      <c r="B136" s="6">
        <v>13205</v>
      </c>
      <c r="C136" s="29">
        <v>2013</v>
      </c>
      <c r="D136" s="29">
        <v>8</v>
      </c>
      <c r="E136" s="18">
        <v>0</v>
      </c>
      <c r="F136" s="19" t="s">
        <v>39</v>
      </c>
      <c r="G136" s="2" t="s">
        <v>38</v>
      </c>
      <c r="H136" s="2" t="s">
        <v>0</v>
      </c>
      <c r="I136" s="1">
        <v>26432</v>
      </c>
      <c r="J136" s="3">
        <v>59000</v>
      </c>
      <c r="K136" s="2" t="s">
        <v>288</v>
      </c>
      <c r="L136" s="2" t="s">
        <v>304</v>
      </c>
      <c r="M136" s="47">
        <v>0</v>
      </c>
      <c r="N136" s="1"/>
      <c r="O136" s="1"/>
      <c r="P136" s="24">
        <f>(C136)-YEAR(I136)</f>
        <v>41</v>
      </c>
      <c r="Q136" s="25" t="str">
        <f>+F136&amp;" "&amp;G136</f>
        <v>JAJ IVA</v>
      </c>
      <c r="R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C</v>
      </c>
    </row>
    <row r="137" spans="1:18" x14ac:dyDescent="0.2">
      <c r="A137" s="6" t="s">
        <v>19</v>
      </c>
      <c r="B137" s="6">
        <v>13183</v>
      </c>
      <c r="C137" s="29">
        <v>2013</v>
      </c>
      <c r="D137" s="29">
        <v>8</v>
      </c>
      <c r="E137" s="18">
        <v>0</v>
      </c>
      <c r="F137" s="19" t="s">
        <v>20</v>
      </c>
      <c r="G137" s="2" t="s">
        <v>47</v>
      </c>
      <c r="H137" s="2" t="s">
        <v>0</v>
      </c>
      <c r="I137" s="1">
        <v>29701</v>
      </c>
      <c r="J137" s="3">
        <v>78600</v>
      </c>
      <c r="K137" s="2" t="s">
        <v>311</v>
      </c>
      <c r="L137" s="2" t="s">
        <v>205</v>
      </c>
      <c r="M137" s="47">
        <v>1</v>
      </c>
      <c r="N137" s="1"/>
      <c r="O137" s="1"/>
      <c r="P137" s="24">
        <f>(C137)-YEAR(I137)</f>
        <v>32</v>
      </c>
      <c r="Q137" s="25" t="str">
        <f>+F137&amp;" "&amp;G137</f>
        <v>JEJ MAX</v>
      </c>
      <c r="R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F</v>
      </c>
    </row>
    <row r="138" spans="1:18" x14ac:dyDescent="0.2">
      <c r="A138" s="6" t="s">
        <v>19</v>
      </c>
      <c r="B138" s="6">
        <v>13217</v>
      </c>
      <c r="C138" s="29">
        <v>2013</v>
      </c>
      <c r="D138" s="29">
        <v>8</v>
      </c>
      <c r="E138" s="18">
        <v>1</v>
      </c>
      <c r="F138" s="19" t="s">
        <v>20</v>
      </c>
      <c r="G138" s="2" t="s">
        <v>19</v>
      </c>
      <c r="H138" s="2" t="s">
        <v>0</v>
      </c>
      <c r="I138" s="1">
        <v>24755</v>
      </c>
      <c r="J138" s="21">
        <v>78600</v>
      </c>
      <c r="K138" s="19" t="s">
        <v>325</v>
      </c>
      <c r="L138" s="2" t="s">
        <v>232</v>
      </c>
      <c r="M138" s="47">
        <v>0</v>
      </c>
      <c r="N138" s="1"/>
      <c r="O138" s="1"/>
      <c r="P138" s="24">
        <f>(C138)-YEAR(I138)</f>
        <v>46</v>
      </c>
      <c r="Q138" s="25" t="str">
        <f>+F138&amp;" "&amp;G138</f>
        <v>JEJ STE</v>
      </c>
      <c r="R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F</v>
      </c>
    </row>
    <row r="139" spans="1:18" x14ac:dyDescent="0.2">
      <c r="A139" s="6" t="s">
        <v>19</v>
      </c>
      <c r="B139" s="6">
        <v>13073</v>
      </c>
      <c r="C139" s="29">
        <v>2013</v>
      </c>
      <c r="D139" s="29">
        <v>7</v>
      </c>
      <c r="E139" s="18">
        <v>1</v>
      </c>
      <c r="F139" s="19" t="s">
        <v>111</v>
      </c>
      <c r="G139" s="2" t="s">
        <v>166</v>
      </c>
      <c r="H139" s="2" t="s">
        <v>0</v>
      </c>
      <c r="I139" s="1">
        <v>36330</v>
      </c>
      <c r="J139" s="3">
        <v>59300</v>
      </c>
      <c r="K139" s="2" t="s">
        <v>213</v>
      </c>
      <c r="L139" s="2" t="s">
        <v>205</v>
      </c>
      <c r="M139" s="47">
        <v>1</v>
      </c>
      <c r="N139" s="1"/>
      <c r="O139" s="1"/>
      <c r="P139" s="24">
        <f>(C139)-YEAR(I139)</f>
        <v>14</v>
      </c>
      <c r="Q139" s="25" t="str">
        <f>+F139&amp;" "&amp;G139</f>
        <v>JOJ ART</v>
      </c>
      <c r="R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C</v>
      </c>
    </row>
    <row r="140" spans="1:18" x14ac:dyDescent="0.2">
      <c r="A140" s="6" t="s">
        <v>19</v>
      </c>
      <c r="B140" s="6">
        <v>13072</v>
      </c>
      <c r="C140" s="29">
        <v>2013</v>
      </c>
      <c r="D140" s="29">
        <v>7</v>
      </c>
      <c r="E140" s="18">
        <v>1</v>
      </c>
      <c r="F140" s="19" t="s">
        <v>111</v>
      </c>
      <c r="G140" s="2" t="s">
        <v>143</v>
      </c>
      <c r="H140" s="2" t="s">
        <v>0</v>
      </c>
      <c r="I140" s="1">
        <v>36330</v>
      </c>
      <c r="J140" s="3">
        <v>80200</v>
      </c>
      <c r="K140" s="2" t="s">
        <v>252</v>
      </c>
      <c r="L140" s="2" t="s">
        <v>205</v>
      </c>
      <c r="M140" s="47">
        <v>1</v>
      </c>
      <c r="N140" s="1"/>
      <c r="O140" s="1"/>
      <c r="P140" s="24">
        <f>(C140)-YEAR(I140)</f>
        <v>14</v>
      </c>
      <c r="Q140" s="25" t="str">
        <f>+F140&amp;" "&amp;G140</f>
        <v>JOJ HUG</v>
      </c>
      <c r="R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F</v>
      </c>
    </row>
    <row r="141" spans="1:18" x14ac:dyDescent="0.2">
      <c r="A141" s="6" t="s">
        <v>19</v>
      </c>
      <c r="B141" s="6">
        <v>13142</v>
      </c>
      <c r="C141" s="29">
        <v>2013</v>
      </c>
      <c r="D141" s="29">
        <v>7</v>
      </c>
      <c r="E141" s="18">
        <v>0</v>
      </c>
      <c r="F141" s="19" t="s">
        <v>111</v>
      </c>
      <c r="G141" s="2" t="s">
        <v>110</v>
      </c>
      <c r="H141" s="2" t="s">
        <v>0</v>
      </c>
      <c r="I141" s="1">
        <v>33237</v>
      </c>
      <c r="J141" s="3">
        <v>91170</v>
      </c>
      <c r="K141" s="2" t="s">
        <v>291</v>
      </c>
      <c r="L141" s="2" t="s">
        <v>205</v>
      </c>
      <c r="M141" s="47">
        <v>1</v>
      </c>
      <c r="N141" s="1"/>
      <c r="O141" s="1"/>
      <c r="P141" s="24">
        <f>(C141)-YEAR(I141)</f>
        <v>23</v>
      </c>
      <c r="Q141" s="25" t="str">
        <f>+F141&amp;" "&amp;G141</f>
        <v>JOJ JUS</v>
      </c>
      <c r="R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F</v>
      </c>
    </row>
    <row r="142" spans="1:18" x14ac:dyDescent="0.2">
      <c r="A142" s="6" t="s">
        <v>19</v>
      </c>
      <c r="B142" s="6">
        <v>13147</v>
      </c>
      <c r="C142" s="29">
        <v>2013</v>
      </c>
      <c r="D142" s="29">
        <v>7</v>
      </c>
      <c r="E142" s="18">
        <v>0</v>
      </c>
      <c r="F142" s="19" t="s">
        <v>6</v>
      </c>
      <c r="G142" s="2" t="s">
        <v>44</v>
      </c>
      <c r="H142" s="2" t="s">
        <v>0</v>
      </c>
      <c r="I142" s="1">
        <v>33203</v>
      </c>
      <c r="J142" s="3">
        <v>59290</v>
      </c>
      <c r="K142" s="2" t="s">
        <v>293</v>
      </c>
      <c r="L142" s="2" t="s">
        <v>205</v>
      </c>
      <c r="M142" s="47">
        <v>1</v>
      </c>
      <c r="N142" s="1"/>
      <c r="O142" s="1"/>
      <c r="P142" s="24">
        <f>(C142)-YEAR(I142)</f>
        <v>23</v>
      </c>
      <c r="Q142" s="25" t="str">
        <f>+F142&amp;" "&amp;G142</f>
        <v>KAK ALE</v>
      </c>
      <c r="R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</row>
    <row r="143" spans="1:18" x14ac:dyDescent="0.2">
      <c r="A143" s="6" t="s">
        <v>19</v>
      </c>
      <c r="B143" s="6">
        <v>13037</v>
      </c>
      <c r="C143" s="29">
        <v>2013</v>
      </c>
      <c r="D143" s="29">
        <v>7</v>
      </c>
      <c r="E143" s="18">
        <v>1</v>
      </c>
      <c r="F143" s="19" t="s">
        <v>6</v>
      </c>
      <c r="G143" s="2" t="s">
        <v>180</v>
      </c>
      <c r="H143" s="2" t="s">
        <v>0</v>
      </c>
      <c r="I143" s="1">
        <v>36957</v>
      </c>
      <c r="J143" s="3">
        <v>59136</v>
      </c>
      <c r="K143" s="2" t="s">
        <v>236</v>
      </c>
      <c r="L143" s="2" t="s">
        <v>205</v>
      </c>
      <c r="M143" s="47">
        <v>0</v>
      </c>
      <c r="N143" s="1"/>
      <c r="O143" s="1"/>
      <c r="P143" s="24">
        <f>(C143)-YEAR(I143)</f>
        <v>12</v>
      </c>
      <c r="Q143" s="25" t="str">
        <f>+F143&amp;" "&amp;G143</f>
        <v>KAK DAV</v>
      </c>
      <c r="R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C</v>
      </c>
    </row>
    <row r="144" spans="1:18" x14ac:dyDescent="0.2">
      <c r="A144" s="6" t="s">
        <v>19</v>
      </c>
      <c r="B144" s="6">
        <v>13159</v>
      </c>
      <c r="C144" s="29">
        <v>2013</v>
      </c>
      <c r="D144" s="29">
        <v>7</v>
      </c>
      <c r="E144" s="18">
        <v>0</v>
      </c>
      <c r="F144" s="19" t="s">
        <v>6</v>
      </c>
      <c r="G144" s="2" t="s">
        <v>92</v>
      </c>
      <c r="H144" s="2" t="s">
        <v>15</v>
      </c>
      <c r="I144" s="1">
        <v>32260</v>
      </c>
      <c r="J144" s="3">
        <v>78600</v>
      </c>
      <c r="K144" s="2" t="s">
        <v>298</v>
      </c>
      <c r="L144" s="2" t="s">
        <v>205</v>
      </c>
      <c r="M144" s="47">
        <v>1</v>
      </c>
      <c r="N144" s="1"/>
      <c r="O144" s="1"/>
      <c r="P144" s="24">
        <f>(C144)-YEAR(I144)</f>
        <v>25</v>
      </c>
      <c r="Q144" s="25" t="str">
        <f>+F144&amp;" "&amp;G144</f>
        <v>KAK LMA</v>
      </c>
      <c r="R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F</v>
      </c>
    </row>
    <row r="145" spans="1:18" x14ac:dyDescent="0.2">
      <c r="A145" s="6" t="s">
        <v>19</v>
      </c>
      <c r="B145" s="6">
        <v>13224</v>
      </c>
      <c r="C145" s="29">
        <v>2013</v>
      </c>
      <c r="D145" s="29">
        <v>8</v>
      </c>
      <c r="E145" s="18">
        <v>1</v>
      </c>
      <c r="F145" s="19" t="s">
        <v>6</v>
      </c>
      <c r="G145" s="2" t="s">
        <v>5</v>
      </c>
      <c r="H145" s="2" t="s">
        <v>0</v>
      </c>
      <c r="I145" s="1">
        <v>22496</v>
      </c>
      <c r="J145" s="21">
        <v>78600</v>
      </c>
      <c r="K145" s="19" t="s">
        <v>325</v>
      </c>
      <c r="L145" s="2" t="s">
        <v>232</v>
      </c>
      <c r="M145" s="47">
        <v>1</v>
      </c>
      <c r="N145" s="1"/>
      <c r="O145" s="1"/>
      <c r="P145" s="24">
        <f>(C145)-YEAR(I145)</f>
        <v>52</v>
      </c>
      <c r="Q145" s="25" t="str">
        <f>+F145&amp;" "&amp;G145</f>
        <v>KAK PAS</v>
      </c>
      <c r="R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F</v>
      </c>
    </row>
    <row r="146" spans="1:18" x14ac:dyDescent="0.2">
      <c r="A146" s="6" t="s">
        <v>19</v>
      </c>
      <c r="B146" s="6">
        <v>13161</v>
      </c>
      <c r="C146" s="29">
        <v>2013</v>
      </c>
      <c r="D146" s="29">
        <v>7</v>
      </c>
      <c r="E146" s="18">
        <v>1</v>
      </c>
      <c r="F146" s="19" t="s">
        <v>90</v>
      </c>
      <c r="G146" s="2" t="s">
        <v>44</v>
      </c>
      <c r="H146" s="2" t="s">
        <v>0</v>
      </c>
      <c r="I146" s="1">
        <v>32452</v>
      </c>
      <c r="J146" s="3">
        <v>62800</v>
      </c>
      <c r="K146" s="2" t="s">
        <v>300</v>
      </c>
      <c r="L146" s="2" t="s">
        <v>205</v>
      </c>
      <c r="M146" s="47">
        <v>1</v>
      </c>
      <c r="N146" s="1"/>
      <c r="O146" s="1"/>
      <c r="P146" s="24">
        <f>(C146)-YEAR(I146)</f>
        <v>25</v>
      </c>
      <c r="Q146" s="25" t="str">
        <f>+F146&amp;" "&amp;G146</f>
        <v>KLK ALE</v>
      </c>
      <c r="R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B</v>
      </c>
    </row>
    <row r="147" spans="1:18" x14ac:dyDescent="0.2">
      <c r="A147" s="6" t="s">
        <v>19</v>
      </c>
      <c r="B147" s="6">
        <v>12001</v>
      </c>
      <c r="C147" s="29">
        <v>2012</v>
      </c>
      <c r="D147" s="29">
        <v>7</v>
      </c>
      <c r="E147" s="18">
        <v>1</v>
      </c>
      <c r="F147" s="19" t="s">
        <v>127</v>
      </c>
      <c r="G147" s="2" t="s">
        <v>93</v>
      </c>
      <c r="H147" s="2" t="s">
        <v>15</v>
      </c>
      <c r="I147" s="1">
        <v>39025</v>
      </c>
      <c r="J147" s="3">
        <v>62155</v>
      </c>
      <c r="K147" s="2" t="s">
        <v>206</v>
      </c>
      <c r="L147" s="2" t="s">
        <v>205</v>
      </c>
      <c r="M147" s="47">
        <v>0</v>
      </c>
      <c r="N147" s="1"/>
      <c r="O147" s="1"/>
      <c r="P147" s="24">
        <f>(C147)-YEAR(I147)</f>
        <v>6</v>
      </c>
      <c r="Q147" s="25" t="str">
        <f>+F147&amp;" "&amp;G147</f>
        <v>KOK ANI</v>
      </c>
      <c r="R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A</v>
      </c>
    </row>
    <row r="148" spans="1:18" x14ac:dyDescent="0.2">
      <c r="A148" s="6" t="s">
        <v>19</v>
      </c>
      <c r="B148" s="6">
        <v>13006</v>
      </c>
      <c r="C148" s="29">
        <v>2013</v>
      </c>
      <c r="D148" s="29">
        <v>7</v>
      </c>
      <c r="E148" s="18">
        <v>1</v>
      </c>
      <c r="F148" s="19" t="s">
        <v>127</v>
      </c>
      <c r="G148" s="2" t="s">
        <v>93</v>
      </c>
      <c r="H148" s="2" t="s">
        <v>15</v>
      </c>
      <c r="I148" s="1">
        <v>39025</v>
      </c>
      <c r="J148" s="3"/>
      <c r="K148" s="2" t="s">
        <v>208</v>
      </c>
      <c r="L148" s="2" t="s">
        <v>209</v>
      </c>
      <c r="M148" s="47">
        <v>1</v>
      </c>
      <c r="N148" s="1"/>
      <c r="O148" s="1"/>
      <c r="P148" s="24">
        <f>(C148)-YEAR(I148)</f>
        <v>7</v>
      </c>
      <c r="Q148" s="25" t="str">
        <f>+F148&amp;" "&amp;G148</f>
        <v>KOK ANI</v>
      </c>
      <c r="R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G</v>
      </c>
    </row>
    <row r="149" spans="1:18" x14ac:dyDescent="0.2">
      <c r="A149" s="6" t="s">
        <v>19</v>
      </c>
      <c r="B149" s="6">
        <v>13100</v>
      </c>
      <c r="C149" s="29">
        <v>2013</v>
      </c>
      <c r="D149" s="29">
        <v>7</v>
      </c>
      <c r="E149" s="18">
        <v>0</v>
      </c>
      <c r="F149" s="19" t="s">
        <v>127</v>
      </c>
      <c r="G149" s="2" t="s">
        <v>9</v>
      </c>
      <c r="H149" s="2" t="s">
        <v>0</v>
      </c>
      <c r="I149" s="1">
        <v>35433</v>
      </c>
      <c r="J149" s="3">
        <v>78170</v>
      </c>
      <c r="K149" s="2" t="s">
        <v>267</v>
      </c>
      <c r="L149" s="2" t="s">
        <v>205</v>
      </c>
      <c r="M149" s="47">
        <v>1</v>
      </c>
      <c r="N149" s="1"/>
      <c r="O149" s="1"/>
      <c r="P149" s="24">
        <v>16</v>
      </c>
      <c r="Q149" s="25" t="s">
        <v>371</v>
      </c>
      <c r="R149" s="26" t="s">
        <v>15</v>
      </c>
    </row>
    <row r="150" spans="1:18" x14ac:dyDescent="0.2">
      <c r="A150" s="6" t="s">
        <v>19</v>
      </c>
      <c r="B150" s="6">
        <v>13125</v>
      </c>
      <c r="C150" s="29">
        <v>2013</v>
      </c>
      <c r="D150" s="29">
        <v>7</v>
      </c>
      <c r="E150" s="18">
        <v>1</v>
      </c>
      <c r="F150" s="19" t="s">
        <v>127</v>
      </c>
      <c r="G150" s="2" t="s">
        <v>21</v>
      </c>
      <c r="H150" s="2" t="s">
        <v>15</v>
      </c>
      <c r="I150" s="1">
        <v>34609</v>
      </c>
      <c r="J150" s="3">
        <v>75000</v>
      </c>
      <c r="K150" s="2" t="s">
        <v>283</v>
      </c>
      <c r="L150" s="2" t="s">
        <v>205</v>
      </c>
      <c r="M150" s="47">
        <v>0</v>
      </c>
      <c r="N150" s="1"/>
      <c r="O150" s="1"/>
      <c r="P150" s="24">
        <f>(C150)-YEAR(I150)</f>
        <v>19</v>
      </c>
      <c r="Q150" s="25" t="str">
        <f>+F150&amp;" "&amp;G150</f>
        <v>KOK MAN</v>
      </c>
      <c r="R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E</v>
      </c>
    </row>
    <row r="151" spans="1:18" x14ac:dyDescent="0.2">
      <c r="A151" s="6" t="s">
        <v>19</v>
      </c>
      <c r="B151" s="6">
        <v>13215</v>
      </c>
      <c r="C151" s="29">
        <v>2013</v>
      </c>
      <c r="D151" s="29">
        <v>8</v>
      </c>
      <c r="E151" s="18">
        <v>0</v>
      </c>
      <c r="F151" s="19" t="s">
        <v>24</v>
      </c>
      <c r="G151" s="2" t="s">
        <v>23</v>
      </c>
      <c r="H151" s="2" t="s">
        <v>0</v>
      </c>
      <c r="I151" s="1">
        <v>24963</v>
      </c>
      <c r="J151" s="3">
        <v>59560</v>
      </c>
      <c r="K151" s="2" t="s">
        <v>324</v>
      </c>
      <c r="L151" s="2" t="s">
        <v>232</v>
      </c>
      <c r="M151" s="47">
        <v>1</v>
      </c>
      <c r="N151" s="1"/>
      <c r="O151" s="1"/>
      <c r="P151" s="24">
        <f>(C151)-YEAR(I151)</f>
        <v>45</v>
      </c>
      <c r="Q151" s="25" t="str">
        <f>+F151&amp;" "&amp;G151</f>
        <v>LAL ALI</v>
      </c>
      <c r="R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</row>
    <row r="152" spans="1:18" x14ac:dyDescent="0.2">
      <c r="A152" s="6" t="s">
        <v>19</v>
      </c>
      <c r="B152" s="6">
        <v>13158</v>
      </c>
      <c r="C152" s="29">
        <v>2013</v>
      </c>
      <c r="D152" s="29">
        <v>7</v>
      </c>
      <c r="E152" s="18">
        <v>0</v>
      </c>
      <c r="F152" s="19" t="s">
        <v>24</v>
      </c>
      <c r="G152" s="2" t="s">
        <v>93</v>
      </c>
      <c r="H152" s="2" t="s">
        <v>15</v>
      </c>
      <c r="I152" s="1">
        <v>32429</v>
      </c>
      <c r="J152" s="3">
        <v>0</v>
      </c>
      <c r="K152" s="2" t="s">
        <v>296</v>
      </c>
      <c r="L152" s="9" t="s">
        <v>297</v>
      </c>
      <c r="M152" s="47">
        <v>1</v>
      </c>
      <c r="N152" s="1"/>
      <c r="O152" s="1"/>
      <c r="P152" s="24">
        <f>(C152)-YEAR(I152)</f>
        <v>25</v>
      </c>
      <c r="Q152" s="25" t="str">
        <f>+F152&amp;" "&amp;G152</f>
        <v>LAL ANI</v>
      </c>
      <c r="R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G</v>
      </c>
    </row>
    <row r="153" spans="1:18" x14ac:dyDescent="0.2">
      <c r="A153" s="6" t="s">
        <v>19</v>
      </c>
      <c r="B153" s="6">
        <v>13165</v>
      </c>
      <c r="C153" s="29">
        <v>2013</v>
      </c>
      <c r="D153" s="29">
        <v>8</v>
      </c>
      <c r="E153" s="18">
        <v>0</v>
      </c>
      <c r="F153" s="19" t="s">
        <v>24</v>
      </c>
      <c r="G153" s="2" t="s">
        <v>85</v>
      </c>
      <c r="H153" s="2" t="s">
        <v>0</v>
      </c>
      <c r="I153" s="1">
        <v>31763</v>
      </c>
      <c r="J153" s="3">
        <v>59300</v>
      </c>
      <c r="K153" s="2" t="s">
        <v>302</v>
      </c>
      <c r="L153" s="2" t="s">
        <v>205</v>
      </c>
      <c r="M153" s="47">
        <v>0</v>
      </c>
      <c r="N153" s="1"/>
      <c r="O153" s="1"/>
      <c r="P153" s="24">
        <f>(C153)-YEAR(I153)</f>
        <v>27</v>
      </c>
      <c r="Q153" s="25" t="str">
        <f>+F153&amp;" "&amp;G153</f>
        <v>LAL CED</v>
      </c>
      <c r="R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</row>
    <row r="154" spans="1:18" x14ac:dyDescent="0.2">
      <c r="A154" s="6" t="s">
        <v>19</v>
      </c>
      <c r="B154" s="6">
        <v>13127</v>
      </c>
      <c r="C154" s="29">
        <v>2013</v>
      </c>
      <c r="D154" s="29">
        <v>7</v>
      </c>
      <c r="E154" s="18">
        <v>0</v>
      </c>
      <c r="F154" s="19" t="s">
        <v>24</v>
      </c>
      <c r="G154" s="2" t="s">
        <v>21</v>
      </c>
      <c r="H154" s="2" t="s">
        <v>15</v>
      </c>
      <c r="I154" s="1">
        <v>34582</v>
      </c>
      <c r="J154" s="3">
        <v>62170</v>
      </c>
      <c r="K154" s="2" t="s">
        <v>285</v>
      </c>
      <c r="L154" s="2" t="s">
        <v>205</v>
      </c>
      <c r="M154" s="47">
        <v>1</v>
      </c>
      <c r="N154" s="1"/>
      <c r="O154" s="1"/>
      <c r="P154" s="24">
        <f>(C154)-YEAR(I154)</f>
        <v>19</v>
      </c>
      <c r="Q154" s="25" t="str">
        <f>+F154&amp;" "&amp;G154</f>
        <v>LAL MAN</v>
      </c>
      <c r="R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B</v>
      </c>
    </row>
    <row r="155" spans="1:18" x14ac:dyDescent="0.2">
      <c r="A155" s="6" t="s">
        <v>19</v>
      </c>
      <c r="B155" s="6">
        <v>13087</v>
      </c>
      <c r="C155" s="29">
        <v>2013</v>
      </c>
      <c r="D155" s="29">
        <v>7</v>
      </c>
      <c r="E155" s="18">
        <v>0</v>
      </c>
      <c r="F155" s="19" t="s">
        <v>10</v>
      </c>
      <c r="G155" s="2" t="s">
        <v>157</v>
      </c>
      <c r="H155" s="2" t="s">
        <v>0</v>
      </c>
      <c r="I155" s="1">
        <v>35980</v>
      </c>
      <c r="J155" s="3"/>
      <c r="K155" s="2" t="s">
        <v>259</v>
      </c>
      <c r="L155" s="2" t="s">
        <v>260</v>
      </c>
      <c r="M155" s="47">
        <v>1</v>
      </c>
      <c r="N155" s="1"/>
      <c r="O155" s="1"/>
      <c r="P155" s="24">
        <f>(C155)-YEAR(I155)</f>
        <v>15</v>
      </c>
      <c r="Q155" s="25" t="str">
        <f>+F155&amp;" "&amp;G155</f>
        <v>LEL ADR</v>
      </c>
      <c r="R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G</v>
      </c>
    </row>
    <row r="156" spans="1:18" x14ac:dyDescent="0.2">
      <c r="A156" s="6" t="s">
        <v>19</v>
      </c>
      <c r="B156" s="6">
        <v>13222</v>
      </c>
      <c r="C156" s="29">
        <v>2013</v>
      </c>
      <c r="D156" s="29">
        <v>8</v>
      </c>
      <c r="E156" s="18">
        <v>0</v>
      </c>
      <c r="F156" s="19" t="s">
        <v>10</v>
      </c>
      <c r="G156" s="2" t="s">
        <v>9</v>
      </c>
      <c r="H156" s="2" t="s">
        <v>0</v>
      </c>
      <c r="I156" s="1">
        <v>22784</v>
      </c>
      <c r="J156" s="21">
        <v>78600</v>
      </c>
      <c r="K156" s="19" t="s">
        <v>325</v>
      </c>
      <c r="L156" s="2" t="s">
        <v>232</v>
      </c>
      <c r="M156" s="47">
        <v>0</v>
      </c>
      <c r="N156" s="1"/>
      <c r="O156" s="1"/>
      <c r="P156" s="24">
        <f>(C156)-YEAR(I156)</f>
        <v>51</v>
      </c>
      <c r="Q156" s="25" t="str">
        <f>+F156&amp;" "&amp;G156</f>
        <v>LEL BEN</v>
      </c>
      <c r="R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F</v>
      </c>
    </row>
    <row r="157" spans="1:18" x14ac:dyDescent="0.2">
      <c r="A157" s="6" t="s">
        <v>19</v>
      </c>
      <c r="B157" s="6">
        <v>13034</v>
      </c>
      <c r="C157" s="29">
        <v>2013</v>
      </c>
      <c r="D157" s="29">
        <v>7</v>
      </c>
      <c r="E157" s="18">
        <v>1</v>
      </c>
      <c r="F157" s="19" t="s">
        <v>10</v>
      </c>
      <c r="G157" s="2" t="s">
        <v>49</v>
      </c>
      <c r="H157" s="11" t="s">
        <v>0</v>
      </c>
      <c r="I157" s="1">
        <v>37257</v>
      </c>
      <c r="J157" s="3">
        <v>62590</v>
      </c>
      <c r="K157" s="2" t="s">
        <v>233</v>
      </c>
      <c r="L157" s="2" t="s">
        <v>205</v>
      </c>
      <c r="M157" s="47">
        <v>1</v>
      </c>
      <c r="N157" s="1"/>
      <c r="O157" s="1"/>
      <c r="P157" s="24">
        <f>(C157)-YEAR(I157)</f>
        <v>11</v>
      </c>
      <c r="Q157" s="25" t="str">
        <f>+F157&amp;" "&amp;G157</f>
        <v>LEL CHR</v>
      </c>
      <c r="R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B</v>
      </c>
    </row>
    <row r="158" spans="1:18" x14ac:dyDescent="0.2">
      <c r="A158" s="6" t="s">
        <v>19</v>
      </c>
      <c r="B158" s="6">
        <v>13027</v>
      </c>
      <c r="C158" s="29">
        <v>2013</v>
      </c>
      <c r="D158" s="29">
        <v>7</v>
      </c>
      <c r="E158" s="18">
        <v>1</v>
      </c>
      <c r="F158" s="19" t="s">
        <v>10</v>
      </c>
      <c r="G158" s="2" t="s">
        <v>184</v>
      </c>
      <c r="H158" s="2" t="s">
        <v>0</v>
      </c>
      <c r="I158" s="1">
        <v>37402</v>
      </c>
      <c r="J158" s="3"/>
      <c r="K158" s="10" t="s">
        <v>228</v>
      </c>
      <c r="L158" s="8" t="s">
        <v>229</v>
      </c>
      <c r="M158" s="47">
        <v>1</v>
      </c>
      <c r="N158" s="1"/>
      <c r="O158" s="1"/>
      <c r="P158" s="24">
        <f>(C158)-YEAR(I158)</f>
        <v>11</v>
      </c>
      <c r="Q158" s="25" t="str">
        <f>+F158&amp;" "&amp;G158</f>
        <v>LEL EDG</v>
      </c>
      <c r="R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G</v>
      </c>
    </row>
    <row r="159" spans="1:18" x14ac:dyDescent="0.2">
      <c r="A159" s="6" t="s">
        <v>19</v>
      </c>
      <c r="B159" s="6">
        <v>13075</v>
      </c>
      <c r="C159" s="29">
        <v>2013</v>
      </c>
      <c r="D159" s="29">
        <v>7</v>
      </c>
      <c r="E159" s="18">
        <v>1</v>
      </c>
      <c r="F159" s="19" t="s">
        <v>10</v>
      </c>
      <c r="G159" s="2" t="s">
        <v>164</v>
      </c>
      <c r="H159" s="2" t="s">
        <v>15</v>
      </c>
      <c r="I159" s="1">
        <v>36501</v>
      </c>
      <c r="J159" s="3">
        <v>62440</v>
      </c>
      <c r="K159" s="2" t="s">
        <v>222</v>
      </c>
      <c r="L159" s="2" t="s">
        <v>205</v>
      </c>
      <c r="M159" s="47">
        <v>1</v>
      </c>
      <c r="N159" s="1"/>
      <c r="O159" s="1"/>
      <c r="P159" s="24">
        <f>(C159)-YEAR(I159)</f>
        <v>14</v>
      </c>
      <c r="Q159" s="25" t="str">
        <f>+F159&amp;" "&amp;G159</f>
        <v>LEL GER</v>
      </c>
      <c r="R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B</v>
      </c>
    </row>
    <row r="160" spans="1:18" x14ac:dyDescent="0.2">
      <c r="A160" s="6" t="s">
        <v>19</v>
      </c>
      <c r="B160" s="6">
        <v>13021</v>
      </c>
      <c r="C160" s="29">
        <v>2013</v>
      </c>
      <c r="D160" s="29">
        <v>7</v>
      </c>
      <c r="E160" s="18">
        <v>1</v>
      </c>
      <c r="F160" s="19" t="s">
        <v>10</v>
      </c>
      <c r="G160" s="2" t="s">
        <v>57</v>
      </c>
      <c r="H160" s="2" t="s">
        <v>0</v>
      </c>
      <c r="I160" s="1">
        <v>37509</v>
      </c>
      <c r="J160" s="3">
        <v>59000</v>
      </c>
      <c r="K160" s="2" t="s">
        <v>354</v>
      </c>
      <c r="L160" s="2" t="s">
        <v>217</v>
      </c>
      <c r="M160" s="47">
        <v>0</v>
      </c>
      <c r="N160" s="1"/>
      <c r="O160" s="1"/>
      <c r="P160" s="24">
        <v>11</v>
      </c>
      <c r="Q160" s="25" t="s">
        <v>355</v>
      </c>
      <c r="R160" s="26" t="s">
        <v>335</v>
      </c>
    </row>
    <row r="161" spans="1:18" x14ac:dyDescent="0.2">
      <c r="A161" s="6" t="s">
        <v>19</v>
      </c>
      <c r="B161" s="6">
        <v>13094</v>
      </c>
      <c r="C161" s="29">
        <v>2013</v>
      </c>
      <c r="D161" s="29">
        <v>7</v>
      </c>
      <c r="E161" s="18">
        <v>0</v>
      </c>
      <c r="F161" s="19" t="s">
        <v>10</v>
      </c>
      <c r="G161" s="2" t="s">
        <v>152</v>
      </c>
      <c r="H161" s="2" t="s">
        <v>15</v>
      </c>
      <c r="I161" s="1">
        <v>36011</v>
      </c>
      <c r="J161" s="3">
        <v>59000</v>
      </c>
      <c r="K161" s="2" t="s">
        <v>234</v>
      </c>
      <c r="L161" s="2" t="s">
        <v>205</v>
      </c>
      <c r="M161" s="47">
        <v>1</v>
      </c>
      <c r="N161" s="1"/>
      <c r="O161" s="1"/>
      <c r="P161" s="24">
        <f>(C161)-YEAR(I161)</f>
        <v>15</v>
      </c>
      <c r="Q161" s="25" t="str">
        <f>+F161&amp;" "&amp;G161</f>
        <v>LEL LAE</v>
      </c>
      <c r="R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C</v>
      </c>
    </row>
    <row r="162" spans="1:18" x14ac:dyDescent="0.2">
      <c r="A162" s="6" t="s">
        <v>19</v>
      </c>
      <c r="B162" s="6">
        <v>13120</v>
      </c>
      <c r="C162" s="29">
        <v>2013</v>
      </c>
      <c r="D162" s="29">
        <v>7</v>
      </c>
      <c r="E162" s="18">
        <v>1</v>
      </c>
      <c r="F162" s="19" t="s">
        <v>10</v>
      </c>
      <c r="G162" s="2" t="s">
        <v>130</v>
      </c>
      <c r="H162" s="2" t="s">
        <v>0</v>
      </c>
      <c r="I162" s="1">
        <v>35041</v>
      </c>
      <c r="J162" s="3">
        <v>77400</v>
      </c>
      <c r="K162" s="2" t="s">
        <v>279</v>
      </c>
      <c r="L162" s="2" t="s">
        <v>205</v>
      </c>
      <c r="M162" s="47">
        <v>0</v>
      </c>
      <c r="N162" s="1"/>
      <c r="O162" s="1"/>
      <c r="P162" s="24">
        <f>(C162)-YEAR(I162)</f>
        <v>18</v>
      </c>
      <c r="Q162" s="25" t="str">
        <f>+F162&amp;" "&amp;G162</f>
        <v>LEL LOU</v>
      </c>
      <c r="R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F</v>
      </c>
    </row>
    <row r="163" spans="1:18" x14ac:dyDescent="0.2">
      <c r="A163" s="6" t="s">
        <v>19</v>
      </c>
      <c r="B163" s="6">
        <v>13119</v>
      </c>
      <c r="C163" s="29">
        <v>2013</v>
      </c>
      <c r="D163" s="29">
        <v>7</v>
      </c>
      <c r="E163" s="18">
        <v>0</v>
      </c>
      <c r="F163" s="19" t="s">
        <v>10</v>
      </c>
      <c r="G163" s="2" t="s">
        <v>101</v>
      </c>
      <c r="H163" s="2" t="s">
        <v>15</v>
      </c>
      <c r="I163" s="1">
        <v>34822</v>
      </c>
      <c r="J163" s="3">
        <v>92100</v>
      </c>
      <c r="K163" s="2" t="s">
        <v>278</v>
      </c>
      <c r="L163" s="2" t="s">
        <v>205</v>
      </c>
      <c r="M163" s="47">
        <v>1</v>
      </c>
      <c r="N163" s="1"/>
      <c r="O163" s="1"/>
      <c r="P163" s="24">
        <f>(C163)-YEAR(I163)</f>
        <v>18</v>
      </c>
      <c r="Q163" s="25" t="str">
        <f>+F163&amp;" "&amp;G163</f>
        <v>LEL MAR</v>
      </c>
      <c r="R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F</v>
      </c>
    </row>
    <row r="164" spans="1:18" x14ac:dyDescent="0.2">
      <c r="A164" s="6" t="s">
        <v>19</v>
      </c>
      <c r="B164" s="6">
        <v>13064</v>
      </c>
      <c r="C164" s="29">
        <v>2013</v>
      </c>
      <c r="D164" s="29">
        <v>7</v>
      </c>
      <c r="E164" s="18">
        <v>1</v>
      </c>
      <c r="F164" s="19" t="s">
        <v>10</v>
      </c>
      <c r="G164" s="2" t="s">
        <v>79</v>
      </c>
      <c r="H164" s="2" t="s">
        <v>0</v>
      </c>
      <c r="I164" s="1">
        <v>36875</v>
      </c>
      <c r="J164" s="3">
        <v>62155</v>
      </c>
      <c r="K164" s="2" t="s">
        <v>247</v>
      </c>
      <c r="L164" s="2" t="s">
        <v>205</v>
      </c>
      <c r="M164" s="47">
        <v>0</v>
      </c>
      <c r="N164" s="1"/>
      <c r="O164" s="1"/>
      <c r="P164" s="24">
        <f>(C164)-YEAR(I164)</f>
        <v>13</v>
      </c>
      <c r="Q164" s="25" t="str">
        <f>+F164&amp;" "&amp;G164</f>
        <v>LEL NIC</v>
      </c>
      <c r="R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A</v>
      </c>
    </row>
    <row r="165" spans="1:18" x14ac:dyDescent="0.2">
      <c r="A165" s="6" t="s">
        <v>19</v>
      </c>
      <c r="B165" s="6">
        <v>13020</v>
      </c>
      <c r="C165" s="29">
        <v>2013</v>
      </c>
      <c r="D165" s="29">
        <v>7</v>
      </c>
      <c r="E165" s="18">
        <v>1</v>
      </c>
      <c r="F165" s="19" t="s">
        <v>10</v>
      </c>
      <c r="G165" s="2" t="s">
        <v>18</v>
      </c>
      <c r="H165" s="2" t="s">
        <v>0</v>
      </c>
      <c r="I165" s="1">
        <v>37287</v>
      </c>
      <c r="J165" s="3">
        <v>62780</v>
      </c>
      <c r="K165" s="7" t="s">
        <v>221</v>
      </c>
      <c r="L165" s="8" t="s">
        <v>205</v>
      </c>
      <c r="M165" s="47">
        <v>1</v>
      </c>
      <c r="N165" s="1"/>
      <c r="O165" s="1"/>
      <c r="P165" s="24">
        <f>(C165)-YEAR(I165)</f>
        <v>11</v>
      </c>
      <c r="Q165" s="25" t="str">
        <f>+F165&amp;" "&amp;G165</f>
        <v>LEL PIE</v>
      </c>
      <c r="R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A</v>
      </c>
    </row>
    <row r="166" spans="1:18" x14ac:dyDescent="0.2">
      <c r="A166" s="6" t="s">
        <v>19</v>
      </c>
      <c r="B166" s="6">
        <v>13079</v>
      </c>
      <c r="C166" s="29">
        <v>2013</v>
      </c>
      <c r="D166" s="29">
        <v>7</v>
      </c>
      <c r="E166" s="18">
        <v>1</v>
      </c>
      <c r="F166" s="19" t="s">
        <v>10</v>
      </c>
      <c r="G166" s="2" t="s">
        <v>58</v>
      </c>
      <c r="H166" s="2" t="s">
        <v>0</v>
      </c>
      <c r="I166" s="1">
        <v>36384</v>
      </c>
      <c r="J166" s="3">
        <v>19320</v>
      </c>
      <c r="K166" s="2" t="s">
        <v>256</v>
      </c>
      <c r="L166" s="2" t="s">
        <v>205</v>
      </c>
      <c r="M166" s="47">
        <v>1</v>
      </c>
      <c r="N166" s="1"/>
      <c r="O166" s="1"/>
      <c r="P166" s="24">
        <f>(C166)-YEAR(I166)</f>
        <v>14</v>
      </c>
      <c r="Q166" s="25" t="str">
        <f>+F166&amp;" "&amp;G166</f>
        <v>LEL SEB</v>
      </c>
      <c r="R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F</v>
      </c>
    </row>
    <row r="167" spans="1:18" x14ac:dyDescent="0.2">
      <c r="A167" s="6" t="s">
        <v>19</v>
      </c>
      <c r="B167" s="6">
        <v>13210</v>
      </c>
      <c r="C167" s="29">
        <v>2013</v>
      </c>
      <c r="D167" s="29">
        <v>8</v>
      </c>
      <c r="E167" s="18">
        <v>1</v>
      </c>
      <c r="F167" s="19" t="s">
        <v>10</v>
      </c>
      <c r="G167" s="2" t="s">
        <v>32</v>
      </c>
      <c r="H167" s="2" t="s">
        <v>15</v>
      </c>
      <c r="I167" s="1">
        <v>26260</v>
      </c>
      <c r="J167" s="3">
        <v>75012</v>
      </c>
      <c r="K167" s="2" t="s">
        <v>283</v>
      </c>
      <c r="L167" s="2" t="s">
        <v>304</v>
      </c>
      <c r="M167" s="47">
        <v>1</v>
      </c>
      <c r="N167" s="1"/>
      <c r="O167" s="1"/>
      <c r="P167" s="24">
        <f>(C167)-YEAR(I167)</f>
        <v>42</v>
      </c>
      <c r="Q167" s="25" t="str">
        <f>+F167&amp;" "&amp;G167</f>
        <v>LEL SYL</v>
      </c>
      <c r="R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E</v>
      </c>
    </row>
    <row r="168" spans="1:18" x14ac:dyDescent="0.2">
      <c r="A168" s="6" t="s">
        <v>19</v>
      </c>
      <c r="B168" s="6">
        <v>13121</v>
      </c>
      <c r="C168" s="29">
        <v>2013</v>
      </c>
      <c r="D168" s="29">
        <v>7</v>
      </c>
      <c r="E168" s="18">
        <v>0</v>
      </c>
      <c r="F168" s="19" t="s">
        <v>10</v>
      </c>
      <c r="G168" s="2" t="s">
        <v>129</v>
      </c>
      <c r="H168" s="2" t="s">
        <v>0</v>
      </c>
      <c r="I168" s="1">
        <v>34912</v>
      </c>
      <c r="J168" s="3">
        <v>62170</v>
      </c>
      <c r="K168" s="2" t="s">
        <v>280</v>
      </c>
      <c r="L168" s="2" t="s">
        <v>205</v>
      </c>
      <c r="M168" s="47">
        <v>1</v>
      </c>
      <c r="N168" s="1"/>
      <c r="O168" s="1"/>
      <c r="P168" s="24">
        <f>(C168)-YEAR(I168)</f>
        <v>18</v>
      </c>
      <c r="Q168" s="25" t="str">
        <f>+F168&amp;" "&amp;G168</f>
        <v>LEL THE</v>
      </c>
      <c r="R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B</v>
      </c>
    </row>
    <row r="169" spans="1:18" x14ac:dyDescent="0.2">
      <c r="A169" s="6" t="s">
        <v>19</v>
      </c>
      <c r="B169" s="6">
        <v>13035</v>
      </c>
      <c r="C169" s="29">
        <v>2013</v>
      </c>
      <c r="D169" s="29">
        <v>7</v>
      </c>
      <c r="E169" s="18">
        <v>1</v>
      </c>
      <c r="F169" s="19" t="s">
        <v>10</v>
      </c>
      <c r="G169" s="2" t="s">
        <v>181</v>
      </c>
      <c r="H169" s="2" t="s">
        <v>15</v>
      </c>
      <c r="I169" s="1">
        <v>37257</v>
      </c>
      <c r="J169" s="3">
        <v>59000</v>
      </c>
      <c r="K169" s="2" t="s">
        <v>234</v>
      </c>
      <c r="L169" s="2" t="s">
        <v>205</v>
      </c>
      <c r="M169" s="47">
        <v>0</v>
      </c>
      <c r="N169" s="1"/>
      <c r="O169" s="1"/>
      <c r="P169" s="24">
        <f>(C169)-YEAR(I169)</f>
        <v>11</v>
      </c>
      <c r="Q169" s="25" t="str">
        <f>+F169&amp;" "&amp;G169</f>
        <v>LEL TIF</v>
      </c>
      <c r="R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C</v>
      </c>
    </row>
    <row r="170" spans="1:18" x14ac:dyDescent="0.2">
      <c r="A170" s="6" t="s">
        <v>19</v>
      </c>
      <c r="B170" s="6">
        <v>13023</v>
      </c>
      <c r="C170" s="29">
        <v>2013</v>
      </c>
      <c r="D170" s="29">
        <v>7</v>
      </c>
      <c r="E170" s="18">
        <v>1</v>
      </c>
      <c r="F170" s="19" t="s">
        <v>10</v>
      </c>
      <c r="G170" s="2" t="s">
        <v>186</v>
      </c>
      <c r="H170" s="2" t="s">
        <v>0</v>
      </c>
      <c r="I170" s="1">
        <v>37337</v>
      </c>
      <c r="J170" s="3"/>
      <c r="K170" s="7" t="s">
        <v>223</v>
      </c>
      <c r="L170" s="8" t="s">
        <v>224</v>
      </c>
      <c r="M170" s="47">
        <v>1</v>
      </c>
      <c r="N170" s="1"/>
      <c r="O170" s="1"/>
      <c r="P170" s="24">
        <f>(C170)-YEAR(I170)</f>
        <v>11</v>
      </c>
      <c r="Q170" s="25" t="str">
        <f>+F170&amp;" "&amp;G170</f>
        <v>LEL TIM</v>
      </c>
      <c r="R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G</v>
      </c>
    </row>
    <row r="171" spans="1:18" x14ac:dyDescent="0.2">
      <c r="A171" s="6" t="s">
        <v>19</v>
      </c>
      <c r="B171" s="6">
        <v>13203</v>
      </c>
      <c r="C171" s="29">
        <v>2013</v>
      </c>
      <c r="D171" s="29">
        <v>8</v>
      </c>
      <c r="E171" s="18">
        <v>1</v>
      </c>
      <c r="F171" s="19" t="s">
        <v>43</v>
      </c>
      <c r="G171" s="2" t="s">
        <v>42</v>
      </c>
      <c r="H171" s="2" t="s">
        <v>0</v>
      </c>
      <c r="I171" s="1">
        <v>26873</v>
      </c>
      <c r="J171" s="3">
        <v>59130</v>
      </c>
      <c r="K171" s="2" t="s">
        <v>313</v>
      </c>
      <c r="L171" s="9" t="s">
        <v>304</v>
      </c>
      <c r="M171" s="47">
        <v>1</v>
      </c>
      <c r="N171" s="1"/>
      <c r="O171" s="1"/>
      <c r="P171" s="24">
        <f>(C171)-YEAR(I171)</f>
        <v>40</v>
      </c>
      <c r="Q171" s="25" t="str">
        <f>+F171&amp;" "&amp;G171</f>
        <v>LHL FRA</v>
      </c>
      <c r="R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C</v>
      </c>
    </row>
    <row r="172" spans="1:18" x14ac:dyDescent="0.2">
      <c r="A172" s="6" t="s">
        <v>19</v>
      </c>
      <c r="B172" s="6">
        <v>13025</v>
      </c>
      <c r="C172" s="29">
        <v>2013</v>
      </c>
      <c r="D172" s="29">
        <v>7</v>
      </c>
      <c r="E172" s="18">
        <v>1</v>
      </c>
      <c r="F172" s="19" t="s">
        <v>43</v>
      </c>
      <c r="G172" s="2" t="s">
        <v>139</v>
      </c>
      <c r="H172" s="2" t="s">
        <v>0</v>
      </c>
      <c r="I172" s="1">
        <v>37593</v>
      </c>
      <c r="J172" s="3">
        <v>59700</v>
      </c>
      <c r="K172" s="7" t="s">
        <v>226</v>
      </c>
      <c r="L172" s="8" t="s">
        <v>205</v>
      </c>
      <c r="M172" s="47">
        <v>1</v>
      </c>
      <c r="N172" s="1"/>
      <c r="O172" s="1"/>
      <c r="P172" s="24">
        <f>(C172)-YEAR(I172)</f>
        <v>11</v>
      </c>
      <c r="Q172" s="25" t="str">
        <f>+F172&amp;" "&amp;G172</f>
        <v>LHL LUC</v>
      </c>
      <c r="R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C</v>
      </c>
    </row>
    <row r="173" spans="1:18" x14ac:dyDescent="0.2">
      <c r="A173" s="6" t="s">
        <v>19</v>
      </c>
      <c r="B173" s="6">
        <v>13135</v>
      </c>
      <c r="C173" s="29">
        <v>2013</v>
      </c>
      <c r="D173" s="29">
        <v>7</v>
      </c>
      <c r="E173" s="18">
        <v>1</v>
      </c>
      <c r="F173" s="19" t="s">
        <v>119</v>
      </c>
      <c r="G173" s="2" t="s">
        <v>113</v>
      </c>
      <c r="H173" s="2" t="s">
        <v>0</v>
      </c>
      <c r="I173" s="1">
        <v>33665</v>
      </c>
      <c r="J173" s="3">
        <v>80000</v>
      </c>
      <c r="K173" s="2" t="s">
        <v>289</v>
      </c>
      <c r="L173" s="2" t="s">
        <v>205</v>
      </c>
      <c r="M173" s="47">
        <v>0</v>
      </c>
      <c r="N173" s="1"/>
      <c r="O173" s="1"/>
      <c r="P173" s="24">
        <f>(C173)-YEAR(I173)</f>
        <v>21</v>
      </c>
      <c r="Q173" s="25" t="str">
        <f>+F173&amp;" "&amp;G173</f>
        <v>LIL VAL</v>
      </c>
      <c r="R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F</v>
      </c>
    </row>
    <row r="174" spans="1:18" x14ac:dyDescent="0.2">
      <c r="A174" s="6" t="s">
        <v>19</v>
      </c>
      <c r="B174" s="6">
        <v>13092</v>
      </c>
      <c r="C174" s="29">
        <v>2013</v>
      </c>
      <c r="D174" s="29">
        <v>7</v>
      </c>
      <c r="E174" s="18">
        <v>0</v>
      </c>
      <c r="F174" s="19" t="s">
        <v>31</v>
      </c>
      <c r="G174" s="2" t="s">
        <v>44</v>
      </c>
      <c r="H174" s="2" t="s">
        <v>0</v>
      </c>
      <c r="I174" s="1">
        <v>36129</v>
      </c>
      <c r="J174" s="3"/>
      <c r="K174" s="2" t="s">
        <v>259</v>
      </c>
      <c r="L174" s="2" t="s">
        <v>260</v>
      </c>
      <c r="M174" s="47">
        <v>1</v>
      </c>
      <c r="N174" s="1"/>
      <c r="O174" s="1"/>
      <c r="P174" s="24">
        <f>(C174)-YEAR(I174)</f>
        <v>15</v>
      </c>
      <c r="Q174" s="25" t="str">
        <f>+F174&amp;" "&amp;G174</f>
        <v>LOL ALE</v>
      </c>
      <c r="R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G</v>
      </c>
    </row>
    <row r="175" spans="1:18" x14ac:dyDescent="0.2">
      <c r="A175" s="6" t="s">
        <v>19</v>
      </c>
      <c r="B175" s="6">
        <v>13028</v>
      </c>
      <c r="C175" s="29">
        <v>2013</v>
      </c>
      <c r="D175" s="29">
        <v>7</v>
      </c>
      <c r="E175" s="18">
        <v>1</v>
      </c>
      <c r="F175" s="19" t="s">
        <v>31</v>
      </c>
      <c r="G175" s="2" t="s">
        <v>25</v>
      </c>
      <c r="H175" s="2" t="s">
        <v>15</v>
      </c>
      <c r="I175" s="1">
        <v>37392</v>
      </c>
      <c r="J175" s="3"/>
      <c r="K175" s="10" t="s">
        <v>228</v>
      </c>
      <c r="L175" s="8" t="s">
        <v>229</v>
      </c>
      <c r="M175" s="47">
        <v>1</v>
      </c>
      <c r="N175" s="1"/>
      <c r="O175" s="1"/>
      <c r="P175" s="24">
        <f>(C175)-YEAR(I175)</f>
        <v>11</v>
      </c>
      <c r="Q175" s="25" t="str">
        <f>+F175&amp;" "&amp;G175</f>
        <v>LOL ARI</v>
      </c>
      <c r="R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G</v>
      </c>
    </row>
    <row r="176" spans="1:18" x14ac:dyDescent="0.2">
      <c r="A176" s="6" t="s">
        <v>19</v>
      </c>
      <c r="B176" s="6">
        <v>13143</v>
      </c>
      <c r="C176" s="29">
        <v>2013</v>
      </c>
      <c r="D176" s="29">
        <v>7</v>
      </c>
      <c r="E176" s="18">
        <v>0</v>
      </c>
      <c r="F176" s="19" t="s">
        <v>31</v>
      </c>
      <c r="G176" s="2" t="s">
        <v>109</v>
      </c>
      <c r="H176" s="2" t="s">
        <v>0</v>
      </c>
      <c r="I176" s="1">
        <v>32940</v>
      </c>
      <c r="J176" s="3">
        <v>80200</v>
      </c>
      <c r="K176" s="2" t="s">
        <v>252</v>
      </c>
      <c r="L176" s="2" t="s">
        <v>205</v>
      </c>
      <c r="M176" s="47">
        <v>0</v>
      </c>
      <c r="N176" s="1"/>
      <c r="O176" s="1"/>
      <c r="P176" s="24">
        <f>(C176)-YEAR(I176)</f>
        <v>23</v>
      </c>
      <c r="Q176" s="25" t="str">
        <f>+F176&amp;" "&amp;G176</f>
        <v>LOL BER</v>
      </c>
      <c r="R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F</v>
      </c>
    </row>
    <row r="177" spans="1:18" x14ac:dyDescent="0.2">
      <c r="A177" s="6" t="s">
        <v>19</v>
      </c>
      <c r="B177" s="6">
        <v>13062</v>
      </c>
      <c r="C177" s="29">
        <v>2013</v>
      </c>
      <c r="D177" s="29">
        <v>7</v>
      </c>
      <c r="E177" s="18">
        <v>1</v>
      </c>
      <c r="F177" s="19" t="s">
        <v>31</v>
      </c>
      <c r="G177" s="2" t="s">
        <v>66</v>
      </c>
      <c r="H177" s="2" t="s">
        <v>15</v>
      </c>
      <c r="I177" s="1">
        <v>36664</v>
      </c>
      <c r="J177" s="3">
        <v>59390</v>
      </c>
      <c r="K177" s="2" t="s">
        <v>245</v>
      </c>
      <c r="L177" s="2" t="s">
        <v>205</v>
      </c>
      <c r="M177" s="47">
        <v>1</v>
      </c>
      <c r="N177" s="1"/>
      <c r="O177" s="1"/>
      <c r="P177" s="24">
        <f>(C177)-YEAR(I177)</f>
        <v>13</v>
      </c>
      <c r="Q177" s="25" t="str">
        <f>+F177&amp;" "&amp;G177</f>
        <v>LOL EMI</v>
      </c>
      <c r="R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C</v>
      </c>
    </row>
    <row r="178" spans="1:18" x14ac:dyDescent="0.2">
      <c r="A178" s="6" t="s">
        <v>19</v>
      </c>
      <c r="B178" s="6">
        <v>13030</v>
      </c>
      <c r="C178" s="29">
        <v>2013</v>
      </c>
      <c r="D178" s="29">
        <v>7</v>
      </c>
      <c r="E178" s="18">
        <v>1</v>
      </c>
      <c r="F178" s="19" t="s">
        <v>31</v>
      </c>
      <c r="G178" s="2" t="s">
        <v>183</v>
      </c>
      <c r="H178" s="2" t="s">
        <v>0</v>
      </c>
      <c r="I178" s="1">
        <v>37257</v>
      </c>
      <c r="J178" s="3">
        <v>59496</v>
      </c>
      <c r="K178" s="2" t="s">
        <v>231</v>
      </c>
      <c r="L178" s="2" t="s">
        <v>232</v>
      </c>
      <c r="M178" s="47">
        <v>1</v>
      </c>
      <c r="N178" s="1"/>
      <c r="O178" s="1"/>
      <c r="P178" s="24">
        <f>(C178)-YEAR(I178)</f>
        <v>11</v>
      </c>
      <c r="Q178" s="25" t="str">
        <f>+F178&amp;" "&amp;G178</f>
        <v>LOL FEL</v>
      </c>
      <c r="R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C</v>
      </c>
    </row>
    <row r="179" spans="1:18" x14ac:dyDescent="0.2">
      <c r="A179" s="6" t="s">
        <v>19</v>
      </c>
      <c r="B179" s="6">
        <v>13148</v>
      </c>
      <c r="C179" s="29">
        <v>2013</v>
      </c>
      <c r="D179" s="29">
        <v>7</v>
      </c>
      <c r="E179" s="18">
        <v>1</v>
      </c>
      <c r="F179" s="19" t="s">
        <v>31</v>
      </c>
      <c r="G179" s="2" t="s">
        <v>45</v>
      </c>
      <c r="H179" s="2" t="s">
        <v>15</v>
      </c>
      <c r="I179" s="1">
        <v>32989</v>
      </c>
      <c r="J179" s="3">
        <v>59170</v>
      </c>
      <c r="K179" s="2" t="s">
        <v>292</v>
      </c>
      <c r="L179" s="9" t="s">
        <v>205</v>
      </c>
      <c r="M179" s="47">
        <v>0</v>
      </c>
      <c r="N179" s="1"/>
      <c r="O179" s="1"/>
      <c r="P179" s="24">
        <f>(C179)-YEAR(I179)</f>
        <v>23</v>
      </c>
      <c r="Q179" s="25" t="str">
        <f>+F179&amp;" "&amp;G179</f>
        <v>LOL MEL</v>
      </c>
      <c r="R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C</v>
      </c>
    </row>
    <row r="180" spans="1:18" x14ac:dyDescent="0.2">
      <c r="A180" s="6" t="s">
        <v>19</v>
      </c>
      <c r="B180" s="6">
        <v>13211</v>
      </c>
      <c r="C180" s="29">
        <v>2013</v>
      </c>
      <c r="D180" s="29">
        <v>8</v>
      </c>
      <c r="E180" s="18">
        <v>1</v>
      </c>
      <c r="F180" s="19" t="s">
        <v>31</v>
      </c>
      <c r="G180" s="2" t="s">
        <v>30</v>
      </c>
      <c r="H180" s="2" t="s">
        <v>0</v>
      </c>
      <c r="I180" s="1">
        <v>25851</v>
      </c>
      <c r="J180" s="3">
        <v>38880</v>
      </c>
      <c r="K180" s="2" t="s">
        <v>323</v>
      </c>
      <c r="L180" s="2" t="s">
        <v>304</v>
      </c>
      <c r="M180" s="47">
        <v>1</v>
      </c>
      <c r="N180" s="1"/>
      <c r="O180" s="1"/>
      <c r="P180" s="24">
        <f>(C180)-YEAR(I180)</f>
        <v>43</v>
      </c>
      <c r="Q180" s="25" t="str">
        <f>+F180&amp;" "&amp;G180</f>
        <v>LOL SAC</v>
      </c>
      <c r="R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F</v>
      </c>
    </row>
    <row r="181" spans="1:18" x14ac:dyDescent="0.2">
      <c r="A181" s="6" t="s">
        <v>19</v>
      </c>
      <c r="B181" s="6">
        <v>13139</v>
      </c>
      <c r="C181" s="29">
        <v>2013</v>
      </c>
      <c r="D181" s="29">
        <v>7</v>
      </c>
      <c r="E181" s="18">
        <v>0</v>
      </c>
      <c r="F181" s="19" t="s">
        <v>114</v>
      </c>
      <c r="G181" s="2" t="s">
        <v>101</v>
      </c>
      <c r="H181" s="2" t="s">
        <v>0</v>
      </c>
      <c r="I181" s="1">
        <v>33571</v>
      </c>
      <c r="J181" s="3">
        <v>59148</v>
      </c>
      <c r="K181" s="2" t="s">
        <v>290</v>
      </c>
      <c r="L181" s="2" t="s">
        <v>205</v>
      </c>
      <c r="M181" s="47">
        <v>1</v>
      </c>
      <c r="N181" s="1"/>
      <c r="O181" s="1"/>
      <c r="P181" s="24">
        <f>(C181)-YEAR(I181)</f>
        <v>22</v>
      </c>
      <c r="Q181" s="25" t="str">
        <f>+F181&amp;" "&amp;G181</f>
        <v>LUL MAR</v>
      </c>
      <c r="R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</row>
    <row r="182" spans="1:18" x14ac:dyDescent="0.2">
      <c r="A182" s="6" t="s">
        <v>19</v>
      </c>
      <c r="B182" s="6">
        <v>13063</v>
      </c>
      <c r="C182" s="29">
        <v>2013</v>
      </c>
      <c r="D182" s="29">
        <v>7</v>
      </c>
      <c r="E182" s="18">
        <v>1</v>
      </c>
      <c r="F182" s="19" t="s">
        <v>80</v>
      </c>
      <c r="G182" s="2" t="s">
        <v>147</v>
      </c>
      <c r="H182" s="2" t="s">
        <v>15</v>
      </c>
      <c r="I182" s="1">
        <v>36619</v>
      </c>
      <c r="J182" s="3">
        <v>59710</v>
      </c>
      <c r="K182" s="2" t="s">
        <v>246</v>
      </c>
      <c r="L182" s="2" t="s">
        <v>205</v>
      </c>
      <c r="M182" s="47">
        <v>0</v>
      </c>
      <c r="N182" s="1"/>
      <c r="O182" s="1"/>
      <c r="P182" s="24">
        <f>(C182)-YEAR(I182)</f>
        <v>13</v>
      </c>
      <c r="Q182" s="25" t="str">
        <f>+F182&amp;" "&amp;G182</f>
        <v>MAM CAM</v>
      </c>
      <c r="R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C</v>
      </c>
    </row>
    <row r="183" spans="1:18" x14ac:dyDescent="0.2">
      <c r="A183" s="6" t="s">
        <v>19</v>
      </c>
      <c r="B183" s="6">
        <v>13082</v>
      </c>
      <c r="C183" s="29">
        <v>2013</v>
      </c>
      <c r="D183" s="29">
        <v>7</v>
      </c>
      <c r="E183" s="18">
        <v>1</v>
      </c>
      <c r="F183" s="19" t="s">
        <v>80</v>
      </c>
      <c r="G183" s="2" t="s">
        <v>160</v>
      </c>
      <c r="H183" s="2" t="s">
        <v>15</v>
      </c>
      <c r="I183" s="1">
        <v>36100</v>
      </c>
      <c r="J183" s="3">
        <v>59300</v>
      </c>
      <c r="K183" s="2" t="s">
        <v>213</v>
      </c>
      <c r="L183" s="2" t="s">
        <v>205</v>
      </c>
      <c r="M183" s="47">
        <v>1</v>
      </c>
      <c r="N183" s="1"/>
      <c r="O183" s="1"/>
      <c r="P183" s="24">
        <f>(C183)-YEAR(I183)</f>
        <v>15</v>
      </c>
      <c r="Q183" s="25" t="str">
        <f>+F183&amp;" "&amp;G183</f>
        <v>MAM DIA</v>
      </c>
      <c r="R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C</v>
      </c>
    </row>
    <row r="184" spans="1:18" x14ac:dyDescent="0.2">
      <c r="A184" s="6" t="s">
        <v>19</v>
      </c>
      <c r="B184" s="6">
        <v>13095</v>
      </c>
      <c r="C184" s="29">
        <v>2013</v>
      </c>
      <c r="D184" s="29">
        <v>7</v>
      </c>
      <c r="E184" s="18">
        <v>0</v>
      </c>
      <c r="F184" s="19" t="s">
        <v>80</v>
      </c>
      <c r="G184" s="2" t="s">
        <v>151</v>
      </c>
      <c r="H184" s="2" t="s">
        <v>15</v>
      </c>
      <c r="I184" s="1">
        <v>35827</v>
      </c>
      <c r="J184" s="3">
        <v>59000</v>
      </c>
      <c r="K184" s="2" t="s">
        <v>234</v>
      </c>
      <c r="L184" s="2" t="s">
        <v>205</v>
      </c>
      <c r="M184" s="47">
        <v>1</v>
      </c>
      <c r="N184" s="1"/>
      <c r="O184" s="1"/>
      <c r="P184" s="24">
        <f>(C184)-YEAR(I184)</f>
        <v>15</v>
      </c>
      <c r="Q184" s="25" t="str">
        <f>+F184&amp;" "&amp;G184</f>
        <v>MAM EUG</v>
      </c>
      <c r="R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C</v>
      </c>
    </row>
    <row r="185" spans="1:18" x14ac:dyDescent="0.2">
      <c r="A185" s="6" t="s">
        <v>19</v>
      </c>
      <c r="B185" s="6">
        <v>13115</v>
      </c>
      <c r="C185" s="29">
        <v>2013</v>
      </c>
      <c r="D185" s="29">
        <v>7</v>
      </c>
      <c r="E185" s="18">
        <v>1</v>
      </c>
      <c r="F185" s="19" t="s">
        <v>80</v>
      </c>
      <c r="G185" s="2" t="s">
        <v>42</v>
      </c>
      <c r="H185" s="2" t="s">
        <v>0</v>
      </c>
      <c r="I185" s="1">
        <v>35170</v>
      </c>
      <c r="J185" s="3">
        <v>94000</v>
      </c>
      <c r="K185" s="2" t="s">
        <v>276</v>
      </c>
      <c r="L185" s="2" t="s">
        <v>205</v>
      </c>
      <c r="M185" s="47">
        <v>1</v>
      </c>
      <c r="N185" s="1"/>
      <c r="O185" s="1"/>
      <c r="P185" s="24">
        <f>(C185)-YEAR(I185)</f>
        <v>17</v>
      </c>
      <c r="Q185" s="25" t="str">
        <f>+F185&amp;" "&amp;G185</f>
        <v>MAM FRA</v>
      </c>
      <c r="R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F</v>
      </c>
    </row>
    <row r="186" spans="1:18" x14ac:dyDescent="0.2">
      <c r="A186" s="6" t="s">
        <v>19</v>
      </c>
      <c r="B186" s="6">
        <v>13080</v>
      </c>
      <c r="C186" s="29">
        <v>2013</v>
      </c>
      <c r="D186" s="29">
        <v>7</v>
      </c>
      <c r="E186" s="18">
        <v>1</v>
      </c>
      <c r="F186" s="19" t="s">
        <v>80</v>
      </c>
      <c r="G186" s="2" t="s">
        <v>161</v>
      </c>
      <c r="H186" s="2" t="s">
        <v>0</v>
      </c>
      <c r="I186" s="1">
        <v>36236</v>
      </c>
      <c r="J186" s="3">
        <v>60200</v>
      </c>
      <c r="K186" s="2" t="s">
        <v>257</v>
      </c>
      <c r="L186" s="2" t="s">
        <v>205</v>
      </c>
      <c r="M186" s="47">
        <v>0</v>
      </c>
      <c r="N186" s="1"/>
      <c r="O186" s="1"/>
      <c r="P186" s="24">
        <f>(C186)-YEAR(I186)</f>
        <v>14</v>
      </c>
      <c r="Q186" s="25" t="str">
        <f>+F186&amp;" "&amp;G186</f>
        <v>MAM GUI</v>
      </c>
      <c r="R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F</v>
      </c>
    </row>
    <row r="187" spans="1:18" x14ac:dyDescent="0.2">
      <c r="A187" s="6" t="s">
        <v>19</v>
      </c>
      <c r="B187" s="6">
        <v>13019</v>
      </c>
      <c r="C187" s="29">
        <v>2013</v>
      </c>
      <c r="D187" s="29">
        <v>7</v>
      </c>
      <c r="E187" s="18">
        <v>1</v>
      </c>
      <c r="F187" s="19" t="s">
        <v>80</v>
      </c>
      <c r="G187" s="2" t="s">
        <v>130</v>
      </c>
      <c r="H187" s="2" t="s">
        <v>0</v>
      </c>
      <c r="I187" s="1">
        <v>37338</v>
      </c>
      <c r="J187" s="3">
        <v>59330</v>
      </c>
      <c r="K187" s="7" t="s">
        <v>220</v>
      </c>
      <c r="L187" s="8" t="s">
        <v>205</v>
      </c>
      <c r="M187" s="47">
        <v>1</v>
      </c>
      <c r="N187" s="1"/>
      <c r="O187" s="1"/>
      <c r="P187" s="24">
        <f>(C187)-YEAR(I187)</f>
        <v>11</v>
      </c>
      <c r="Q187" s="25" t="str">
        <f>+F187&amp;" "&amp;G187</f>
        <v>MAM LOU</v>
      </c>
      <c r="R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C</v>
      </c>
    </row>
    <row r="188" spans="1:18" x14ac:dyDescent="0.2">
      <c r="A188" s="6" t="s">
        <v>19</v>
      </c>
      <c r="B188" s="6">
        <v>13126</v>
      </c>
      <c r="C188" s="29">
        <v>2013</v>
      </c>
      <c r="D188" s="29">
        <v>7</v>
      </c>
      <c r="E188" s="18">
        <v>0</v>
      </c>
      <c r="F188" s="19" t="s">
        <v>80</v>
      </c>
      <c r="G188" s="2" t="s">
        <v>76</v>
      </c>
      <c r="H188" s="2" t="s">
        <v>15</v>
      </c>
      <c r="I188" s="1">
        <v>34549</v>
      </c>
      <c r="J188" s="3">
        <v>59150</v>
      </c>
      <c r="K188" s="2" t="s">
        <v>284</v>
      </c>
      <c r="L188" s="2" t="s">
        <v>205</v>
      </c>
      <c r="M188" s="47">
        <v>0</v>
      </c>
      <c r="N188" s="1"/>
      <c r="O188" s="1"/>
      <c r="P188" s="24">
        <f>(C188)-YEAR(I188)</f>
        <v>19</v>
      </c>
      <c r="Q188" s="25" t="str">
        <f>+F188&amp;" "&amp;G188</f>
        <v>MAM MAI</v>
      </c>
      <c r="R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C</v>
      </c>
    </row>
    <row r="189" spans="1:18" x14ac:dyDescent="0.2">
      <c r="A189" s="6" t="s">
        <v>19</v>
      </c>
      <c r="B189" s="6">
        <v>13171</v>
      </c>
      <c r="C189" s="29">
        <v>2013</v>
      </c>
      <c r="D189" s="29">
        <v>8</v>
      </c>
      <c r="E189" s="18">
        <v>1</v>
      </c>
      <c r="F189" s="19" t="s">
        <v>80</v>
      </c>
      <c r="G189" s="2" t="s">
        <v>79</v>
      </c>
      <c r="H189" s="2" t="s">
        <v>0</v>
      </c>
      <c r="I189" s="1">
        <v>31400</v>
      </c>
      <c r="J189" s="3">
        <v>62170</v>
      </c>
      <c r="K189" s="2" t="s">
        <v>306</v>
      </c>
      <c r="L189" s="2" t="s">
        <v>205</v>
      </c>
      <c r="M189" s="47">
        <v>1</v>
      </c>
      <c r="N189" s="1"/>
      <c r="O189" s="1"/>
      <c r="P189" s="24">
        <f>(C189)-YEAR(I189)</f>
        <v>28</v>
      </c>
      <c r="Q189" s="25" t="str">
        <f>+F189&amp;" "&amp;G189</f>
        <v>MAM NIC</v>
      </c>
      <c r="R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B</v>
      </c>
    </row>
    <row r="190" spans="1:18" x14ac:dyDescent="0.2">
      <c r="A190" s="6" t="s">
        <v>19</v>
      </c>
      <c r="B190" s="6">
        <v>13173</v>
      </c>
      <c r="C190" s="29">
        <v>2013</v>
      </c>
      <c r="D190" s="29">
        <v>8</v>
      </c>
      <c r="E190" s="18">
        <v>0</v>
      </c>
      <c r="F190" s="19" t="s">
        <v>77</v>
      </c>
      <c r="G190" s="2" t="s">
        <v>76</v>
      </c>
      <c r="H190" s="2" t="s">
        <v>15</v>
      </c>
      <c r="I190" s="1">
        <v>30682</v>
      </c>
      <c r="J190" s="3">
        <v>59133</v>
      </c>
      <c r="K190" s="2" t="s">
        <v>308</v>
      </c>
      <c r="L190" s="2" t="s">
        <v>205</v>
      </c>
      <c r="M190" s="47">
        <v>0</v>
      </c>
      <c r="N190" s="1"/>
      <c r="O190" s="1"/>
      <c r="P190" s="24">
        <f>(C190)-YEAR(I190)</f>
        <v>29</v>
      </c>
      <c r="Q190" s="25" t="str">
        <f>+F190&amp;" "&amp;G190</f>
        <v>MEM MAI</v>
      </c>
      <c r="R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</row>
    <row r="191" spans="1:18" x14ac:dyDescent="0.2">
      <c r="A191" s="6" t="s">
        <v>19</v>
      </c>
      <c r="B191" s="6">
        <v>13091</v>
      </c>
      <c r="C191" s="29">
        <v>2013</v>
      </c>
      <c r="D191" s="29">
        <v>7</v>
      </c>
      <c r="E191" s="18">
        <v>0</v>
      </c>
      <c r="F191" s="19" t="s">
        <v>153</v>
      </c>
      <c r="G191" s="2" t="s">
        <v>79</v>
      </c>
      <c r="H191" s="2" t="s">
        <v>0</v>
      </c>
      <c r="I191" s="1">
        <v>36073</v>
      </c>
      <c r="J191" s="3">
        <v>51000</v>
      </c>
      <c r="K191" s="2" t="s">
        <v>261</v>
      </c>
      <c r="L191" s="2" t="s">
        <v>205</v>
      </c>
      <c r="M191" s="47">
        <v>1</v>
      </c>
      <c r="N191" s="1"/>
      <c r="O191" s="1"/>
      <c r="P191" s="24">
        <f>(C191)-YEAR(I191)</f>
        <v>15</v>
      </c>
      <c r="Q191" s="25" t="str">
        <f>+F191&amp;" "&amp;G191</f>
        <v>MOM NIC</v>
      </c>
      <c r="R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F</v>
      </c>
    </row>
    <row r="192" spans="1:18" x14ac:dyDescent="0.2">
      <c r="A192" s="6" t="s">
        <v>19</v>
      </c>
      <c r="B192" s="6">
        <v>13042</v>
      </c>
      <c r="C192" s="29">
        <v>2013</v>
      </c>
      <c r="D192" s="29">
        <v>7</v>
      </c>
      <c r="E192" s="18">
        <v>1</v>
      </c>
      <c r="F192" s="19" t="s">
        <v>153</v>
      </c>
      <c r="G192" s="2" t="s">
        <v>58</v>
      </c>
      <c r="H192" s="2" t="s">
        <v>0</v>
      </c>
      <c r="I192" s="1">
        <v>37199</v>
      </c>
      <c r="J192" s="3">
        <v>62780</v>
      </c>
      <c r="K192" s="2" t="s">
        <v>238</v>
      </c>
      <c r="L192" s="2" t="s">
        <v>205</v>
      </c>
      <c r="M192" s="47">
        <v>1</v>
      </c>
      <c r="N192" s="1"/>
      <c r="O192" s="1"/>
      <c r="P192" s="24">
        <f>(C192)-YEAR(I192)</f>
        <v>12</v>
      </c>
      <c r="Q192" s="25" t="str">
        <f>+F192&amp;" "&amp;G192</f>
        <v>MOM SEB</v>
      </c>
      <c r="R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A</v>
      </c>
    </row>
    <row r="193" spans="1:18" x14ac:dyDescent="0.2">
      <c r="A193" s="6" t="s">
        <v>19</v>
      </c>
      <c r="B193" s="6">
        <v>13136</v>
      </c>
      <c r="C193" s="29">
        <v>2013</v>
      </c>
      <c r="D193" s="29">
        <v>7</v>
      </c>
      <c r="E193" s="18">
        <v>0</v>
      </c>
      <c r="F193" s="19" t="s">
        <v>118</v>
      </c>
      <c r="G193" s="2" t="s">
        <v>117</v>
      </c>
      <c r="H193" s="2" t="s">
        <v>0</v>
      </c>
      <c r="I193" s="1">
        <v>33921</v>
      </c>
      <c r="J193" s="3">
        <v>80000</v>
      </c>
      <c r="K193" s="2" t="s">
        <v>289</v>
      </c>
      <c r="L193" s="2" t="s">
        <v>205</v>
      </c>
      <c r="M193" s="47">
        <v>1</v>
      </c>
      <c r="N193" s="1"/>
      <c r="O193" s="1"/>
      <c r="P193" s="24">
        <f>(C193)-YEAR(I193)</f>
        <v>21</v>
      </c>
      <c r="Q193" s="25" t="str">
        <f>+F193&amp;" "&amp;G193</f>
        <v>NAN LOI</v>
      </c>
      <c r="R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F</v>
      </c>
    </row>
    <row r="194" spans="1:18" x14ac:dyDescent="0.2">
      <c r="A194" s="6" t="s">
        <v>19</v>
      </c>
      <c r="B194" s="6">
        <v>13132</v>
      </c>
      <c r="C194" s="29">
        <v>2013</v>
      </c>
      <c r="D194" s="29">
        <v>7</v>
      </c>
      <c r="E194" s="18">
        <v>0</v>
      </c>
      <c r="F194" s="19" t="s">
        <v>61</v>
      </c>
      <c r="G194" s="2" t="s">
        <v>44</v>
      </c>
      <c r="H194" s="2" t="s">
        <v>0</v>
      </c>
      <c r="I194" s="1">
        <v>33639</v>
      </c>
      <c r="J194" s="3">
        <v>62330</v>
      </c>
      <c r="K194" s="2" t="s">
        <v>287</v>
      </c>
      <c r="L194" s="2" t="s">
        <v>205</v>
      </c>
      <c r="M194" s="47">
        <v>1</v>
      </c>
      <c r="N194" s="1"/>
      <c r="O194" s="1"/>
      <c r="P194" s="24">
        <f>(C194)-YEAR(I194)</f>
        <v>21</v>
      </c>
      <c r="Q194" s="25" t="str">
        <f>+F194&amp;" "&amp;G194</f>
        <v>NON ALE</v>
      </c>
      <c r="R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B</v>
      </c>
    </row>
    <row r="195" spans="1:18" x14ac:dyDescent="0.2">
      <c r="A195" s="6" t="s">
        <v>19</v>
      </c>
      <c r="B195" s="6">
        <v>13190</v>
      </c>
      <c r="C195" s="29">
        <v>2013</v>
      </c>
      <c r="D195" s="29">
        <v>8</v>
      </c>
      <c r="E195" s="18">
        <v>0</v>
      </c>
      <c r="F195" s="19" t="s">
        <v>61</v>
      </c>
      <c r="G195" s="2" t="s">
        <v>60</v>
      </c>
      <c r="H195" s="2" t="s">
        <v>15</v>
      </c>
      <c r="I195" s="1">
        <v>28957</v>
      </c>
      <c r="J195" s="3">
        <v>59880</v>
      </c>
      <c r="K195" s="2" t="s">
        <v>314</v>
      </c>
      <c r="L195" s="2" t="s">
        <v>205</v>
      </c>
      <c r="M195" s="47">
        <v>0</v>
      </c>
      <c r="N195" s="1"/>
      <c r="O195" s="1"/>
      <c r="P195" s="24">
        <f>(C195)-YEAR(I195)</f>
        <v>34</v>
      </c>
      <c r="Q195" s="25" t="str">
        <f>+F195&amp;" "&amp;G195</f>
        <v>NON CAR</v>
      </c>
      <c r="R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C</v>
      </c>
    </row>
    <row r="196" spans="1:18" x14ac:dyDescent="0.2">
      <c r="A196" s="6" t="s">
        <v>19</v>
      </c>
      <c r="B196" s="6">
        <v>13172</v>
      </c>
      <c r="C196" s="29">
        <v>2013</v>
      </c>
      <c r="D196" s="29">
        <v>8</v>
      </c>
      <c r="E196" s="18">
        <v>0</v>
      </c>
      <c r="F196" s="19" t="s">
        <v>61</v>
      </c>
      <c r="G196" s="2" t="s">
        <v>78</v>
      </c>
      <c r="H196" s="2" t="s">
        <v>15</v>
      </c>
      <c r="I196" s="1">
        <v>30899</v>
      </c>
      <c r="J196" s="3">
        <v>59178</v>
      </c>
      <c r="K196" s="2" t="s">
        <v>307</v>
      </c>
      <c r="L196" s="2" t="s">
        <v>205</v>
      </c>
      <c r="M196" s="47">
        <v>1</v>
      </c>
      <c r="N196" s="1"/>
      <c r="O196" s="1"/>
      <c r="P196" s="24">
        <f>(C196)-YEAR(I196)</f>
        <v>29</v>
      </c>
      <c r="Q196" s="25" t="str">
        <f>+F196&amp;" "&amp;G196</f>
        <v>NON CLA</v>
      </c>
      <c r="R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C</v>
      </c>
    </row>
    <row r="197" spans="1:18" x14ac:dyDescent="0.2">
      <c r="A197" s="6" t="s">
        <v>19</v>
      </c>
      <c r="B197" s="6">
        <v>13116</v>
      </c>
      <c r="C197" s="29">
        <v>2013</v>
      </c>
      <c r="D197" s="29">
        <v>7</v>
      </c>
      <c r="E197" s="18">
        <v>0</v>
      </c>
      <c r="F197" s="19" t="s">
        <v>61</v>
      </c>
      <c r="G197" s="2" t="s">
        <v>133</v>
      </c>
      <c r="H197" s="2" t="s">
        <v>0</v>
      </c>
      <c r="I197" s="1">
        <v>35077</v>
      </c>
      <c r="J197" s="3">
        <v>91000</v>
      </c>
      <c r="K197" s="2" t="s">
        <v>277</v>
      </c>
      <c r="L197" s="2" t="s">
        <v>205</v>
      </c>
      <c r="M197" s="47">
        <v>1</v>
      </c>
      <c r="N197" s="1"/>
      <c r="O197" s="1"/>
      <c r="P197" s="24">
        <f>(C197)-YEAR(I197)</f>
        <v>17</v>
      </c>
      <c r="Q197" s="25" t="str">
        <f>+F197&amp;" "&amp;G197</f>
        <v>NON THI</v>
      </c>
      <c r="R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</row>
    <row r="198" spans="1:18" x14ac:dyDescent="0.2">
      <c r="A198" s="6" t="s">
        <v>19</v>
      </c>
      <c r="B198" s="6">
        <v>13155</v>
      </c>
      <c r="C198" s="29">
        <v>2013</v>
      </c>
      <c r="D198" s="29">
        <v>7</v>
      </c>
      <c r="E198" s="18">
        <v>0</v>
      </c>
      <c r="F198" s="19" t="s">
        <v>97</v>
      </c>
      <c r="G198" s="2" t="s">
        <v>96</v>
      </c>
      <c r="H198" s="2" t="s">
        <v>0</v>
      </c>
      <c r="I198" s="1">
        <v>32855</v>
      </c>
      <c r="J198" s="3">
        <v>59170</v>
      </c>
      <c r="K198" s="2" t="s">
        <v>292</v>
      </c>
      <c r="L198" s="2" t="s">
        <v>205</v>
      </c>
      <c r="M198" s="47">
        <v>1</v>
      </c>
      <c r="N198" s="1"/>
      <c r="O198" s="1"/>
      <c r="P198" s="24">
        <f>(C198)-YEAR(I198)</f>
        <v>24</v>
      </c>
      <c r="Q198" s="25" t="str">
        <f>+F198&amp;" "&amp;G198</f>
        <v>ORO TAV</v>
      </c>
      <c r="R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C</v>
      </c>
    </row>
    <row r="199" spans="1:18" x14ac:dyDescent="0.2">
      <c r="A199" s="6" t="s">
        <v>19</v>
      </c>
      <c r="B199" s="6">
        <v>13175</v>
      </c>
      <c r="C199" s="29">
        <v>2013</v>
      </c>
      <c r="D199" s="29">
        <v>8</v>
      </c>
      <c r="E199" s="18">
        <v>1</v>
      </c>
      <c r="F199" s="19" t="s">
        <v>71</v>
      </c>
      <c r="G199" s="2" t="s">
        <v>40</v>
      </c>
      <c r="H199" s="2" t="s">
        <v>0</v>
      </c>
      <c r="I199" s="1">
        <v>30908</v>
      </c>
      <c r="J199" s="3">
        <v>59450</v>
      </c>
      <c r="K199" s="2" t="s">
        <v>309</v>
      </c>
      <c r="L199" s="2" t="s">
        <v>205</v>
      </c>
      <c r="M199" s="47">
        <v>0</v>
      </c>
      <c r="N199" s="1"/>
      <c r="O199" s="1"/>
      <c r="P199" s="24">
        <f>(C199)-YEAR(I199)</f>
        <v>29</v>
      </c>
      <c r="Q199" s="25" t="str">
        <f>+F199&amp;" "&amp;G199</f>
        <v>PAP FRE</v>
      </c>
      <c r="R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C</v>
      </c>
    </row>
    <row r="200" spans="1:18" x14ac:dyDescent="0.2">
      <c r="A200" s="6" t="s">
        <v>19</v>
      </c>
      <c r="B200" s="6">
        <v>13179</v>
      </c>
      <c r="C200" s="29">
        <v>2013</v>
      </c>
      <c r="D200" s="29">
        <v>8</v>
      </c>
      <c r="E200" s="18">
        <v>0</v>
      </c>
      <c r="F200" s="19" t="s">
        <v>71</v>
      </c>
      <c r="G200" s="2" t="s">
        <v>70</v>
      </c>
      <c r="H200" s="2" t="s">
        <v>0</v>
      </c>
      <c r="I200" s="1">
        <v>30520</v>
      </c>
      <c r="J200" s="3">
        <v>62155</v>
      </c>
      <c r="K200" s="2" t="s">
        <v>247</v>
      </c>
      <c r="L200" s="2" t="s">
        <v>205</v>
      </c>
      <c r="M200" s="47">
        <v>1</v>
      </c>
      <c r="N200" s="1"/>
      <c r="O200" s="1"/>
      <c r="P200" s="24">
        <f>(C200)-YEAR(I200)</f>
        <v>30</v>
      </c>
      <c r="Q200" s="25" t="str">
        <f>+F200&amp;" "&amp;G200</f>
        <v>PAP MIC</v>
      </c>
      <c r="R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A</v>
      </c>
    </row>
    <row r="201" spans="1:18" x14ac:dyDescent="0.2">
      <c r="A201" s="6" t="s">
        <v>19</v>
      </c>
      <c r="B201" s="6">
        <v>13061</v>
      </c>
      <c r="C201" s="29">
        <v>2013</v>
      </c>
      <c r="D201" s="29">
        <v>7</v>
      </c>
      <c r="E201" s="18">
        <v>1</v>
      </c>
      <c r="F201" s="19" t="s">
        <v>84</v>
      </c>
      <c r="G201" s="2" t="s">
        <v>9</v>
      </c>
      <c r="H201" s="2" t="s">
        <v>0</v>
      </c>
      <c r="I201" s="1">
        <v>36697</v>
      </c>
      <c r="J201" s="3">
        <v>62210</v>
      </c>
      <c r="K201" s="2" t="s">
        <v>243</v>
      </c>
      <c r="L201" s="2" t="s">
        <v>205</v>
      </c>
      <c r="M201" s="47">
        <v>1</v>
      </c>
      <c r="N201" s="1"/>
      <c r="O201" s="1"/>
      <c r="P201" s="24">
        <f>(C201)-YEAR(I201)</f>
        <v>13</v>
      </c>
      <c r="Q201" s="25" t="str">
        <f>+F201&amp;" "&amp;G201</f>
        <v>PEP BEN</v>
      </c>
      <c r="R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B</v>
      </c>
    </row>
    <row r="202" spans="1:18" x14ac:dyDescent="0.2">
      <c r="A202" s="6" t="s">
        <v>19</v>
      </c>
      <c r="B202" s="6">
        <v>13088</v>
      </c>
      <c r="C202" s="29">
        <v>2013</v>
      </c>
      <c r="D202" s="29">
        <v>7</v>
      </c>
      <c r="E202" s="18">
        <v>1</v>
      </c>
      <c r="F202" s="19" t="s">
        <v>84</v>
      </c>
      <c r="G202" s="2" t="s">
        <v>60</v>
      </c>
      <c r="H202" s="2" t="s">
        <v>15</v>
      </c>
      <c r="I202" s="1">
        <v>35840</v>
      </c>
      <c r="J202" s="3"/>
      <c r="K202" s="2" t="s">
        <v>259</v>
      </c>
      <c r="L202" s="2" t="s">
        <v>260</v>
      </c>
      <c r="M202" s="47">
        <v>0</v>
      </c>
      <c r="N202" s="1"/>
      <c r="O202" s="1"/>
      <c r="P202" s="24">
        <f>(C202)-YEAR(I202)</f>
        <v>15</v>
      </c>
      <c r="Q202" s="25" t="str">
        <f>+F202&amp;" "&amp;G202</f>
        <v>PEP CAR</v>
      </c>
      <c r="R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G</v>
      </c>
    </row>
    <row r="203" spans="1:18" x14ac:dyDescent="0.2">
      <c r="A203" s="6" t="s">
        <v>19</v>
      </c>
      <c r="B203" s="6">
        <v>13167</v>
      </c>
      <c r="C203" s="29">
        <v>2013</v>
      </c>
      <c r="D203" s="29">
        <v>8</v>
      </c>
      <c r="E203" s="18">
        <v>1</v>
      </c>
      <c r="F203" s="19" t="s">
        <v>84</v>
      </c>
      <c r="G203" s="2" t="s">
        <v>57</v>
      </c>
      <c r="H203" s="2" t="s">
        <v>0</v>
      </c>
      <c r="I203" s="1">
        <v>31223</v>
      </c>
      <c r="J203" s="3">
        <v>57200</v>
      </c>
      <c r="K203" s="2" t="s">
        <v>303</v>
      </c>
      <c r="L203" s="2" t="s">
        <v>205</v>
      </c>
      <c r="M203" s="47">
        <v>1</v>
      </c>
      <c r="N203" s="1"/>
      <c r="O203" s="1"/>
      <c r="P203" s="24">
        <f>(C203)-YEAR(I203)</f>
        <v>28</v>
      </c>
      <c r="Q203" s="25" t="str">
        <f>+F203&amp;" "&amp;G203</f>
        <v>PEP JUL</v>
      </c>
      <c r="R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F</v>
      </c>
    </row>
    <row r="204" spans="1:18" x14ac:dyDescent="0.2">
      <c r="A204" s="6" t="s">
        <v>19</v>
      </c>
      <c r="B204" s="6">
        <v>13049</v>
      </c>
      <c r="C204" s="29">
        <v>2013</v>
      </c>
      <c r="D204" s="29">
        <v>7</v>
      </c>
      <c r="E204" s="18">
        <v>1</v>
      </c>
      <c r="F204" s="19" t="s">
        <v>175</v>
      </c>
      <c r="G204" s="2" t="s">
        <v>47</v>
      </c>
      <c r="H204" s="2" t="s">
        <v>0</v>
      </c>
      <c r="I204" s="1">
        <v>37159</v>
      </c>
      <c r="J204" s="3">
        <v>59500</v>
      </c>
      <c r="K204" s="2" t="s">
        <v>237</v>
      </c>
      <c r="L204" s="2" t="s">
        <v>205</v>
      </c>
      <c r="M204" s="47">
        <v>1</v>
      </c>
      <c r="N204" s="1"/>
      <c r="O204" s="1"/>
      <c r="P204" s="24">
        <f>(C204)-YEAR(I204)</f>
        <v>12</v>
      </c>
      <c r="Q204" s="25" t="str">
        <f>+F204&amp;" "&amp;G204</f>
        <v>PIP MAX</v>
      </c>
      <c r="R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</row>
    <row r="205" spans="1:18" x14ac:dyDescent="0.2">
      <c r="A205" s="6" t="s">
        <v>19</v>
      </c>
      <c r="B205" s="6">
        <v>13103</v>
      </c>
      <c r="C205" s="29">
        <v>2013</v>
      </c>
      <c r="D205" s="29">
        <v>7</v>
      </c>
      <c r="E205" s="18">
        <v>1</v>
      </c>
      <c r="F205" s="19" t="s">
        <v>146</v>
      </c>
      <c r="G205" s="2" t="s">
        <v>145</v>
      </c>
      <c r="H205" s="2" t="s">
        <v>0</v>
      </c>
      <c r="I205" s="1">
        <v>35621</v>
      </c>
      <c r="J205" s="3">
        <v>80480</v>
      </c>
      <c r="K205" s="2" t="s">
        <v>269</v>
      </c>
      <c r="L205" s="2" t="s">
        <v>205</v>
      </c>
      <c r="M205" s="47">
        <v>0</v>
      </c>
      <c r="N205" s="1"/>
      <c r="O205" s="1"/>
      <c r="P205" s="24">
        <f>(C205)-YEAR(I205)</f>
        <v>16</v>
      </c>
      <c r="Q205" s="25" t="str">
        <f>+F205&amp;" "&amp;G205</f>
        <v>POP ROB</v>
      </c>
      <c r="R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F</v>
      </c>
    </row>
    <row r="206" spans="1:18" x14ac:dyDescent="0.2">
      <c r="A206" s="6" t="s">
        <v>19</v>
      </c>
      <c r="B206" s="6">
        <v>13022</v>
      </c>
      <c r="C206" s="29">
        <v>2013</v>
      </c>
      <c r="D206" s="29">
        <v>7</v>
      </c>
      <c r="E206" s="18">
        <v>1</v>
      </c>
      <c r="F206" s="19" t="s">
        <v>88</v>
      </c>
      <c r="G206" s="2" t="s">
        <v>139</v>
      </c>
      <c r="H206" s="2" t="s">
        <v>0</v>
      </c>
      <c r="I206" s="1">
        <v>37446</v>
      </c>
      <c r="J206" s="3">
        <v>62440</v>
      </c>
      <c r="K206" s="7" t="s">
        <v>222</v>
      </c>
      <c r="L206" s="8" t="s">
        <v>205</v>
      </c>
      <c r="M206" s="47">
        <v>1</v>
      </c>
      <c r="N206" s="1"/>
      <c r="O206" s="1"/>
      <c r="P206" s="24">
        <f>(C206)-YEAR(I206)</f>
        <v>11</v>
      </c>
      <c r="Q206" s="25" t="str">
        <f>+F206&amp;" "&amp;G206</f>
        <v>RAR LUC</v>
      </c>
      <c r="R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B</v>
      </c>
    </row>
    <row r="207" spans="1:18" x14ac:dyDescent="0.2">
      <c r="A207" s="6" t="s">
        <v>19</v>
      </c>
      <c r="B207" s="6">
        <v>13093</v>
      </c>
      <c r="C207" s="29">
        <v>2013</v>
      </c>
      <c r="D207" s="29">
        <v>7</v>
      </c>
      <c r="E207" s="18">
        <v>1</v>
      </c>
      <c r="F207" s="19" t="s">
        <v>88</v>
      </c>
      <c r="G207" s="2" t="s">
        <v>101</v>
      </c>
      <c r="H207" s="2" t="s">
        <v>15</v>
      </c>
      <c r="I207" s="1">
        <v>36076</v>
      </c>
      <c r="J207" s="3">
        <v>62400</v>
      </c>
      <c r="K207" s="2" t="s">
        <v>262</v>
      </c>
      <c r="L207" s="2" t="s">
        <v>205</v>
      </c>
      <c r="M207" s="47">
        <v>1</v>
      </c>
      <c r="N207" s="1"/>
      <c r="O207" s="1"/>
      <c r="P207" s="24">
        <f>(C207)-YEAR(I207)</f>
        <v>15</v>
      </c>
      <c r="Q207" s="25" t="str">
        <f>+F207&amp;" "&amp;G207</f>
        <v>RAR MAR</v>
      </c>
      <c r="R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B</v>
      </c>
    </row>
    <row r="208" spans="1:18" x14ac:dyDescent="0.2">
      <c r="A208" s="6" t="s">
        <v>19</v>
      </c>
      <c r="B208" s="6">
        <v>13163</v>
      </c>
      <c r="C208" s="29">
        <v>2013</v>
      </c>
      <c r="D208" s="29">
        <v>8</v>
      </c>
      <c r="E208" s="18">
        <v>1</v>
      </c>
      <c r="F208" s="19" t="s">
        <v>88</v>
      </c>
      <c r="G208" s="2" t="s">
        <v>87</v>
      </c>
      <c r="H208" s="2" t="s">
        <v>0</v>
      </c>
      <c r="I208" s="1">
        <v>31487</v>
      </c>
      <c r="J208" s="3">
        <v>62520</v>
      </c>
      <c r="K208" s="2" t="s">
        <v>301</v>
      </c>
      <c r="L208" s="2" t="s">
        <v>205</v>
      </c>
      <c r="M208" s="47">
        <v>0</v>
      </c>
      <c r="N208" s="1"/>
      <c r="O208" s="1"/>
      <c r="P208" s="24">
        <f>(C208)-YEAR(I208)</f>
        <v>27</v>
      </c>
      <c r="Q208" s="25" t="str">
        <f>+F208&amp;" "&amp;G208</f>
        <v>RAR MOR</v>
      </c>
      <c r="R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A</v>
      </c>
    </row>
    <row r="209" spans="1:18" x14ac:dyDescent="0.2">
      <c r="A209" s="6" t="s">
        <v>19</v>
      </c>
      <c r="B209" s="6">
        <v>13052</v>
      </c>
      <c r="C209" s="29">
        <v>2013</v>
      </c>
      <c r="D209" s="29">
        <v>7</v>
      </c>
      <c r="E209" s="18">
        <v>1</v>
      </c>
      <c r="F209" s="19" t="s">
        <v>88</v>
      </c>
      <c r="G209" s="2" t="s">
        <v>148</v>
      </c>
      <c r="H209" s="2" t="s">
        <v>0</v>
      </c>
      <c r="I209" s="1">
        <v>36726</v>
      </c>
      <c r="J209" s="3">
        <v>62580</v>
      </c>
      <c r="K209" s="2" t="s">
        <v>242</v>
      </c>
      <c r="L209" s="2" t="s">
        <v>205</v>
      </c>
      <c r="M209" s="47">
        <v>1</v>
      </c>
      <c r="N209" s="1"/>
      <c r="O209" s="1"/>
      <c r="P209" s="24">
        <f>(C209)-YEAR(I209)</f>
        <v>13</v>
      </c>
      <c r="Q209" s="25" t="str">
        <f>+F209&amp;" "&amp;G209</f>
        <v>RAR TIT</v>
      </c>
      <c r="R209" s="26" t="str">
        <f>IF(AND($G209="",$F209=""),"",
IF(OR(AND(J209="",K209="",L209=""),AND(J209="",L209="france")),"manque info",
IF(L209&lt;&gt;"France","G",
IF(OR(J209={62155;62520;62630;62780}),"A",
IF(LEFT(J209,2)="62","B",
IF(LEFT(J209,2)="59","C",
IF(LEFT(J209,2)={"02";"60";"80"},"d",
IF(LEFT(J209,2)={"75";"77";"78";"91";"92";"93";"94";"95"},"E","F"
))))))))</f>
        <v>B</v>
      </c>
    </row>
    <row r="210" spans="1:18" x14ac:dyDescent="0.2">
      <c r="A210" s="6" t="s">
        <v>19</v>
      </c>
      <c r="B210" s="6">
        <v>13194</v>
      </c>
      <c r="C210" s="29">
        <v>2013</v>
      </c>
      <c r="D210" s="29">
        <v>8</v>
      </c>
      <c r="E210" s="18">
        <v>0</v>
      </c>
      <c r="F210" s="19" t="s">
        <v>55</v>
      </c>
      <c r="G210" s="2" t="s">
        <v>54</v>
      </c>
      <c r="H210" s="2" t="s">
        <v>0</v>
      </c>
      <c r="I210" s="1">
        <v>28023</v>
      </c>
      <c r="J210" s="3">
        <v>91130</v>
      </c>
      <c r="K210" s="2" t="s">
        <v>316</v>
      </c>
      <c r="L210" s="2" t="s">
        <v>205</v>
      </c>
      <c r="M210" s="47">
        <v>1</v>
      </c>
      <c r="N210" s="1"/>
      <c r="O210" s="1"/>
      <c r="P210" s="24">
        <f>(C210)-YEAR(I210)</f>
        <v>37</v>
      </c>
      <c r="Q210" s="25" t="str">
        <f>+F210&amp;" "&amp;G210</f>
        <v>RIR GAU</v>
      </c>
      <c r="R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F</v>
      </c>
    </row>
    <row r="211" spans="1:18" x14ac:dyDescent="0.2">
      <c r="A211" s="6" t="s">
        <v>19</v>
      </c>
      <c r="B211" s="6">
        <v>13176</v>
      </c>
      <c r="C211" s="29">
        <v>2013</v>
      </c>
      <c r="D211" s="29">
        <v>8</v>
      </c>
      <c r="E211" s="18">
        <v>0</v>
      </c>
      <c r="F211" s="19" t="s">
        <v>74</v>
      </c>
      <c r="G211" s="2" t="s">
        <v>33</v>
      </c>
      <c r="H211" s="2" t="s">
        <v>0</v>
      </c>
      <c r="I211" s="1">
        <v>30744</v>
      </c>
      <c r="J211" s="3">
        <v>59287</v>
      </c>
      <c r="K211" s="2" t="s">
        <v>310</v>
      </c>
      <c r="L211" s="2" t="s">
        <v>205</v>
      </c>
      <c r="M211" s="47">
        <v>1</v>
      </c>
      <c r="N211" s="1"/>
      <c r="O211" s="1"/>
      <c r="P211" s="24">
        <f>(C211)-YEAR(I211)</f>
        <v>29</v>
      </c>
      <c r="Q211" s="25" t="str">
        <f>+F211&amp;" "&amp;G211</f>
        <v>ROR BOB</v>
      </c>
      <c r="R211" s="26" t="str">
        <f>IF(AND($G211="",$F211=""),"",
IF(OR(AND(J211="",K211="",L211=""),AND(J211="",L211="france")),"manque info",
IF(L211&lt;&gt;"France","G",
IF(OR(J211={62155;62520;62630;62780}),"A",
IF(LEFT(J211,2)="62","B",
IF(LEFT(J211,2)="59","C",
IF(LEFT(J211,2)={"02";"60";"80"},"d",
IF(LEFT(J211,2)={"75";"77";"78";"91";"92";"93";"94";"95"},"E","F"
))))))))</f>
        <v>C</v>
      </c>
    </row>
    <row r="212" spans="1:18" x14ac:dyDescent="0.2">
      <c r="A212" s="6" t="s">
        <v>19</v>
      </c>
      <c r="B212" s="6">
        <v>13024</v>
      </c>
      <c r="C212" s="29">
        <v>2013</v>
      </c>
      <c r="D212" s="29">
        <v>7</v>
      </c>
      <c r="E212" s="18">
        <v>1</v>
      </c>
      <c r="F212" s="19" t="s">
        <v>185</v>
      </c>
      <c r="G212" s="2" t="s">
        <v>142</v>
      </c>
      <c r="H212" s="2" t="s">
        <v>15</v>
      </c>
      <c r="I212" s="1">
        <v>37275</v>
      </c>
      <c r="J212" s="3">
        <v>56400</v>
      </c>
      <c r="K212" s="2" t="s">
        <v>225</v>
      </c>
      <c r="L212" s="2" t="s">
        <v>205</v>
      </c>
      <c r="M212" s="47">
        <v>0</v>
      </c>
      <c r="N212" s="1"/>
      <c r="O212" s="1"/>
      <c r="P212" s="24">
        <v>11</v>
      </c>
      <c r="Q212" s="25" t="s">
        <v>370</v>
      </c>
      <c r="R212" s="26" t="s">
        <v>15</v>
      </c>
    </row>
    <row r="213" spans="1:18" x14ac:dyDescent="0.2">
      <c r="A213" s="6" t="s">
        <v>19</v>
      </c>
      <c r="B213" s="6">
        <v>13177</v>
      </c>
      <c r="C213" s="29">
        <v>2013</v>
      </c>
      <c r="D213" s="29">
        <v>8</v>
      </c>
      <c r="E213" s="18">
        <v>1</v>
      </c>
      <c r="F213" s="19" t="s">
        <v>73</v>
      </c>
      <c r="G213" s="2" t="s">
        <v>35</v>
      </c>
      <c r="H213" s="2" t="s">
        <v>0</v>
      </c>
      <c r="I213" s="1">
        <v>30706</v>
      </c>
      <c r="J213" s="3">
        <v>59450</v>
      </c>
      <c r="K213" s="2" t="s">
        <v>309</v>
      </c>
      <c r="L213" s="2" t="s">
        <v>205</v>
      </c>
      <c r="M213" s="47">
        <v>1</v>
      </c>
      <c r="N213" s="1"/>
      <c r="O213" s="1"/>
      <c r="P213" s="24">
        <f>(C213)-YEAR(I213)</f>
        <v>29</v>
      </c>
      <c r="Q213" s="25" t="str">
        <f>+F213&amp;" "&amp;G213</f>
        <v>SIS MIK</v>
      </c>
      <c r="R213" s="26" t="str">
        <f>IF(AND($G213="",$F213=""),"",
IF(OR(AND(J213="",K213="",L213=""),AND(J213="",L213="france")),"manque info",
IF(L213&lt;&gt;"France","G",
IF(OR(J213={62155;62520;62630;62780}),"A",
IF(LEFT(J213,2)="62","B",
IF(LEFT(J213,2)="59","C",
IF(LEFT(J213,2)={"02";"60";"80"},"d",
IF(LEFT(J213,2)={"75";"77";"78";"91";"92";"93";"94";"95"},"E","F"
))))))))</f>
        <v>C</v>
      </c>
    </row>
    <row r="214" spans="1:18" x14ac:dyDescent="0.2">
      <c r="A214" s="6" t="s">
        <v>19</v>
      </c>
      <c r="B214" s="6">
        <v>13004</v>
      </c>
      <c r="C214" s="29">
        <v>2013</v>
      </c>
      <c r="D214" s="29">
        <v>7</v>
      </c>
      <c r="E214" s="18">
        <v>1</v>
      </c>
      <c r="F214" s="19" t="s">
        <v>190</v>
      </c>
      <c r="G214" s="2" t="s">
        <v>166</v>
      </c>
      <c r="H214" s="2" t="s">
        <v>0</v>
      </c>
      <c r="I214" s="1">
        <v>37812</v>
      </c>
      <c r="J214" s="3">
        <v>38114</v>
      </c>
      <c r="K214" s="2" t="s">
        <v>207</v>
      </c>
      <c r="L214" s="2" t="s">
        <v>205</v>
      </c>
      <c r="M214" s="47">
        <v>0</v>
      </c>
      <c r="N214" s="1"/>
      <c r="O214" s="1"/>
      <c r="P214" s="24">
        <f>(C214)-YEAR(I214)</f>
        <v>10</v>
      </c>
      <c r="Q214" s="25" t="str">
        <f>+F214&amp;" "&amp;G214</f>
        <v>STS ART</v>
      </c>
      <c r="R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F</v>
      </c>
    </row>
    <row r="215" spans="1:18" x14ac:dyDescent="0.2">
      <c r="A215" s="6" t="s">
        <v>19</v>
      </c>
      <c r="B215" s="6">
        <v>13011</v>
      </c>
      <c r="C215" s="29">
        <v>2013</v>
      </c>
      <c r="D215" s="29">
        <v>7</v>
      </c>
      <c r="E215" s="18">
        <v>1</v>
      </c>
      <c r="F215" s="19" t="s">
        <v>190</v>
      </c>
      <c r="G215" s="2" t="s">
        <v>166</v>
      </c>
      <c r="H215" s="2" t="s">
        <v>0</v>
      </c>
      <c r="I215" s="1">
        <v>37812</v>
      </c>
      <c r="J215" s="3">
        <v>62300</v>
      </c>
      <c r="K215" s="2" t="s">
        <v>210</v>
      </c>
      <c r="L215" s="2" t="s">
        <v>205</v>
      </c>
      <c r="M215" s="47">
        <v>1</v>
      </c>
      <c r="N215" s="1"/>
      <c r="O215" s="1"/>
      <c r="P215" s="24">
        <f>(C215)-YEAR(I215)</f>
        <v>10</v>
      </c>
      <c r="Q215" s="25" t="str">
        <f>+F215&amp;" "&amp;G215</f>
        <v>STS ART</v>
      </c>
      <c r="R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B</v>
      </c>
    </row>
    <row r="216" spans="1:18" x14ac:dyDescent="0.2">
      <c r="A216" s="6" t="s">
        <v>19</v>
      </c>
      <c r="B216" s="6">
        <v>13133</v>
      </c>
      <c r="C216" s="29">
        <v>2013</v>
      </c>
      <c r="D216" s="29">
        <v>7</v>
      </c>
      <c r="E216" s="18">
        <v>0</v>
      </c>
      <c r="F216" s="19" t="s">
        <v>36</v>
      </c>
      <c r="G216" s="2" t="s">
        <v>122</v>
      </c>
      <c r="H216" s="2" t="s">
        <v>0</v>
      </c>
      <c r="I216" s="1">
        <v>33757</v>
      </c>
      <c r="J216" s="3">
        <v>59000</v>
      </c>
      <c r="K216" s="2" t="s">
        <v>288</v>
      </c>
      <c r="L216" s="2" t="s">
        <v>205</v>
      </c>
      <c r="M216" s="47">
        <v>0</v>
      </c>
      <c r="N216" s="1"/>
      <c r="O216" s="1"/>
      <c r="P216" s="24">
        <f>(C216)-YEAR(I216)</f>
        <v>21</v>
      </c>
      <c r="Q216" s="25" t="str">
        <f>+F216&amp;" "&amp;G216</f>
        <v>TAT JIM</v>
      </c>
      <c r="R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C</v>
      </c>
    </row>
    <row r="217" spans="1:18" x14ac:dyDescent="0.2">
      <c r="A217" s="6" t="s">
        <v>19</v>
      </c>
      <c r="B217" s="6">
        <v>13207</v>
      </c>
      <c r="C217" s="29">
        <v>2013</v>
      </c>
      <c r="D217" s="29">
        <v>8</v>
      </c>
      <c r="E217" s="18">
        <v>1</v>
      </c>
      <c r="F217" s="19" t="s">
        <v>36</v>
      </c>
      <c r="G217" s="2" t="s">
        <v>35</v>
      </c>
      <c r="H217" s="2" t="s">
        <v>0</v>
      </c>
      <c r="I217" s="1">
        <v>26630</v>
      </c>
      <c r="J217" s="3">
        <v>75015</v>
      </c>
      <c r="K217" s="2" t="s">
        <v>283</v>
      </c>
      <c r="L217" s="2" t="s">
        <v>304</v>
      </c>
      <c r="M217" s="47">
        <v>1</v>
      </c>
      <c r="N217" s="1"/>
      <c r="O217" s="1"/>
      <c r="P217" s="24">
        <f>(C217)-YEAR(I217)</f>
        <v>41</v>
      </c>
      <c r="Q217" s="25" t="str">
        <f>+F217&amp;" "&amp;G217</f>
        <v>TAT MIK</v>
      </c>
      <c r="R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E</v>
      </c>
    </row>
    <row r="218" spans="1:18" x14ac:dyDescent="0.2">
      <c r="A218" s="6" t="s">
        <v>19</v>
      </c>
      <c r="B218" s="6">
        <v>13013</v>
      </c>
      <c r="C218" s="29">
        <v>2013</v>
      </c>
      <c r="D218" s="29">
        <v>7</v>
      </c>
      <c r="E218" s="18">
        <v>1</v>
      </c>
      <c r="F218" s="19" t="s">
        <v>150</v>
      </c>
      <c r="G218" s="2" t="s">
        <v>189</v>
      </c>
      <c r="H218" s="2" t="s">
        <v>0</v>
      </c>
      <c r="I218" s="1">
        <v>37949</v>
      </c>
      <c r="J218" s="3">
        <v>59230</v>
      </c>
      <c r="K218" s="2" t="s">
        <v>214</v>
      </c>
      <c r="L218" s="2" t="s">
        <v>205</v>
      </c>
      <c r="M218" s="47">
        <v>1</v>
      </c>
      <c r="N218" s="1"/>
      <c r="O218" s="1"/>
      <c r="P218" s="24">
        <f>(C218)-YEAR(I218)</f>
        <v>10</v>
      </c>
      <c r="Q218" s="25" t="str">
        <f>+F218&amp;" "&amp;G218</f>
        <v>THT AUG</v>
      </c>
      <c r="R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</row>
    <row r="219" spans="1:18" x14ac:dyDescent="0.2">
      <c r="A219" s="6" t="s">
        <v>19</v>
      </c>
      <c r="B219" s="6">
        <v>13098</v>
      </c>
      <c r="C219" s="29">
        <v>2013</v>
      </c>
      <c r="D219" s="29">
        <v>7</v>
      </c>
      <c r="E219" s="18">
        <v>1</v>
      </c>
      <c r="F219" s="19" t="s">
        <v>150</v>
      </c>
      <c r="G219" s="2" t="s">
        <v>79</v>
      </c>
      <c r="H219" s="2" t="s">
        <v>0</v>
      </c>
      <c r="I219" s="1">
        <v>35995</v>
      </c>
      <c r="J219" s="3">
        <v>75012</v>
      </c>
      <c r="K219" s="2" t="s">
        <v>265</v>
      </c>
      <c r="L219" s="2" t="s">
        <v>205</v>
      </c>
      <c r="M219" s="47">
        <v>1</v>
      </c>
      <c r="N219" s="1"/>
      <c r="O219" s="1"/>
      <c r="P219" s="24">
        <f>(C219)-YEAR(I219)</f>
        <v>15</v>
      </c>
      <c r="Q219" s="25" t="str">
        <f>+F219&amp;" "&amp;G219</f>
        <v>THT NIC</v>
      </c>
      <c r="R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E</v>
      </c>
    </row>
    <row r="220" spans="1:18" x14ac:dyDescent="0.2">
      <c r="A220" s="6" t="s">
        <v>19</v>
      </c>
      <c r="B220" s="6">
        <v>13039</v>
      </c>
      <c r="C220" s="29">
        <v>2013</v>
      </c>
      <c r="D220" s="29">
        <v>7</v>
      </c>
      <c r="E220" s="18">
        <v>1</v>
      </c>
      <c r="F220" s="19" t="s">
        <v>148</v>
      </c>
      <c r="G220" s="2" t="s">
        <v>179</v>
      </c>
      <c r="H220" s="2" t="s">
        <v>0</v>
      </c>
      <c r="I220" s="1">
        <v>37135</v>
      </c>
      <c r="J220" s="3">
        <v>62780</v>
      </c>
      <c r="K220" s="2" t="s">
        <v>238</v>
      </c>
      <c r="L220" s="2" t="s">
        <v>205</v>
      </c>
      <c r="M220" s="47">
        <v>1</v>
      </c>
      <c r="N220" s="1"/>
      <c r="O220" s="1"/>
      <c r="P220" s="24">
        <f>(C220)-YEAR(I220)</f>
        <v>12</v>
      </c>
      <c r="Q220" s="25" t="str">
        <f>+F220&amp;" "&amp;G220</f>
        <v>TIT CYR</v>
      </c>
      <c r="R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A</v>
      </c>
    </row>
    <row r="221" spans="1:18" x14ac:dyDescent="0.2">
      <c r="A221" s="6" t="s">
        <v>19</v>
      </c>
      <c r="B221" s="6">
        <v>13101</v>
      </c>
      <c r="C221" s="29">
        <v>2013</v>
      </c>
      <c r="D221" s="29">
        <v>7</v>
      </c>
      <c r="E221" s="18">
        <v>0</v>
      </c>
      <c r="F221" s="19" t="s">
        <v>148</v>
      </c>
      <c r="G221" s="2" t="s">
        <v>133</v>
      </c>
      <c r="H221" s="2" t="s">
        <v>0</v>
      </c>
      <c r="I221" s="1">
        <v>35750</v>
      </c>
      <c r="J221" s="3">
        <v>62180</v>
      </c>
      <c r="K221" s="2" t="s">
        <v>268</v>
      </c>
      <c r="L221" s="2" t="s">
        <v>205</v>
      </c>
      <c r="M221" s="47">
        <v>0</v>
      </c>
      <c r="N221" s="1"/>
      <c r="O221" s="1"/>
      <c r="P221" s="24">
        <f>(C221)-YEAR(I221)</f>
        <v>16</v>
      </c>
      <c r="Q221" s="25" t="str">
        <f>+F221&amp;" "&amp;G221</f>
        <v>TIT THI</v>
      </c>
      <c r="R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B</v>
      </c>
    </row>
    <row r="222" spans="1:18" x14ac:dyDescent="0.2">
      <c r="A222" s="6" t="s">
        <v>19</v>
      </c>
      <c r="B222" s="6">
        <v>13129</v>
      </c>
      <c r="C222" s="29">
        <v>2013</v>
      </c>
      <c r="D222" s="29">
        <v>7</v>
      </c>
      <c r="E222" s="18">
        <v>0</v>
      </c>
      <c r="F222" s="19" t="s">
        <v>125</v>
      </c>
      <c r="G222" s="2" t="s">
        <v>124</v>
      </c>
      <c r="H222" s="2" t="s">
        <v>15</v>
      </c>
      <c r="I222" s="1">
        <v>34348</v>
      </c>
      <c r="J222" s="3">
        <v>62780</v>
      </c>
      <c r="K222" s="2" t="s">
        <v>239</v>
      </c>
      <c r="L222" s="2" t="s">
        <v>205</v>
      </c>
      <c r="M222" s="47">
        <v>1</v>
      </c>
      <c r="N222" s="1"/>
      <c r="O222" s="1"/>
      <c r="P222" s="24">
        <f>(C222)-YEAR(I222)</f>
        <v>19</v>
      </c>
      <c r="Q222" s="25" t="str">
        <f>+F222&amp;" "&amp;G222</f>
        <v>TOT NIX</v>
      </c>
      <c r="R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A</v>
      </c>
    </row>
    <row r="223" spans="1:18" x14ac:dyDescent="0.2">
      <c r="A223" s="6" t="s">
        <v>19</v>
      </c>
      <c r="B223" s="6">
        <v>13145</v>
      </c>
      <c r="C223" s="29">
        <v>2013</v>
      </c>
      <c r="D223" s="29">
        <v>7</v>
      </c>
      <c r="E223" s="18">
        <v>0</v>
      </c>
      <c r="F223" s="19" t="s">
        <v>106</v>
      </c>
      <c r="G223" s="2" t="s">
        <v>105</v>
      </c>
      <c r="H223" s="2" t="s">
        <v>15</v>
      </c>
      <c r="I223" s="1">
        <v>33092</v>
      </c>
      <c r="J223" s="3">
        <v>62680</v>
      </c>
      <c r="K223" s="2" t="s">
        <v>238</v>
      </c>
      <c r="L223" s="2" t="s">
        <v>205</v>
      </c>
      <c r="M223" s="47">
        <v>1</v>
      </c>
      <c r="N223" s="1"/>
      <c r="O223" s="1"/>
      <c r="P223" s="24">
        <f>(C223)-YEAR(I223)</f>
        <v>23</v>
      </c>
      <c r="Q223" s="25" t="str">
        <f>+F223&amp;" "&amp;G223</f>
        <v>TRT SOP</v>
      </c>
      <c r="R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B</v>
      </c>
    </row>
    <row r="224" spans="1:18" x14ac:dyDescent="0.2">
      <c r="A224" s="6" t="s">
        <v>19</v>
      </c>
      <c r="B224" s="6">
        <v>13066</v>
      </c>
      <c r="C224" s="29">
        <v>2013</v>
      </c>
      <c r="D224" s="29">
        <v>7</v>
      </c>
      <c r="E224" s="18">
        <v>1</v>
      </c>
      <c r="F224" s="19" t="s">
        <v>106</v>
      </c>
      <c r="G224" s="2" t="s">
        <v>169</v>
      </c>
      <c r="H224" s="2" t="s">
        <v>0</v>
      </c>
      <c r="I224" s="1">
        <v>36832</v>
      </c>
      <c r="J224" s="3">
        <v>56380</v>
      </c>
      <c r="K224" s="2" t="s">
        <v>248</v>
      </c>
      <c r="L224" s="2" t="s">
        <v>205</v>
      </c>
      <c r="M224" s="47">
        <v>1</v>
      </c>
      <c r="N224" s="1"/>
      <c r="O224" s="1"/>
      <c r="P224" s="24">
        <f>(C224)-YEAR(I224)</f>
        <v>13</v>
      </c>
      <c r="Q224" s="25" t="str">
        <f>+F224&amp;" "&amp;G224</f>
        <v>TRT TAN</v>
      </c>
      <c r="R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</row>
    <row r="225" spans="1:18" x14ac:dyDescent="0.2">
      <c r="A225" s="6" t="s">
        <v>19</v>
      </c>
      <c r="B225" s="6">
        <v>13156</v>
      </c>
      <c r="C225" s="29">
        <v>2013</v>
      </c>
      <c r="D225" s="29">
        <v>7</v>
      </c>
      <c r="E225" s="18">
        <v>1</v>
      </c>
      <c r="F225" s="19" t="s">
        <v>95</v>
      </c>
      <c r="G225" s="2" t="s">
        <v>44</v>
      </c>
      <c r="H225" s="2" t="s">
        <v>0</v>
      </c>
      <c r="I225" s="1">
        <v>32824</v>
      </c>
      <c r="J225" s="3">
        <v>59170</v>
      </c>
      <c r="K225" s="2" t="s">
        <v>292</v>
      </c>
      <c r="L225" s="2" t="s">
        <v>205</v>
      </c>
      <c r="M225" s="47">
        <v>0</v>
      </c>
      <c r="N225" s="1"/>
      <c r="O225" s="1"/>
      <c r="P225" s="24">
        <f>(C225)-YEAR(I225)</f>
        <v>24</v>
      </c>
      <c r="Q225" s="25" t="str">
        <f>+F225&amp;" "&amp;G225</f>
        <v>VEV ALE</v>
      </c>
      <c r="R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C</v>
      </c>
    </row>
    <row r="226" spans="1:18" x14ac:dyDescent="0.2">
      <c r="A226" s="6" t="s">
        <v>19</v>
      </c>
      <c r="B226" s="6">
        <v>13111</v>
      </c>
      <c r="C226" s="29">
        <v>2013</v>
      </c>
      <c r="D226" s="29">
        <v>7</v>
      </c>
      <c r="E226" s="18">
        <v>0</v>
      </c>
      <c r="F226" s="19" t="s">
        <v>95</v>
      </c>
      <c r="G226" s="2" t="s">
        <v>62</v>
      </c>
      <c r="H226" s="2" t="s">
        <v>0</v>
      </c>
      <c r="I226" s="1">
        <v>35236</v>
      </c>
      <c r="J226" s="3">
        <v>62155</v>
      </c>
      <c r="K226" s="2" t="s">
        <v>240</v>
      </c>
      <c r="L226" s="2" t="s">
        <v>205</v>
      </c>
      <c r="M226" s="47">
        <v>1</v>
      </c>
      <c r="N226" s="1"/>
      <c r="O226" s="1"/>
      <c r="P226" s="24">
        <f>(C226)-YEAR(I226)</f>
        <v>17</v>
      </c>
      <c r="Q226" s="25" t="str">
        <f>+F226&amp;" "&amp;G226</f>
        <v>VEV COR</v>
      </c>
      <c r="R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A</v>
      </c>
    </row>
    <row r="227" spans="1:18" x14ac:dyDescent="0.2">
      <c r="A227" s="6" t="s">
        <v>19</v>
      </c>
      <c r="B227" s="6">
        <v>13134</v>
      </c>
      <c r="C227" s="29">
        <v>2013</v>
      </c>
      <c r="D227" s="29">
        <v>7</v>
      </c>
      <c r="E227" s="18">
        <v>1</v>
      </c>
      <c r="F227" s="19" t="s">
        <v>121</v>
      </c>
      <c r="G227" s="2" t="s">
        <v>120</v>
      </c>
      <c r="H227" s="2" t="s">
        <v>0</v>
      </c>
      <c r="I227" s="1">
        <v>33774</v>
      </c>
      <c r="J227" s="3">
        <v>59000</v>
      </c>
      <c r="K227" s="2" t="s">
        <v>234</v>
      </c>
      <c r="L227" s="2" t="s">
        <v>205</v>
      </c>
      <c r="M227" s="47">
        <v>1</v>
      </c>
      <c r="N227" s="1"/>
      <c r="O227" s="1"/>
      <c r="P227" s="24">
        <f>(C227)-YEAR(I227)</f>
        <v>21</v>
      </c>
      <c r="Q227" s="25" t="str">
        <f>+F227&amp;" "&amp;G227</f>
        <v>VIV YVE</v>
      </c>
      <c r="R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C</v>
      </c>
    </row>
    <row r="228" spans="1:18" x14ac:dyDescent="0.2">
      <c r="A228" s="6" t="s">
        <v>19</v>
      </c>
      <c r="B228" s="6">
        <v>13104</v>
      </c>
      <c r="C228" s="29">
        <v>2013</v>
      </c>
      <c r="D228" s="29">
        <v>7</v>
      </c>
      <c r="E228" s="18">
        <v>0</v>
      </c>
      <c r="F228" s="19" t="s">
        <v>144</v>
      </c>
      <c r="G228" s="2" t="s">
        <v>143</v>
      </c>
      <c r="H228" s="2" t="s">
        <v>0</v>
      </c>
      <c r="I228" s="1">
        <v>35776</v>
      </c>
      <c r="J228" s="3">
        <v>62110</v>
      </c>
      <c r="K228" s="2" t="s">
        <v>270</v>
      </c>
      <c r="L228" s="2" t="s">
        <v>205</v>
      </c>
      <c r="M228" s="47">
        <v>0</v>
      </c>
      <c r="N228" s="1"/>
      <c r="O228" s="1"/>
      <c r="P228" s="24">
        <f>(C228)-YEAR(I228)</f>
        <v>16</v>
      </c>
      <c r="Q228" s="25" t="str">
        <f>+F228&amp;" "&amp;G228</f>
        <v>VOV HUG</v>
      </c>
      <c r="R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B</v>
      </c>
    </row>
    <row r="229" spans="1:18" x14ac:dyDescent="0.2">
      <c r="A229" s="6" t="s">
        <v>19</v>
      </c>
      <c r="B229" s="6">
        <v>13137</v>
      </c>
      <c r="C229" s="29">
        <v>2013</v>
      </c>
      <c r="D229" s="29">
        <v>7</v>
      </c>
      <c r="E229" s="18">
        <v>1</v>
      </c>
      <c r="F229" s="19" t="s">
        <v>103</v>
      </c>
      <c r="G229" s="19" t="s">
        <v>79</v>
      </c>
      <c r="H229" s="2" t="s">
        <v>0</v>
      </c>
      <c r="I229" s="20">
        <v>33762</v>
      </c>
      <c r="J229" s="3">
        <v>59000</v>
      </c>
      <c r="K229" s="2" t="s">
        <v>288</v>
      </c>
      <c r="L229" s="2" t="s">
        <v>205</v>
      </c>
      <c r="M229" s="47">
        <v>1</v>
      </c>
      <c r="N229" s="20"/>
      <c r="O229" s="20"/>
      <c r="P229" s="24">
        <f>(C229)-YEAR(I229)</f>
        <v>21</v>
      </c>
      <c r="Q229" s="25" t="str">
        <f>+F229&amp;" "&amp;G229</f>
        <v>WAW NIC</v>
      </c>
      <c r="R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C</v>
      </c>
    </row>
    <row r="230" spans="1:18" x14ac:dyDescent="0.2">
      <c r="A230" s="6" t="s">
        <v>19</v>
      </c>
      <c r="B230" s="6">
        <v>13150</v>
      </c>
      <c r="C230" s="29">
        <v>2013</v>
      </c>
      <c r="D230" s="29">
        <v>7</v>
      </c>
      <c r="E230" s="18">
        <v>0</v>
      </c>
      <c r="F230" s="19" t="s">
        <v>103</v>
      </c>
      <c r="G230" s="19" t="s">
        <v>102</v>
      </c>
      <c r="H230" s="2" t="s">
        <v>0</v>
      </c>
      <c r="I230" s="20">
        <v>32959</v>
      </c>
      <c r="J230" s="3">
        <v>59170</v>
      </c>
      <c r="K230" s="2" t="s">
        <v>292</v>
      </c>
      <c r="L230" s="9" t="s">
        <v>205</v>
      </c>
      <c r="M230" s="47">
        <v>1</v>
      </c>
      <c r="N230" s="20"/>
      <c r="O230" s="20"/>
      <c r="P230" s="24">
        <f>(C230)-YEAR(I230)</f>
        <v>23</v>
      </c>
      <c r="Q230" s="25" t="str">
        <f>+F230&amp;" "&amp;G230</f>
        <v>WAW OLI</v>
      </c>
      <c r="R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C</v>
      </c>
    </row>
    <row r="231" spans="1:18" x14ac:dyDescent="0.2">
      <c r="A231" s="6" t="s">
        <v>19</v>
      </c>
      <c r="B231" s="30">
        <v>13141</v>
      </c>
      <c r="C231" s="31">
        <v>2013</v>
      </c>
      <c r="D231" s="29">
        <v>7</v>
      </c>
      <c r="E231" s="18">
        <v>0</v>
      </c>
      <c r="F231" s="19" t="s">
        <v>112</v>
      </c>
      <c r="G231" s="2" t="s">
        <v>4</v>
      </c>
      <c r="H231" s="2" t="s">
        <v>0</v>
      </c>
      <c r="I231" s="1">
        <v>33058</v>
      </c>
      <c r="J231" s="3">
        <v>91170</v>
      </c>
      <c r="K231" s="2" t="s">
        <v>291</v>
      </c>
      <c r="L231" s="2" t="s">
        <v>205</v>
      </c>
      <c r="M231" s="47">
        <v>0</v>
      </c>
      <c r="N231" s="1"/>
      <c r="O231" s="1"/>
      <c r="P231" s="24">
        <f>(C231)-YEAR(I231)</f>
        <v>23</v>
      </c>
      <c r="Q231" s="25" t="str">
        <f>+F231&amp;" "&amp;G231</f>
        <v>WOW FAB</v>
      </c>
      <c r="R231" s="26" t="str">
        <f>IF(AND($G231="",$F231=""),"",
IF(OR(AND(J231="",K231="",L231=""),AND(J231="",L231="france")),"manque info",
IF(L231&lt;&gt;"France","G",
IF(OR(J231={62155;62520;62630;62780}),"A",
IF(LEFT(J231,2)="62","B",
IF(LEFT(J231,2)="59","C",
IF(LEFT(J231,2)={"02";"60";"80"},"d",
IF(LEFT(J231,2)={"75";"77";"78";"91";"92";"93";"94";"95"},"E","F"
))))))))</f>
        <v>F</v>
      </c>
    </row>
    <row r="232" spans="1:18" x14ac:dyDescent="0.2">
      <c r="A232" s="6" t="s">
        <v>19</v>
      </c>
      <c r="B232" s="6">
        <v>13046</v>
      </c>
      <c r="C232" s="29">
        <v>2013</v>
      </c>
      <c r="D232" s="29">
        <v>7</v>
      </c>
      <c r="E232" s="18">
        <v>1</v>
      </c>
      <c r="F232" s="19" t="s">
        <v>177</v>
      </c>
      <c r="G232" s="2" t="s">
        <v>176</v>
      </c>
      <c r="H232" s="2" t="s">
        <v>15</v>
      </c>
      <c r="I232" s="1">
        <v>37015</v>
      </c>
      <c r="J232" s="3">
        <v>59200</v>
      </c>
      <c r="K232" s="2" t="s">
        <v>211</v>
      </c>
      <c r="L232" s="2" t="s">
        <v>205</v>
      </c>
      <c r="M232" s="47">
        <v>1</v>
      </c>
      <c r="N232" s="1"/>
      <c r="O232" s="1"/>
      <c r="P232" s="24">
        <f>(C232)-YEAR(I232)</f>
        <v>12</v>
      </c>
      <c r="Q232" s="25" t="str">
        <f>+F232&amp;" "&amp;G232</f>
        <v>ZIZ NIN</v>
      </c>
      <c r="R232" s="26" t="str">
        <f>IF(AND($G232="",$F232=""),"",
IF(OR(AND(J232="",K232="",L232=""),AND(J232="",L232="france")),"manque info",
IF(L232&lt;&gt;"France","G",
IF(OR(J232={62155;62520;62630;62780}),"A",
IF(LEFT(J232,2)="62","B",
IF(LEFT(J232,2)="59","C",
IF(LEFT(J232,2)={"02";"60";"80"},"d",
IF(LEFT(J232,2)={"75";"77";"78";"91";"92";"93";"94";"95"},"E","F"
))))))))</f>
        <v>C</v>
      </c>
    </row>
    <row r="233" spans="1:18" x14ac:dyDescent="0.2">
      <c r="A233" s="6" t="s">
        <v>19</v>
      </c>
      <c r="B233" s="6">
        <v>13108</v>
      </c>
      <c r="C233" s="29">
        <v>2013</v>
      </c>
      <c r="D233" s="29">
        <v>7</v>
      </c>
      <c r="E233" s="18">
        <v>1</v>
      </c>
      <c r="F233" s="19" t="s">
        <v>141</v>
      </c>
      <c r="G233" s="2" t="s">
        <v>49</v>
      </c>
      <c r="H233" s="2" t="s">
        <v>0</v>
      </c>
      <c r="I233" s="1">
        <v>35345</v>
      </c>
      <c r="J233" s="3">
        <v>78000</v>
      </c>
      <c r="K233" s="2" t="s">
        <v>273</v>
      </c>
      <c r="L233" s="2" t="s">
        <v>205</v>
      </c>
      <c r="M233" s="47">
        <v>1</v>
      </c>
      <c r="N233" s="1"/>
      <c r="O233" s="1"/>
      <c r="P233" s="24">
        <f>(C233)-YEAR(I233)</f>
        <v>17</v>
      </c>
      <c r="Q233" s="25" t="str">
        <f>+F233&amp;" "&amp;G233</f>
        <v>ZYZ CHR</v>
      </c>
      <c r="R233" s="26" t="str">
        <f>IF(AND($G233="",$F233=""),"",
IF(OR(AND(J233="",K233="",L233=""),AND(J233="",L233="france")),"manque info",
IF(L233&lt;&gt;"France","G",
IF(OR(J233={62155;62520;62630;62780}),"A",
IF(LEFT(J233,2)="62","B",
IF(LEFT(J233,2)="59","C",
IF(LEFT(J233,2)={"02";"60";"80"},"d",
IF(LEFT(J233,2)={"75";"77";"78";"91";"92";"93";"94";"95"},"E","F"
))))))))</f>
        <v>F</v>
      </c>
    </row>
    <row r="234" spans="1:18" x14ac:dyDescent="0.2">
      <c r="A234" s="6" t="s">
        <v>19</v>
      </c>
      <c r="B234" s="6">
        <v>13078</v>
      </c>
      <c r="C234" s="29">
        <v>2013</v>
      </c>
      <c r="D234" s="29">
        <v>7</v>
      </c>
      <c r="E234" s="18">
        <v>1</v>
      </c>
      <c r="F234" s="19" t="s">
        <v>141</v>
      </c>
      <c r="G234" s="2" t="s">
        <v>162</v>
      </c>
      <c r="H234" s="2" t="s">
        <v>0</v>
      </c>
      <c r="I234" s="1">
        <v>36318</v>
      </c>
      <c r="J234" s="3">
        <v>59000</v>
      </c>
      <c r="K234" s="2" t="s">
        <v>234</v>
      </c>
      <c r="L234" s="2" t="s">
        <v>205</v>
      </c>
      <c r="M234" s="47">
        <v>0</v>
      </c>
      <c r="N234" s="1"/>
      <c r="O234" s="1"/>
      <c r="P234" s="24">
        <f>(C234)-YEAR(I234)</f>
        <v>14</v>
      </c>
      <c r="Q234" s="25" t="str">
        <f>+F234&amp;" "&amp;G234</f>
        <v>ZYZ GAR</v>
      </c>
      <c r="R234" s="26" t="str">
        <f>IF(AND($G234="",$F234=""),"",
IF(OR(AND(J234="",K234="",L234=""),AND(J234="",L234="france")),"manque info",
IF(L234&lt;&gt;"France","G",
IF(OR(J234={62155;62520;62630;62780}),"A",
IF(LEFT(J234,2)="62","B",
IF(LEFT(J234,2)="59","C",
IF(LEFT(J234,2)={"02";"60";"80"},"d",
IF(LEFT(J234,2)={"75";"77";"78";"91";"92";"93";"94";"95"},"E","F"
))))))))</f>
        <v>C</v>
      </c>
    </row>
    <row r="235" spans="1:18" x14ac:dyDescent="0.2">
      <c r="E235" s="27"/>
      <c r="F235" s="27"/>
      <c r="G235" s="27"/>
      <c r="H235" s="27"/>
      <c r="I235" s="27"/>
      <c r="M235" s="14"/>
      <c r="R235" s="22" t="str">
        <f>IF(AND($G235="",$H235=""),"",IF(J235="","",IF(L235&lt;&gt;"FRANCE","E",IF(OR(J235=62155,J235=62520,J235=62630,J235=62780),"A",IF(LEFT(J235,2)="62","B",IF(LEFT(J235,2)="59","C",IF(LEFT(J235,2)="80","D")))))))</f>
        <v/>
      </c>
    </row>
    <row r="236" spans="1:18" x14ac:dyDescent="0.2">
      <c r="E236" s="27"/>
      <c r="F236" s="27"/>
      <c r="G236" s="27"/>
      <c r="H236" s="27"/>
      <c r="I236" s="27"/>
      <c r="M236" s="14"/>
      <c r="R236" s="22" t="str">
        <f>IF(AND($G236="",$H236=""),"",IF(J236="","",IF(L236&lt;&gt;"FRANCE","E",IF(OR(J236=62155,J236=62520,J236=62630,J236=62780),"A",IF(LEFT(J236,2)="62","B",IF(LEFT(J236,2)="59","C",IF(LEFT(J236,2)="80","D")))))))</f>
        <v/>
      </c>
    </row>
    <row r="237" spans="1:18" x14ac:dyDescent="0.2">
      <c r="E237" s="27"/>
      <c r="F237" s="27"/>
      <c r="G237" s="27"/>
      <c r="H237" s="27"/>
      <c r="I237" s="27"/>
      <c r="M237" s="14"/>
      <c r="R237" s="22" t="str">
        <f>IF(AND($G237="",$H237=""),"",IF(J237="","",IF(L237&lt;&gt;"FRANCE","E",IF(OR(J237=62155,J237=62520,J237=62630,J237=62780),"A",IF(LEFT(J237,2)="62","B",IF(LEFT(J237,2)="59","C",IF(LEFT(J237,2)="80","D")))))))</f>
        <v/>
      </c>
    </row>
    <row r="238" spans="1:18" x14ac:dyDescent="0.2">
      <c r="E238" s="27"/>
      <c r="F238" s="27"/>
      <c r="G238" s="27"/>
      <c r="H238" s="27"/>
      <c r="I238" s="27"/>
      <c r="M238" s="14"/>
      <c r="R238" s="22" t="str">
        <f>IF(AND($G238="",$H238=""),"",IF(J238="","",IF(L238&lt;&gt;"FRANCE","E",IF(OR(J238=62155,J238=62520,J238=62630,J238=62780),"A",IF(LEFT(J238,2)="62","B",IF(LEFT(J238,2)="59","C",IF(LEFT(J238,2)="80","D")))))))</f>
        <v/>
      </c>
    </row>
    <row r="239" spans="1:18" x14ac:dyDescent="0.2">
      <c r="E239" s="27"/>
      <c r="F239" s="27"/>
      <c r="G239" s="27"/>
      <c r="H239" s="27"/>
      <c r="I239" s="27"/>
      <c r="R239" s="22" t="str">
        <f>IF(AND($G239="",$H239=""),"",IF(J239="","",IF(L239&lt;&gt;"FRANCE","E",IF(OR(J239=62155,J239=62520,J239=62630,J239=62780),"A",IF(LEFT(J239,2)="62","B",IF(LEFT(J239,2)="59","C",IF(LEFT(J239,2)="80","D")))))))</f>
        <v/>
      </c>
    </row>
    <row r="240" spans="1:18" x14ac:dyDescent="0.2">
      <c r="E240" s="27"/>
      <c r="F240" s="27"/>
      <c r="G240" s="27"/>
      <c r="H240" s="27"/>
      <c r="I240" s="27"/>
      <c r="R240" s="22" t="str">
        <f>IF(AND($G240="",$H240=""),"",IF(J240="","",IF(L240&lt;&gt;"FRANCE","E",IF(OR(J240=62155,J240=62520,J240=62630,J240=62780),"A",IF(LEFT(J240,2)="62","B",IF(LEFT(J240,2)="59","C",IF(LEFT(J240,2)="80","D")))))))</f>
        <v/>
      </c>
    </row>
    <row r="241" spans="5:18" x14ac:dyDescent="0.2">
      <c r="E241" s="27"/>
      <c r="F241" s="27"/>
      <c r="G241" s="27"/>
      <c r="H241" s="27"/>
      <c r="I241" s="27"/>
      <c r="R241" s="22" t="str">
        <f>IF(AND($G241="",$H241=""),"",IF(J241="","",IF(L241&lt;&gt;"FRANCE","E",IF(OR(J241=62155,J241=62520,J241=62630,J241=62780),"A",IF(LEFT(J241,2)="62","B",IF(LEFT(J241,2)="59","C",IF(LEFT(J241,2)="80","D")))))))</f>
        <v/>
      </c>
    </row>
    <row r="242" spans="5:18" x14ac:dyDescent="0.2">
      <c r="E242" s="27"/>
      <c r="F242" s="27"/>
      <c r="G242" s="27"/>
      <c r="H242" s="27"/>
      <c r="I242" s="27"/>
      <c r="R242" s="22" t="str">
        <f>IF(AND($G242="",$H242=""),"",IF(J242="","",IF(L242&lt;&gt;"FRANCE","E",IF(OR(J242=62155,J242=62520,J242=62630,J242=62780),"A",IF(LEFT(J242,2)="62","B",IF(LEFT(J242,2)="59","C",IF(LEFT(J242,2)="80","D")))))))</f>
        <v/>
      </c>
    </row>
    <row r="243" spans="5:18" x14ac:dyDescent="0.2">
      <c r="E243" s="27"/>
      <c r="F243" s="27"/>
      <c r="G243" s="27"/>
      <c r="H243" s="27"/>
      <c r="I243" s="27"/>
      <c r="R243" s="22" t="str">
        <f>IF(AND($G243="",$H243=""),"",IF(J243="","",IF(L243&lt;&gt;"FRANCE","E",IF(OR(J243=62155,J243=62520,J243=62630,J243=62780),"A",IF(LEFT(J243,2)="62","B",IF(LEFT(J243,2)="59","C",IF(LEFT(J243,2)="80","D")))))))</f>
        <v/>
      </c>
    </row>
    <row r="244" spans="5:18" x14ac:dyDescent="0.2">
      <c r="E244" s="27"/>
      <c r="F244" s="27"/>
      <c r="G244" s="27"/>
      <c r="H244" s="27"/>
      <c r="I244" s="27"/>
      <c r="R244" s="22" t="str">
        <f>IF(AND($G244="",$H244=""),"",IF(J244="","",IF(L244&lt;&gt;"FRANCE","E",IF(OR(J244=62155,J244=62520,J244=62630,J244=62780),"A",IF(LEFT(J244,2)="62","B",IF(LEFT(J244,2)="59","C",IF(LEFT(J244,2)="80","D")))))))</f>
        <v/>
      </c>
    </row>
    <row r="245" spans="5:18" x14ac:dyDescent="0.2">
      <c r="R245" s="22" t="str">
        <f>IF(AND($G245="",$H245=""),"",IF(J245="","",IF(L245&lt;&gt;"FRANCE","E",IF(OR(J245=62155,J245=62520,J245=62630,J245=62780),"A",IF(LEFT(J245,2)="62","B",IF(LEFT(J245,2)="59","C",IF(LEFT(J245,2)="80","D")))))))</f>
        <v/>
      </c>
    </row>
    <row r="246" spans="5:18" x14ac:dyDescent="0.2">
      <c r="R246" s="22" t="str">
        <f>IF(AND($G246="",$H246=""),"",IF(J246="","",IF(L246&lt;&gt;"FRANCE","E",IF(OR(J246=62155,J246=62520,J246=62630,J246=62780),"A",IF(LEFT(J246,2)="62","B",IF(LEFT(J246,2)="59","C",IF(LEFT(J246,2)="80","D")))))))</f>
        <v/>
      </c>
    </row>
    <row r="247" spans="5:18" x14ac:dyDescent="0.2">
      <c r="R247" s="22" t="str">
        <f>IF(AND($G247="",$H247=""),"",IF(J247="","",IF(L247&lt;&gt;"FRANCE","E",IF(OR(J247=62155,J247=62520,J247=62630,J247=62780),"A",IF(LEFT(J247,2)="62","B",IF(LEFT(J247,2)="59","C",IF(LEFT(J247,2)="80","D")))))))</f>
        <v/>
      </c>
    </row>
    <row r="248" spans="5:18" x14ac:dyDescent="0.2">
      <c r="R248" s="22" t="str">
        <f>IF(AND($G248="",$H248=""),"",IF(J248="","",IF(L248&lt;&gt;"FRANCE","E",IF(OR(J248=62155,J248=62520,J248=62630,J248=62780),"A",IF(LEFT(J248,2)="62","B",IF(LEFT(J248,2)="59","C",IF(LEFT(J248,2)="80","D")))))))</f>
        <v/>
      </c>
    </row>
    <row r="249" spans="5:18" x14ac:dyDescent="0.2">
      <c r="R249" s="22" t="str">
        <f>IF(AND($G249="",$H249=""),"",IF(J249="","",IF(L249&lt;&gt;"FRANCE","E",IF(OR(J249=62155,J249=62520,J249=62630,J249=62780),"A",IF(LEFT(J249,2)="62","B",IF(LEFT(J249,2)="59","C",IF(LEFT(J249,2)="80","D")))))))</f>
        <v/>
      </c>
    </row>
    <row r="250" spans="5:18" x14ac:dyDescent="0.2">
      <c r="R250" s="22" t="str">
        <f>IF(AND($G250="",$H250=""),"",IF(J250="","",IF(L250&lt;&gt;"FRANCE","E",IF(OR(J250=62155,J250=62520,J250=62630,J250=62780),"A",IF(LEFT(J250,2)="62","B",IF(LEFT(J250,2)="59","C",IF(LEFT(J250,2)="80","D")))))))</f>
        <v/>
      </c>
    </row>
    <row r="251" spans="5:18" x14ac:dyDescent="0.2">
      <c r="R251" s="22" t="str">
        <f>IF(AND($G251="",$H251=""),"",IF(J251="","",IF(L251&lt;&gt;"FRANCE","E",IF(OR(J251=62155,J251=62520,J251=62630,J251=62780),"A",IF(LEFT(J251,2)="62","B",IF(LEFT(J251,2)="59","C",IF(LEFT(J251,2)="80","D")))))))</f>
        <v/>
      </c>
    </row>
  </sheetData>
  <autoFilter ref="A2:W251"/>
  <sortState ref="A3:W100000">
    <sortCondition ref="A3:A100000"/>
    <sortCondition ref="F3:F100000"/>
    <sortCondition ref="G3:G100000"/>
  </sortState>
  <dataValidations count="2">
    <dataValidation type="list" allowBlank="1" showInputMessage="1" showErrorMessage="1" sqref="E3:E234">
      <formula1>Fois</formula1>
    </dataValidation>
    <dataValidation type="list" allowBlank="1" showInputMessage="1" showErrorMessage="1" sqref="H231:H234">
      <formula1>Sexe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5" name="CommandButton1"/>
      </mc:Fallback>
    </mc:AlternateContent>
    <mc:AlternateContent xmlns:mc="http://schemas.openxmlformats.org/markup-compatibility/2006">
      <mc:Choice Requires="x14">
        <control shapeId="1028" r:id="rId7" name="CommandButton2">
          <controlPr defaultSize="0" autoLine="0" r:id="rId8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152400</xdr:colOff>
                <xdr:row>0</xdr:row>
                <xdr:rowOff>457200</xdr:rowOff>
              </to>
            </anchor>
          </controlPr>
        </control>
      </mc:Choice>
      <mc:Fallback>
        <control shapeId="1028" r:id="rId7" name="CommandButton2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IMPRIM_LISTING">
            <anchor moveWithCells="1" sizeWithCells="1">
              <from>
                <xdr:col>13</xdr:col>
                <xdr:colOff>666750</xdr:colOff>
                <xdr:row>0</xdr:row>
                <xdr:rowOff>85725</xdr:rowOff>
              </from>
              <to>
                <xdr:col>15</xdr:col>
                <xdr:colOff>228600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21"/>
  <sheetViews>
    <sheetView workbookViewId="0">
      <selection activeCell="Q40" sqref="Q40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356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356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356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356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K4"/>
  <sheetViews>
    <sheetView workbookViewId="0">
      <selection activeCell="B5" sqref="B5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1" s="14" customFormat="1" ht="37.5" customHeight="1" x14ac:dyDescent="0.2">
      <c r="A1" s="5" t="s">
        <v>356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1" s="14" customFormat="1" ht="11.25" x14ac:dyDescent="0.2">
      <c r="A2" s="6" t="s">
        <v>19</v>
      </c>
      <c r="B2" s="29">
        <v>2013</v>
      </c>
      <c r="C2" s="18">
        <v>1</v>
      </c>
      <c r="D2" s="19" t="s">
        <v>68</v>
      </c>
      <c r="E2" s="2" t="s">
        <v>67</v>
      </c>
      <c r="F2" s="2" t="s">
        <v>0</v>
      </c>
      <c r="G2" s="1">
        <v>30346</v>
      </c>
      <c r="H2" s="3">
        <v>0</v>
      </c>
      <c r="I2" s="2" t="s">
        <v>296</v>
      </c>
      <c r="J2" s="2" t="s">
        <v>205</v>
      </c>
      <c r="K2" s="1"/>
    </row>
    <row r="3" spans="1:11" s="14" customFormat="1" ht="11.25" x14ac:dyDescent="0.2">
      <c r="A3" s="6" t="s">
        <v>19</v>
      </c>
      <c r="B3" s="29">
        <v>2013</v>
      </c>
      <c r="C3" s="49">
        <v>0</v>
      </c>
      <c r="D3" s="19" t="s">
        <v>330</v>
      </c>
      <c r="E3" s="2" t="s">
        <v>1</v>
      </c>
      <c r="F3" s="50" t="s">
        <v>0</v>
      </c>
      <c r="G3" s="1">
        <v>15342</v>
      </c>
      <c r="H3" s="3">
        <v>78600</v>
      </c>
      <c r="I3" s="2" t="s">
        <v>325</v>
      </c>
      <c r="J3" s="2" t="s">
        <v>232</v>
      </c>
      <c r="K3" s="1"/>
    </row>
    <row r="4" spans="1:11" x14ac:dyDescent="0.2">
      <c r="B4" t="s">
        <v>410</v>
      </c>
    </row>
  </sheetData>
  <dataValidations count="1">
    <dataValidation type="list" allowBlank="1" showInputMessage="1" showErrorMessage="1" sqref="C2:C3">
      <formula1>Fois</formula1>
    </dataValidation>
  </dataValidations>
  <pageMargins left="0.24" right="0.24" top="0.35" bottom="0.42" header="0.17" footer="0.17"/>
  <pageSetup paperSize="9" scale="86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65"/>
  <sheetViews>
    <sheetView zoomScale="85" zoomScaleNormal="85" workbookViewId="0">
      <selection activeCell="AC10" sqref="AC10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3" width="5.140625" customWidth="1"/>
    <col min="14" max="14" width="5.140625" style="108" customWidth="1"/>
    <col min="15" max="15" width="11.85546875" bestFit="1" customWidth="1"/>
    <col min="16" max="28" width="4.28515625" customWidth="1"/>
    <col min="29" max="29" width="13" bestFit="1" customWidth="1"/>
    <col min="30" max="41" width="4.85546875" customWidth="1"/>
  </cols>
  <sheetData>
    <row r="1" spans="1:41" ht="41.25" customHeight="1" thickBot="1" x14ac:dyDescent="0.25"/>
    <row r="2" spans="1:41" ht="15.75" customHeight="1" thickBot="1" x14ac:dyDescent="0.25">
      <c r="A2" s="90" t="s">
        <v>380</v>
      </c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  <c r="M2" s="92"/>
      <c r="N2" s="109"/>
      <c r="O2" s="97" t="s">
        <v>381</v>
      </c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9"/>
      <c r="AC2" s="97" t="s">
        <v>408</v>
      </c>
      <c r="AD2" s="98"/>
      <c r="AE2" s="98"/>
      <c r="AF2" s="98"/>
      <c r="AG2" s="98"/>
      <c r="AH2" s="98"/>
      <c r="AI2" s="98"/>
      <c r="AJ2" s="98"/>
      <c r="AK2" s="98"/>
      <c r="AL2" s="98"/>
      <c r="AM2" s="98"/>
      <c r="AN2" s="98"/>
      <c r="AO2" s="99"/>
    </row>
    <row r="3" spans="1:41" ht="13.5" thickBot="1" x14ac:dyDescent="0.25">
      <c r="A3" s="93" t="s">
        <v>378</v>
      </c>
      <c r="B3" s="90" t="s">
        <v>379</v>
      </c>
      <c r="C3" s="91"/>
      <c r="D3" s="91"/>
      <c r="E3" s="91"/>
      <c r="F3" s="91"/>
      <c r="G3" s="91"/>
      <c r="H3" s="91"/>
      <c r="I3" s="91"/>
      <c r="J3" s="91"/>
      <c r="K3" s="91"/>
      <c r="L3" s="91"/>
      <c r="M3" s="92"/>
      <c r="N3" s="109"/>
      <c r="O3" s="100" t="s">
        <v>378</v>
      </c>
      <c r="P3" s="97" t="s">
        <v>379</v>
      </c>
      <c r="Q3" s="98"/>
      <c r="R3" s="98"/>
      <c r="S3" s="98"/>
      <c r="T3" s="98"/>
      <c r="U3" s="98"/>
      <c r="V3" s="98"/>
      <c r="W3" s="98"/>
      <c r="X3" s="98"/>
      <c r="Y3" s="98"/>
      <c r="Z3" s="98"/>
      <c r="AA3" s="99"/>
      <c r="AC3" s="120" t="s">
        <v>378</v>
      </c>
      <c r="AD3" s="97"/>
      <c r="AE3" s="98"/>
      <c r="AF3" s="98"/>
      <c r="AG3" s="98"/>
      <c r="AH3" s="98"/>
      <c r="AI3" s="98"/>
      <c r="AJ3" s="98"/>
      <c r="AK3" s="98"/>
      <c r="AL3" s="98"/>
      <c r="AM3" s="98"/>
      <c r="AN3" s="98"/>
      <c r="AO3" s="99"/>
    </row>
    <row r="4" spans="1:41" x14ac:dyDescent="0.2">
      <c r="A4" s="62" t="s">
        <v>336</v>
      </c>
      <c r="B4" s="113">
        <v>2010</v>
      </c>
      <c r="C4" s="115"/>
      <c r="D4" s="114"/>
      <c r="E4" s="113">
        <v>2011</v>
      </c>
      <c r="F4" s="115"/>
      <c r="G4" s="114"/>
      <c r="H4" s="113">
        <v>2012</v>
      </c>
      <c r="I4" s="115"/>
      <c r="J4" s="114"/>
      <c r="K4" s="113">
        <v>2013</v>
      </c>
      <c r="L4" s="115"/>
      <c r="M4" s="114"/>
      <c r="N4" s="110"/>
      <c r="O4" s="62" t="s">
        <v>336</v>
      </c>
      <c r="P4" s="113">
        <v>2010</v>
      </c>
      <c r="Q4" s="115"/>
      <c r="R4" s="114"/>
      <c r="S4" s="113">
        <v>2011</v>
      </c>
      <c r="T4" s="115"/>
      <c r="U4" s="114"/>
      <c r="V4" s="113">
        <v>2012</v>
      </c>
      <c r="W4" s="115"/>
      <c r="X4" s="114"/>
      <c r="Y4" s="113">
        <v>2013</v>
      </c>
      <c r="Z4" s="115"/>
      <c r="AA4" s="114"/>
      <c r="AC4" s="62" t="s">
        <v>336</v>
      </c>
      <c r="AD4" s="113">
        <v>2010</v>
      </c>
      <c r="AE4" s="115"/>
      <c r="AF4" s="114"/>
      <c r="AG4" s="113">
        <v>2011</v>
      </c>
      <c r="AH4" s="115"/>
      <c r="AI4" s="114"/>
      <c r="AJ4" s="113">
        <v>2012</v>
      </c>
      <c r="AK4" s="115"/>
      <c r="AL4" s="114"/>
      <c r="AM4" s="113">
        <v>2013</v>
      </c>
      <c r="AN4" s="115"/>
      <c r="AO4" s="114"/>
    </row>
    <row r="5" spans="1:41" ht="13.5" thickBot="1" x14ac:dyDescent="0.25">
      <c r="A5" s="63" t="s">
        <v>337</v>
      </c>
      <c r="B5" s="60">
        <v>7</v>
      </c>
      <c r="C5" s="66">
        <v>8</v>
      </c>
      <c r="D5" s="104" t="s">
        <v>125</v>
      </c>
      <c r="E5" s="60">
        <v>7</v>
      </c>
      <c r="F5" s="66">
        <v>8</v>
      </c>
      <c r="G5" s="104" t="s">
        <v>125</v>
      </c>
      <c r="H5" s="60">
        <v>7</v>
      </c>
      <c r="I5" s="66">
        <v>8</v>
      </c>
      <c r="J5" s="111" t="s">
        <v>125</v>
      </c>
      <c r="K5" s="71">
        <v>7</v>
      </c>
      <c r="L5" s="61">
        <v>8</v>
      </c>
      <c r="M5" s="111" t="s">
        <v>125</v>
      </c>
      <c r="O5" s="79" t="s">
        <v>337</v>
      </c>
      <c r="P5" s="60">
        <v>7</v>
      </c>
      <c r="Q5" s="66">
        <v>8</v>
      </c>
      <c r="R5" s="104" t="s">
        <v>125</v>
      </c>
      <c r="S5" s="60">
        <v>7</v>
      </c>
      <c r="T5" s="66">
        <v>8</v>
      </c>
      <c r="U5" s="104" t="s">
        <v>125</v>
      </c>
      <c r="V5" s="60">
        <v>7</v>
      </c>
      <c r="W5" s="66">
        <v>8</v>
      </c>
      <c r="X5" s="111" t="s">
        <v>125</v>
      </c>
      <c r="Y5" s="71">
        <v>7</v>
      </c>
      <c r="Z5" s="61">
        <v>8</v>
      </c>
      <c r="AA5" s="111" t="s">
        <v>125</v>
      </c>
      <c r="AC5" s="79" t="s">
        <v>337</v>
      </c>
      <c r="AD5" s="60" t="s">
        <v>15</v>
      </c>
      <c r="AE5" s="66" t="s">
        <v>385</v>
      </c>
      <c r="AF5" s="104" t="s">
        <v>125</v>
      </c>
      <c r="AG5" s="60" t="s">
        <v>15</v>
      </c>
      <c r="AH5" s="66" t="s">
        <v>385</v>
      </c>
      <c r="AI5" s="104" t="s">
        <v>125</v>
      </c>
      <c r="AJ5" s="60" t="s">
        <v>15</v>
      </c>
      <c r="AK5" s="66" t="s">
        <v>385</v>
      </c>
      <c r="AL5" s="111" t="s">
        <v>125</v>
      </c>
      <c r="AM5" s="71" t="s">
        <v>15</v>
      </c>
      <c r="AN5" s="61" t="s">
        <v>385</v>
      </c>
      <c r="AO5" s="111" t="s">
        <v>125</v>
      </c>
    </row>
    <row r="6" spans="1:41" x14ac:dyDescent="0.2">
      <c r="A6" s="58" t="s">
        <v>339</v>
      </c>
      <c r="B6" s="73"/>
      <c r="C6" s="77"/>
      <c r="D6" s="102"/>
      <c r="E6" s="73"/>
      <c r="F6" s="77"/>
      <c r="G6" s="102"/>
      <c r="H6" s="73"/>
      <c r="I6" s="74"/>
      <c r="J6" s="58"/>
      <c r="K6" s="76"/>
      <c r="L6" s="74"/>
      <c r="M6" s="58"/>
      <c r="O6" s="58" t="s">
        <v>407</v>
      </c>
      <c r="P6" s="73"/>
      <c r="Q6" s="77"/>
      <c r="R6" s="102"/>
      <c r="S6" s="73"/>
      <c r="T6" s="77"/>
      <c r="U6" s="102"/>
      <c r="V6" s="73"/>
      <c r="W6" s="74"/>
      <c r="X6" s="58"/>
      <c r="Y6" s="76"/>
      <c r="Z6" s="74"/>
      <c r="AA6" s="58"/>
      <c r="AC6" s="58" t="s">
        <v>402</v>
      </c>
      <c r="AD6" s="73"/>
      <c r="AE6" s="77"/>
      <c r="AF6" s="102"/>
      <c r="AG6" s="73"/>
      <c r="AH6" s="77"/>
      <c r="AI6" s="102"/>
      <c r="AJ6" s="73"/>
      <c r="AK6" s="74"/>
      <c r="AL6" s="58"/>
      <c r="AM6" s="76"/>
      <c r="AN6" s="74"/>
      <c r="AO6" s="58"/>
    </row>
    <row r="7" spans="1:41" ht="13.5" thickBot="1" x14ac:dyDescent="0.25">
      <c r="A7" s="78" t="s">
        <v>340</v>
      </c>
      <c r="B7" s="72"/>
      <c r="C7" s="80"/>
      <c r="D7" s="101"/>
      <c r="E7" s="60"/>
      <c r="F7" s="80"/>
      <c r="G7" s="101"/>
      <c r="H7" s="81"/>
      <c r="I7" s="82"/>
      <c r="J7" s="78"/>
      <c r="K7" s="83"/>
      <c r="L7" s="82"/>
      <c r="M7" s="78"/>
      <c r="O7" s="75" t="s">
        <v>387</v>
      </c>
      <c r="P7" s="69"/>
      <c r="Q7" s="70"/>
      <c r="R7" s="103"/>
      <c r="S7" s="69"/>
      <c r="T7" s="70"/>
      <c r="U7" s="103"/>
      <c r="V7" s="69"/>
      <c r="W7" s="70"/>
      <c r="X7" s="75"/>
      <c r="Y7" s="57"/>
      <c r="Z7" s="70"/>
      <c r="AA7" s="75"/>
      <c r="AC7" s="59" t="s">
        <v>409</v>
      </c>
      <c r="AD7" s="60"/>
      <c r="AE7" s="66"/>
      <c r="AF7" s="104"/>
      <c r="AG7" s="60"/>
      <c r="AH7" s="66"/>
      <c r="AI7" s="104"/>
      <c r="AJ7" s="60"/>
      <c r="AK7" s="66"/>
      <c r="AL7" s="59"/>
      <c r="AM7" s="64"/>
      <c r="AN7" s="66"/>
      <c r="AO7" s="59"/>
    </row>
    <row r="8" spans="1:41" ht="13.5" thickBot="1" x14ac:dyDescent="0.25">
      <c r="A8" s="84" t="s">
        <v>338</v>
      </c>
      <c r="B8" s="86"/>
      <c r="C8" s="85"/>
      <c r="D8" s="105"/>
      <c r="E8" s="86"/>
      <c r="F8" s="85"/>
      <c r="G8" s="105"/>
      <c r="H8" s="86"/>
      <c r="I8" s="87"/>
      <c r="J8" s="84"/>
      <c r="K8" s="88"/>
      <c r="L8" s="87"/>
      <c r="M8" s="84"/>
      <c r="O8" s="75" t="s">
        <v>388</v>
      </c>
      <c r="P8" s="69"/>
      <c r="Q8" s="70"/>
      <c r="R8" s="103"/>
      <c r="S8" s="69"/>
      <c r="T8" s="70"/>
      <c r="U8" s="103"/>
      <c r="V8" s="69"/>
      <c r="W8" s="70"/>
      <c r="X8" s="75"/>
      <c r="Y8" s="57"/>
      <c r="Z8" s="70"/>
      <c r="AA8" s="75"/>
    </row>
    <row r="9" spans="1:41" x14ac:dyDescent="0.2">
      <c r="A9" s="58" t="s">
        <v>341</v>
      </c>
      <c r="B9" s="67"/>
      <c r="C9" s="68"/>
      <c r="D9" s="106"/>
      <c r="E9" s="67"/>
      <c r="F9" s="68"/>
      <c r="G9" s="106"/>
      <c r="H9" s="67"/>
      <c r="I9" s="68"/>
      <c r="J9" s="112"/>
      <c r="K9" s="65"/>
      <c r="L9" s="68"/>
      <c r="M9" s="112"/>
      <c r="O9" s="75" t="s">
        <v>403</v>
      </c>
      <c r="P9" s="67"/>
      <c r="Q9" s="68"/>
      <c r="R9" s="106"/>
      <c r="S9" s="67"/>
      <c r="T9" s="68"/>
      <c r="U9" s="106"/>
      <c r="V9" s="67"/>
      <c r="W9" s="68"/>
      <c r="X9" s="112"/>
      <c r="Y9" s="65"/>
      <c r="Z9" s="68"/>
      <c r="AA9" s="112"/>
    </row>
    <row r="10" spans="1:41" x14ac:dyDescent="0.2">
      <c r="A10" s="75" t="s">
        <v>342</v>
      </c>
      <c r="B10" s="69"/>
      <c r="C10" s="70"/>
      <c r="D10" s="103"/>
      <c r="E10" s="69"/>
      <c r="F10" s="70"/>
      <c r="G10" s="103"/>
      <c r="H10" s="69"/>
      <c r="I10" s="70"/>
      <c r="J10" s="75"/>
      <c r="K10" s="57"/>
      <c r="L10" s="70"/>
      <c r="M10" s="75"/>
      <c r="O10" s="75" t="s">
        <v>404</v>
      </c>
      <c r="P10" s="69"/>
      <c r="Q10" s="70"/>
      <c r="R10" s="103"/>
      <c r="S10" s="69"/>
      <c r="T10" s="70"/>
      <c r="U10" s="103"/>
      <c r="V10" s="69"/>
      <c r="W10" s="70"/>
      <c r="X10" s="75"/>
      <c r="Y10" s="57"/>
      <c r="Z10" s="70"/>
      <c r="AA10" s="75"/>
    </row>
    <row r="11" spans="1:41" x14ac:dyDescent="0.2">
      <c r="A11" s="75" t="s">
        <v>343</v>
      </c>
      <c r="B11" s="69"/>
      <c r="C11" s="70"/>
      <c r="D11" s="103"/>
      <c r="E11" s="69"/>
      <c r="F11" s="70"/>
      <c r="G11" s="103"/>
      <c r="H11" s="69"/>
      <c r="I11" s="70"/>
      <c r="J11" s="75"/>
      <c r="K11" s="57"/>
      <c r="L11" s="70"/>
      <c r="M11" s="75"/>
      <c r="O11" s="75" t="s">
        <v>405</v>
      </c>
      <c r="P11" s="69"/>
      <c r="Q11" s="70"/>
      <c r="R11" s="103"/>
      <c r="S11" s="69"/>
      <c r="T11" s="70"/>
      <c r="U11" s="103"/>
      <c r="V11" s="69"/>
      <c r="W11" s="70"/>
      <c r="X11" s="75"/>
      <c r="Y11" s="57"/>
      <c r="Z11" s="70"/>
      <c r="AA11" s="75"/>
    </row>
    <row r="12" spans="1:41" ht="13.5" thickBot="1" x14ac:dyDescent="0.25">
      <c r="A12" s="59" t="s">
        <v>344</v>
      </c>
      <c r="B12" s="60"/>
      <c r="C12" s="66"/>
      <c r="D12" s="104"/>
      <c r="E12" s="60"/>
      <c r="F12" s="66"/>
      <c r="G12" s="104"/>
      <c r="H12" s="60"/>
      <c r="I12" s="66"/>
      <c r="J12" s="59"/>
      <c r="K12" s="64"/>
      <c r="L12" s="66"/>
      <c r="M12" s="59"/>
      <c r="O12" s="59" t="s">
        <v>406</v>
      </c>
      <c r="P12" s="60"/>
      <c r="Q12" s="66"/>
      <c r="R12" s="104"/>
      <c r="S12" s="60"/>
      <c r="T12" s="66"/>
      <c r="U12" s="104"/>
      <c r="V12" s="60"/>
      <c r="W12" s="66"/>
      <c r="X12" s="59"/>
      <c r="Y12" s="64"/>
      <c r="Z12" s="66"/>
      <c r="AA12" s="59"/>
    </row>
    <row r="13" spans="1:41" ht="13.5" thickBot="1" x14ac:dyDescent="0.25">
      <c r="A13" s="89" t="s">
        <v>338</v>
      </c>
      <c r="B13" s="86"/>
      <c r="C13" s="87"/>
      <c r="D13" s="105"/>
      <c r="E13" s="86"/>
      <c r="F13" s="87"/>
      <c r="G13" s="105"/>
      <c r="H13" s="86"/>
      <c r="I13" s="87"/>
      <c r="J13" s="111"/>
      <c r="K13" s="64"/>
      <c r="L13" s="66"/>
      <c r="M13" s="111"/>
      <c r="O13" s="96" t="s">
        <v>386</v>
      </c>
      <c r="P13" s="86"/>
      <c r="Q13" s="87"/>
      <c r="R13" s="105"/>
      <c r="S13" s="86"/>
      <c r="T13" s="87"/>
      <c r="U13" s="105"/>
      <c r="V13" s="86"/>
      <c r="W13" s="87"/>
      <c r="X13" s="111"/>
      <c r="Y13" s="64"/>
      <c r="Z13" s="66"/>
      <c r="AA13" s="111"/>
    </row>
    <row r="14" spans="1:41" ht="13.5" thickBot="1" x14ac:dyDescent="0.25"/>
    <row r="15" spans="1:41" ht="13.5" thickBot="1" x14ac:dyDescent="0.25">
      <c r="A15" s="90" t="s">
        <v>377</v>
      </c>
      <c r="B15" s="91"/>
      <c r="C15" s="91"/>
      <c r="D15" s="91"/>
      <c r="E15" s="91"/>
      <c r="F15" s="91"/>
      <c r="G15" s="91"/>
      <c r="H15" s="91"/>
      <c r="I15" s="91"/>
      <c r="J15" s="91"/>
      <c r="K15" s="91"/>
      <c r="L15" s="91"/>
      <c r="M15" s="92"/>
      <c r="N15" s="109"/>
      <c r="O15" s="97" t="s">
        <v>381</v>
      </c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9"/>
    </row>
    <row r="16" spans="1:41" ht="13.5" thickBot="1" x14ac:dyDescent="0.25">
      <c r="A16" s="116" t="s">
        <v>376</v>
      </c>
      <c r="B16" s="90" t="s">
        <v>357</v>
      </c>
      <c r="C16" s="91"/>
      <c r="D16" s="91"/>
      <c r="E16" s="91"/>
      <c r="F16" s="91"/>
      <c r="G16" s="91"/>
      <c r="H16" s="91"/>
      <c r="I16" s="91"/>
      <c r="J16" s="91"/>
      <c r="K16" s="91"/>
      <c r="L16" s="91"/>
      <c r="M16" s="92"/>
      <c r="N16" s="109"/>
      <c r="O16" s="119" t="s">
        <v>378</v>
      </c>
      <c r="P16" s="117" t="s">
        <v>357</v>
      </c>
      <c r="Q16" s="118"/>
      <c r="R16" s="118"/>
      <c r="S16" s="118"/>
      <c r="T16" s="118"/>
      <c r="U16" s="118"/>
      <c r="V16" s="118"/>
      <c r="W16" s="118"/>
      <c r="X16" s="118"/>
      <c r="Y16" s="118"/>
      <c r="Z16" s="118"/>
      <c r="AA16" s="118"/>
    </row>
    <row r="17" spans="1:27" x14ac:dyDescent="0.2">
      <c r="A17" s="62" t="s">
        <v>336</v>
      </c>
      <c r="B17" s="113">
        <v>2010</v>
      </c>
      <c r="C17" s="115"/>
      <c r="D17" s="114"/>
      <c r="E17" s="113">
        <v>2011</v>
      </c>
      <c r="F17" s="115"/>
      <c r="G17" s="114"/>
      <c r="H17" s="113">
        <v>2012</v>
      </c>
      <c r="I17" s="115"/>
      <c r="J17" s="114"/>
      <c r="K17" s="113">
        <v>2013</v>
      </c>
      <c r="L17" s="115"/>
      <c r="M17" s="114"/>
      <c r="N17" s="110"/>
      <c r="O17" s="58" t="s">
        <v>336</v>
      </c>
      <c r="P17" s="113">
        <v>2010</v>
      </c>
      <c r="Q17" s="115"/>
      <c r="R17" s="114"/>
      <c r="S17" s="113">
        <v>2011</v>
      </c>
      <c r="T17" s="115"/>
      <c r="U17" s="114"/>
      <c r="V17" s="113">
        <v>2012</v>
      </c>
      <c r="W17" s="115"/>
      <c r="X17" s="114"/>
      <c r="Y17" s="113">
        <v>2013</v>
      </c>
      <c r="Z17" s="115"/>
      <c r="AA17" s="114"/>
    </row>
    <row r="18" spans="1:27" ht="13.5" thickBot="1" x14ac:dyDescent="0.25">
      <c r="A18" s="63" t="s">
        <v>337</v>
      </c>
      <c r="B18" s="60">
        <v>7</v>
      </c>
      <c r="C18" s="66">
        <v>8</v>
      </c>
      <c r="D18" s="104" t="s">
        <v>125</v>
      </c>
      <c r="E18" s="60">
        <v>7</v>
      </c>
      <c r="F18" s="66">
        <v>8</v>
      </c>
      <c r="G18" s="104" t="s">
        <v>125</v>
      </c>
      <c r="H18" s="60">
        <v>7</v>
      </c>
      <c r="I18" s="66">
        <v>8</v>
      </c>
      <c r="J18" s="111" t="s">
        <v>125</v>
      </c>
      <c r="K18" s="71">
        <v>7</v>
      </c>
      <c r="L18" s="61">
        <v>8</v>
      </c>
      <c r="M18" s="111" t="s">
        <v>125</v>
      </c>
      <c r="O18" s="59" t="s">
        <v>337</v>
      </c>
      <c r="P18" s="60">
        <v>7</v>
      </c>
      <c r="Q18" s="66">
        <v>8</v>
      </c>
      <c r="R18" s="104" t="s">
        <v>125</v>
      </c>
      <c r="S18" s="60">
        <v>7</v>
      </c>
      <c r="T18" s="66">
        <v>8</v>
      </c>
      <c r="U18" s="104" t="s">
        <v>125</v>
      </c>
      <c r="V18" s="60">
        <v>7</v>
      </c>
      <c r="W18" s="66">
        <v>8</v>
      </c>
      <c r="X18" s="111" t="s">
        <v>125</v>
      </c>
      <c r="Y18" s="71">
        <v>7</v>
      </c>
      <c r="Z18" s="61">
        <v>8</v>
      </c>
      <c r="AA18" s="111" t="s">
        <v>125</v>
      </c>
    </row>
    <row r="19" spans="1:27" x14ac:dyDescent="0.2">
      <c r="A19" s="58" t="s">
        <v>339</v>
      </c>
      <c r="B19" s="73"/>
      <c r="C19" s="77"/>
      <c r="D19" s="102"/>
      <c r="E19" s="73"/>
      <c r="F19" s="77"/>
      <c r="G19" s="102"/>
      <c r="H19" s="73"/>
      <c r="I19" s="74"/>
      <c r="J19" s="58"/>
      <c r="K19" s="76"/>
      <c r="L19" s="74"/>
      <c r="M19" s="58"/>
      <c r="O19" s="58" t="s">
        <v>407</v>
      </c>
      <c r="P19" s="73"/>
      <c r="Q19" s="77"/>
      <c r="R19" s="102"/>
      <c r="S19" s="73"/>
      <c r="T19" s="77"/>
      <c r="U19" s="102"/>
      <c r="V19" s="73"/>
      <c r="W19" s="74"/>
      <c r="X19" s="58"/>
      <c r="Y19" s="76"/>
      <c r="Z19" s="74"/>
      <c r="AA19" s="58"/>
    </row>
    <row r="20" spans="1:27" ht="13.5" thickBot="1" x14ac:dyDescent="0.25">
      <c r="A20" s="78" t="s">
        <v>340</v>
      </c>
      <c r="B20" s="72"/>
      <c r="C20" s="80"/>
      <c r="D20" s="101"/>
      <c r="E20" s="60"/>
      <c r="F20" s="80"/>
      <c r="G20" s="101"/>
      <c r="H20" s="81"/>
      <c r="I20" s="82"/>
      <c r="J20" s="78"/>
      <c r="K20" s="83"/>
      <c r="L20" s="82"/>
      <c r="M20" s="78"/>
      <c r="O20" s="75" t="s">
        <v>387</v>
      </c>
      <c r="P20" s="69"/>
      <c r="Q20" s="70"/>
      <c r="R20" s="103"/>
      <c r="S20" s="69"/>
      <c r="T20" s="70"/>
      <c r="U20" s="103"/>
      <c r="V20" s="69"/>
      <c r="W20" s="70"/>
      <c r="X20" s="75"/>
      <c r="Y20" s="57"/>
      <c r="Z20" s="70"/>
      <c r="AA20" s="75"/>
    </row>
    <row r="21" spans="1:27" ht="13.5" thickBot="1" x14ac:dyDescent="0.25">
      <c r="A21" s="84" t="s">
        <v>338</v>
      </c>
      <c r="B21" s="86"/>
      <c r="C21" s="85"/>
      <c r="D21" s="105"/>
      <c r="E21" s="86"/>
      <c r="F21" s="85"/>
      <c r="G21" s="105"/>
      <c r="H21" s="86"/>
      <c r="I21" s="87"/>
      <c r="J21" s="84"/>
      <c r="K21" s="88"/>
      <c r="L21" s="87"/>
      <c r="M21" s="84"/>
      <c r="O21" s="75" t="s">
        <v>388</v>
      </c>
      <c r="P21" s="69"/>
      <c r="Q21" s="70"/>
      <c r="R21" s="103"/>
      <c r="S21" s="69"/>
      <c r="T21" s="70"/>
      <c r="U21" s="103"/>
      <c r="V21" s="69"/>
      <c r="W21" s="70"/>
      <c r="X21" s="75"/>
      <c r="Y21" s="57"/>
      <c r="Z21" s="70"/>
      <c r="AA21" s="75"/>
    </row>
    <row r="22" spans="1:27" x14ac:dyDescent="0.2">
      <c r="A22" s="58" t="s">
        <v>341</v>
      </c>
      <c r="B22" s="67"/>
      <c r="C22" s="68"/>
      <c r="D22" s="106"/>
      <c r="E22" s="67"/>
      <c r="F22" s="68"/>
      <c r="G22" s="106"/>
      <c r="H22" s="67"/>
      <c r="I22" s="68"/>
      <c r="J22" s="112"/>
      <c r="K22" s="65"/>
      <c r="L22" s="68"/>
      <c r="M22" s="112"/>
      <c r="O22" s="75" t="s">
        <v>403</v>
      </c>
      <c r="P22" s="67"/>
      <c r="Q22" s="68"/>
      <c r="R22" s="106"/>
      <c r="S22" s="67"/>
      <c r="T22" s="68"/>
      <c r="U22" s="106"/>
      <c r="V22" s="67"/>
      <c r="W22" s="68"/>
      <c r="X22" s="112"/>
      <c r="Y22" s="65"/>
      <c r="Z22" s="68"/>
      <c r="AA22" s="112"/>
    </row>
    <row r="23" spans="1:27" x14ac:dyDescent="0.2">
      <c r="A23" s="75" t="s">
        <v>342</v>
      </c>
      <c r="B23" s="69"/>
      <c r="C23" s="70"/>
      <c r="D23" s="103"/>
      <c r="E23" s="69"/>
      <c r="F23" s="70"/>
      <c r="G23" s="103"/>
      <c r="H23" s="69"/>
      <c r="I23" s="70"/>
      <c r="J23" s="75"/>
      <c r="K23" s="57"/>
      <c r="L23" s="70"/>
      <c r="M23" s="75"/>
      <c r="O23" s="75" t="s">
        <v>404</v>
      </c>
      <c r="P23" s="69"/>
      <c r="Q23" s="70"/>
      <c r="R23" s="103"/>
      <c r="S23" s="69"/>
      <c r="T23" s="70"/>
      <c r="U23" s="103"/>
      <c r="V23" s="69"/>
      <c r="W23" s="70"/>
      <c r="X23" s="75"/>
      <c r="Y23" s="57"/>
      <c r="Z23" s="70"/>
      <c r="AA23" s="75"/>
    </row>
    <row r="24" spans="1:27" x14ac:dyDescent="0.2">
      <c r="A24" s="75" t="s">
        <v>343</v>
      </c>
      <c r="B24" s="69"/>
      <c r="C24" s="70"/>
      <c r="D24" s="103"/>
      <c r="E24" s="69"/>
      <c r="F24" s="70"/>
      <c r="G24" s="103"/>
      <c r="H24" s="69"/>
      <c r="I24" s="70"/>
      <c r="J24" s="75"/>
      <c r="K24" s="57"/>
      <c r="L24" s="70"/>
      <c r="M24" s="75"/>
      <c r="O24" s="75" t="s">
        <v>405</v>
      </c>
      <c r="P24" s="69"/>
      <c r="Q24" s="70"/>
      <c r="R24" s="103"/>
      <c r="S24" s="69"/>
      <c r="T24" s="70"/>
      <c r="U24" s="103"/>
      <c r="V24" s="69"/>
      <c r="W24" s="70"/>
      <c r="X24" s="75"/>
      <c r="Y24" s="57"/>
      <c r="Z24" s="70"/>
      <c r="AA24" s="75"/>
    </row>
    <row r="25" spans="1:27" ht="13.5" thickBot="1" x14ac:dyDescent="0.25">
      <c r="A25" s="59" t="s">
        <v>344</v>
      </c>
      <c r="B25" s="60"/>
      <c r="C25" s="66"/>
      <c r="D25" s="104"/>
      <c r="E25" s="60"/>
      <c r="F25" s="66"/>
      <c r="G25" s="104"/>
      <c r="H25" s="60"/>
      <c r="I25" s="66"/>
      <c r="J25" s="59"/>
      <c r="K25" s="64"/>
      <c r="L25" s="66"/>
      <c r="M25" s="59"/>
      <c r="O25" s="59" t="s">
        <v>406</v>
      </c>
      <c r="P25" s="60"/>
      <c r="Q25" s="66"/>
      <c r="R25" s="104"/>
      <c r="S25" s="60"/>
      <c r="T25" s="66"/>
      <c r="U25" s="104"/>
      <c r="V25" s="60"/>
      <c r="W25" s="66"/>
      <c r="X25" s="59"/>
      <c r="Y25" s="64"/>
      <c r="Z25" s="66"/>
      <c r="AA25" s="59"/>
    </row>
    <row r="26" spans="1:27" ht="13.5" thickBot="1" x14ac:dyDescent="0.25">
      <c r="A26" s="89" t="s">
        <v>338</v>
      </c>
      <c r="B26" s="86"/>
      <c r="C26" s="87"/>
      <c r="D26" s="105"/>
      <c r="E26" s="86"/>
      <c r="F26" s="87"/>
      <c r="G26" s="105"/>
      <c r="H26" s="86"/>
      <c r="I26" s="87"/>
      <c r="J26" s="111"/>
      <c r="K26" s="64"/>
      <c r="L26" s="66"/>
      <c r="M26" s="111"/>
      <c r="O26" s="107" t="s">
        <v>386</v>
      </c>
      <c r="P26" s="86"/>
      <c r="Q26" s="87"/>
      <c r="R26" s="105"/>
      <c r="S26" s="86"/>
      <c r="T26" s="87"/>
      <c r="U26" s="105"/>
      <c r="V26" s="86"/>
      <c r="W26" s="87"/>
      <c r="X26" s="111"/>
      <c r="Y26" s="64"/>
      <c r="Z26" s="66"/>
      <c r="AA26" s="111"/>
    </row>
    <row r="27" spans="1:27" ht="13.5" thickBot="1" x14ac:dyDescent="0.25"/>
    <row r="28" spans="1:27" ht="13.5" thickBot="1" x14ac:dyDescent="0.25">
      <c r="A28" s="90" t="s">
        <v>377</v>
      </c>
      <c r="B28" s="91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92"/>
      <c r="N28" s="109"/>
      <c r="O28" s="97" t="s">
        <v>381</v>
      </c>
      <c r="P28" s="98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9"/>
    </row>
    <row r="29" spans="1:27" ht="13.5" thickBot="1" x14ac:dyDescent="0.25">
      <c r="A29" s="93" t="s">
        <v>376</v>
      </c>
      <c r="B29" s="90" t="s">
        <v>19</v>
      </c>
      <c r="C29" s="91"/>
      <c r="D29" s="91"/>
      <c r="E29" s="91"/>
      <c r="F29" s="91"/>
      <c r="G29" s="91"/>
      <c r="H29" s="91"/>
      <c r="I29" s="91"/>
      <c r="J29" s="91"/>
      <c r="K29" s="91"/>
      <c r="L29" s="91"/>
      <c r="M29" s="92"/>
      <c r="N29" s="109"/>
      <c r="O29" s="100" t="s">
        <v>378</v>
      </c>
      <c r="P29" s="97" t="s">
        <v>19</v>
      </c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9"/>
    </row>
    <row r="30" spans="1:27" x14ac:dyDescent="0.2">
      <c r="A30" s="62" t="s">
        <v>336</v>
      </c>
      <c r="B30" s="113">
        <v>2010</v>
      </c>
      <c r="C30" s="115"/>
      <c r="D30" s="114"/>
      <c r="E30" s="113">
        <v>2011</v>
      </c>
      <c r="F30" s="115"/>
      <c r="G30" s="114"/>
      <c r="H30" s="113">
        <v>2012</v>
      </c>
      <c r="I30" s="115"/>
      <c r="J30" s="114"/>
      <c r="K30" s="113">
        <v>2013</v>
      </c>
      <c r="L30" s="115"/>
      <c r="M30" s="114"/>
      <c r="N30" s="110"/>
      <c r="O30" s="58" t="s">
        <v>336</v>
      </c>
      <c r="P30" s="113">
        <v>2010</v>
      </c>
      <c r="Q30" s="115"/>
      <c r="R30" s="114"/>
      <c r="S30" s="113">
        <v>2011</v>
      </c>
      <c r="T30" s="115"/>
      <c r="U30" s="114"/>
      <c r="V30" s="113">
        <v>2012</v>
      </c>
      <c r="W30" s="115"/>
      <c r="X30" s="114"/>
      <c r="Y30" s="113">
        <v>2013</v>
      </c>
      <c r="Z30" s="115"/>
      <c r="AA30" s="114"/>
    </row>
    <row r="31" spans="1:27" ht="13.5" thickBot="1" x14ac:dyDescent="0.25">
      <c r="A31" s="63" t="s">
        <v>337</v>
      </c>
      <c r="B31" s="60">
        <v>7</v>
      </c>
      <c r="C31" s="66">
        <v>8</v>
      </c>
      <c r="D31" s="104" t="s">
        <v>125</v>
      </c>
      <c r="E31" s="60">
        <v>7</v>
      </c>
      <c r="F31" s="66">
        <v>8</v>
      </c>
      <c r="G31" s="104" t="s">
        <v>125</v>
      </c>
      <c r="H31" s="60">
        <v>7</v>
      </c>
      <c r="I31" s="66">
        <v>8</v>
      </c>
      <c r="J31" s="111" t="s">
        <v>125</v>
      </c>
      <c r="K31" s="71">
        <v>7</v>
      </c>
      <c r="L31" s="61">
        <v>8</v>
      </c>
      <c r="M31" s="111" t="s">
        <v>125</v>
      </c>
      <c r="O31" s="78" t="s">
        <v>337</v>
      </c>
      <c r="P31" s="60">
        <v>7</v>
      </c>
      <c r="Q31" s="66">
        <v>8</v>
      </c>
      <c r="R31" s="104" t="s">
        <v>125</v>
      </c>
      <c r="S31" s="60">
        <v>7</v>
      </c>
      <c r="T31" s="66">
        <v>8</v>
      </c>
      <c r="U31" s="104" t="s">
        <v>125</v>
      </c>
      <c r="V31" s="60">
        <v>7</v>
      </c>
      <c r="W31" s="66">
        <v>8</v>
      </c>
      <c r="X31" s="111" t="s">
        <v>125</v>
      </c>
      <c r="Y31" s="71">
        <v>7</v>
      </c>
      <c r="Z31" s="61">
        <v>8</v>
      </c>
      <c r="AA31" s="111" t="s">
        <v>125</v>
      </c>
    </row>
    <row r="32" spans="1:27" x14ac:dyDescent="0.2">
      <c r="A32" s="58" t="s">
        <v>339</v>
      </c>
      <c r="B32" s="73"/>
      <c r="C32" s="77"/>
      <c r="D32" s="102"/>
      <c r="E32" s="73"/>
      <c r="F32" s="77"/>
      <c r="G32" s="102"/>
      <c r="H32" s="73"/>
      <c r="I32" s="74"/>
      <c r="J32" s="58"/>
      <c r="K32" s="76"/>
      <c r="L32" s="74"/>
      <c r="M32" s="58"/>
      <c r="O32" s="58" t="s">
        <v>407</v>
      </c>
      <c r="P32" s="73"/>
      <c r="Q32" s="77"/>
      <c r="R32" s="102"/>
      <c r="S32" s="73"/>
      <c r="T32" s="77"/>
      <c r="U32" s="102"/>
      <c r="V32" s="73"/>
      <c r="W32" s="74"/>
      <c r="X32" s="58"/>
      <c r="Y32" s="76"/>
      <c r="Z32" s="74"/>
      <c r="AA32" s="58"/>
    </row>
    <row r="33" spans="1:27" ht="13.5" thickBot="1" x14ac:dyDescent="0.25">
      <c r="A33" s="78" t="s">
        <v>340</v>
      </c>
      <c r="B33" s="72"/>
      <c r="C33" s="80"/>
      <c r="D33" s="101"/>
      <c r="E33" s="60"/>
      <c r="F33" s="80"/>
      <c r="G33" s="101"/>
      <c r="H33" s="81"/>
      <c r="I33" s="82"/>
      <c r="J33" s="78"/>
      <c r="K33" s="83"/>
      <c r="L33" s="82"/>
      <c r="M33" s="78"/>
      <c r="O33" s="75" t="s">
        <v>387</v>
      </c>
      <c r="P33" s="69"/>
      <c r="Q33" s="70"/>
      <c r="R33" s="103"/>
      <c r="S33" s="69"/>
      <c r="T33" s="70"/>
      <c r="U33" s="103"/>
      <c r="V33" s="69"/>
      <c r="W33" s="70"/>
      <c r="X33" s="75"/>
      <c r="Y33" s="57"/>
      <c r="Z33" s="70"/>
      <c r="AA33" s="75"/>
    </row>
    <row r="34" spans="1:27" ht="13.5" thickBot="1" x14ac:dyDescent="0.25">
      <c r="A34" s="84" t="s">
        <v>338</v>
      </c>
      <c r="B34" s="86"/>
      <c r="C34" s="85"/>
      <c r="D34" s="105"/>
      <c r="E34" s="86"/>
      <c r="F34" s="85"/>
      <c r="G34" s="105"/>
      <c r="H34" s="86"/>
      <c r="I34" s="87"/>
      <c r="J34" s="84"/>
      <c r="K34" s="88"/>
      <c r="L34" s="87"/>
      <c r="M34" s="84"/>
      <c r="O34" s="75" t="s">
        <v>388</v>
      </c>
      <c r="P34" s="69"/>
      <c r="Q34" s="70"/>
      <c r="R34" s="103"/>
      <c r="S34" s="69"/>
      <c r="T34" s="70"/>
      <c r="U34" s="103"/>
      <c r="V34" s="69"/>
      <c r="W34" s="70"/>
      <c r="X34" s="75"/>
      <c r="Y34" s="57"/>
      <c r="Z34" s="70"/>
      <c r="AA34" s="75"/>
    </row>
    <row r="35" spans="1:27" x14ac:dyDescent="0.2">
      <c r="A35" s="58" t="s">
        <v>341</v>
      </c>
      <c r="B35" s="67"/>
      <c r="C35" s="68"/>
      <c r="D35" s="106"/>
      <c r="E35" s="67"/>
      <c r="F35" s="68"/>
      <c r="G35" s="106"/>
      <c r="H35" s="67"/>
      <c r="I35" s="68"/>
      <c r="J35" s="112"/>
      <c r="K35" s="65"/>
      <c r="L35" s="68"/>
      <c r="M35" s="112"/>
      <c r="O35" s="75" t="s">
        <v>403</v>
      </c>
      <c r="P35" s="67"/>
      <c r="Q35" s="68"/>
      <c r="R35" s="106"/>
      <c r="S35" s="67"/>
      <c r="T35" s="68"/>
      <c r="U35" s="106"/>
      <c r="V35" s="67"/>
      <c r="W35" s="68"/>
      <c r="X35" s="112"/>
      <c r="Y35" s="65"/>
      <c r="Z35" s="68"/>
      <c r="AA35" s="112"/>
    </row>
    <row r="36" spans="1:27" x14ac:dyDescent="0.2">
      <c r="A36" s="75" t="s">
        <v>342</v>
      </c>
      <c r="B36" s="69"/>
      <c r="C36" s="70"/>
      <c r="D36" s="103"/>
      <c r="E36" s="69"/>
      <c r="F36" s="70"/>
      <c r="G36" s="103"/>
      <c r="H36" s="69"/>
      <c r="I36" s="70"/>
      <c r="J36" s="75"/>
      <c r="K36" s="57"/>
      <c r="L36" s="70"/>
      <c r="M36" s="75"/>
      <c r="O36" s="75" t="s">
        <v>404</v>
      </c>
      <c r="P36" s="69"/>
      <c r="Q36" s="70"/>
      <c r="R36" s="103"/>
      <c r="S36" s="69"/>
      <c r="T36" s="70"/>
      <c r="U36" s="103"/>
      <c r="V36" s="69"/>
      <c r="W36" s="70"/>
      <c r="X36" s="75"/>
      <c r="Y36" s="57"/>
      <c r="Z36" s="70"/>
      <c r="AA36" s="75"/>
    </row>
    <row r="37" spans="1:27" x14ac:dyDescent="0.2">
      <c r="A37" s="75" t="s">
        <v>343</v>
      </c>
      <c r="B37" s="69"/>
      <c r="C37" s="70"/>
      <c r="D37" s="103"/>
      <c r="E37" s="69"/>
      <c r="F37" s="70"/>
      <c r="G37" s="103"/>
      <c r="H37" s="69"/>
      <c r="I37" s="70"/>
      <c r="J37" s="75"/>
      <c r="K37" s="57"/>
      <c r="L37" s="70"/>
      <c r="M37" s="75"/>
      <c r="O37" s="75" t="s">
        <v>405</v>
      </c>
      <c r="P37" s="69"/>
      <c r="Q37" s="70"/>
      <c r="R37" s="103"/>
      <c r="S37" s="69"/>
      <c r="T37" s="70"/>
      <c r="U37" s="103"/>
      <c r="V37" s="69"/>
      <c r="W37" s="70"/>
      <c r="X37" s="75"/>
      <c r="Y37" s="57"/>
      <c r="Z37" s="70"/>
      <c r="AA37" s="75"/>
    </row>
    <row r="38" spans="1:27" ht="13.5" thickBot="1" x14ac:dyDescent="0.25">
      <c r="A38" s="59" t="s">
        <v>344</v>
      </c>
      <c r="B38" s="60"/>
      <c r="C38" s="66"/>
      <c r="D38" s="104"/>
      <c r="E38" s="60"/>
      <c r="F38" s="66"/>
      <c r="G38" s="104"/>
      <c r="H38" s="60"/>
      <c r="I38" s="66"/>
      <c r="J38" s="59"/>
      <c r="K38" s="64"/>
      <c r="L38" s="66"/>
      <c r="M38" s="59"/>
      <c r="O38" s="59" t="s">
        <v>406</v>
      </c>
      <c r="P38" s="60"/>
      <c r="Q38" s="66"/>
      <c r="R38" s="104"/>
      <c r="S38" s="60"/>
      <c r="T38" s="66"/>
      <c r="U38" s="104"/>
      <c r="V38" s="60"/>
      <c r="W38" s="66"/>
      <c r="X38" s="59"/>
      <c r="Y38" s="64"/>
      <c r="Z38" s="66"/>
      <c r="AA38" s="59"/>
    </row>
    <row r="39" spans="1:27" ht="13.5" thickBot="1" x14ac:dyDescent="0.25">
      <c r="A39" s="89" t="s">
        <v>338</v>
      </c>
      <c r="B39" s="86"/>
      <c r="C39" s="87"/>
      <c r="D39" s="105"/>
      <c r="E39" s="86"/>
      <c r="F39" s="87"/>
      <c r="G39" s="105"/>
      <c r="H39" s="86"/>
      <c r="I39" s="87"/>
      <c r="J39" s="111"/>
      <c r="K39" s="64"/>
      <c r="L39" s="66"/>
      <c r="M39" s="111"/>
      <c r="O39" s="96" t="s">
        <v>386</v>
      </c>
      <c r="P39" s="86"/>
      <c r="Q39" s="87"/>
      <c r="R39" s="105"/>
      <c r="S39" s="86"/>
      <c r="T39" s="87"/>
      <c r="U39" s="105"/>
      <c r="V39" s="86"/>
      <c r="W39" s="87"/>
      <c r="X39" s="111"/>
      <c r="Y39" s="64"/>
      <c r="Z39" s="66"/>
      <c r="AA39" s="111"/>
    </row>
    <row r="40" spans="1:27" ht="13.5" thickBot="1" x14ac:dyDescent="0.25"/>
    <row r="41" spans="1:27" ht="13.5" thickBot="1" x14ac:dyDescent="0.25">
      <c r="A41" s="90" t="s">
        <v>377</v>
      </c>
      <c r="B41" s="91"/>
      <c r="C41" s="91"/>
      <c r="D41" s="91"/>
      <c r="E41" s="91"/>
      <c r="F41" s="91"/>
      <c r="G41" s="91"/>
      <c r="H41" s="91"/>
      <c r="I41" s="91"/>
      <c r="J41" s="91"/>
      <c r="K41" s="91"/>
      <c r="L41" s="91"/>
      <c r="M41" s="92"/>
      <c r="N41" s="109"/>
      <c r="O41" s="97" t="s">
        <v>381</v>
      </c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9"/>
    </row>
    <row r="42" spans="1:27" ht="13.5" thickBot="1" x14ac:dyDescent="0.25">
      <c r="A42" s="116" t="s">
        <v>376</v>
      </c>
      <c r="B42" s="90" t="s">
        <v>358</v>
      </c>
      <c r="C42" s="91"/>
      <c r="D42" s="91"/>
      <c r="E42" s="91"/>
      <c r="F42" s="91"/>
      <c r="G42" s="91"/>
      <c r="H42" s="91"/>
      <c r="I42" s="91"/>
      <c r="J42" s="91"/>
      <c r="K42" s="91"/>
      <c r="L42" s="91"/>
      <c r="M42" s="92"/>
      <c r="N42" s="109"/>
      <c r="O42" s="100" t="s">
        <v>378</v>
      </c>
      <c r="P42" s="97" t="s">
        <v>358</v>
      </c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9"/>
    </row>
    <row r="43" spans="1:27" x14ac:dyDescent="0.2">
      <c r="A43" s="62" t="s">
        <v>336</v>
      </c>
      <c r="B43" s="113">
        <v>2010</v>
      </c>
      <c r="C43" s="115"/>
      <c r="D43" s="114"/>
      <c r="E43" s="113">
        <v>2011</v>
      </c>
      <c r="F43" s="115"/>
      <c r="G43" s="114"/>
      <c r="H43" s="113">
        <v>2012</v>
      </c>
      <c r="I43" s="115"/>
      <c r="J43" s="114"/>
      <c r="K43" s="113">
        <v>2013</v>
      </c>
      <c r="L43" s="115"/>
      <c r="M43" s="114"/>
      <c r="N43" s="110"/>
      <c r="O43" s="58" t="s">
        <v>336</v>
      </c>
      <c r="P43" s="113">
        <v>2010</v>
      </c>
      <c r="Q43" s="115"/>
      <c r="R43" s="114"/>
      <c r="S43" s="113">
        <v>2011</v>
      </c>
      <c r="T43" s="115"/>
      <c r="U43" s="114"/>
      <c r="V43" s="113">
        <v>2012</v>
      </c>
      <c r="W43" s="115"/>
      <c r="X43" s="114"/>
      <c r="Y43" s="113">
        <v>2013</v>
      </c>
      <c r="Z43" s="115"/>
      <c r="AA43" s="114"/>
    </row>
    <row r="44" spans="1:27" ht="13.5" thickBot="1" x14ac:dyDescent="0.25">
      <c r="A44" s="63" t="s">
        <v>337</v>
      </c>
      <c r="B44" s="60">
        <v>7</v>
      </c>
      <c r="C44" s="66">
        <v>8</v>
      </c>
      <c r="D44" s="104" t="s">
        <v>125</v>
      </c>
      <c r="E44" s="60">
        <v>7</v>
      </c>
      <c r="F44" s="66">
        <v>8</v>
      </c>
      <c r="G44" s="104" t="s">
        <v>125</v>
      </c>
      <c r="H44" s="60">
        <v>7</v>
      </c>
      <c r="I44" s="66">
        <v>8</v>
      </c>
      <c r="J44" s="111" t="s">
        <v>125</v>
      </c>
      <c r="K44" s="71">
        <v>7</v>
      </c>
      <c r="L44" s="61">
        <v>8</v>
      </c>
      <c r="M44" s="111" t="s">
        <v>125</v>
      </c>
      <c r="O44" s="78" t="s">
        <v>337</v>
      </c>
      <c r="P44" s="60">
        <v>7</v>
      </c>
      <c r="Q44" s="66">
        <v>8</v>
      </c>
      <c r="R44" s="104" t="s">
        <v>125</v>
      </c>
      <c r="S44" s="60">
        <v>7</v>
      </c>
      <c r="T44" s="66">
        <v>8</v>
      </c>
      <c r="U44" s="104" t="s">
        <v>125</v>
      </c>
      <c r="V44" s="60">
        <v>7</v>
      </c>
      <c r="W44" s="66">
        <v>8</v>
      </c>
      <c r="X44" s="111" t="s">
        <v>125</v>
      </c>
      <c r="Y44" s="71">
        <v>7</v>
      </c>
      <c r="Z44" s="61">
        <v>8</v>
      </c>
      <c r="AA44" s="111" t="s">
        <v>125</v>
      </c>
    </row>
    <row r="45" spans="1:27" x14ac:dyDescent="0.2">
      <c r="A45" s="58" t="s">
        <v>339</v>
      </c>
      <c r="B45" s="73"/>
      <c r="C45" s="77"/>
      <c r="D45" s="102"/>
      <c r="E45" s="73"/>
      <c r="F45" s="77"/>
      <c r="G45" s="102"/>
      <c r="H45" s="73"/>
      <c r="I45" s="74"/>
      <c r="J45" s="58"/>
      <c r="K45" s="76"/>
      <c r="L45" s="74"/>
      <c r="M45" s="58"/>
      <c r="O45" s="58" t="s">
        <v>407</v>
      </c>
      <c r="P45" s="73"/>
      <c r="Q45" s="77"/>
      <c r="R45" s="102"/>
      <c r="S45" s="73"/>
      <c r="T45" s="77"/>
      <c r="U45" s="102"/>
      <c r="V45" s="73"/>
      <c r="W45" s="74"/>
      <c r="X45" s="58"/>
      <c r="Y45" s="76"/>
      <c r="Z45" s="74"/>
      <c r="AA45" s="58"/>
    </row>
    <row r="46" spans="1:27" ht="13.5" thickBot="1" x14ac:dyDescent="0.25">
      <c r="A46" s="78" t="s">
        <v>340</v>
      </c>
      <c r="B46" s="72"/>
      <c r="C46" s="80"/>
      <c r="D46" s="101"/>
      <c r="E46" s="60"/>
      <c r="F46" s="80"/>
      <c r="G46" s="101"/>
      <c r="H46" s="81"/>
      <c r="I46" s="82"/>
      <c r="J46" s="78"/>
      <c r="K46" s="83"/>
      <c r="L46" s="82"/>
      <c r="M46" s="78"/>
      <c r="O46" s="75" t="s">
        <v>387</v>
      </c>
      <c r="P46" s="69"/>
      <c r="Q46" s="70"/>
      <c r="R46" s="103"/>
      <c r="S46" s="69"/>
      <c r="T46" s="70"/>
      <c r="U46" s="103"/>
      <c r="V46" s="69"/>
      <c r="W46" s="70"/>
      <c r="X46" s="75"/>
      <c r="Y46" s="57"/>
      <c r="Z46" s="70"/>
      <c r="AA46" s="75"/>
    </row>
    <row r="47" spans="1:27" ht="13.5" thickBot="1" x14ac:dyDescent="0.25">
      <c r="A47" s="84" t="s">
        <v>338</v>
      </c>
      <c r="B47" s="86"/>
      <c r="C47" s="85"/>
      <c r="D47" s="105"/>
      <c r="E47" s="86"/>
      <c r="F47" s="85"/>
      <c r="G47" s="105"/>
      <c r="H47" s="86"/>
      <c r="I47" s="87"/>
      <c r="J47" s="84"/>
      <c r="K47" s="88"/>
      <c r="L47" s="87"/>
      <c r="M47" s="84"/>
      <c r="O47" s="75" t="s">
        <v>388</v>
      </c>
      <c r="P47" s="69"/>
      <c r="Q47" s="70"/>
      <c r="R47" s="103"/>
      <c r="S47" s="69"/>
      <c r="T47" s="70"/>
      <c r="U47" s="103"/>
      <c r="V47" s="69"/>
      <c r="W47" s="70"/>
      <c r="X47" s="75"/>
      <c r="Y47" s="57"/>
      <c r="Z47" s="70"/>
      <c r="AA47" s="75"/>
    </row>
    <row r="48" spans="1:27" x14ac:dyDescent="0.2">
      <c r="A48" s="58" t="s">
        <v>341</v>
      </c>
      <c r="B48" s="67"/>
      <c r="C48" s="68"/>
      <c r="D48" s="106"/>
      <c r="E48" s="67"/>
      <c r="F48" s="68"/>
      <c r="G48" s="106"/>
      <c r="H48" s="67"/>
      <c r="I48" s="68"/>
      <c r="J48" s="112"/>
      <c r="K48" s="65"/>
      <c r="L48" s="68"/>
      <c r="M48" s="112"/>
      <c r="O48" s="75" t="s">
        <v>403</v>
      </c>
      <c r="P48" s="67"/>
      <c r="Q48" s="68"/>
      <c r="R48" s="106"/>
      <c r="S48" s="67"/>
      <c r="T48" s="68"/>
      <c r="U48" s="106"/>
      <c r="V48" s="67"/>
      <c r="W48" s="68"/>
      <c r="X48" s="112"/>
      <c r="Y48" s="65"/>
      <c r="Z48" s="68"/>
      <c r="AA48" s="112"/>
    </row>
    <row r="49" spans="1:27" x14ac:dyDescent="0.2">
      <c r="A49" s="75" t="s">
        <v>342</v>
      </c>
      <c r="B49" s="69"/>
      <c r="C49" s="70"/>
      <c r="D49" s="103"/>
      <c r="E49" s="69"/>
      <c r="F49" s="70"/>
      <c r="G49" s="103"/>
      <c r="H49" s="69"/>
      <c r="I49" s="70"/>
      <c r="J49" s="75"/>
      <c r="K49" s="57"/>
      <c r="L49" s="70"/>
      <c r="M49" s="75"/>
      <c r="O49" s="75" t="s">
        <v>404</v>
      </c>
      <c r="P49" s="69"/>
      <c r="Q49" s="70"/>
      <c r="R49" s="103"/>
      <c r="S49" s="69"/>
      <c r="T49" s="70"/>
      <c r="U49" s="103"/>
      <c r="V49" s="69"/>
      <c r="W49" s="70"/>
      <c r="X49" s="75"/>
      <c r="Y49" s="57"/>
      <c r="Z49" s="70"/>
      <c r="AA49" s="75"/>
    </row>
    <row r="50" spans="1:27" x14ac:dyDescent="0.2">
      <c r="A50" s="75" t="s">
        <v>343</v>
      </c>
      <c r="B50" s="69"/>
      <c r="C50" s="70"/>
      <c r="D50" s="103"/>
      <c r="E50" s="69"/>
      <c r="F50" s="70"/>
      <c r="G50" s="103"/>
      <c r="H50" s="69"/>
      <c r="I50" s="70"/>
      <c r="J50" s="75"/>
      <c r="K50" s="57"/>
      <c r="L50" s="70"/>
      <c r="M50" s="75"/>
      <c r="O50" s="75" t="s">
        <v>405</v>
      </c>
      <c r="P50" s="69"/>
      <c r="Q50" s="70"/>
      <c r="R50" s="103"/>
      <c r="S50" s="69"/>
      <c r="T50" s="70"/>
      <c r="U50" s="103"/>
      <c r="V50" s="69"/>
      <c r="W50" s="70"/>
      <c r="X50" s="75"/>
      <c r="Y50" s="57"/>
      <c r="Z50" s="70"/>
      <c r="AA50" s="75"/>
    </row>
    <row r="51" spans="1:27" ht="13.5" thickBot="1" x14ac:dyDescent="0.25">
      <c r="A51" s="59" t="s">
        <v>344</v>
      </c>
      <c r="B51" s="60"/>
      <c r="C51" s="66"/>
      <c r="D51" s="104"/>
      <c r="E51" s="60"/>
      <c r="F51" s="66"/>
      <c r="G51" s="104"/>
      <c r="H51" s="60"/>
      <c r="I51" s="66"/>
      <c r="J51" s="59"/>
      <c r="K51" s="64"/>
      <c r="L51" s="66"/>
      <c r="M51" s="59"/>
      <c r="O51" s="59" t="s">
        <v>406</v>
      </c>
      <c r="P51" s="60"/>
      <c r="Q51" s="66"/>
      <c r="R51" s="104"/>
      <c r="S51" s="60"/>
      <c r="T51" s="66"/>
      <c r="U51" s="104"/>
      <c r="V51" s="60"/>
      <c r="W51" s="66"/>
      <c r="X51" s="59"/>
      <c r="Y51" s="64"/>
      <c r="Z51" s="66"/>
      <c r="AA51" s="59"/>
    </row>
    <row r="52" spans="1:27" ht="13.5" thickBot="1" x14ac:dyDescent="0.25">
      <c r="A52" s="89" t="s">
        <v>338</v>
      </c>
      <c r="B52" s="86"/>
      <c r="C52" s="87"/>
      <c r="D52" s="105"/>
      <c r="E52" s="86"/>
      <c r="F52" s="87"/>
      <c r="G52" s="105"/>
      <c r="H52" s="86"/>
      <c r="I52" s="87"/>
      <c r="J52" s="111"/>
      <c r="K52" s="64"/>
      <c r="L52" s="66"/>
      <c r="M52" s="111"/>
      <c r="O52" s="96" t="s">
        <v>386</v>
      </c>
      <c r="P52" s="86"/>
      <c r="Q52" s="87"/>
      <c r="R52" s="105"/>
      <c r="S52" s="86"/>
      <c r="T52" s="87"/>
      <c r="U52" s="105"/>
      <c r="V52" s="86"/>
      <c r="W52" s="87"/>
      <c r="X52" s="111"/>
      <c r="Y52" s="64"/>
      <c r="Z52" s="66"/>
      <c r="AA52" s="111"/>
    </row>
    <row r="53" spans="1:27" ht="13.5" thickBot="1" x14ac:dyDescent="0.25"/>
    <row r="54" spans="1:27" ht="13.5" thickBot="1" x14ac:dyDescent="0.25">
      <c r="A54" s="90" t="s">
        <v>377</v>
      </c>
      <c r="B54" s="91"/>
      <c r="C54" s="91"/>
      <c r="D54" s="91"/>
      <c r="E54" s="91"/>
      <c r="F54" s="91"/>
      <c r="G54" s="91"/>
      <c r="H54" s="91"/>
      <c r="I54" s="91"/>
      <c r="J54" s="91"/>
      <c r="K54" s="91"/>
      <c r="L54" s="91"/>
      <c r="M54" s="92"/>
      <c r="N54" s="109"/>
      <c r="O54" s="97" t="s">
        <v>381</v>
      </c>
      <c r="P54" s="98"/>
      <c r="Q54" s="98"/>
      <c r="R54" s="98"/>
      <c r="S54" s="98"/>
      <c r="T54" s="98"/>
      <c r="U54" s="98"/>
      <c r="V54" s="98"/>
      <c r="W54" s="98"/>
      <c r="X54" s="98"/>
      <c r="Y54" s="98"/>
      <c r="Z54" s="98"/>
      <c r="AA54" s="99"/>
    </row>
    <row r="55" spans="1:27" ht="13.5" thickBot="1" x14ac:dyDescent="0.25">
      <c r="A55" s="116" t="s">
        <v>376</v>
      </c>
      <c r="B55" s="90" t="s">
        <v>109</v>
      </c>
      <c r="C55" s="91"/>
      <c r="D55" s="91"/>
      <c r="E55" s="91"/>
      <c r="F55" s="91"/>
      <c r="G55" s="91"/>
      <c r="H55" s="91"/>
      <c r="I55" s="91"/>
      <c r="J55" s="91"/>
      <c r="K55" s="91"/>
      <c r="L55" s="91"/>
      <c r="M55" s="92"/>
      <c r="N55" s="109"/>
      <c r="O55" s="100" t="s">
        <v>378</v>
      </c>
      <c r="P55" s="97" t="s">
        <v>109</v>
      </c>
      <c r="Q55" s="98"/>
      <c r="R55" s="98"/>
      <c r="S55" s="98"/>
      <c r="T55" s="98"/>
      <c r="U55" s="98"/>
      <c r="V55" s="98"/>
      <c r="W55" s="98"/>
      <c r="X55" s="98"/>
      <c r="Y55" s="98"/>
      <c r="Z55" s="98"/>
      <c r="AA55" s="99"/>
    </row>
    <row r="56" spans="1:27" x14ac:dyDescent="0.2">
      <c r="A56" s="62" t="s">
        <v>336</v>
      </c>
      <c r="B56" s="113">
        <v>2010</v>
      </c>
      <c r="C56" s="115"/>
      <c r="D56" s="114"/>
      <c r="E56" s="113">
        <v>2011</v>
      </c>
      <c r="F56" s="115"/>
      <c r="G56" s="114"/>
      <c r="H56" s="113">
        <v>2012</v>
      </c>
      <c r="I56" s="115"/>
      <c r="J56" s="114"/>
      <c r="K56" s="113">
        <v>2013</v>
      </c>
      <c r="L56" s="115"/>
      <c r="M56" s="114"/>
      <c r="N56" s="110"/>
      <c r="O56" s="58" t="s">
        <v>336</v>
      </c>
      <c r="P56" s="113">
        <v>2010</v>
      </c>
      <c r="Q56" s="115"/>
      <c r="R56" s="114"/>
      <c r="S56" s="113">
        <v>2011</v>
      </c>
      <c r="T56" s="115"/>
      <c r="U56" s="114"/>
      <c r="V56" s="113">
        <v>2012</v>
      </c>
      <c r="W56" s="115"/>
      <c r="X56" s="114"/>
      <c r="Y56" s="113">
        <v>2013</v>
      </c>
      <c r="Z56" s="115"/>
      <c r="AA56" s="114"/>
    </row>
    <row r="57" spans="1:27" ht="13.5" thickBot="1" x14ac:dyDescent="0.25">
      <c r="A57" s="63" t="s">
        <v>337</v>
      </c>
      <c r="B57" s="60">
        <v>7</v>
      </c>
      <c r="C57" s="66">
        <v>8</v>
      </c>
      <c r="D57" s="104" t="s">
        <v>125</v>
      </c>
      <c r="E57" s="60">
        <v>7</v>
      </c>
      <c r="F57" s="66">
        <v>8</v>
      </c>
      <c r="G57" s="104" t="s">
        <v>125</v>
      </c>
      <c r="H57" s="60">
        <v>7</v>
      </c>
      <c r="I57" s="66">
        <v>8</v>
      </c>
      <c r="J57" s="111" t="s">
        <v>125</v>
      </c>
      <c r="K57" s="71">
        <v>7</v>
      </c>
      <c r="L57" s="61">
        <v>8</v>
      </c>
      <c r="M57" s="111" t="s">
        <v>125</v>
      </c>
      <c r="O57" s="78" t="s">
        <v>337</v>
      </c>
      <c r="P57" s="60">
        <v>7</v>
      </c>
      <c r="Q57" s="66">
        <v>8</v>
      </c>
      <c r="R57" s="104" t="s">
        <v>125</v>
      </c>
      <c r="S57" s="60">
        <v>7</v>
      </c>
      <c r="T57" s="66">
        <v>8</v>
      </c>
      <c r="U57" s="104" t="s">
        <v>125</v>
      </c>
      <c r="V57" s="60">
        <v>7</v>
      </c>
      <c r="W57" s="66">
        <v>8</v>
      </c>
      <c r="X57" s="111" t="s">
        <v>125</v>
      </c>
      <c r="Y57" s="71">
        <v>7</v>
      </c>
      <c r="Z57" s="61">
        <v>8</v>
      </c>
      <c r="AA57" s="111" t="s">
        <v>125</v>
      </c>
    </row>
    <row r="58" spans="1:27" x14ac:dyDescent="0.2">
      <c r="A58" s="58" t="s">
        <v>339</v>
      </c>
      <c r="B58" s="73"/>
      <c r="C58" s="77"/>
      <c r="D58" s="102"/>
      <c r="E58" s="73"/>
      <c r="F58" s="77"/>
      <c r="G58" s="102"/>
      <c r="H58" s="73"/>
      <c r="I58" s="74"/>
      <c r="J58" s="58"/>
      <c r="K58" s="76"/>
      <c r="L58" s="74"/>
      <c r="M58" s="58"/>
      <c r="O58" s="58" t="s">
        <v>407</v>
      </c>
      <c r="P58" s="73"/>
      <c r="Q58" s="77"/>
      <c r="R58" s="102"/>
      <c r="S58" s="73"/>
      <c r="T58" s="77"/>
      <c r="U58" s="102"/>
      <c r="V58" s="73"/>
      <c r="W58" s="74"/>
      <c r="X58" s="58"/>
      <c r="Y58" s="76"/>
      <c r="Z58" s="74"/>
      <c r="AA58" s="58"/>
    </row>
    <row r="59" spans="1:27" ht="13.5" thickBot="1" x14ac:dyDescent="0.25">
      <c r="A59" s="78" t="s">
        <v>340</v>
      </c>
      <c r="B59" s="72"/>
      <c r="C59" s="80"/>
      <c r="D59" s="101"/>
      <c r="E59" s="60"/>
      <c r="F59" s="80"/>
      <c r="G59" s="101"/>
      <c r="H59" s="81"/>
      <c r="I59" s="82"/>
      <c r="J59" s="78"/>
      <c r="K59" s="83"/>
      <c r="L59" s="82"/>
      <c r="M59" s="78"/>
      <c r="O59" s="75" t="s">
        <v>387</v>
      </c>
      <c r="P59" s="69"/>
      <c r="Q59" s="70"/>
      <c r="R59" s="103"/>
      <c r="S59" s="69"/>
      <c r="T59" s="70"/>
      <c r="U59" s="103"/>
      <c r="V59" s="69"/>
      <c r="W59" s="70"/>
      <c r="X59" s="75"/>
      <c r="Y59" s="57"/>
      <c r="Z59" s="70"/>
      <c r="AA59" s="75"/>
    </row>
    <row r="60" spans="1:27" ht="13.5" thickBot="1" x14ac:dyDescent="0.25">
      <c r="A60" s="84" t="s">
        <v>338</v>
      </c>
      <c r="B60" s="86"/>
      <c r="C60" s="85"/>
      <c r="D60" s="105"/>
      <c r="E60" s="86"/>
      <c r="F60" s="85"/>
      <c r="G60" s="105"/>
      <c r="H60" s="86"/>
      <c r="I60" s="87"/>
      <c r="J60" s="84"/>
      <c r="K60" s="88"/>
      <c r="L60" s="87"/>
      <c r="M60" s="84"/>
      <c r="O60" s="75" t="s">
        <v>388</v>
      </c>
      <c r="P60" s="69"/>
      <c r="Q60" s="70"/>
      <c r="R60" s="103"/>
      <c r="S60" s="69"/>
      <c r="T60" s="70"/>
      <c r="U60" s="103"/>
      <c r="V60" s="69"/>
      <c r="W60" s="70"/>
      <c r="X60" s="75"/>
      <c r="Y60" s="57"/>
      <c r="Z60" s="70"/>
      <c r="AA60" s="75"/>
    </row>
    <row r="61" spans="1:27" x14ac:dyDescent="0.2">
      <c r="A61" s="58" t="s">
        <v>341</v>
      </c>
      <c r="B61" s="67"/>
      <c r="C61" s="68"/>
      <c r="D61" s="106"/>
      <c r="E61" s="67"/>
      <c r="F61" s="68"/>
      <c r="G61" s="106"/>
      <c r="H61" s="67"/>
      <c r="I61" s="68"/>
      <c r="J61" s="112"/>
      <c r="K61" s="65"/>
      <c r="L61" s="68"/>
      <c r="M61" s="112"/>
      <c r="O61" s="75" t="s">
        <v>403</v>
      </c>
      <c r="P61" s="67"/>
      <c r="Q61" s="68"/>
      <c r="R61" s="106"/>
      <c r="S61" s="67"/>
      <c r="T61" s="68"/>
      <c r="U61" s="106"/>
      <c r="V61" s="67"/>
      <c r="W61" s="68"/>
      <c r="X61" s="112"/>
      <c r="Y61" s="65"/>
      <c r="Z61" s="68"/>
      <c r="AA61" s="112"/>
    </row>
    <row r="62" spans="1:27" x14ac:dyDescent="0.2">
      <c r="A62" s="75" t="s">
        <v>342</v>
      </c>
      <c r="B62" s="69"/>
      <c r="C62" s="70"/>
      <c r="D62" s="103"/>
      <c r="E62" s="69"/>
      <c r="F62" s="70"/>
      <c r="G62" s="103"/>
      <c r="H62" s="69"/>
      <c r="I62" s="70"/>
      <c r="J62" s="75"/>
      <c r="K62" s="57"/>
      <c r="L62" s="70"/>
      <c r="M62" s="75"/>
      <c r="O62" s="75" t="s">
        <v>404</v>
      </c>
      <c r="P62" s="69"/>
      <c r="Q62" s="70"/>
      <c r="R62" s="103"/>
      <c r="S62" s="69"/>
      <c r="T62" s="70"/>
      <c r="U62" s="103"/>
      <c r="V62" s="69"/>
      <c r="W62" s="70"/>
      <c r="X62" s="75"/>
      <c r="Y62" s="57"/>
      <c r="Z62" s="70"/>
      <c r="AA62" s="75"/>
    </row>
    <row r="63" spans="1:27" x14ac:dyDescent="0.2">
      <c r="A63" s="75" t="s">
        <v>343</v>
      </c>
      <c r="B63" s="69"/>
      <c r="C63" s="70"/>
      <c r="D63" s="103"/>
      <c r="E63" s="69"/>
      <c r="F63" s="70"/>
      <c r="G63" s="103"/>
      <c r="H63" s="69"/>
      <c r="I63" s="70"/>
      <c r="J63" s="75"/>
      <c r="K63" s="57"/>
      <c r="L63" s="70"/>
      <c r="M63" s="75"/>
      <c r="O63" s="75" t="s">
        <v>405</v>
      </c>
      <c r="P63" s="69"/>
      <c r="Q63" s="70"/>
      <c r="R63" s="103"/>
      <c r="S63" s="69"/>
      <c r="T63" s="70"/>
      <c r="U63" s="103"/>
      <c r="V63" s="69"/>
      <c r="W63" s="70"/>
      <c r="X63" s="75"/>
      <c r="Y63" s="57"/>
      <c r="Z63" s="70"/>
      <c r="AA63" s="75"/>
    </row>
    <row r="64" spans="1:27" ht="13.5" thickBot="1" x14ac:dyDescent="0.25">
      <c r="A64" s="59" t="s">
        <v>344</v>
      </c>
      <c r="B64" s="60"/>
      <c r="C64" s="66"/>
      <c r="D64" s="104"/>
      <c r="E64" s="60"/>
      <c r="F64" s="66"/>
      <c r="G64" s="104"/>
      <c r="H64" s="60"/>
      <c r="I64" s="66"/>
      <c r="J64" s="59"/>
      <c r="K64" s="64"/>
      <c r="L64" s="66"/>
      <c r="M64" s="59"/>
      <c r="O64" s="59" t="s">
        <v>406</v>
      </c>
      <c r="P64" s="60"/>
      <c r="Q64" s="66"/>
      <c r="R64" s="104"/>
      <c r="S64" s="60"/>
      <c r="T64" s="66"/>
      <c r="U64" s="104"/>
      <c r="V64" s="60"/>
      <c r="W64" s="66"/>
      <c r="X64" s="59"/>
      <c r="Y64" s="64"/>
      <c r="Z64" s="66"/>
      <c r="AA64" s="59"/>
    </row>
    <row r="65" spans="1:27" ht="13.5" thickBot="1" x14ac:dyDescent="0.25">
      <c r="A65" s="89" t="s">
        <v>338</v>
      </c>
      <c r="B65" s="86"/>
      <c r="C65" s="87"/>
      <c r="D65" s="105"/>
      <c r="E65" s="86"/>
      <c r="F65" s="87"/>
      <c r="G65" s="105"/>
      <c r="H65" s="86"/>
      <c r="I65" s="87"/>
      <c r="J65" s="111"/>
      <c r="K65" s="64"/>
      <c r="L65" s="66"/>
      <c r="M65" s="111"/>
      <c r="O65" s="96" t="s">
        <v>386</v>
      </c>
      <c r="P65" s="86"/>
      <c r="Q65" s="87"/>
      <c r="R65" s="105"/>
      <c r="S65" s="86"/>
      <c r="T65" s="87"/>
      <c r="U65" s="105"/>
      <c r="V65" s="86"/>
      <c r="W65" s="87"/>
      <c r="X65" s="111"/>
      <c r="Y65" s="64"/>
      <c r="Z65" s="66"/>
      <c r="AA65" s="111"/>
    </row>
  </sheetData>
  <mergeCells count="66">
    <mergeCell ref="AM4:AO4"/>
    <mergeCell ref="AC2:AO2"/>
    <mergeCell ref="AD3:AO3"/>
    <mergeCell ref="A28:M28"/>
    <mergeCell ref="A15:M15"/>
    <mergeCell ref="B16:M16"/>
    <mergeCell ref="B29:M29"/>
    <mergeCell ref="B42:M42"/>
    <mergeCell ref="B30:D30"/>
    <mergeCell ref="E30:G30"/>
    <mergeCell ref="H30:J30"/>
    <mergeCell ref="K30:M30"/>
    <mergeCell ref="B43:D43"/>
    <mergeCell ref="E43:G43"/>
    <mergeCell ref="H43:J43"/>
    <mergeCell ref="K43:M43"/>
    <mergeCell ref="A41:M41"/>
    <mergeCell ref="AD4:AF4"/>
    <mergeCell ref="AG4:AI4"/>
    <mergeCell ref="AJ4:AL4"/>
    <mergeCell ref="P56:R56"/>
    <mergeCell ref="S56:U56"/>
    <mergeCell ref="V56:X56"/>
    <mergeCell ref="Y56:AA56"/>
    <mergeCell ref="P55:AA55"/>
    <mergeCell ref="O54:AA54"/>
    <mergeCell ref="P43:R43"/>
    <mergeCell ref="S43:U43"/>
    <mergeCell ref="V43:X43"/>
    <mergeCell ref="Y43:AA43"/>
    <mergeCell ref="P42:AA42"/>
    <mergeCell ref="O41:AA41"/>
    <mergeCell ref="P30:R30"/>
    <mergeCell ref="S30:U30"/>
    <mergeCell ref="V30:X30"/>
    <mergeCell ref="Y30:AA30"/>
    <mergeCell ref="P29:AA29"/>
    <mergeCell ref="O28:AA28"/>
    <mergeCell ref="P17:R17"/>
    <mergeCell ref="S17:U17"/>
    <mergeCell ref="V17:X17"/>
    <mergeCell ref="Y17:AA17"/>
    <mergeCell ref="P16:AA16"/>
    <mergeCell ref="O15:AA15"/>
    <mergeCell ref="P4:R4"/>
    <mergeCell ref="S4:U4"/>
    <mergeCell ref="V4:X4"/>
    <mergeCell ref="Y4:AA4"/>
    <mergeCell ref="P3:AA3"/>
    <mergeCell ref="O2:AA2"/>
    <mergeCell ref="B56:D56"/>
    <mergeCell ref="E56:G56"/>
    <mergeCell ref="H56:J56"/>
    <mergeCell ref="K56:M56"/>
    <mergeCell ref="A54:M54"/>
    <mergeCell ref="B55:M55"/>
    <mergeCell ref="A2:M2"/>
    <mergeCell ref="B3:M3"/>
    <mergeCell ref="B4:D4"/>
    <mergeCell ref="E4:G4"/>
    <mergeCell ref="H4:J4"/>
    <mergeCell ref="K4:M4"/>
    <mergeCell ref="B17:D17"/>
    <mergeCell ref="E17:G17"/>
    <mergeCell ref="H17:J17"/>
    <mergeCell ref="K17:M17"/>
  </mergeCells>
  <pageMargins left="0.2" right="0.2" top="0.45" bottom="0.49" header="0.17" footer="0.17"/>
  <pageSetup paperSize="9" scale="5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selection activeCell="D11" sqref="D11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6" bestFit="1" customWidth="1"/>
    <col min="6" max="6" width="14.7109375" customWidth="1"/>
  </cols>
  <sheetData>
    <row r="1" spans="1:6" x14ac:dyDescent="0.2">
      <c r="A1" s="52" t="s">
        <v>328</v>
      </c>
      <c r="B1" s="52" t="s">
        <v>329</v>
      </c>
      <c r="D1" s="52" t="s">
        <v>394</v>
      </c>
      <c r="E1" s="94" t="s">
        <v>192</v>
      </c>
      <c r="F1" s="94" t="s">
        <v>401</v>
      </c>
    </row>
    <row r="2" spans="1:6" x14ac:dyDescent="0.2">
      <c r="A2" s="32" t="s">
        <v>0</v>
      </c>
      <c r="B2" s="32">
        <v>0</v>
      </c>
      <c r="D2" s="32" t="s">
        <v>382</v>
      </c>
      <c r="E2" s="48" t="s">
        <v>389</v>
      </c>
      <c r="F2" s="32"/>
    </row>
    <row r="3" spans="1:6" x14ac:dyDescent="0.2">
      <c r="A3" s="32" t="s">
        <v>15</v>
      </c>
      <c r="B3" s="32">
        <v>1</v>
      </c>
      <c r="D3" s="32" t="s">
        <v>365</v>
      </c>
      <c r="E3" s="48">
        <v>62</v>
      </c>
      <c r="F3" s="32" t="s">
        <v>395</v>
      </c>
    </row>
    <row r="4" spans="1:6" x14ac:dyDescent="0.2">
      <c r="D4" s="32" t="s">
        <v>335</v>
      </c>
      <c r="E4" s="48">
        <v>59</v>
      </c>
      <c r="F4" s="32" t="s">
        <v>396</v>
      </c>
    </row>
    <row r="5" spans="1:6" x14ac:dyDescent="0.2">
      <c r="D5" s="32" t="s">
        <v>383</v>
      </c>
      <c r="E5" s="48" t="s">
        <v>390</v>
      </c>
      <c r="F5" s="32" t="s">
        <v>397</v>
      </c>
    </row>
    <row r="6" spans="1:6" x14ac:dyDescent="0.2">
      <c r="A6" s="52" t="s">
        <v>356</v>
      </c>
      <c r="D6" s="32" t="s">
        <v>384</v>
      </c>
      <c r="E6" s="48" t="s">
        <v>391</v>
      </c>
      <c r="F6" s="95" t="s">
        <v>398</v>
      </c>
    </row>
    <row r="7" spans="1:6" x14ac:dyDescent="0.2">
      <c r="A7" s="32" t="s">
        <v>357</v>
      </c>
      <c r="D7" s="32" t="s">
        <v>15</v>
      </c>
      <c r="E7" s="48" t="s">
        <v>392</v>
      </c>
      <c r="F7" s="95" t="s">
        <v>399</v>
      </c>
    </row>
    <row r="8" spans="1:6" x14ac:dyDescent="0.2">
      <c r="A8" s="32" t="s">
        <v>19</v>
      </c>
      <c r="D8" s="32" t="s">
        <v>385</v>
      </c>
      <c r="E8" s="48" t="s">
        <v>393</v>
      </c>
      <c r="F8" s="95" t="s">
        <v>400</v>
      </c>
    </row>
    <row r="9" spans="1:6" x14ac:dyDescent="0.2">
      <c r="A9" s="32" t="s">
        <v>358</v>
      </c>
    </row>
    <row r="10" spans="1:6" x14ac:dyDescent="0.2">
      <c r="A10" s="32" t="s">
        <v>109</v>
      </c>
    </row>
    <row r="11" spans="1:6" x14ac:dyDescent="0.2">
      <c r="A11" s="32" t="s">
        <v>372</v>
      </c>
    </row>
    <row r="12" spans="1:6" x14ac:dyDescent="0.2">
      <c r="A12" s="32" t="s">
        <v>373</v>
      </c>
    </row>
    <row r="13" spans="1:6" x14ac:dyDescent="0.2">
      <c r="A13" s="32" t="s">
        <v>374</v>
      </c>
    </row>
    <row r="14" spans="1:6" x14ac:dyDescent="0.2">
      <c r="A14" s="32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cp:lastPrinted>2013-08-06T22:57:42Z</cp:lastPrinted>
  <dcterms:created xsi:type="dcterms:W3CDTF">2013-08-02T13:27:38Z</dcterms:created>
  <dcterms:modified xsi:type="dcterms:W3CDTF">2013-08-06T23:06:41Z</dcterms:modified>
</cp:coreProperties>
</file>